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10 HP掲載\01 通常分のみ\"/>
    </mc:Choice>
  </mc:AlternateContent>
  <bookViews>
    <workbookView xWindow="0" yWindow="0" windowWidth="28800" windowHeight="12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<sst xmlns="http://schemas.openxmlformats.org/spreadsheetml/2006/main" count="1083" uniqueCount="601">
  <si>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</si>
  <si>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</si>
  <si>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</si>
  <si>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</si>
  <si>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</si>
  <si>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</si>
  <si>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</si>
  <si>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</si>
  <si>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</si>
  <si>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</si>
  <si>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</si>
  <si>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</si>
  <si>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</si>
  <si>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</si>
  <si>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</si>
  <si>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</si>
  <si>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</si>
  <si>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</si>
  <si>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</si>
  <si>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</si>
  <si>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</si>
  <si>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</si>
  <si>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</si>
  <si>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</si>
  <si>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</si>
  <si>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</si>
  <si>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</si>
  <si>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</si>
  <si>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</si>
  <si>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</si>
  <si>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</si>
  <si>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</si>
  <si>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</si>
  <si>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</si>
  <si>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</si>
  <si>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</si>
  <si>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</si>
  <si>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</si>
  <si>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</si>
  <si>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</si>
  <si>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</si>
  <si>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</si>
  <si>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</si>
  <si>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</si>
  <si>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</si>
  <si>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</si>
  <si>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</si>
  <si>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</si>
  <si>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</si>
  <si>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</si>
  <si>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</si>
  <si>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</si>
  <si>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</si>
  <si>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</si>
  <si>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</si>
  <si>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</si>
  <si>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</si>
  <si>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</si>
  <si>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</si>
  <si>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</si>
  <si>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</si>
  <si>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</si>
  <si>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</si>
  <si>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</si>
  <si>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</si>
  <si>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</si>
  <si>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</si>
  <si>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</si>
  <si>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</si>
  <si>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</si>
  <si>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</si>
  <si>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</si>
  <si>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</si>
  <si>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</si>
  <si>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</si>
  <si>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</si>
  <si>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</si>
  <si>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</si>
  <si>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</si>
  <si>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</si>
  <si>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</si>
  <si>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</si>
  <si>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</si>
  <si>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</si>
  <si>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</si>
  <si>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</si>
  <si>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</si>
  <si>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</si>
  <si>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</si>
  <si>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</si>
  <si>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</si>
  <si>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</si>
  <si>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</si>
  <si>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</si>
  <si>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</si>
  <si>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</si>
  <si>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</si>
  <si>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</si>
  <si>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</si>
  <si>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</si>
  <si>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</si>
  <si>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</si>
  <si>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</si>
  <si>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</si>
  <si>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</si>
  <si>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</si>
  <si>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</si>
  <si>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</si>
  <si>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</si>
  <si>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</si>
  <si>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</si>
  <si>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</si>
  <si>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</si>
  <si>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</si>
  <si>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</si>
  <si>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</si>
  <si>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</si>
  <si>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</si>
  <si>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</si>
  <si>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</si>
  <si>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</si>
  <si>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</si>
  <si>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</si>
  <si>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</si>
  <si>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</si>
  <si>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</si>
  <si>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</si>
  <si>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</si>
  <si>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</si>
  <si>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</si>
  <si>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</si>
  <si>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</si>
  <si>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</si>
  <si>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</si>
  <si>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</si>
  <si>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</si>
  <si>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</si>
  <si>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</si>
  <si>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</si>
  <si>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</si>
  <si>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</si>
  <si>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</si>
  <si>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</si>
  <si>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</si>
  <si>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</si>
  <si>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</si>
  <si>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</si>
  <si>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</si>
  <si>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</si>
  <si>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</si>
  <si>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</si>
  <si>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</si>
  <si>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</si>
  <si>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</si>
  <si>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</si>
  <si>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</si>
  <si>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</si>
  <si>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</si>
  <si>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</si>
  <si>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</si>
  <si>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</si>
  <si>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</si>
  <si>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</si>
  <si>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</si>
  <si>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</si>
  <si>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</si>
  <si>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</si>
  <si>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</si>
  <si>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</si>
  <si>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</si>
  <si>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</si>
  <si>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</si>
  <si>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</si>
  <si>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</si>
  <si>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</si>
  <si>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</si>
  <si>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</si>
  <si>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</si>
  <si>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</si>
  <si>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</si>
  <si>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</si>
  <si>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</si>
  <si>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</si>
  <si>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</si>
  <si>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</si>
  <si>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</si>
  <si>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</si>
  <si>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</si>
  <si>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</si>
  <si>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</si>
  <si>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</si>
  <si>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</si>
  <si>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</si>
  <si>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</si>
  <si>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</si>
  <si>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</si>
  <si>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</si>
  <si>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</si>
  <si>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</si>
  <si>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</si>
  <si>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</si>
  <si>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</si>
  <si>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</si>
  <si>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</si>
  <si>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</si>
  <si>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</si>
  <si>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</si>
  <si>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</si>
  <si>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</si>
  <si>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</si>
  <si>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</si>
  <si>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</si>
  <si>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</si>
  <si>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</si>
  <si>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</si>
  <si>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広島県竹原市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</si>
  <si>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</si>
  <si>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</si>
  <si>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</si>
  <si>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</si>
  <si>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</si>
  <si>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</si>
  <si>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</si>
  <si>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</si>
  <si>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</si>
  <si>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</si>
  <si>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</si>
  <si>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</si>
  <si>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</si>
  <si>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</si>
  <si>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</si>
  <si>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</si>
  <si>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</si>
  <si>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</si>
  <si>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</si>
  <si>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</si>
  <si>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</si>
  <si>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</si>
  <si>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</si>
  <si>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</si>
  <si>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</si>
  <si>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</si>
  <si>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</si>
  <si>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</si>
  <si>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</si>
  <si>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</si>
  <si>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</si>
  <si>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</si>
  <si>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</si>
  <si>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</si>
  <si>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</si>
  <si>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</si>
  <si>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</si>
  <si>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</si>
  <si>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</si>
  <si>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</si>
  <si>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</si>
  <si>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</si>
  <si>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</si>
  <si>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</si>
  <si>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</si>
  <si>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</si>
  <si>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</si>
  <si>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</si>
  <si>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</si>
  <si>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</si>
  <si>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</si>
  <si>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</si>
  <si>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</si>
  <si>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</si>
  <si>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</si>
  <si>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</si>
  <si>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</si>
  <si>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</si>
  <si>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</si>
  <si>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</si>
  <si>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</si>
  <si>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</si>
  <si>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</si>
  <si>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</si>
  <si>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</si>
  <si>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</si>
  <si>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</si>
  <si>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</si>
  <si>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</si>
  <si>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</si>
  <si>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</si>
  <si>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</si>
  <si>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</si>
  <si>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</si>
  <si>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</si>
  <si>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</si>
  <si>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</si>
  <si>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</si>
  <si>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</si>
  <si>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</si>
  <si>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</si>
  <si>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</si>
  <si>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</si>
  <si>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</si>
  <si>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</si>
  <si>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</si>
  <si>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</si>
  <si>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</si>
  <si>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</si>
  <si>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</si>
  <si>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</si>
  <si>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</si>
  <si>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</si>
  <si>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</si>
  <si>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</si>
  <si>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</si>
  <si>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</si>
  <si>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</si>
  <si>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</si>
  <si>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</si>
  <si>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</si>
  <si>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</si>
  <si>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</si>
  <si>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</si>
  <si>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</si>
  <si>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</si>
  <si>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</si>
  <si>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</si>
  <si>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</si>
  <si>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</si>
  <si>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</si>
  <si>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</si>
  <si>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</si>
  <si>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</si>
  <si>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</si>
  <si>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</si>
  <si>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</si>
  <si>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</si>
  <si>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</si>
  <si>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</si>
  <si>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</si>
  <si>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</si>
  <si>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</si>
  <si>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</si>
  <si>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</si>
  <si>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</si>
  <si>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</si>
  <si>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</si>
  <si>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</si>
  <si>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</si>
  <si>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</si>
  <si>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</si>
  <si>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</si>
  <si>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</si>
  <si>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</si>
  <si>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</si>
  <si>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</si>
  <si>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</si>
  <si>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</si>
  <si>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</si>
  <si>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</si>
  <si>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</si>
  <si>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</si>
  <si>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</si>
  <si>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</si>
  <si>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</si>
  <si>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</si>
  <si>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</si>
  <si>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</si>
  <si>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</si>
  <si>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</si>
  <si>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</si>
  <si>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</si>
  <si>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</si>
  <si>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広島県竹原市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</si>
  <si>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</si>
  <si>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</si>
  <si>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</si>
  <si>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</si>
  <si>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</si>
  <si>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</si>
  <si>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</si>
  <si>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</si>
  <si>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</si>
  <si>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</si>
  <si>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</si>
  <si>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</si>
  <si>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</si>
  <si>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</si>
  <si>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</si>
  <si>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</si>
  <si>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</si>
  <si>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</si>
  <si>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</si>
  <si>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</si>
  <si>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貸付資金特別会計</t>
    <phoneticPr fontId="5"/>
  </si>
  <si>
    <t>-</t>
    <phoneticPr fontId="5"/>
  </si>
  <si>
    <t>港湾事業特別会計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</si>
  <si>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</si>
  <si>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</si>
  <si>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</si>
  <si>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</si>
  <si>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</si>
  <si>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</si>
  <si>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</si>
  <si>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</si>
  <si>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</si>
  <si>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</si>
  <si>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</si>
  <si>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</si>
  <si>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</si>
  <si>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</si>
  <si>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</si>
  <si>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</si>
  <si>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</si>
  <si>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</si>
  <si>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</si>
  <si>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</si>
  <si>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</si>
  <si>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</si>
  <si>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</si>
  <si>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</si>
  <si>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</si>
  <si>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</si>
  <si>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</si>
  <si>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</si>
  <si>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</si>
  <si>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</si>
  <si>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</si>
  <si>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</si>
  <si>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</si>
  <si>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</si>
  <si>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</si>
  <si>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</si>
  <si>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</si>
  <si>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</si>
  <si>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</si>
  <si>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</si>
  <si>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</si>
  <si>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</si>
  <si>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</si>
  <si>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</si>
  <si>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</si>
  <si>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</si>
  <si>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</si>
  <si>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</si>
  <si>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</si>
  <si>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</si>
  <si>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</si>
  <si>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</si>
  <si>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</si>
  <si>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</si>
  <si>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</si>
  <si>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</si>
  <si>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</si>
  <si>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</si>
  <si>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</si>
  <si>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</si>
  <si>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</si>
  <si>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</si>
  <si>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</si>
  <si>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</si>
  <si>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</si>
  <si>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</si>
  <si>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</si>
  <si>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</si>
  <si>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</si>
  <si>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</si>
  <si>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</si>
  <si>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</si>
  <si>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</si>
  <si>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</si>
  <si>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</si>
  <si>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</si>
  <si>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</si>
  <si>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</si>
  <si>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</si>
  <si>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</si>
  <si>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</si>
  <si>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</si>
  <si>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</si>
  <si>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</si>
  <si>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</si>
  <si>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</si>
  <si>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</si>
  <si>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</si>
  <si>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</si>
  <si>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</si>
  <si>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</si>
  <si>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</si>
  <si>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</si>
  <si>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</si>
  <si>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</si>
  <si>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</si>
  <si>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</si>
  <si>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</si>
  <si>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</si>
  <si>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</si>
  <si>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</si>
  <si>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</si>
  <si>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</si>
  <si>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</si>
  <si>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</si>
  <si>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</si>
  <si>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</si>
  <si>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</si>
  <si>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</si>
  <si>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</si>
  <si>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</si>
  <si>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</si>
  <si>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</si>
  <si>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</si>
  <si>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</si>
  <si>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</si>
  <si>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</si>
  <si>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</si>
  <si>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</si>
  <si>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</si>
  <si>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</si>
  <si>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</si>
  <si>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</si>
  <si>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</si>
  <si>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</si>
  <si>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</si>
  <si>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</si>
  <si>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</si>
  <si>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</si>
  <si>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</si>
  <si>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</si>
  <si>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</si>
  <si>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</si>
  <si>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</si>
  <si>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</si>
  <si>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</si>
  <si>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</si>
  <si>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</si>
  <si>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</si>
  <si>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</si>
  <si>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</si>
  <si>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</si>
  <si>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</si>
  <si>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</si>
  <si>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</si>
  <si>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</si>
  <si>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</si>
  <si>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</si>
  <si>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</si>
  <si>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</si>
  <si>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</si>
  <si>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</si>
  <si>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</si>
  <si>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</si>
  <si>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</si>
  <si>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</si>
  <si>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</si>
  <si>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</si>
  <si>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</si>
  <si>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</si>
  <si>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</si>
  <si>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</si>
  <si>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</si>
  <si>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</si>
  <si>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</si>
  <si>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</si>
  <si>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</si>
  <si>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</si>
  <si>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</si>
  <si>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</si>
  <si>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</si>
  <si>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</si>
  <si>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</si>
  <si>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</si>
  <si>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1.09</t>
  </si>
  <si>
    <t>▲ 5.84</t>
  </si>
  <si>
    <t>▲ 4.90</t>
  </si>
  <si>
    <t>▲ 2.26</t>
  </si>
  <si>
    <t>▲ 9.50</t>
  </si>
  <si>
    <t>水道事業会計</t>
  </si>
  <si>
    <t>一般会計</t>
  </si>
  <si>
    <t>介護保険特別会計</t>
  </si>
  <si>
    <t>公共下水道事業特別会計</t>
  </si>
  <si>
    <t>港湾事業特別会計</t>
  </si>
  <si>
    <t>国民健康保険特別会計</t>
  </si>
  <si>
    <t>後期高齢者医療特別会計</t>
  </si>
  <si>
    <t>貸付資金特別会計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</si>
  <si>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</si>
  <si>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</si>
  <si>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</si>
  <si>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</si>
  <si>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</si>
  <si>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</si>
  <si>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</si>
  <si>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</si>
  <si>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地域福祉基金</t>
    <rPh sb="0" eb="2">
      <t>チイキ</t>
    </rPh>
    <rPh sb="2" eb="4">
      <t>フクシ</t>
    </rPh>
    <rPh sb="4" eb="6">
      <t>キキン</t>
    </rPh>
    <phoneticPr fontId="2"/>
  </si>
  <si>
    <t>都市基盤整備基金</t>
    <rPh sb="0" eb="2">
      <t>トシ</t>
    </rPh>
    <rPh sb="2" eb="4">
      <t>キバン</t>
    </rPh>
    <rPh sb="4" eb="6">
      <t>セイビ</t>
    </rPh>
    <rPh sb="6" eb="8">
      <t>キキン</t>
    </rPh>
    <phoneticPr fontId="2"/>
  </si>
  <si>
    <t>市立図書館建設基金</t>
    <rPh sb="0" eb="2">
      <t>シリツ</t>
    </rPh>
    <rPh sb="2" eb="5">
      <t>トショカン</t>
    </rPh>
    <rPh sb="5" eb="7">
      <t>ケンセツ</t>
    </rPh>
    <rPh sb="7" eb="9">
      <t>キキン</t>
    </rPh>
    <phoneticPr fontId="2"/>
  </si>
  <si>
    <t>地域振興基金</t>
    <rPh sb="0" eb="2">
      <t>チイキ</t>
    </rPh>
    <rPh sb="2" eb="4">
      <t>シンコウ</t>
    </rPh>
    <rPh sb="4" eb="6">
      <t>キキン</t>
    </rPh>
    <phoneticPr fontId="2"/>
  </si>
  <si>
    <t>市立美術館美術品取得基金</t>
    <rPh sb="0" eb="2">
      <t>シリツ</t>
    </rPh>
    <rPh sb="2" eb="5">
      <t>ビジュツカン</t>
    </rPh>
    <rPh sb="5" eb="7">
      <t>ビジュツ</t>
    </rPh>
    <rPh sb="7" eb="8">
      <t>ヒン</t>
    </rPh>
    <rPh sb="8" eb="10">
      <t>シュトク</t>
    </rPh>
    <rPh sb="10" eb="12">
      <t>キキン</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</si>
  <si>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</si>
  <si>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</si>
  <si>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広島中央環境衛生組合</t>
    <rPh sb="0" eb="2">
      <t>ヒロシマ</t>
    </rPh>
    <rPh sb="2" eb="4">
      <t>チュウオウ</t>
    </rPh>
    <rPh sb="4" eb="6">
      <t>カンキョウ</t>
    </rPh>
    <rPh sb="6" eb="8">
      <t>エイセイ</t>
    </rPh>
    <rPh sb="8" eb="10">
      <t>クミアイ</t>
    </rPh>
    <phoneticPr fontId="2"/>
  </si>
  <si>
    <t>広島県市町総合組合</t>
    <rPh sb="0" eb="3">
      <t>ヒロシマケン</t>
    </rPh>
    <rPh sb="3" eb="5">
      <t>シチョウ</t>
    </rPh>
    <rPh sb="5" eb="7">
      <t>ソウゴウ</t>
    </rPh>
    <rPh sb="7" eb="9">
      <t>クミアイ</t>
    </rPh>
    <phoneticPr fontId="2"/>
  </si>
  <si>
    <t>-</t>
    <phoneticPr fontId="2"/>
  </si>
  <si>
    <t>竹原流通センター</t>
    <rPh sb="0" eb="2">
      <t>タケハラ</t>
    </rPh>
    <rPh sb="2" eb="4">
      <t>リュウツウ</t>
    </rPh>
    <phoneticPr fontId="2"/>
  </si>
  <si>
    <t>いいね竹原</t>
    <rPh sb="3" eb="5">
      <t>タケハラ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</si>
</sst>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E01D-4486-873C-7B02D93F81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60472</c:v>
                </c:pt>
                <c:pt idx="1">
                  <c:v>39357</c:v>
                </c:pt>
                <c:pt idx="2">
                  <c:v>43767</c:v>
                </c:pt>
                <c:pt idx="3">
                  <c:v>23765</c:v>
                </c:pt>
                <c:pt idx="4">
                  <c:v>53821</c:v>
                </c:pt>
              </c:numCache>
            </c:numRef>
          </c:val>
          <c:smooth val="0"/>
          <c:extLst xmlns:c16r2="http://schemas.microsoft.com/office/drawing/2015/06/chart">
            <c:ext xmlns:c16="http://schemas.microsoft.com/office/drawing/2014/chart" uri="{C3380CC4-5D6E-409C-BE32-E72D297353CC}">
              <c16:uniqueId val="{00000001-E01D-4486-873C-7B02D93F813E}"/>
            </c:ext>
          </c:extLst>
        </c:ser>
        <c:dLbls>
          <c:showLegendKey val="0"/>
          <c:showVal val="0"/>
          <c:showCatName val="0"/>
          <c:showSerName val="0"/>
          <c:showPercent val="0"/>
          <c:showBubbleSize val="0"/>
        </c:dLbls>
        <c:marker val="1"/>
        <c:smooth val="0"/>
        <c:axId val="487253472"/>
        <c:axId val="487249944"/>
      </c:lineChart>
      <c:catAx>
        <c:axId val="487253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249944"/>
        <c:crosses val="autoZero"/>
        <c:auto val="1"/>
        <c:lblAlgn val="ctr"/>
        <c:lblOffset val="100"/>
        <c:tickLblSkip val="1"/>
        <c:tickMarkSkip val="1"/>
        <c:noMultiLvlLbl val="0"/>
      </c:catAx>
      <c:valAx>
        <c:axId val="4872499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253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c:v>
                </c:pt>
                <c:pt idx="1">
                  <c:v>1.84</c:v>
                </c:pt>
                <c:pt idx="2">
                  <c:v>1.8</c:v>
                </c:pt>
                <c:pt idx="3">
                  <c:v>2.16</c:v>
                </c:pt>
                <c:pt idx="4">
                  <c:v>2.2400000000000002</c:v>
                </c:pt>
              </c:numCache>
            </c:numRef>
          </c:val>
          <c:extLst xmlns:c16r2="http://schemas.microsoft.com/office/drawing/2015/06/chart">
            <c:ext xmlns:c16="http://schemas.microsoft.com/office/drawing/2014/chart" uri="{C3380CC4-5D6E-409C-BE32-E72D297353CC}">
              <c16:uniqueId val="{00000000-2299-4B3E-ADBC-B7B5AF3EEB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26.58</c:v>
                </c:pt>
                <c:pt idx="1">
                  <c:v>20.95</c:v>
                </c:pt>
                <c:pt idx="2">
                  <c:v>17.12</c:v>
                </c:pt>
                <c:pt idx="3">
                  <c:v>15.47</c:v>
                </c:pt>
                <c:pt idx="4">
                  <c:v>6.95</c:v>
                </c:pt>
              </c:numCache>
            </c:numRef>
          </c:val>
          <c:extLst xmlns:c16r2="http://schemas.microsoft.com/office/drawing/2015/06/chart">
            <c:ext xmlns:c16="http://schemas.microsoft.com/office/drawing/2014/chart" uri="{C3380CC4-5D6E-409C-BE32-E72D297353CC}">
              <c16:uniqueId val="{00000001-2299-4B3E-ADBC-B7B5AF3EEB70}"/>
            </c:ext>
          </c:extLst>
        </c:ser>
        <c:dLbls>
          <c:showLegendKey val="0"/>
          <c:showVal val="0"/>
          <c:showCatName val="0"/>
          <c:showSerName val="0"/>
          <c:showPercent val="0"/>
          <c:showBubbleSize val="0"/>
        </c:dLbls>
        <c:gapWidth val="250"/>
        <c:overlap val="100"/>
        <c:axId val="487250336"/>
        <c:axId val="48724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-1.0900000000000001</c:v>
                </c:pt>
                <c:pt idx="1">
                  <c:v>-5.84</c:v>
                </c:pt>
                <c:pt idx="2">
                  <c:v>-4.9000000000000004</c:v>
                </c:pt>
                <c:pt idx="3">
                  <c:v>-2.2599999999999998</c:v>
                </c:pt>
                <c:pt idx="4">
                  <c:v>-9.5</c:v>
                </c:pt>
              </c:numCache>
            </c:numRef>
          </c:val>
          <c:smooth val="0"/>
          <c:extLst xmlns:c16r2="http://schemas.microsoft.com/office/drawing/2015/06/chart">
            <c:ext xmlns:c16="http://schemas.microsoft.com/office/drawing/2014/chart" uri="{C3380CC4-5D6E-409C-BE32-E72D297353CC}">
              <c16:uniqueId val="{00000002-2299-4B3E-ADBC-B7B5AF3EEB70}"/>
            </c:ext>
          </c:extLst>
        </c:ser>
        <c:dLbls>
          <c:showLegendKey val="0"/>
          <c:showVal val="0"/>
          <c:showCatName val="0"/>
          <c:showSerName val="0"/>
          <c:showPercent val="0"/>
          <c:showBubbleSize val="0"/>
        </c:dLbls>
        <c:marker val="1"/>
        <c:smooth val="0"/>
        <c:axId val="487250336"/>
        <c:axId val="487248768"/>
      </c:lineChart>
      <c:catAx>
        <c:axId val="48725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7248768"/>
        <c:crosses val="autoZero"/>
        <c:auto val="1"/>
        <c:lblAlgn val="ctr"/>
        <c:lblOffset val="100"/>
        <c:tickLblSkip val="1"/>
        <c:tickMarkSkip val="1"/>
        <c:noMultiLvlLbl val="0"/>
      </c:catAx>
      <c:valAx>
        <c:axId val="48724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25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F5C-4C35-81AE-658DB9106A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F5C-4C35-81AE-658DB9106AAF}"/>
            </c:ext>
          </c:extLst>
        </c:ser>
        <c:ser>
          <c:idx val="2"/>
          <c:order val="2"/>
          <c:tx>
            <c:strRef>
              <c:f>データシート!$A$29</c:f>
              <c:strCache>
                <c:ptCount val="1"/>
                <c:pt idx="0">
                  <c:v>貸付資金特別会計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F5C-4C35-81AE-658DB9106AA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0.16</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F5C-4C35-81AE-658DB9106AA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0.74</c:v>
                </c:pt>
                <c:pt idx="4">
                  <c:v>#N/A</c:v>
                </c:pt>
                <c:pt idx="5">
                  <c:v>1.61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EF5C-4C35-81AE-658DB9106AAF}"/>
            </c:ext>
          </c:extLst>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0.13</c:v>
                </c:pt>
                <c:pt idx="4">
                  <c:v>#N/A</c:v>
                </c:pt>
                <c:pt idx="5">
                  <c:v>0.18</c:v>
                </c:pt>
                <c:pt idx="6">
                  <c:v>#N/A</c:v>
                </c:pt>
                <c:pt idx="7">
                  <c:v>0.28000000000000003</c:v>
                </c:pt>
                <c:pt idx="8">
                  <c:v>#N/A</c:v>
                </c:pt>
                <c:pt idx="9">
                  <c:v>0.21</c:v>
                </c:pt>
              </c:numCache>
            </c:numRef>
          </c:val>
          <c:extLst xmlns:c16r2="http://schemas.microsoft.com/office/drawing/2015/06/chart">
            <c:ext xmlns:c16="http://schemas.microsoft.com/office/drawing/2014/chart" uri="{C3380CC4-5D6E-409C-BE32-E72D297353CC}">
              <c16:uniqueId val="{00000005-EF5C-4C35-81AE-658DB9106AA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0</c:v>
                </c:pt>
                <c:pt idx="5">
                  <c:v>0</c:v>
                </c:pt>
                <c:pt idx="6">
                  <c:v>0</c:v>
                </c:pt>
                <c:pt idx="7">
                  <c:v>0</c:v>
                </c:pt>
                <c:pt idx="8">
                  <c:v>#N/A</c:v>
                </c:pt>
                <c:pt idx="9">
                  <c:v>0.27</c:v>
                </c:pt>
              </c:numCache>
            </c:numRef>
          </c:val>
          <c:extLst xmlns:c16r2="http://schemas.microsoft.com/office/drawing/2015/06/chart">
            <c:ext xmlns:c16="http://schemas.microsoft.com/office/drawing/2014/chart" uri="{C3380CC4-5D6E-409C-BE32-E72D297353CC}">
              <c16:uniqueId val="{00000006-EF5C-4C35-81AE-658DB9106AA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0.96</c:v>
                </c:pt>
                <c:pt idx="2">
                  <c:v>#N/A</c:v>
                </c:pt>
                <c:pt idx="3">
                  <c:v>1.32</c:v>
                </c:pt>
                <c:pt idx="4">
                  <c:v>#N/A</c:v>
                </c:pt>
                <c:pt idx="5">
                  <c:v>0.56999999999999995</c:v>
                </c:pt>
                <c:pt idx="6">
                  <c:v>#N/A</c:v>
                </c:pt>
                <c:pt idx="7">
                  <c:v>0.56999999999999995</c:v>
                </c:pt>
                <c:pt idx="8">
                  <c:v>#N/A</c:v>
                </c:pt>
                <c:pt idx="9">
                  <c:v>0.32</c:v>
                </c:pt>
              </c:numCache>
            </c:numRef>
          </c:val>
          <c:extLst xmlns:c16r2="http://schemas.microsoft.com/office/drawing/2015/06/chart">
            <c:ext xmlns:c16="http://schemas.microsoft.com/office/drawing/2014/chart" uri="{C3380CC4-5D6E-409C-BE32-E72D297353CC}">
              <c16:uniqueId val="{00000007-EF5C-4C35-81AE-658DB9106A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1.08</c:v>
                </c:pt>
                <c:pt idx="2">
                  <c:v>#N/A</c:v>
                </c:pt>
                <c:pt idx="3">
                  <c:v>1.69</c:v>
                </c:pt>
                <c:pt idx="4">
                  <c:v>#N/A</c:v>
                </c:pt>
                <c:pt idx="5">
                  <c:v>1.6</c:v>
                </c:pt>
                <c:pt idx="6">
                  <c:v>#N/A</c:v>
                </c:pt>
                <c:pt idx="7">
                  <c:v>1.87</c:v>
                </c:pt>
                <c:pt idx="8">
                  <c:v>#N/A</c:v>
                </c:pt>
                <c:pt idx="9">
                  <c:v>2.02</c:v>
                </c:pt>
              </c:numCache>
            </c:numRef>
          </c:val>
          <c:extLst xmlns:c16r2="http://schemas.microsoft.com/office/drawing/2015/06/chart">
            <c:ext xmlns:c16="http://schemas.microsoft.com/office/drawing/2014/chart" uri="{C3380CC4-5D6E-409C-BE32-E72D297353CC}">
              <c16:uniqueId val="{00000008-EF5C-4C35-81AE-658DB9106AA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10.39</c:v>
                </c:pt>
                <c:pt idx="2">
                  <c:v>#N/A</c:v>
                </c:pt>
                <c:pt idx="3">
                  <c:v>11.53</c:v>
                </c:pt>
                <c:pt idx="4">
                  <c:v>#N/A</c:v>
                </c:pt>
                <c:pt idx="5">
                  <c:v>13.86</c:v>
                </c:pt>
                <c:pt idx="6">
                  <c:v>#N/A</c:v>
                </c:pt>
                <c:pt idx="7">
                  <c:v>15.03</c:v>
                </c:pt>
                <c:pt idx="8">
                  <c:v>#N/A</c:v>
                </c:pt>
                <c:pt idx="9">
                  <c:v>17.309999999999999</c:v>
                </c:pt>
              </c:numCache>
            </c:numRef>
          </c:val>
          <c:extLst xmlns:c16r2="http://schemas.microsoft.com/office/drawing/2015/06/chart">
            <c:ext xmlns:c16="http://schemas.microsoft.com/office/drawing/2014/chart" uri="{C3380CC4-5D6E-409C-BE32-E72D297353CC}">
              <c16:uniqueId val="{00000009-EF5C-4C35-81AE-658DB9106AAF}"/>
            </c:ext>
          </c:extLst>
        </c:ser>
        <c:dLbls>
          <c:showLegendKey val="0"/>
          <c:showVal val="0"/>
          <c:showCatName val="0"/>
          <c:showSerName val="0"/>
          <c:showPercent val="0"/>
          <c:showBubbleSize val="0"/>
        </c:dLbls>
        <c:gapWidth val="150"/>
        <c:overlap val="100"/>
        <c:axId val="487247984"/>
        <c:axId val="487249552"/>
      </c:barChart>
      <c:catAx>
        <c:axId val="48724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249552"/>
        <c:crosses val="autoZero"/>
        <c:auto val="1"/>
        <c:lblAlgn val="ctr"/>
        <c:lblOffset val="100"/>
        <c:tickLblSkip val="1"/>
        <c:tickMarkSkip val="1"/>
        <c:noMultiLvlLbl val="0"/>
      </c:catAx>
      <c:valAx>
        <c:axId val="48724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24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828</c:v>
                </c:pt>
                <c:pt idx="5">
                  <c:v>853</c:v>
                </c:pt>
                <c:pt idx="8">
                  <c:v>846</c:v>
                </c:pt>
                <c:pt idx="11">
                  <c:v>856</c:v>
                </c:pt>
                <c:pt idx="14">
                  <c:v>852</c:v>
                </c:pt>
              </c:numCache>
            </c:numRef>
          </c:val>
          <c:extLst xmlns:c16r2="http://schemas.microsoft.com/office/drawing/2015/06/chart">
            <c:ext xmlns:c16="http://schemas.microsoft.com/office/drawing/2014/chart" uri="{C3380CC4-5D6E-409C-BE32-E72D297353CC}">
              <c16:uniqueId val="{00000000-F622-4321-A1B2-5AEC3A827E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1-F622-4321-A1B2-5AEC3A827E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622-4321-A1B2-5AEC3A827E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78</c:v>
                </c:pt>
                <c:pt idx="3">
                  <c:v>86</c:v>
                </c:pt>
                <c:pt idx="6">
                  <c:v>86</c:v>
                </c:pt>
                <c:pt idx="9">
                  <c:v>42</c:v>
                </c:pt>
                <c:pt idx="12">
                  <c:v>43</c:v>
                </c:pt>
              </c:numCache>
            </c:numRef>
          </c:val>
          <c:extLst xmlns:c16r2="http://schemas.microsoft.com/office/drawing/2015/06/chart">
            <c:ext xmlns:c16="http://schemas.microsoft.com/office/drawing/2014/chart" uri="{C3380CC4-5D6E-409C-BE32-E72D297353CC}">
              <c16:uniqueId val="{00000003-F622-4321-A1B2-5AEC3A827E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266</c:v>
                </c:pt>
                <c:pt idx="3">
                  <c:v>276</c:v>
                </c:pt>
                <c:pt idx="6">
                  <c:v>266</c:v>
                </c:pt>
                <c:pt idx="9">
                  <c:v>289</c:v>
                </c:pt>
                <c:pt idx="12">
                  <c:v>292</c:v>
                </c:pt>
              </c:numCache>
            </c:numRef>
          </c:val>
          <c:extLst xmlns:c16r2="http://schemas.microsoft.com/office/drawing/2015/06/chart">
            <c:ext xmlns:c16="http://schemas.microsoft.com/office/drawing/2014/chart" uri="{C3380CC4-5D6E-409C-BE32-E72D297353CC}">
              <c16:uniqueId val="{00000004-F622-4321-A1B2-5AEC3A827E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622-4321-A1B2-5AEC3A827E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622-4321-A1B2-5AEC3A827E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975</c:v>
                </c:pt>
                <c:pt idx="3">
                  <c:v>1062</c:v>
                </c:pt>
                <c:pt idx="6">
                  <c:v>1085</c:v>
                </c:pt>
                <c:pt idx="9">
                  <c:v>1062</c:v>
                </c:pt>
                <c:pt idx="12">
                  <c:v>1039</c:v>
                </c:pt>
              </c:numCache>
            </c:numRef>
          </c:val>
          <c:extLst xmlns:c16r2="http://schemas.microsoft.com/office/drawing/2015/06/chart">
            <c:ext xmlns:c16="http://schemas.microsoft.com/office/drawing/2014/chart" uri="{C3380CC4-5D6E-409C-BE32-E72D297353CC}">
              <c16:uniqueId val="{00000007-F622-4321-A1B2-5AEC3A827EBF}"/>
            </c:ext>
          </c:extLst>
        </c:ser>
        <c:dLbls>
          <c:showLegendKey val="0"/>
          <c:showVal val="0"/>
          <c:showCatName val="0"/>
          <c:showSerName val="0"/>
          <c:showPercent val="0"/>
          <c:showBubbleSize val="0"/>
        </c:dLbls>
        <c:gapWidth val="100"/>
        <c:overlap val="100"/>
        <c:axId val="487249160"/>
        <c:axId val="487254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492</c:v>
                </c:pt>
                <c:pt idx="2">
                  <c:v>#N/A</c:v>
                </c:pt>
                <c:pt idx="3">
                  <c:v>#N/A</c:v>
                </c:pt>
                <c:pt idx="4">
                  <c:v>572</c:v>
                </c:pt>
                <c:pt idx="5">
                  <c:v>#N/A</c:v>
                </c:pt>
                <c:pt idx="6">
                  <c:v>#N/A</c:v>
                </c:pt>
                <c:pt idx="7">
                  <c:v>592</c:v>
                </c:pt>
                <c:pt idx="8">
                  <c:v>#N/A</c:v>
                </c:pt>
                <c:pt idx="9">
                  <c:v>#N/A</c:v>
                </c:pt>
                <c:pt idx="10">
                  <c:v>538</c:v>
                </c:pt>
                <c:pt idx="11">
                  <c:v>#N/A</c:v>
                </c:pt>
                <c:pt idx="12">
                  <c:v>#N/A</c:v>
                </c:pt>
                <c:pt idx="13">
                  <c:v>524</c:v>
                </c:pt>
                <c:pt idx="14">
                  <c:v>#N/A</c:v>
                </c:pt>
              </c:numCache>
            </c:numRef>
          </c:val>
          <c:smooth val="0"/>
          <c:extLst xmlns:c16r2="http://schemas.microsoft.com/office/drawing/2015/06/chart">
            <c:ext xmlns:c16="http://schemas.microsoft.com/office/drawing/2014/chart" uri="{C3380CC4-5D6E-409C-BE32-E72D297353CC}">
              <c16:uniqueId val="{00000008-F622-4321-A1B2-5AEC3A827EBF}"/>
            </c:ext>
          </c:extLst>
        </c:ser>
        <c:dLbls>
          <c:showLegendKey val="0"/>
          <c:showVal val="0"/>
          <c:showCatName val="0"/>
          <c:showSerName val="0"/>
          <c:showPercent val="0"/>
          <c:showBubbleSize val="0"/>
        </c:dLbls>
        <c:marker val="1"/>
        <c:smooth val="0"/>
        <c:axId val="487249160"/>
        <c:axId val="487254256"/>
      </c:lineChart>
      <c:catAx>
        <c:axId val="48724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254256"/>
        <c:crosses val="autoZero"/>
        <c:auto val="1"/>
        <c:lblAlgn val="ctr"/>
        <c:lblOffset val="100"/>
        <c:tickLblSkip val="1"/>
        <c:tickMarkSkip val="1"/>
        <c:noMultiLvlLbl val="0"/>
      </c:catAx>
      <c:valAx>
        <c:axId val="48725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24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10827</c:v>
                </c:pt>
                <c:pt idx="5">
                  <c:v>10790</c:v>
                </c:pt>
                <c:pt idx="8">
                  <c:v>10836</c:v>
                </c:pt>
                <c:pt idx="11">
                  <c:v>11911</c:v>
                </c:pt>
                <c:pt idx="14">
                  <c:v>11988</c:v>
                </c:pt>
              </c:numCache>
            </c:numRef>
          </c:val>
          <c:extLst xmlns:c16r2="http://schemas.microsoft.com/office/drawing/2015/06/chart">
            <c:ext xmlns:c16="http://schemas.microsoft.com/office/drawing/2014/chart" uri="{C3380CC4-5D6E-409C-BE32-E72D297353CC}">
              <c16:uniqueId val="{00000000-3CB1-437C-BE4A-B8E142C2DA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277</c:v>
                </c:pt>
                <c:pt idx="5">
                  <c:v>211</c:v>
                </c:pt>
                <c:pt idx="8">
                  <c:v>199</c:v>
                </c:pt>
                <c:pt idx="11">
                  <c:v>193</c:v>
                </c:pt>
                <c:pt idx="14">
                  <c:v>180</c:v>
                </c:pt>
              </c:numCache>
            </c:numRef>
          </c:val>
          <c:extLst xmlns:c16r2="http://schemas.microsoft.com/office/drawing/2015/06/chart">
            <c:ext xmlns:c16="http://schemas.microsoft.com/office/drawing/2014/chart" uri="{C3380CC4-5D6E-409C-BE32-E72D297353CC}">
              <c16:uniqueId val="{00000001-3CB1-437C-BE4A-B8E142C2DA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4525</c:v>
                </c:pt>
                <c:pt idx="5">
                  <c:v>3938</c:v>
                </c:pt>
                <c:pt idx="8">
                  <c:v>3570</c:v>
                </c:pt>
                <c:pt idx="11">
                  <c:v>3491</c:v>
                </c:pt>
                <c:pt idx="14">
                  <c:v>2655</c:v>
                </c:pt>
              </c:numCache>
            </c:numRef>
          </c:val>
          <c:extLst xmlns:c16r2="http://schemas.microsoft.com/office/drawing/2015/06/chart">
            <c:ext xmlns:c16="http://schemas.microsoft.com/office/drawing/2014/chart" uri="{C3380CC4-5D6E-409C-BE32-E72D297353CC}">
              <c16:uniqueId val="{00000002-3CB1-437C-BE4A-B8E142C2DA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CB1-437C-BE4A-B8E142C2DA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CB1-437C-BE4A-B8E142C2DA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3CB1-437C-BE4A-B8E142C2DA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1682</c:v>
                </c:pt>
                <c:pt idx="3">
                  <c:v>1702</c:v>
                </c:pt>
                <c:pt idx="6">
                  <c:v>1557</c:v>
                </c:pt>
                <c:pt idx="9">
                  <c:v>1380</c:v>
                </c:pt>
                <c:pt idx="12">
                  <c:v>1269</c:v>
                </c:pt>
              </c:numCache>
            </c:numRef>
          </c:val>
          <c:extLst xmlns:c16r2="http://schemas.microsoft.com/office/drawing/2015/06/chart">
            <c:ext xmlns:c16="http://schemas.microsoft.com/office/drawing/2014/chart" uri="{C3380CC4-5D6E-409C-BE32-E72D297353CC}">
              <c16:uniqueId val="{00000006-3CB1-437C-BE4A-B8E142C2DA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344</c:v>
                </c:pt>
                <c:pt idx="3">
                  <c:v>264</c:v>
                </c:pt>
                <c:pt idx="6">
                  <c:v>212</c:v>
                </c:pt>
                <c:pt idx="9">
                  <c:v>241</c:v>
                </c:pt>
                <c:pt idx="12">
                  <c:v>465</c:v>
                </c:pt>
              </c:numCache>
            </c:numRef>
          </c:val>
          <c:extLst xmlns:c16r2="http://schemas.microsoft.com/office/drawing/2015/06/chart">
            <c:ext xmlns:c16="http://schemas.microsoft.com/office/drawing/2014/chart" uri="{C3380CC4-5D6E-409C-BE32-E72D297353CC}">
              <c16:uniqueId val="{00000007-3CB1-437C-BE4A-B8E142C2DA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4761</c:v>
                </c:pt>
                <c:pt idx="3">
                  <c:v>5144</c:v>
                </c:pt>
                <c:pt idx="6">
                  <c:v>5133</c:v>
                </c:pt>
                <c:pt idx="9">
                  <c:v>5017</c:v>
                </c:pt>
                <c:pt idx="12">
                  <c:v>4879</c:v>
                </c:pt>
              </c:numCache>
            </c:numRef>
          </c:val>
          <c:extLst xmlns:c16r2="http://schemas.microsoft.com/office/drawing/2015/06/chart">
            <c:ext xmlns:c16="http://schemas.microsoft.com/office/drawing/2014/chart" uri="{C3380CC4-5D6E-409C-BE32-E72D297353CC}">
              <c16:uniqueId val="{00000008-3CB1-437C-BE4A-B8E142C2DA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CB1-437C-BE4A-B8E142C2DA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11733</c:v>
                </c:pt>
                <c:pt idx="3">
                  <c:v>11652</c:v>
                </c:pt>
                <c:pt idx="6">
                  <c:v>11676</c:v>
                </c:pt>
                <c:pt idx="9">
                  <c:v>12597</c:v>
                </c:pt>
                <c:pt idx="12">
                  <c:v>13501</c:v>
                </c:pt>
              </c:numCache>
            </c:numRef>
          </c:val>
          <c:extLst xmlns:c16r2="http://schemas.microsoft.com/office/drawing/2015/06/chart">
            <c:ext xmlns:c16="http://schemas.microsoft.com/office/drawing/2014/chart" uri="{C3380CC4-5D6E-409C-BE32-E72D297353CC}">
              <c16:uniqueId val="{0000000A-3CB1-437C-BE4A-B8E142C2DAA4}"/>
            </c:ext>
          </c:extLst>
        </c:ser>
        <c:dLbls>
          <c:showLegendKey val="0"/>
          <c:showVal val="0"/>
          <c:showCatName val="0"/>
          <c:showSerName val="0"/>
          <c:showPercent val="0"/>
          <c:showBubbleSize val="0"/>
        </c:dLbls>
        <c:gapWidth val="100"/>
        <c:overlap val="100"/>
        <c:axId val="583763776"/>
        <c:axId val="58376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2892</c:v>
                </c:pt>
                <c:pt idx="2">
                  <c:v>#N/A</c:v>
                </c:pt>
                <c:pt idx="3">
                  <c:v>#N/A</c:v>
                </c:pt>
                <c:pt idx="4">
                  <c:v>3824</c:v>
                </c:pt>
                <c:pt idx="5">
                  <c:v>#N/A</c:v>
                </c:pt>
                <c:pt idx="6">
                  <c:v>#N/A</c:v>
                </c:pt>
                <c:pt idx="7">
                  <c:v>3973</c:v>
                </c:pt>
                <c:pt idx="8">
                  <c:v>#N/A</c:v>
                </c:pt>
                <c:pt idx="9">
                  <c:v>#N/A</c:v>
                </c:pt>
                <c:pt idx="10">
                  <c:v>3639</c:v>
                </c:pt>
                <c:pt idx="11">
                  <c:v>#N/A</c:v>
                </c:pt>
                <c:pt idx="12">
                  <c:v>#N/A</c:v>
                </c:pt>
                <c:pt idx="13">
                  <c:v>5291</c:v>
                </c:pt>
                <c:pt idx="14">
                  <c:v>#N/A</c:v>
                </c:pt>
              </c:numCache>
            </c:numRef>
          </c:val>
          <c:smooth val="0"/>
          <c:extLst xmlns:c16r2="http://schemas.microsoft.com/office/drawing/2015/06/chart">
            <c:ext xmlns:c16="http://schemas.microsoft.com/office/drawing/2014/chart" uri="{C3380CC4-5D6E-409C-BE32-E72D297353CC}">
              <c16:uniqueId val="{0000000B-3CB1-437C-BE4A-B8E142C2DAA4}"/>
            </c:ext>
          </c:extLst>
        </c:ser>
        <c:dLbls>
          <c:showLegendKey val="0"/>
          <c:showVal val="0"/>
          <c:showCatName val="0"/>
          <c:showSerName val="0"/>
          <c:showPercent val="0"/>
          <c:showBubbleSize val="0"/>
        </c:dLbls>
        <c:marker val="1"/>
        <c:smooth val="0"/>
        <c:axId val="583763776"/>
        <c:axId val="583761424"/>
      </c:lineChart>
      <c:catAx>
        <c:axId val="58376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3761424"/>
        <c:crosses val="autoZero"/>
        <c:auto val="1"/>
        <c:lblAlgn val="ctr"/>
        <c:lblOffset val="100"/>
        <c:tickLblSkip val="1"/>
        <c:tickMarkSkip val="1"/>
        <c:noMultiLvlLbl val="0"/>
      </c:catAx>
      <c:valAx>
        <c:axId val="58376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376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1212</c:v>
                </c:pt>
                <c:pt idx="1">
                  <c:v>1091</c:v>
                </c:pt>
                <c:pt idx="2">
                  <c:v>491</c:v>
                </c:pt>
              </c:numCache>
            </c:numRef>
          </c:val>
          <c:extLst xmlns:c16r2="http://schemas.microsoft.com/office/drawing/2015/06/chart">
            <c:ext xmlns:c16="http://schemas.microsoft.com/office/drawing/2014/chart" uri="{C3380CC4-5D6E-409C-BE32-E72D297353CC}">
              <c16:uniqueId val="{00000000-AB12-47B2-ACE2-9FBDCD7CCA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c:v>
                </c:pt>
                <c:pt idx="1">
                  <c:v>39</c:v>
                </c:pt>
                <c:pt idx="2">
                  <c:v>39</c:v>
                </c:pt>
              </c:numCache>
            </c:numRef>
          </c:val>
          <c:extLst xmlns:c16r2="http://schemas.microsoft.com/office/drawing/2015/06/chart">
            <c:ext xmlns:c16="http://schemas.microsoft.com/office/drawing/2014/chart" uri="{C3380CC4-5D6E-409C-BE32-E72D297353CC}">
              <c16:uniqueId val="{00000001-AB12-47B2-ACE2-9FBDCD7CCA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1171</c:v>
                </c:pt>
                <c:pt idx="1">
                  <c:v>1108</c:v>
                </c:pt>
                <c:pt idx="2">
                  <c:v>861</c:v>
                </c:pt>
              </c:numCache>
            </c:numRef>
          </c:val>
          <c:extLst xmlns:c16r2="http://schemas.microsoft.com/office/drawing/2015/06/chart">
            <c:ext xmlns:c16="http://schemas.microsoft.com/office/drawing/2014/chart" uri="{C3380CC4-5D6E-409C-BE32-E72D297353CC}">
              <c16:uniqueId val="{00000002-AB12-47B2-ACE2-9FBDCD7CCAA3}"/>
            </c:ext>
          </c:extLst>
        </c:ser>
        <c:dLbls>
          <c:showLegendKey val="0"/>
          <c:showVal val="0"/>
          <c:showCatName val="0"/>
          <c:showSerName val="0"/>
          <c:showPercent val="0"/>
          <c:showBubbleSize val="0"/>
        </c:dLbls>
        <c:gapWidth val="120"/>
        <c:overlap val="100"/>
        <c:axId val="583762208"/>
        <c:axId val="583761816"/>
      </c:barChart>
      <c:catAx>
        <c:axId val="58376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3761816"/>
        <c:crosses val="autoZero"/>
        <c:auto val="1"/>
        <c:lblAlgn val="ctr"/>
        <c:lblOffset val="100"/>
        <c:tickLblSkip val="1"/>
        <c:tickMarkSkip val="1"/>
        <c:noMultiLvlLbl val="0"/>
      </c:catAx>
      <c:valAx>
        <c:axId val="583761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376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元利償還金は前年度比べ減少したものの，今後，平成３０年７月豪雨災害関連の元利償還金が多額となることから増加が見込まれる。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算入公債費等も増加見込であり，実質公債費比率の分子は今後増加する見込みである。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今後は，可能な限り地方債の発行抑制を図る必要がある。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一般会計に係る地方債の現在高は，平成３０年７月豪雨災害関連により多額の地方債を発行したことから，前年度と比べ</a:t>
          </a:r>
          <a:r>
            <a:rPr kumimoji="1" lang="en-US" altLang="ja-JP" sz="1400">
              <a:latin typeface="ＭＳ ゴシック" pitchFamily="49" charset="-128"/>
              <a:ea typeface="ＭＳ ゴシック" pitchFamily="49" charset="-128"/>
            </a:rPr>
            <a:t>904</a:t>
          </a:r>
          <a:r>
            <a:rPr kumimoji="1" lang="ja-JP" altLang="en-US" sz="1400">
              <a:latin typeface="ＭＳ ゴシック" pitchFamily="49" charset="-128"/>
              <a:ea typeface="ＭＳ ゴシック" pitchFamily="49" charset="-128"/>
            </a:rPr>
            <a:t>百万円増加した。また，基準財政需要額算入見込額が</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百万円の増加と微増であったため，将来負担比率の分子は前年度と比べ</a:t>
          </a:r>
          <a:r>
            <a:rPr kumimoji="1" lang="en-US" altLang="ja-JP" sz="1400">
              <a:latin typeface="ＭＳ ゴシック" pitchFamily="49" charset="-128"/>
              <a:ea typeface="ＭＳ ゴシック" pitchFamily="49" charset="-128"/>
            </a:rPr>
            <a:t>1,652</a:t>
          </a:r>
          <a:r>
            <a:rPr kumimoji="1" lang="ja-JP" altLang="en-US" sz="1400">
              <a:latin typeface="ＭＳ ゴシック" pitchFamily="49" charset="-128"/>
              <a:ea typeface="ＭＳ ゴシック" pitchFamily="49" charset="-128"/>
            </a:rPr>
            <a:t>百万円の大幅増加となった。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今後，地方債の現在高の増加が見込まれるため，可能な限り地方債発行抑制を図るとともに，基金の取り崩しも抑制する必要がある。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広島県竹原市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決算剰余金やふるさと応援寄附金等，計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百万円を積み立てたものの，財源調整，及び特定目的基金の活用可能な事業に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の決算においても，市税等の一般財源の減少や社会保障関連経費，施設の老朽化への対応経費などにより赤字基調が続いているところであるが，引き続き，平成３０年７月豪雨災害関連の災害復旧・復興事業の実施が必要であるため，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うした中で，平成３１年１月に財政健全化計画（令和元年度から令和５年度まで）を策定し，計画期間中に単年度収支（投資的経費を含み，基金繰入金を除く。）を黒字化することを目標とするとともに，基金残高については，過去１０年間の当初予算で予算化した基金繰入金の最大値である１２億円を令和５年度末の基金残高として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地域福祉基金：障害者，高齢者及び児童福祉その他の社会保障施策に要する経費の財源に充てるため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都市基盤整備基金：都市基盤整備の振興を図り，産業，経済，環境施設等の総合的な発展と住民福祉の増進に寄与するため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地域振興基金：高齢者対策その他の社会福祉施策及び地域資源を活用した街づくりに要する経費の財源に充てるため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都市基盤整備基金：災害復旧事業等に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基金が減少傾向にある中で，財政調整基金残高を一定規模確保するため，必要な事業においては活用可能な特定目的基金の取り崩しを実施することとしている。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百万円積み立てたものの，財源調整のために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減少傾向にある中で，必要な事業においては活用可能な特定目的基金の取り崩しを実施することにより，財政調整基金残高を一定規模確保し，予期しない収入減や災害などの不測の支出増加に備え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令和２年度及び令和３年度においては，基金の積立（基金運用収入の積立を除く。）及び取崩は予定していない。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25,120
24,860
118.23
14,195,487
13,504,474
158,022
7,062,684
13,501,143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平成２７年度以降ほぼ横ばいで推移しており，類似団体を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令和元年度は前年度と比べ，基準財政需要額は</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百万円増加する一方，基準財政収入額は</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百万円減少し，単年度では減少した。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xdr:cNvCxnSpPr/>
      </xdr:nvCxnSpPr>
      <xdr:spPr>
        <a:xfrm>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ポイント上回っている状況である。また，２年続けて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％を超え，経常的経費を経常的収入で賄えていない状態である。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人件費及び繰出金に係る経常経費充当一般財源の比率が高くなっており，給与水準の適正化を図る必要がある。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92456</xdr:rowOff>
    </xdr:to>
    <xdr:cxnSp macro="">
      <xdr:nvCxnSpPr>
        <xdr:cNvPr id="130" name="直線コネクタ 129"/>
        <xdr:cNvCxnSpPr/>
      </xdr:nvCxnSpPr>
      <xdr:spPr>
        <a:xfrm>
          <a:off x="4114800" y="110556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82804</xdr:rowOff>
    </xdr:to>
    <xdr:cxnSp macro="">
      <xdr:nvCxnSpPr>
        <xdr:cNvPr id="133" name="直線コネクタ 132"/>
        <xdr:cNvCxnSpPr/>
      </xdr:nvCxnSpPr>
      <xdr:spPr>
        <a:xfrm>
          <a:off x="3225800" y="1102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53848</xdr:rowOff>
    </xdr:to>
    <xdr:cxnSp macro="">
      <xdr:nvCxnSpPr>
        <xdr:cNvPr id="136" name="直線コネクタ 135"/>
        <xdr:cNvCxnSpPr/>
      </xdr:nvCxnSpPr>
      <xdr:spPr>
        <a:xfrm>
          <a:off x="2336800" y="1102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64</xdr:row>
      <xdr:rowOff>53848</xdr:rowOff>
    </xdr:to>
    <xdr:cxnSp macro="">
      <xdr:nvCxnSpPr>
        <xdr:cNvPr id="139" name="直線コネクタ 138"/>
        <xdr:cNvCxnSpPr/>
      </xdr:nvCxnSpPr>
      <xdr:spPr>
        <a:xfrm>
          <a:off x="1447800" y="108963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49" name="楕円 148"/>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0" name="財政構造の弾力性該当値テキスト"/>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4" name="テキスト ボックス 153"/>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7" name="楕円 156"/>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130573</xdr:rowOff>
    </xdr:from>
    <xdr:ext cx="762000" cy="259045"/>
    <xdr:sp macro="" textlink="">
      <xdr:nvSpPr>
        <xdr:cNvPr id="158" name="テキスト ボックス 157"/>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21,199</a:t>
          </a:r>
          <a:r>
            <a:rPr kumimoji="1" lang="ja-JP" altLang="en-US" sz="1300">
              <a:latin typeface="ＭＳ Ｐゴシック" panose="020B0600070205080204" pitchFamily="50" charset="-128"/>
              <a:ea typeface="ＭＳ Ｐゴシック" panose="020B0600070205080204" pitchFamily="50" charset="-128"/>
            </a:rPr>
            <a:t>円減少したが，類似団体平均を</a:t>
          </a:r>
          <a:r>
            <a:rPr kumimoji="1" lang="en-US" altLang="ja-JP" sz="1300">
              <a:latin typeface="ＭＳ Ｐゴシック" panose="020B0600070205080204" pitchFamily="50" charset="-128"/>
              <a:ea typeface="ＭＳ Ｐゴシック" panose="020B0600070205080204" pitchFamily="50" charset="-128"/>
            </a:rPr>
            <a:t>11,375</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昨年度同様，平成３０年７月豪雨災害の影響により，物件費等が増加したことによる。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18876</xdr:rowOff>
    </xdr:from>
    <xdr:to>
      <xdr:col>23</xdr:col>
      <xdr:colOff>133350</xdr:colOff>
      <xdr:row>85</xdr:row>
      <xdr:rowOff>52039</xdr:rowOff>
    </xdr:to>
    <xdr:cxnSp macro="">
      <xdr:nvCxnSpPr>
        <xdr:cNvPr id="191" name="直線コネクタ 190"/>
        <xdr:cNvCxnSpPr/>
      </xdr:nvCxnSpPr>
      <xdr:spPr>
        <a:xfrm flipV="1">
          <a:off x="4114800" y="14420676"/>
          <a:ext cx="838200" cy="20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148842</xdr:rowOff>
    </xdr:from>
    <xdr:to>
      <xdr:col>19</xdr:col>
      <xdr:colOff>133350</xdr:colOff>
      <xdr:row>85</xdr:row>
      <xdr:rowOff>52039</xdr:rowOff>
    </xdr:to>
    <xdr:cxnSp macro="">
      <xdr:nvCxnSpPr>
        <xdr:cNvPr id="194" name="直線コネクタ 193"/>
        <xdr:cNvCxnSpPr/>
      </xdr:nvCxnSpPr>
      <xdr:spPr>
        <a:xfrm>
          <a:off x="3225800" y="14379192"/>
          <a:ext cx="889000" cy="24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134990</xdr:rowOff>
    </xdr:from>
    <xdr:to>
      <xdr:col>15</xdr:col>
      <xdr:colOff>82550</xdr:colOff>
      <xdr:row>83</xdr:row>
      <xdr:rowOff>148842</xdr:rowOff>
    </xdr:to>
    <xdr:cxnSp macro="">
      <xdr:nvCxnSpPr>
        <xdr:cNvPr id="197" name="直線コネクタ 196"/>
        <xdr:cNvCxnSpPr/>
      </xdr:nvCxnSpPr>
      <xdr:spPr>
        <a:xfrm>
          <a:off x="2336800" y="14365340"/>
          <a:ext cx="889000" cy="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98718</xdr:rowOff>
    </xdr:from>
    <xdr:to>
      <xdr:col>11</xdr:col>
      <xdr:colOff>31750</xdr:colOff>
      <xdr:row>83</xdr:row>
      <xdr:rowOff>134990</xdr:rowOff>
    </xdr:to>
    <xdr:cxnSp macro="">
      <xdr:nvCxnSpPr>
        <xdr:cNvPr id="200" name="直線コネクタ 199"/>
        <xdr:cNvCxnSpPr/>
      </xdr:nvCxnSpPr>
      <xdr:spPr>
        <a:xfrm>
          <a:off x="1447800" y="14329068"/>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139526</xdr:rowOff>
    </xdr:from>
    <xdr:to>
      <xdr:col>23</xdr:col>
      <xdr:colOff>184150</xdr:colOff>
      <xdr:row>84</xdr:row>
      <xdr:rowOff>69676</xdr:rowOff>
    </xdr:to>
    <xdr:sp macro="" textlink="">
      <xdr:nvSpPr>
        <xdr:cNvPr id="210" name="楕円 209"/>
        <xdr:cNvSpPr/>
      </xdr:nvSpPr>
      <xdr:spPr>
        <a:xfrm>
          <a:off x="4902200" y="143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111603</xdr:rowOff>
    </xdr:from>
    <xdr:ext cx="762000" cy="259045"/>
    <xdr:sp macro="" textlink="">
      <xdr:nvSpPr>
        <xdr:cNvPr id="211" name="人件費・物件費等の状況該当値テキスト"/>
        <xdr:cNvSpPr txBox="1"/>
      </xdr:nvSpPr>
      <xdr:spPr>
        <a:xfrm>
          <a:off x="5041900" y="1434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1239</xdr:rowOff>
    </xdr:from>
    <xdr:to>
      <xdr:col>19</xdr:col>
      <xdr:colOff>184150</xdr:colOff>
      <xdr:row>85</xdr:row>
      <xdr:rowOff>102839</xdr:rowOff>
    </xdr:to>
    <xdr:sp macro="" textlink="">
      <xdr:nvSpPr>
        <xdr:cNvPr id="212" name="楕円 211"/>
        <xdr:cNvSpPr/>
      </xdr:nvSpPr>
      <xdr:spPr>
        <a:xfrm>
          <a:off x="4064000" y="145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87616</xdr:rowOff>
    </xdr:from>
    <xdr:ext cx="736600" cy="259045"/>
    <xdr:sp macro="" textlink="">
      <xdr:nvSpPr>
        <xdr:cNvPr id="213" name="テキスト ボックス 212"/>
        <xdr:cNvSpPr txBox="1"/>
      </xdr:nvSpPr>
      <xdr:spPr>
        <a:xfrm>
          <a:off x="3733800" y="1466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98042</xdr:rowOff>
    </xdr:from>
    <xdr:to>
      <xdr:col>15</xdr:col>
      <xdr:colOff>133350</xdr:colOff>
      <xdr:row>84</xdr:row>
      <xdr:rowOff>28192</xdr:rowOff>
    </xdr:to>
    <xdr:sp macro="" textlink="">
      <xdr:nvSpPr>
        <xdr:cNvPr id="214" name="楕円 213"/>
        <xdr:cNvSpPr/>
      </xdr:nvSpPr>
      <xdr:spPr>
        <a:xfrm>
          <a:off x="3175000" y="143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12969</xdr:rowOff>
    </xdr:from>
    <xdr:ext cx="762000" cy="259045"/>
    <xdr:sp macro="" textlink="">
      <xdr:nvSpPr>
        <xdr:cNvPr id="215" name="テキスト ボックス 214"/>
        <xdr:cNvSpPr txBox="1"/>
      </xdr:nvSpPr>
      <xdr:spPr>
        <a:xfrm>
          <a:off x="2844800" y="144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84190</xdr:rowOff>
    </xdr:from>
    <xdr:to>
      <xdr:col>11</xdr:col>
      <xdr:colOff>82550</xdr:colOff>
      <xdr:row>84</xdr:row>
      <xdr:rowOff>14340</xdr:rowOff>
    </xdr:to>
    <xdr:sp macro="" textlink="">
      <xdr:nvSpPr>
        <xdr:cNvPr id="216" name="楕円 215"/>
        <xdr:cNvSpPr/>
      </xdr:nvSpPr>
      <xdr:spPr>
        <a:xfrm>
          <a:off x="2286000" y="143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170567</xdr:rowOff>
    </xdr:from>
    <xdr:ext cx="762000" cy="259045"/>
    <xdr:sp macro="" textlink="">
      <xdr:nvSpPr>
        <xdr:cNvPr id="217" name="テキスト ボックス 216"/>
        <xdr:cNvSpPr txBox="1"/>
      </xdr:nvSpPr>
      <xdr:spPr>
        <a:xfrm>
          <a:off x="1955800" y="144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47918</xdr:rowOff>
    </xdr:from>
    <xdr:to>
      <xdr:col>7</xdr:col>
      <xdr:colOff>31750</xdr:colOff>
      <xdr:row>83</xdr:row>
      <xdr:rowOff>149518</xdr:rowOff>
    </xdr:to>
    <xdr:sp macro="" textlink="">
      <xdr:nvSpPr>
        <xdr:cNvPr id="218" name="楕円 217"/>
        <xdr:cNvSpPr/>
      </xdr:nvSpPr>
      <xdr:spPr>
        <a:xfrm>
          <a:off x="1397000" y="1427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134295</xdr:rowOff>
    </xdr:from>
    <xdr:ext cx="762000" cy="259045"/>
    <xdr:sp macro="" textlink="">
      <xdr:nvSpPr>
        <xdr:cNvPr id="219" name="テキスト ボックス 218"/>
        <xdr:cNvSpPr txBox="1"/>
      </xdr:nvSpPr>
      <xdr:spPr>
        <a:xfrm>
          <a:off x="1066800" y="1436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R2.4.1</a:t>
          </a:r>
          <a:r>
            <a:rPr kumimoji="1" lang="ja-JP" altLang="en-US" sz="1300">
              <a:latin typeface="ＭＳ Ｐゴシック" panose="020B0600070205080204" pitchFamily="50" charset="-128"/>
              <a:ea typeface="ＭＳ Ｐゴシック" panose="020B0600070205080204" pitchFamily="50" charset="-128"/>
            </a:rPr>
            <a:t>現在）のラスパイレス指数は，職員の給料調整を行ったことにより，前年度と比べ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ポイント低下し，類似団体平均を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ポイント下回ることとなった。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87</xdr:row>
      <xdr:rowOff>50800</xdr:rowOff>
    </xdr:to>
    <xdr:cxnSp macro="">
      <xdr:nvCxnSpPr>
        <xdr:cNvPr id="255" name="直線コネクタ 254"/>
        <xdr:cNvCxnSpPr/>
      </xdr:nvCxnSpPr>
      <xdr:spPr>
        <a:xfrm flipV="1">
          <a:off x="16179800" y="14691179"/>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90</xdr:row>
      <xdr:rowOff>122464</xdr:rowOff>
    </xdr:to>
    <xdr:cxnSp macro="">
      <xdr:nvCxnSpPr>
        <xdr:cNvPr id="258" name="直線コネクタ 257"/>
        <xdr:cNvCxnSpPr/>
      </xdr:nvCxnSpPr>
      <xdr:spPr>
        <a:xfrm flipV="1">
          <a:off x="15290800" y="14966950"/>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122464</xdr:rowOff>
    </xdr:from>
    <xdr:to>
      <xdr:col>72</xdr:col>
      <xdr:colOff>203200</xdr:colOff>
      <xdr:row>90</xdr:row>
      <xdr:rowOff>122464</xdr:rowOff>
    </xdr:to>
    <xdr:cxnSp macro="">
      <xdr:nvCxnSpPr>
        <xdr:cNvPr id="261" name="直線コネクタ 260"/>
        <xdr:cNvCxnSpPr/>
      </xdr:nvCxnSpPr>
      <xdr:spPr>
        <a:xfrm>
          <a:off x="14401800" y="15552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105229</xdr:rowOff>
    </xdr:from>
    <xdr:to>
      <xdr:col>68</xdr:col>
      <xdr:colOff>152400</xdr:colOff>
      <xdr:row>90</xdr:row>
      <xdr:rowOff>122464</xdr:rowOff>
    </xdr:to>
    <xdr:cxnSp macro="">
      <xdr:nvCxnSpPr>
        <xdr:cNvPr id="264" name="直線コネクタ 263"/>
        <xdr:cNvCxnSpPr/>
      </xdr:nvCxnSpPr>
      <xdr:spPr>
        <a:xfrm>
          <a:off x="13512800" y="155357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5"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90</xdr:row>
      <xdr:rowOff>71664</xdr:rowOff>
    </xdr:from>
    <xdr:to>
      <xdr:col>73</xdr:col>
      <xdr:colOff>44450</xdr:colOff>
      <xdr:row>91</xdr:row>
      <xdr:rowOff>1814</xdr:rowOff>
    </xdr:to>
    <xdr:sp macro="" textlink="">
      <xdr:nvSpPr>
        <xdr:cNvPr id="278" name="楕円 277"/>
        <xdr:cNvSpPr/>
      </xdr:nvSpPr>
      <xdr:spPr>
        <a:xfrm>
          <a:off x="152400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158041</xdr:rowOff>
    </xdr:from>
    <xdr:ext cx="762000" cy="259045"/>
    <xdr:sp macro="" textlink="">
      <xdr:nvSpPr>
        <xdr:cNvPr id="279" name="テキスト ボックス 278"/>
        <xdr:cNvSpPr txBox="1"/>
      </xdr:nvSpPr>
      <xdr:spPr>
        <a:xfrm>
          <a:off x="14909800" y="1558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71664</xdr:rowOff>
    </xdr:from>
    <xdr:to>
      <xdr:col>68</xdr:col>
      <xdr:colOff>203200</xdr:colOff>
      <xdr:row>91</xdr:row>
      <xdr:rowOff>1814</xdr:rowOff>
    </xdr:to>
    <xdr:sp macro="" textlink="">
      <xdr:nvSpPr>
        <xdr:cNvPr id="280" name="楕円 279"/>
        <xdr:cNvSpPr/>
      </xdr:nvSpPr>
      <xdr:spPr>
        <a:xfrm>
          <a:off x="143510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158041</xdr:rowOff>
    </xdr:from>
    <xdr:ext cx="762000" cy="259045"/>
    <xdr:sp macro="" textlink="">
      <xdr:nvSpPr>
        <xdr:cNvPr id="281" name="テキスト ボックス 280"/>
        <xdr:cNvSpPr txBox="1"/>
      </xdr:nvSpPr>
      <xdr:spPr>
        <a:xfrm>
          <a:off x="14020800" y="1558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54429</xdr:rowOff>
    </xdr:from>
    <xdr:to>
      <xdr:col>64</xdr:col>
      <xdr:colOff>152400</xdr:colOff>
      <xdr:row>90</xdr:row>
      <xdr:rowOff>156029</xdr:rowOff>
    </xdr:to>
    <xdr:sp macro="" textlink="">
      <xdr:nvSpPr>
        <xdr:cNvPr id="282" name="楕円 281"/>
        <xdr:cNvSpPr/>
      </xdr:nvSpPr>
      <xdr:spPr>
        <a:xfrm>
          <a:off x="13462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140806</xdr:rowOff>
    </xdr:from>
    <xdr:ext cx="762000" cy="259045"/>
    <xdr:sp macro="" textlink="">
      <xdr:nvSpPr>
        <xdr:cNvPr id="283" name="テキスト ボックス 282"/>
        <xdr:cNvSpPr txBox="1"/>
      </xdr:nvSpPr>
      <xdr:spPr>
        <a:xfrm>
          <a:off x="13131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常備消防業務やごみ処理業務を他団体への委託や一部事務組合で行い，新規採用の抑制等により前年度と比べ</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人減少した。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今後も適正な定員管理等実施していくが，人口減少が続いていることから，今後も増加することが考えられる。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103051</xdr:rowOff>
    </xdr:from>
    <xdr:to>
      <xdr:col>81</xdr:col>
      <xdr:colOff>44450</xdr:colOff>
      <xdr:row>62</xdr:row>
      <xdr:rowOff>156482</xdr:rowOff>
    </xdr:to>
    <xdr:cxnSp macro="">
      <xdr:nvCxnSpPr>
        <xdr:cNvPr id="320" name="直線コネクタ 319"/>
        <xdr:cNvCxnSpPr/>
      </xdr:nvCxnSpPr>
      <xdr:spPr>
        <a:xfrm flipV="1">
          <a:off x="16179800" y="10732951"/>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115116</xdr:rowOff>
    </xdr:from>
    <xdr:to>
      <xdr:col>77</xdr:col>
      <xdr:colOff>44450</xdr:colOff>
      <xdr:row>62</xdr:row>
      <xdr:rowOff>156482</xdr:rowOff>
    </xdr:to>
    <xdr:cxnSp macro="">
      <xdr:nvCxnSpPr>
        <xdr:cNvPr id="323" name="直線コネクタ 322"/>
        <xdr:cNvCxnSpPr/>
      </xdr:nvCxnSpPr>
      <xdr:spPr>
        <a:xfrm>
          <a:off x="15290800" y="1074501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82369</xdr:rowOff>
    </xdr:from>
    <xdr:to>
      <xdr:col>72</xdr:col>
      <xdr:colOff>203200</xdr:colOff>
      <xdr:row>62</xdr:row>
      <xdr:rowOff>115116</xdr:rowOff>
    </xdr:to>
    <xdr:cxnSp macro="">
      <xdr:nvCxnSpPr>
        <xdr:cNvPr id="326" name="直線コネクタ 325"/>
        <xdr:cNvCxnSpPr/>
      </xdr:nvCxnSpPr>
      <xdr:spPr>
        <a:xfrm>
          <a:off x="14401800" y="10712269"/>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70303</xdr:rowOff>
    </xdr:from>
    <xdr:to>
      <xdr:col>68</xdr:col>
      <xdr:colOff>152400</xdr:colOff>
      <xdr:row>62</xdr:row>
      <xdr:rowOff>82369</xdr:rowOff>
    </xdr:to>
    <xdr:cxnSp macro="">
      <xdr:nvCxnSpPr>
        <xdr:cNvPr id="329" name="直線コネクタ 328"/>
        <xdr:cNvCxnSpPr/>
      </xdr:nvCxnSpPr>
      <xdr:spPr>
        <a:xfrm>
          <a:off x="13512800" y="1070020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52251</xdr:rowOff>
    </xdr:from>
    <xdr:to>
      <xdr:col>81</xdr:col>
      <xdr:colOff>95250</xdr:colOff>
      <xdr:row>62</xdr:row>
      <xdr:rowOff>153851</xdr:rowOff>
    </xdr:to>
    <xdr:sp macro="" textlink="">
      <xdr:nvSpPr>
        <xdr:cNvPr id="339" name="楕円 338"/>
        <xdr:cNvSpPr/>
      </xdr:nvSpPr>
      <xdr:spPr>
        <a:xfrm>
          <a:off x="16967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24328</xdr:rowOff>
    </xdr:from>
    <xdr:ext cx="762000" cy="259045"/>
    <xdr:sp macro="" textlink="">
      <xdr:nvSpPr>
        <xdr:cNvPr id="340" name="定員管理の状況該当値テキスト"/>
        <xdr:cNvSpPr txBox="1"/>
      </xdr:nvSpPr>
      <xdr:spPr>
        <a:xfrm>
          <a:off x="17106900" y="1065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105682</xdr:rowOff>
    </xdr:from>
    <xdr:to>
      <xdr:col>77</xdr:col>
      <xdr:colOff>95250</xdr:colOff>
      <xdr:row>63</xdr:row>
      <xdr:rowOff>35832</xdr:rowOff>
    </xdr:to>
    <xdr:sp macro="" textlink="">
      <xdr:nvSpPr>
        <xdr:cNvPr id="341" name="楕円 340"/>
        <xdr:cNvSpPr/>
      </xdr:nvSpPr>
      <xdr:spPr>
        <a:xfrm>
          <a:off x="16129000" y="10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20609</xdr:rowOff>
    </xdr:from>
    <xdr:ext cx="736600" cy="259045"/>
    <xdr:sp macro="" textlink="">
      <xdr:nvSpPr>
        <xdr:cNvPr id="342" name="テキスト ボックス 341"/>
        <xdr:cNvSpPr txBox="1"/>
      </xdr:nvSpPr>
      <xdr:spPr>
        <a:xfrm>
          <a:off x="15798800" y="10821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64316</xdr:rowOff>
    </xdr:from>
    <xdr:to>
      <xdr:col>73</xdr:col>
      <xdr:colOff>44450</xdr:colOff>
      <xdr:row>62</xdr:row>
      <xdr:rowOff>165916</xdr:rowOff>
    </xdr:to>
    <xdr:sp macro="" textlink="">
      <xdr:nvSpPr>
        <xdr:cNvPr id="343" name="楕円 342"/>
        <xdr:cNvSpPr/>
      </xdr:nvSpPr>
      <xdr:spPr>
        <a:xfrm>
          <a:off x="152400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150693</xdr:rowOff>
    </xdr:from>
    <xdr:ext cx="762000" cy="259045"/>
    <xdr:sp macro="" textlink="">
      <xdr:nvSpPr>
        <xdr:cNvPr id="344" name="テキスト ボックス 343"/>
        <xdr:cNvSpPr txBox="1"/>
      </xdr:nvSpPr>
      <xdr:spPr>
        <a:xfrm>
          <a:off x="14909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31569</xdr:rowOff>
    </xdr:from>
    <xdr:to>
      <xdr:col>68</xdr:col>
      <xdr:colOff>203200</xdr:colOff>
      <xdr:row>62</xdr:row>
      <xdr:rowOff>133169</xdr:rowOff>
    </xdr:to>
    <xdr:sp macro="" textlink="">
      <xdr:nvSpPr>
        <xdr:cNvPr id="345" name="楕円 344"/>
        <xdr:cNvSpPr/>
      </xdr:nvSpPr>
      <xdr:spPr>
        <a:xfrm>
          <a:off x="14351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117946</xdr:rowOff>
    </xdr:from>
    <xdr:ext cx="762000" cy="259045"/>
    <xdr:sp macro="" textlink="">
      <xdr:nvSpPr>
        <xdr:cNvPr id="346" name="テキスト ボックス 345"/>
        <xdr:cNvSpPr txBox="1"/>
      </xdr:nvSpPr>
      <xdr:spPr>
        <a:xfrm>
          <a:off x="14020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19503</xdr:rowOff>
    </xdr:from>
    <xdr:to>
      <xdr:col>64</xdr:col>
      <xdr:colOff>152400</xdr:colOff>
      <xdr:row>62</xdr:row>
      <xdr:rowOff>121103</xdr:rowOff>
    </xdr:to>
    <xdr:sp macro="" textlink="">
      <xdr:nvSpPr>
        <xdr:cNvPr id="347" name="楕円 346"/>
        <xdr:cNvSpPr/>
      </xdr:nvSpPr>
      <xdr:spPr>
        <a:xfrm>
          <a:off x="13462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105880</xdr:rowOff>
    </xdr:from>
    <xdr:ext cx="762000" cy="259045"/>
    <xdr:sp macro="" textlink="">
      <xdr:nvSpPr>
        <xdr:cNvPr id="348" name="テキスト ボックス 347"/>
        <xdr:cNvSpPr txBox="1"/>
      </xdr:nvSpPr>
      <xdr:spPr>
        <a:xfrm>
          <a:off x="13131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今後，平成３０年７月豪雨災害関連の地方債元利償還金が多額となる見込みである。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46567</xdr:rowOff>
    </xdr:to>
    <xdr:cxnSp macro="">
      <xdr:nvCxnSpPr>
        <xdr:cNvPr id="382" name="直線コネクタ 381"/>
        <xdr:cNvCxnSpPr/>
      </xdr:nvCxnSpPr>
      <xdr:spPr>
        <a:xfrm flipV="1">
          <a:off x="16179800" y="68884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46567</xdr:rowOff>
    </xdr:to>
    <xdr:cxnSp macro="">
      <xdr:nvCxnSpPr>
        <xdr:cNvPr id="385" name="直線コネクタ 384"/>
        <xdr:cNvCxnSpPr/>
      </xdr:nvCxnSpPr>
      <xdr:spPr>
        <a:xfrm>
          <a:off x="15290800" y="688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22437</xdr:rowOff>
    </xdr:to>
    <xdr:cxnSp macro="">
      <xdr:nvCxnSpPr>
        <xdr:cNvPr id="388" name="直線コネクタ 387"/>
        <xdr:cNvCxnSpPr/>
      </xdr:nvCxnSpPr>
      <xdr:spPr>
        <a:xfrm>
          <a:off x="14401800" y="68321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145627</xdr:rowOff>
    </xdr:to>
    <xdr:cxnSp macro="">
      <xdr:nvCxnSpPr>
        <xdr:cNvPr id="391" name="直線コネクタ 390"/>
        <xdr:cNvCxnSpPr/>
      </xdr:nvCxnSpPr>
      <xdr:spPr>
        <a:xfrm>
          <a:off x="13512800" y="67839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1" name="楕円 400"/>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2"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3" name="楕円 402"/>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4" name="テキスト ボックス 403"/>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5" name="楕円 404"/>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6" name="テキスト ボックス 405"/>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7" name="楕円 406"/>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8" name="テキスト ボックス 407"/>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9" name="楕円 408"/>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10" name="テキスト ボックス 409"/>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ポイント悪化し，類似団体平均より</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平成３０年７月豪雨災害関連の多額の地方債発行により，地方債現在残高が増加したことに加え，組合負担等見込額の増加により将来負担額が増加したため，将来負担比率が上昇した。</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97197</xdr:rowOff>
    </xdr:from>
    <xdr:to>
      <xdr:col>81</xdr:col>
      <xdr:colOff>44450</xdr:colOff>
      <xdr:row>17</xdr:row>
      <xdr:rowOff>138091</xdr:rowOff>
    </xdr:to>
    <xdr:cxnSp macro="">
      <xdr:nvCxnSpPr>
        <xdr:cNvPr id="444" name="直線コネクタ 443"/>
        <xdr:cNvCxnSpPr/>
      </xdr:nvCxnSpPr>
      <xdr:spPr>
        <a:xfrm>
          <a:off x="16179800" y="2840397"/>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97197</xdr:rowOff>
    </xdr:from>
    <xdr:to>
      <xdr:col>77</xdr:col>
      <xdr:colOff>44450</xdr:colOff>
      <xdr:row>16</xdr:row>
      <xdr:rowOff>137414</xdr:rowOff>
    </xdr:to>
    <xdr:cxnSp macro="">
      <xdr:nvCxnSpPr>
        <xdr:cNvPr id="447" name="直線コネクタ 446"/>
        <xdr:cNvCxnSpPr/>
      </xdr:nvCxnSpPr>
      <xdr:spPr>
        <a:xfrm flipV="1">
          <a:off x="15290800" y="284039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115697</xdr:rowOff>
    </xdr:from>
    <xdr:to>
      <xdr:col>72</xdr:col>
      <xdr:colOff>203200</xdr:colOff>
      <xdr:row>16</xdr:row>
      <xdr:rowOff>137414</xdr:rowOff>
    </xdr:to>
    <xdr:cxnSp macro="">
      <xdr:nvCxnSpPr>
        <xdr:cNvPr id="450" name="直線コネクタ 449"/>
        <xdr:cNvCxnSpPr/>
      </xdr:nvCxnSpPr>
      <xdr:spPr>
        <a:xfrm>
          <a:off x="14401800" y="285889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162475</xdr:rowOff>
    </xdr:from>
    <xdr:to>
      <xdr:col>68</xdr:col>
      <xdr:colOff>152400</xdr:colOff>
      <xdr:row>16</xdr:row>
      <xdr:rowOff>115697</xdr:rowOff>
    </xdr:to>
    <xdr:cxnSp macro="">
      <xdr:nvCxnSpPr>
        <xdr:cNvPr id="453" name="直線コネクタ 452"/>
        <xdr:cNvCxnSpPr/>
      </xdr:nvCxnSpPr>
      <xdr:spPr>
        <a:xfrm>
          <a:off x="13512800" y="273422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7" name="テキスト ボックス 456"/>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87291</xdr:rowOff>
    </xdr:from>
    <xdr:to>
      <xdr:col>81</xdr:col>
      <xdr:colOff>95250</xdr:colOff>
      <xdr:row>18</xdr:row>
      <xdr:rowOff>17441</xdr:rowOff>
    </xdr:to>
    <xdr:sp macro="" textlink="">
      <xdr:nvSpPr>
        <xdr:cNvPr id="463" name="楕円 462"/>
        <xdr:cNvSpPr/>
      </xdr:nvSpPr>
      <xdr:spPr>
        <a:xfrm>
          <a:off x="16967200" y="30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59368</xdr:rowOff>
    </xdr:from>
    <xdr:ext cx="762000" cy="259045"/>
    <xdr:sp macro="" textlink="">
      <xdr:nvSpPr>
        <xdr:cNvPr id="464" name="将来負担の状況該当値テキスト"/>
        <xdr:cNvSpPr txBox="1"/>
      </xdr:nvSpPr>
      <xdr:spPr>
        <a:xfrm>
          <a:off x="17106900" y="297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46397</xdr:rowOff>
    </xdr:from>
    <xdr:to>
      <xdr:col>77</xdr:col>
      <xdr:colOff>95250</xdr:colOff>
      <xdr:row>16</xdr:row>
      <xdr:rowOff>147997</xdr:rowOff>
    </xdr:to>
    <xdr:sp macro="" textlink="">
      <xdr:nvSpPr>
        <xdr:cNvPr id="465" name="楕円 464"/>
        <xdr:cNvSpPr/>
      </xdr:nvSpPr>
      <xdr:spPr>
        <a:xfrm>
          <a:off x="16129000" y="27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132774</xdr:rowOff>
    </xdr:from>
    <xdr:ext cx="736600" cy="259045"/>
    <xdr:sp macro="" textlink="">
      <xdr:nvSpPr>
        <xdr:cNvPr id="466" name="テキスト ボックス 465"/>
        <xdr:cNvSpPr txBox="1"/>
      </xdr:nvSpPr>
      <xdr:spPr>
        <a:xfrm>
          <a:off x="15798800" y="287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86614</xdr:rowOff>
    </xdr:from>
    <xdr:to>
      <xdr:col>73</xdr:col>
      <xdr:colOff>44450</xdr:colOff>
      <xdr:row>17</xdr:row>
      <xdr:rowOff>16764</xdr:rowOff>
    </xdr:to>
    <xdr:sp macro="" textlink="">
      <xdr:nvSpPr>
        <xdr:cNvPr id="467" name="楕円 466"/>
        <xdr:cNvSpPr/>
      </xdr:nvSpPr>
      <xdr:spPr>
        <a:xfrm>
          <a:off x="15240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1541</xdr:rowOff>
    </xdr:from>
    <xdr:ext cx="762000" cy="259045"/>
    <xdr:sp macro="" textlink="">
      <xdr:nvSpPr>
        <xdr:cNvPr id="468" name="テキスト ボックス 467"/>
        <xdr:cNvSpPr txBox="1"/>
      </xdr:nvSpPr>
      <xdr:spPr>
        <a:xfrm>
          <a:off x="14909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64897</xdr:rowOff>
    </xdr:from>
    <xdr:to>
      <xdr:col>68</xdr:col>
      <xdr:colOff>203200</xdr:colOff>
      <xdr:row>16</xdr:row>
      <xdr:rowOff>166497</xdr:rowOff>
    </xdr:to>
    <xdr:sp macro="" textlink="">
      <xdr:nvSpPr>
        <xdr:cNvPr id="469" name="楕円 468"/>
        <xdr:cNvSpPr/>
      </xdr:nvSpPr>
      <xdr:spPr>
        <a:xfrm>
          <a:off x="14351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151274</xdr:rowOff>
    </xdr:from>
    <xdr:ext cx="762000" cy="259045"/>
    <xdr:sp macro="" textlink="">
      <xdr:nvSpPr>
        <xdr:cNvPr id="470" name="テキスト ボックス 469"/>
        <xdr:cNvSpPr txBox="1"/>
      </xdr:nvSpPr>
      <xdr:spPr>
        <a:xfrm>
          <a:off x="14020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111675</xdr:rowOff>
    </xdr:from>
    <xdr:to>
      <xdr:col>64</xdr:col>
      <xdr:colOff>152400</xdr:colOff>
      <xdr:row>16</xdr:row>
      <xdr:rowOff>41825</xdr:rowOff>
    </xdr:to>
    <xdr:sp macro="" textlink="">
      <xdr:nvSpPr>
        <xdr:cNvPr id="471" name="楕円 470"/>
        <xdr:cNvSpPr/>
      </xdr:nvSpPr>
      <xdr:spPr>
        <a:xfrm>
          <a:off x="134620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52002</xdr:rowOff>
    </xdr:from>
    <xdr:ext cx="762000" cy="259045"/>
    <xdr:sp macro="" textlink="">
      <xdr:nvSpPr>
        <xdr:cNvPr id="472" name="テキスト ボックス 471"/>
        <xdr:cNvSpPr txBox="1"/>
      </xdr:nvSpPr>
      <xdr:spPr>
        <a:xfrm>
          <a:off x="13131800" y="24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25,120
24,860
118.23
14,195,487
13,504,474
158,022
7,062,684
13,501,143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ポイント減少したものの，依然として類似団体平均より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ポイント上回っており，今後も経常経費削減のため，人件費の抑制に取り組む必要がある。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81280</xdr:rowOff>
    </xdr:to>
    <xdr:cxnSp macro="">
      <xdr:nvCxnSpPr>
        <xdr:cNvPr id="66" name="直線コネクタ 65"/>
        <xdr:cNvCxnSpPr/>
      </xdr:nvCxnSpPr>
      <xdr:spPr>
        <a:xfrm flipV="1">
          <a:off x="3987800" y="653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38</xdr:row>
      <xdr:rowOff>81280</xdr:rowOff>
    </xdr:to>
    <xdr:cxnSp macro="">
      <xdr:nvCxnSpPr>
        <xdr:cNvPr id="69" name="直線コネクタ 68"/>
        <xdr:cNvCxnSpPr/>
      </xdr:nvCxnSpPr>
      <xdr:spPr>
        <a:xfrm>
          <a:off x="3098800" y="658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38</xdr:row>
      <xdr:rowOff>73660</xdr:rowOff>
    </xdr:to>
    <xdr:cxnSp macro="">
      <xdr:nvCxnSpPr>
        <xdr:cNvPr id="72" name="直線コネクタ 71"/>
        <xdr:cNvCxnSpPr/>
      </xdr:nvCxnSpPr>
      <xdr:spPr>
        <a:xfrm flipV="1">
          <a:off x="2209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73660</xdr:rowOff>
    </xdr:to>
    <xdr:cxnSp macro="">
      <xdr:nvCxnSpPr>
        <xdr:cNvPr id="75" name="直線コネクタ 74"/>
        <xdr:cNvCxnSpPr/>
      </xdr:nvCxnSpPr>
      <xdr:spPr>
        <a:xfrm>
          <a:off x="1320800" y="658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％で前年度と同水準であり，類似団体平均を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今後は，公共施設の整理統合等，物件費の抑制に向けた取組を推進する必要がある。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69850</xdr:rowOff>
    </xdr:to>
    <xdr:cxnSp macro="">
      <xdr:nvCxnSpPr>
        <xdr:cNvPr id="129" name="直線コネクタ 128"/>
        <xdr:cNvCxnSpPr/>
      </xdr:nvCxnSpPr>
      <xdr:spPr>
        <a:xfrm>
          <a:off x="15671800" y="298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69850</xdr:rowOff>
    </xdr:to>
    <xdr:cxnSp macro="">
      <xdr:nvCxnSpPr>
        <xdr:cNvPr id="132" name="直線コネクタ 131"/>
        <xdr:cNvCxnSpPr/>
      </xdr:nvCxnSpPr>
      <xdr:spPr>
        <a:xfrm>
          <a:off x="14782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17</xdr:row>
      <xdr:rowOff>37193</xdr:rowOff>
    </xdr:to>
    <xdr:cxnSp macro="">
      <xdr:nvCxnSpPr>
        <xdr:cNvPr id="135" name="直線コネクタ 134"/>
        <xdr:cNvCxnSpPr/>
      </xdr:nvCxnSpPr>
      <xdr:spPr>
        <a:xfrm>
          <a:off x="13893800" y="2897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4536</xdr:rowOff>
    </xdr:to>
    <xdr:cxnSp macro="">
      <xdr:nvCxnSpPr>
        <xdr:cNvPr id="138" name="直線コネクタ 137"/>
        <xdr:cNvCxnSpPr/>
      </xdr:nvCxnSpPr>
      <xdr:spPr>
        <a:xfrm flipV="1">
          <a:off x="13004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4" name="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今後も高齢化の進展による経費の増加が見込まれるため，介護予防等により健康増進の支援などに取り組む必要がある。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118835</xdr:rowOff>
    </xdr:to>
    <xdr:cxnSp macro="">
      <xdr:nvCxnSpPr>
        <xdr:cNvPr id="192" name="直線コネクタ 191"/>
        <xdr:cNvCxnSpPr/>
      </xdr:nvCxnSpPr>
      <xdr:spPr>
        <a:xfrm>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118835</xdr:rowOff>
    </xdr:to>
    <xdr:cxnSp macro="">
      <xdr:nvCxnSpPr>
        <xdr:cNvPr id="195" name="直線コネクタ 194"/>
        <xdr:cNvCxnSpPr/>
      </xdr:nvCxnSpPr>
      <xdr:spPr>
        <a:xfrm flipV="1">
          <a:off x="3098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78015</xdr:rowOff>
    </xdr:to>
    <xdr:cxnSp macro="">
      <xdr:nvCxnSpPr>
        <xdr:cNvPr id="198" name="直線コネクタ 197"/>
        <xdr:cNvCxnSpPr/>
      </xdr:nvCxnSpPr>
      <xdr:spPr>
        <a:xfrm flipV="1">
          <a:off x="2209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78015</xdr:rowOff>
    </xdr:to>
    <xdr:cxnSp macro="">
      <xdr:nvCxnSpPr>
        <xdr:cNvPr id="201" name="直線コネクタ 200"/>
        <xdr:cNvCxnSpPr/>
      </xdr:nvCxnSpPr>
      <xdr:spPr>
        <a:xfrm>
          <a:off x="1320800" y="95159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1" name="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3" name="楕円 212"/>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14" name="テキスト ボックス 213"/>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16" name="テキスト ボックス 21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20" name="テキスト ボックス 21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今後も引き続き，経常経費の抑制に取り組む必要がある。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15966</xdr:rowOff>
    </xdr:from>
    <xdr:to>
      <xdr:col>82</xdr:col>
      <xdr:colOff>107950</xdr:colOff>
      <xdr:row>58</xdr:row>
      <xdr:rowOff>42091</xdr:rowOff>
    </xdr:to>
    <xdr:cxnSp macro="">
      <xdr:nvCxnSpPr>
        <xdr:cNvPr id="255" name="直線コネクタ 254"/>
        <xdr:cNvCxnSpPr/>
      </xdr:nvCxnSpPr>
      <xdr:spPr>
        <a:xfrm>
          <a:off x="15671800" y="996006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15966</xdr:rowOff>
    </xdr:to>
    <xdr:cxnSp macro="">
      <xdr:nvCxnSpPr>
        <xdr:cNvPr id="258" name="直線コネクタ 257"/>
        <xdr:cNvCxnSpPr/>
      </xdr:nvCxnSpPr>
      <xdr:spPr>
        <a:xfrm>
          <a:off x="14782800" y="99339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167822</xdr:rowOff>
    </xdr:to>
    <xdr:cxnSp macro="">
      <xdr:nvCxnSpPr>
        <xdr:cNvPr id="261" name="直線コネクタ 260"/>
        <xdr:cNvCxnSpPr/>
      </xdr:nvCxnSpPr>
      <xdr:spPr>
        <a:xfrm flipV="1">
          <a:off x="13893800" y="99339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57</xdr:row>
      <xdr:rowOff>167822</xdr:rowOff>
    </xdr:to>
    <xdr:cxnSp macro="">
      <xdr:nvCxnSpPr>
        <xdr:cNvPr id="264" name="直線コネクタ 263"/>
        <xdr:cNvCxnSpPr/>
      </xdr:nvCxnSpPr>
      <xdr:spPr>
        <a:xfrm>
          <a:off x="13004800" y="99339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162741</xdr:rowOff>
    </xdr:from>
    <xdr:to>
      <xdr:col>82</xdr:col>
      <xdr:colOff>158750</xdr:colOff>
      <xdr:row>58</xdr:row>
      <xdr:rowOff>92891</xdr:rowOff>
    </xdr:to>
    <xdr:sp macro="" textlink="">
      <xdr:nvSpPr>
        <xdr:cNvPr id="274" name="楕円 273"/>
        <xdr:cNvSpPr/>
      </xdr:nvSpPr>
      <xdr:spPr>
        <a:xfrm>
          <a:off x="164592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134818</xdr:rowOff>
    </xdr:from>
    <xdr:ext cx="762000" cy="259045"/>
    <xdr:sp macro="" textlink="">
      <xdr:nvSpPr>
        <xdr:cNvPr id="275" name="その他該当値テキスト"/>
        <xdr:cNvSpPr txBox="1"/>
      </xdr:nvSpPr>
      <xdr:spPr>
        <a:xfrm>
          <a:off x="16598900" y="990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136616</xdr:rowOff>
    </xdr:from>
    <xdr:to>
      <xdr:col>78</xdr:col>
      <xdr:colOff>120650</xdr:colOff>
      <xdr:row>58</xdr:row>
      <xdr:rowOff>66766</xdr:rowOff>
    </xdr:to>
    <xdr:sp macro="" textlink="">
      <xdr:nvSpPr>
        <xdr:cNvPr id="276" name="楕円 275"/>
        <xdr:cNvSpPr/>
      </xdr:nvSpPr>
      <xdr:spPr>
        <a:xfrm>
          <a:off x="156210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51543</xdr:rowOff>
    </xdr:from>
    <xdr:ext cx="736600" cy="259045"/>
    <xdr:sp macro="" textlink="">
      <xdr:nvSpPr>
        <xdr:cNvPr id="277" name="テキスト ボックス 276"/>
        <xdr:cNvSpPr txBox="1"/>
      </xdr:nvSpPr>
      <xdr:spPr>
        <a:xfrm>
          <a:off x="15290800" y="999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8" name="楕円 277"/>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9" name="テキスト ボックス 278"/>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80" name="楕円 279"/>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81" name="テキスト ボックス 280"/>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82" name="楕円 281"/>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83" name="テキスト ボックス 28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今後も引き続き，経常経費の抑制に取り組む必要がある。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33274</xdr:rowOff>
    </xdr:to>
    <xdr:cxnSp macro="">
      <xdr:nvCxnSpPr>
        <xdr:cNvPr id="313" name="直線コネクタ 312"/>
        <xdr:cNvCxnSpPr/>
      </xdr:nvCxnSpPr>
      <xdr:spPr>
        <a:xfrm>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5842</xdr:rowOff>
    </xdr:to>
    <xdr:cxnSp macro="">
      <xdr:nvCxnSpPr>
        <xdr:cNvPr id="316" name="直線コネクタ 315"/>
        <xdr:cNvCxnSpPr/>
      </xdr:nvCxnSpPr>
      <xdr:spPr>
        <a:xfrm>
          <a:off x="14782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5842</xdr:rowOff>
    </xdr:to>
    <xdr:cxnSp macro="">
      <xdr:nvCxnSpPr>
        <xdr:cNvPr id="319" name="直線コネクタ 318"/>
        <xdr:cNvCxnSpPr/>
      </xdr:nvCxnSpPr>
      <xdr:spPr>
        <a:xfrm>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1270</xdr:rowOff>
    </xdr:to>
    <xdr:cxnSp macro="">
      <xdr:nvCxnSpPr>
        <xdr:cNvPr id="322" name="直線コネクタ 321"/>
        <xdr:cNvCxnSpPr/>
      </xdr:nvCxnSpPr>
      <xdr:spPr>
        <a:xfrm>
          <a:off x="13004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32" name="楕円 331"/>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33"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4" name="楕円 333"/>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5" name="テキスト ボックス 334"/>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6" name="楕円 33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7" name="テキスト ボックス 33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8" name="楕円 33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9" name="テキスト ボックス 338"/>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40" name="楕円 339"/>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41" name="テキスト ボックス 34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ポイント低下し，また，類似団体平均を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今後は，元利償還金の増加により，比率のさらなる高まりが見込まれるため，将来負担を考慮した地方債の発行に努める必要がある。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38826</xdr:rowOff>
    </xdr:from>
    <xdr:to>
      <xdr:col>24</xdr:col>
      <xdr:colOff>25400</xdr:colOff>
      <xdr:row>76</xdr:row>
      <xdr:rowOff>45357</xdr:rowOff>
    </xdr:to>
    <xdr:cxnSp macro="">
      <xdr:nvCxnSpPr>
        <xdr:cNvPr id="376" name="直線コネクタ 375"/>
        <xdr:cNvCxnSpPr/>
      </xdr:nvCxnSpPr>
      <xdr:spPr>
        <a:xfrm flipV="1">
          <a:off x="3987800" y="13069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58420</xdr:rowOff>
    </xdr:to>
    <xdr:cxnSp macro="">
      <xdr:nvCxnSpPr>
        <xdr:cNvPr id="379" name="直線コネクタ 378"/>
        <xdr:cNvCxnSpPr/>
      </xdr:nvCxnSpPr>
      <xdr:spPr>
        <a:xfrm flipV="1">
          <a:off x="3098800" y="13075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58420</xdr:rowOff>
    </xdr:to>
    <xdr:cxnSp macro="">
      <xdr:nvCxnSpPr>
        <xdr:cNvPr id="382" name="直線コネクタ 381"/>
        <xdr:cNvCxnSpPr/>
      </xdr:nvCxnSpPr>
      <xdr:spPr>
        <a:xfrm>
          <a:off x="2209800" y="13062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105773</xdr:rowOff>
    </xdr:from>
    <xdr:to>
      <xdr:col>11</xdr:col>
      <xdr:colOff>9525</xdr:colOff>
      <xdr:row>76</xdr:row>
      <xdr:rowOff>32294</xdr:rowOff>
    </xdr:to>
    <xdr:cxnSp macro="">
      <xdr:nvCxnSpPr>
        <xdr:cNvPr id="385" name="直線コネクタ 384"/>
        <xdr:cNvCxnSpPr/>
      </xdr:nvCxnSpPr>
      <xdr:spPr>
        <a:xfrm>
          <a:off x="1320800" y="129645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159476</xdr:rowOff>
    </xdr:from>
    <xdr:to>
      <xdr:col>24</xdr:col>
      <xdr:colOff>76200</xdr:colOff>
      <xdr:row>76</xdr:row>
      <xdr:rowOff>89626</xdr:rowOff>
    </xdr:to>
    <xdr:sp macro="" textlink="">
      <xdr:nvSpPr>
        <xdr:cNvPr id="395" name="楕円 394"/>
        <xdr:cNvSpPr/>
      </xdr:nvSpPr>
      <xdr:spPr>
        <a:xfrm>
          <a:off x="4775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4553</xdr:rowOff>
    </xdr:from>
    <xdr:ext cx="762000" cy="259045"/>
    <xdr:sp macro="" textlink="">
      <xdr:nvSpPr>
        <xdr:cNvPr id="396" name="公債費該当値テキスト"/>
        <xdr:cNvSpPr txBox="1"/>
      </xdr:nvSpPr>
      <xdr:spPr>
        <a:xfrm>
          <a:off x="4914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97" name="楕円 396"/>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98" name="テキスト ボックス 397"/>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9" name="楕円 398"/>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400" name="テキスト ボックス 399"/>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401" name="楕円 400"/>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93271</xdr:rowOff>
    </xdr:from>
    <xdr:ext cx="762000" cy="259045"/>
    <xdr:sp macro="" textlink="">
      <xdr:nvSpPr>
        <xdr:cNvPr id="402" name="テキスト ボックス 401"/>
        <xdr:cNvSpPr txBox="1"/>
      </xdr:nvSpPr>
      <xdr:spPr>
        <a:xfrm>
          <a:off x="1828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54973</xdr:rowOff>
    </xdr:from>
    <xdr:to>
      <xdr:col>6</xdr:col>
      <xdr:colOff>171450</xdr:colOff>
      <xdr:row>75</xdr:row>
      <xdr:rowOff>156573</xdr:rowOff>
    </xdr:to>
    <xdr:sp macro="" textlink="">
      <xdr:nvSpPr>
        <xdr:cNvPr id="403" name="楕円 402"/>
        <xdr:cNvSpPr/>
      </xdr:nvSpPr>
      <xdr:spPr>
        <a:xfrm>
          <a:off x="1270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166750</xdr:rowOff>
    </xdr:from>
    <xdr:ext cx="762000" cy="259045"/>
    <xdr:sp macro="" textlink="">
      <xdr:nvSpPr>
        <xdr:cNvPr id="404" name="テキスト ボックス 403"/>
        <xdr:cNvSpPr txBox="1"/>
      </xdr:nvSpPr>
      <xdr:spPr>
        <a:xfrm>
          <a:off x="939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86.2</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ポイント上昇し，依然，類似団体平均を大きく上回っている。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引き続き，経常経費の抑制に向けた取組を継続する必要がある。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53848</xdr:rowOff>
    </xdr:from>
    <xdr:to>
      <xdr:col>82</xdr:col>
      <xdr:colOff>107950</xdr:colOff>
      <xdr:row>80</xdr:row>
      <xdr:rowOff>67563</xdr:rowOff>
    </xdr:to>
    <xdr:cxnSp macro="">
      <xdr:nvCxnSpPr>
        <xdr:cNvPr id="435" name="直線コネクタ 434"/>
        <xdr:cNvCxnSpPr/>
      </xdr:nvCxnSpPr>
      <xdr:spPr>
        <a:xfrm>
          <a:off x="15671800" y="137698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17272</xdr:rowOff>
    </xdr:from>
    <xdr:to>
      <xdr:col>78</xdr:col>
      <xdr:colOff>69850</xdr:colOff>
      <xdr:row>80</xdr:row>
      <xdr:rowOff>53848</xdr:rowOff>
    </xdr:to>
    <xdr:cxnSp macro="">
      <xdr:nvCxnSpPr>
        <xdr:cNvPr id="438" name="直線コネクタ 437"/>
        <xdr:cNvCxnSpPr/>
      </xdr:nvCxnSpPr>
      <xdr:spPr>
        <a:xfrm>
          <a:off x="14782800" y="137332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17272</xdr:rowOff>
    </xdr:from>
    <xdr:to>
      <xdr:col>73</xdr:col>
      <xdr:colOff>180975</xdr:colOff>
      <xdr:row>80</xdr:row>
      <xdr:rowOff>35561</xdr:rowOff>
    </xdr:to>
    <xdr:cxnSp macro="">
      <xdr:nvCxnSpPr>
        <xdr:cNvPr id="441" name="直線コネクタ 440"/>
        <xdr:cNvCxnSpPr/>
      </xdr:nvCxnSpPr>
      <xdr:spPr>
        <a:xfrm flipV="1">
          <a:off x="13893800" y="137332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152146</xdr:rowOff>
    </xdr:from>
    <xdr:to>
      <xdr:col>69</xdr:col>
      <xdr:colOff>92075</xdr:colOff>
      <xdr:row>80</xdr:row>
      <xdr:rowOff>35561</xdr:rowOff>
    </xdr:to>
    <xdr:cxnSp macro="">
      <xdr:nvCxnSpPr>
        <xdr:cNvPr id="444" name="直線コネクタ 443"/>
        <xdr:cNvCxnSpPr/>
      </xdr:nvCxnSpPr>
      <xdr:spPr>
        <a:xfrm>
          <a:off x="13004800" y="136966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xdr:rowOff>
    </xdr:from>
    <xdr:to>
      <xdr:col>82</xdr:col>
      <xdr:colOff>158750</xdr:colOff>
      <xdr:row>80</xdr:row>
      <xdr:rowOff>118363</xdr:rowOff>
    </xdr:to>
    <xdr:sp macro="" textlink="">
      <xdr:nvSpPr>
        <xdr:cNvPr id="454" name="楕円 453"/>
        <xdr:cNvSpPr/>
      </xdr:nvSpPr>
      <xdr:spPr>
        <a:xfrm>
          <a:off x="16459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160290</xdr:rowOff>
    </xdr:from>
    <xdr:ext cx="762000" cy="259045"/>
    <xdr:sp macro="" textlink="">
      <xdr:nvSpPr>
        <xdr:cNvPr id="455" name="公債費以外該当値テキスト"/>
        <xdr:cNvSpPr txBox="1"/>
      </xdr:nvSpPr>
      <xdr:spPr>
        <a:xfrm>
          <a:off x="165989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3048</xdr:rowOff>
    </xdr:from>
    <xdr:to>
      <xdr:col>78</xdr:col>
      <xdr:colOff>120650</xdr:colOff>
      <xdr:row>80</xdr:row>
      <xdr:rowOff>104648</xdr:rowOff>
    </xdr:to>
    <xdr:sp macro="" textlink="">
      <xdr:nvSpPr>
        <xdr:cNvPr id="456" name="楕円 455"/>
        <xdr:cNvSpPr/>
      </xdr:nvSpPr>
      <xdr:spPr>
        <a:xfrm>
          <a:off x="15621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89425</xdr:rowOff>
    </xdr:from>
    <xdr:ext cx="736600" cy="259045"/>
    <xdr:sp macro="" textlink="">
      <xdr:nvSpPr>
        <xdr:cNvPr id="457" name="テキスト ボックス 456"/>
        <xdr:cNvSpPr txBox="1"/>
      </xdr:nvSpPr>
      <xdr:spPr>
        <a:xfrm>
          <a:off x="15290800" y="1380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8" name="楕円 457"/>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9" name="テキスト ボックス 458"/>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60" name="楕円 459"/>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61" name="テキスト ボックス 460"/>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101346</xdr:rowOff>
    </xdr:from>
    <xdr:to>
      <xdr:col>65</xdr:col>
      <xdr:colOff>53975</xdr:colOff>
      <xdr:row>80</xdr:row>
      <xdr:rowOff>31496</xdr:rowOff>
    </xdr:to>
    <xdr:sp macro="" textlink="">
      <xdr:nvSpPr>
        <xdr:cNvPr id="462" name="楕円 461"/>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16273</xdr:rowOff>
    </xdr:from>
    <xdr:ext cx="762000" cy="259045"/>
    <xdr:sp macro="" textlink="">
      <xdr:nvSpPr>
        <xdr:cNvPr id="463" name="テキスト ボックス 462"/>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54300</xdr:rowOff>
    </xdr:from>
    <xdr:to>
      <xdr:col>29</xdr:col>
      <xdr:colOff>127000</xdr:colOff>
      <xdr:row>15</xdr:row>
      <xdr:rowOff>72327</xdr:rowOff>
    </xdr:to>
    <xdr:cxnSp macro="">
      <xdr:nvCxnSpPr>
        <xdr:cNvPr id="52" name="直線コネクタ 51"/>
        <xdr:cNvCxnSpPr/>
      </xdr:nvCxnSpPr>
      <xdr:spPr bwMode="auto">
        <a:xfrm>
          <a:off x="5003800" y="2673675"/>
          <a:ext cx="647700" cy="1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54300</xdr:rowOff>
    </xdr:from>
    <xdr:to>
      <xdr:col>26</xdr:col>
      <xdr:colOff>50800</xdr:colOff>
      <xdr:row>15</xdr:row>
      <xdr:rowOff>124153</xdr:rowOff>
    </xdr:to>
    <xdr:cxnSp macro="">
      <xdr:nvCxnSpPr>
        <xdr:cNvPr id="55" name="直線コネクタ 54"/>
        <xdr:cNvCxnSpPr/>
      </xdr:nvCxnSpPr>
      <xdr:spPr bwMode="auto">
        <a:xfrm flipV="1">
          <a:off x="4305300" y="2673675"/>
          <a:ext cx="698500" cy="69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124153</xdr:rowOff>
    </xdr:from>
    <xdr:to>
      <xdr:col>22</xdr:col>
      <xdr:colOff>114300</xdr:colOff>
      <xdr:row>16</xdr:row>
      <xdr:rowOff>5820</xdr:rowOff>
    </xdr:to>
    <xdr:cxnSp macro="">
      <xdr:nvCxnSpPr>
        <xdr:cNvPr id="58" name="直線コネクタ 57"/>
        <xdr:cNvCxnSpPr/>
      </xdr:nvCxnSpPr>
      <xdr:spPr bwMode="auto">
        <a:xfrm flipV="1">
          <a:off x="3606800" y="2743528"/>
          <a:ext cx="6985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5820</xdr:rowOff>
    </xdr:from>
    <xdr:to>
      <xdr:col>18</xdr:col>
      <xdr:colOff>177800</xdr:colOff>
      <xdr:row>16</xdr:row>
      <xdr:rowOff>12956</xdr:rowOff>
    </xdr:to>
    <xdr:cxnSp macro="">
      <xdr:nvCxnSpPr>
        <xdr:cNvPr id="61" name="直線コネクタ 60"/>
        <xdr:cNvCxnSpPr/>
      </xdr:nvCxnSpPr>
      <xdr:spPr bwMode="auto">
        <a:xfrm flipV="1">
          <a:off x="2908300" y="2796645"/>
          <a:ext cx="698500" cy="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21527</xdr:rowOff>
    </xdr:from>
    <xdr:to>
      <xdr:col>29</xdr:col>
      <xdr:colOff>177800</xdr:colOff>
      <xdr:row>15</xdr:row>
      <xdr:rowOff>123127</xdr:rowOff>
    </xdr:to>
    <xdr:sp macro="" textlink="">
      <xdr:nvSpPr>
        <xdr:cNvPr id="71" name="楕円 70"/>
        <xdr:cNvSpPr/>
      </xdr:nvSpPr>
      <xdr:spPr bwMode="auto">
        <a:xfrm>
          <a:off x="5600700" y="264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38054</xdr:rowOff>
    </xdr:from>
    <xdr:ext cx="762000" cy="259045"/>
    <xdr:sp macro="" textlink="">
      <xdr:nvSpPr>
        <xdr:cNvPr id="72" name="人口1人当たり決算額の推移該当値テキスト130"/>
        <xdr:cNvSpPr txBox="1"/>
      </xdr:nvSpPr>
      <xdr:spPr>
        <a:xfrm>
          <a:off x="5740400" y="248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3500</xdr:rowOff>
    </xdr:from>
    <xdr:to>
      <xdr:col>26</xdr:col>
      <xdr:colOff>101600</xdr:colOff>
      <xdr:row>15</xdr:row>
      <xdr:rowOff>105100</xdr:rowOff>
    </xdr:to>
    <xdr:sp macro="" textlink="">
      <xdr:nvSpPr>
        <xdr:cNvPr id="73" name="楕円 72"/>
        <xdr:cNvSpPr/>
      </xdr:nvSpPr>
      <xdr:spPr bwMode="auto">
        <a:xfrm>
          <a:off x="4953000" y="262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115277</xdr:rowOff>
    </xdr:from>
    <xdr:ext cx="736600" cy="259045"/>
    <xdr:sp macro="" textlink="">
      <xdr:nvSpPr>
        <xdr:cNvPr id="74" name="テキスト ボックス 73"/>
        <xdr:cNvSpPr txBox="1"/>
      </xdr:nvSpPr>
      <xdr:spPr>
        <a:xfrm>
          <a:off x="4622800" y="2391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73353</xdr:rowOff>
    </xdr:from>
    <xdr:to>
      <xdr:col>22</xdr:col>
      <xdr:colOff>165100</xdr:colOff>
      <xdr:row>16</xdr:row>
      <xdr:rowOff>3503</xdr:rowOff>
    </xdr:to>
    <xdr:sp macro="" textlink="">
      <xdr:nvSpPr>
        <xdr:cNvPr id="75" name="楕円 74"/>
        <xdr:cNvSpPr/>
      </xdr:nvSpPr>
      <xdr:spPr bwMode="auto">
        <a:xfrm>
          <a:off x="4254500" y="269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13680</xdr:rowOff>
    </xdr:from>
    <xdr:ext cx="762000" cy="259045"/>
    <xdr:sp macro="" textlink="">
      <xdr:nvSpPr>
        <xdr:cNvPr id="76" name="テキスト ボックス 75"/>
        <xdr:cNvSpPr txBox="1"/>
      </xdr:nvSpPr>
      <xdr:spPr>
        <a:xfrm>
          <a:off x="3924300" y="246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126470</xdr:rowOff>
    </xdr:from>
    <xdr:to>
      <xdr:col>19</xdr:col>
      <xdr:colOff>38100</xdr:colOff>
      <xdr:row>16</xdr:row>
      <xdr:rowOff>56620</xdr:rowOff>
    </xdr:to>
    <xdr:sp macro="" textlink="">
      <xdr:nvSpPr>
        <xdr:cNvPr id="77" name="楕円 76"/>
        <xdr:cNvSpPr/>
      </xdr:nvSpPr>
      <xdr:spPr bwMode="auto">
        <a:xfrm>
          <a:off x="3556000" y="274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66797</xdr:rowOff>
    </xdr:from>
    <xdr:ext cx="762000" cy="259045"/>
    <xdr:sp macro="" textlink="">
      <xdr:nvSpPr>
        <xdr:cNvPr id="78" name="テキスト ボックス 77"/>
        <xdr:cNvSpPr txBox="1"/>
      </xdr:nvSpPr>
      <xdr:spPr>
        <a:xfrm>
          <a:off x="3225800" y="251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133606</xdr:rowOff>
    </xdr:from>
    <xdr:to>
      <xdr:col>15</xdr:col>
      <xdr:colOff>101600</xdr:colOff>
      <xdr:row>16</xdr:row>
      <xdr:rowOff>63756</xdr:rowOff>
    </xdr:to>
    <xdr:sp macro="" textlink="">
      <xdr:nvSpPr>
        <xdr:cNvPr id="79" name="楕円 78"/>
        <xdr:cNvSpPr/>
      </xdr:nvSpPr>
      <xdr:spPr bwMode="auto">
        <a:xfrm>
          <a:off x="2857500" y="275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73933</xdr:rowOff>
    </xdr:from>
    <xdr:ext cx="762000" cy="259045"/>
    <xdr:sp macro="" textlink="">
      <xdr:nvSpPr>
        <xdr:cNvPr id="80" name="テキスト ボックス 79"/>
        <xdr:cNvSpPr txBox="1"/>
      </xdr:nvSpPr>
      <xdr:spPr>
        <a:xfrm>
          <a:off x="2527300" y="252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315040</xdr:rowOff>
    </xdr:from>
    <xdr:to>
      <xdr:col>29</xdr:col>
      <xdr:colOff>127000</xdr:colOff>
      <xdr:row>35</xdr:row>
      <xdr:rowOff>319677</xdr:rowOff>
    </xdr:to>
    <xdr:cxnSp macro="">
      <xdr:nvCxnSpPr>
        <xdr:cNvPr id="116" name="直線コネクタ 115"/>
        <xdr:cNvCxnSpPr/>
      </xdr:nvCxnSpPr>
      <xdr:spPr bwMode="auto">
        <a:xfrm>
          <a:off x="5003800" y="6925390"/>
          <a:ext cx="6477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264520</xdr:rowOff>
    </xdr:from>
    <xdr:to>
      <xdr:col>26</xdr:col>
      <xdr:colOff>50800</xdr:colOff>
      <xdr:row>35</xdr:row>
      <xdr:rowOff>315040</xdr:rowOff>
    </xdr:to>
    <xdr:cxnSp macro="">
      <xdr:nvCxnSpPr>
        <xdr:cNvPr id="119" name="直線コネクタ 118"/>
        <xdr:cNvCxnSpPr/>
      </xdr:nvCxnSpPr>
      <xdr:spPr bwMode="auto">
        <a:xfrm>
          <a:off x="4305300" y="6874870"/>
          <a:ext cx="698500" cy="50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264520</xdr:rowOff>
    </xdr:from>
    <xdr:to>
      <xdr:col>22</xdr:col>
      <xdr:colOff>114300</xdr:colOff>
      <xdr:row>35</xdr:row>
      <xdr:rowOff>303120</xdr:rowOff>
    </xdr:to>
    <xdr:cxnSp macro="">
      <xdr:nvCxnSpPr>
        <xdr:cNvPr id="122" name="直線コネクタ 121"/>
        <xdr:cNvCxnSpPr/>
      </xdr:nvCxnSpPr>
      <xdr:spPr bwMode="auto">
        <a:xfrm flipV="1">
          <a:off x="3606800" y="6874870"/>
          <a:ext cx="698500" cy="38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303120</xdr:rowOff>
    </xdr:from>
    <xdr:to>
      <xdr:col>18</xdr:col>
      <xdr:colOff>177800</xdr:colOff>
      <xdr:row>36</xdr:row>
      <xdr:rowOff>65572</xdr:rowOff>
    </xdr:to>
    <xdr:cxnSp macro="">
      <xdr:nvCxnSpPr>
        <xdr:cNvPr id="125" name="直線コネクタ 124"/>
        <xdr:cNvCxnSpPr/>
      </xdr:nvCxnSpPr>
      <xdr:spPr bwMode="auto">
        <a:xfrm flipV="1">
          <a:off x="2908300" y="6913470"/>
          <a:ext cx="698500" cy="105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268877</xdr:rowOff>
    </xdr:from>
    <xdr:to>
      <xdr:col>29</xdr:col>
      <xdr:colOff>177800</xdr:colOff>
      <xdr:row>36</xdr:row>
      <xdr:rowOff>27577</xdr:rowOff>
    </xdr:to>
    <xdr:sp macro="" textlink="">
      <xdr:nvSpPr>
        <xdr:cNvPr id="135" name="楕円 134"/>
        <xdr:cNvSpPr/>
      </xdr:nvSpPr>
      <xdr:spPr bwMode="auto">
        <a:xfrm>
          <a:off x="5600700" y="6879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240954</xdr:rowOff>
    </xdr:from>
    <xdr:ext cx="762000" cy="259045"/>
    <xdr:sp macro="" textlink="">
      <xdr:nvSpPr>
        <xdr:cNvPr id="136" name="人口1人当たり決算額の推移該当値テキスト445"/>
        <xdr:cNvSpPr txBox="1"/>
      </xdr:nvSpPr>
      <xdr:spPr>
        <a:xfrm>
          <a:off x="5740400" y="685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264240</xdr:rowOff>
    </xdr:from>
    <xdr:to>
      <xdr:col>26</xdr:col>
      <xdr:colOff>101600</xdr:colOff>
      <xdr:row>36</xdr:row>
      <xdr:rowOff>22940</xdr:rowOff>
    </xdr:to>
    <xdr:sp macro="" textlink="">
      <xdr:nvSpPr>
        <xdr:cNvPr id="137" name="楕円 136"/>
        <xdr:cNvSpPr/>
      </xdr:nvSpPr>
      <xdr:spPr bwMode="auto">
        <a:xfrm>
          <a:off x="4953000" y="687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7717</xdr:rowOff>
    </xdr:from>
    <xdr:ext cx="736600" cy="259045"/>
    <xdr:sp macro="" textlink="">
      <xdr:nvSpPr>
        <xdr:cNvPr id="138" name="テキスト ボックス 137"/>
        <xdr:cNvSpPr txBox="1"/>
      </xdr:nvSpPr>
      <xdr:spPr>
        <a:xfrm>
          <a:off x="4622800" y="696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213720</xdr:rowOff>
    </xdr:from>
    <xdr:to>
      <xdr:col>22</xdr:col>
      <xdr:colOff>165100</xdr:colOff>
      <xdr:row>35</xdr:row>
      <xdr:rowOff>315320</xdr:rowOff>
    </xdr:to>
    <xdr:sp macro="" textlink="">
      <xdr:nvSpPr>
        <xdr:cNvPr id="139" name="楕円 138"/>
        <xdr:cNvSpPr/>
      </xdr:nvSpPr>
      <xdr:spPr bwMode="auto">
        <a:xfrm>
          <a:off x="4254500" y="682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325497</xdr:rowOff>
    </xdr:from>
    <xdr:ext cx="762000" cy="259045"/>
    <xdr:sp macro="" textlink="">
      <xdr:nvSpPr>
        <xdr:cNvPr id="140" name="テキスト ボックス 139"/>
        <xdr:cNvSpPr txBox="1"/>
      </xdr:nvSpPr>
      <xdr:spPr>
        <a:xfrm>
          <a:off x="3924300" y="659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252320</xdr:rowOff>
    </xdr:from>
    <xdr:to>
      <xdr:col>19</xdr:col>
      <xdr:colOff>38100</xdr:colOff>
      <xdr:row>36</xdr:row>
      <xdr:rowOff>11020</xdr:rowOff>
    </xdr:to>
    <xdr:sp macro="" textlink="">
      <xdr:nvSpPr>
        <xdr:cNvPr id="141" name="楕円 140"/>
        <xdr:cNvSpPr/>
      </xdr:nvSpPr>
      <xdr:spPr bwMode="auto">
        <a:xfrm>
          <a:off x="3556000" y="686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338697</xdr:rowOff>
    </xdr:from>
    <xdr:ext cx="762000" cy="259045"/>
    <xdr:sp macro="" textlink="">
      <xdr:nvSpPr>
        <xdr:cNvPr id="142" name="テキスト ボックス 141"/>
        <xdr:cNvSpPr txBox="1"/>
      </xdr:nvSpPr>
      <xdr:spPr>
        <a:xfrm>
          <a:off x="3225800" y="694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14772</xdr:rowOff>
    </xdr:from>
    <xdr:to>
      <xdr:col>15</xdr:col>
      <xdr:colOff>101600</xdr:colOff>
      <xdr:row>36</xdr:row>
      <xdr:rowOff>116372</xdr:rowOff>
    </xdr:to>
    <xdr:sp macro="" textlink="">
      <xdr:nvSpPr>
        <xdr:cNvPr id="143" name="楕円 142"/>
        <xdr:cNvSpPr/>
      </xdr:nvSpPr>
      <xdr:spPr bwMode="auto">
        <a:xfrm>
          <a:off x="2857500" y="696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101149</xdr:rowOff>
    </xdr:from>
    <xdr:ext cx="762000" cy="259045"/>
    <xdr:sp macro="" textlink="">
      <xdr:nvSpPr>
        <xdr:cNvPr id="144" name="テキスト ボックス 143"/>
        <xdr:cNvSpPr txBox="1"/>
      </xdr:nvSpPr>
      <xdr:spPr>
        <a:xfrm>
          <a:off x="2527300" y="705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25,120
24,860
118.23
14,195,487
13,504,474
158,022
7,062,684
13,501,143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11703</xdr:rowOff>
    </xdr:from>
    <xdr:to>
      <xdr:col>24</xdr:col>
      <xdr:colOff>63500</xdr:colOff>
      <xdr:row>34</xdr:row>
      <xdr:rowOff>66662</xdr:rowOff>
    </xdr:to>
    <xdr:cxnSp macro="">
      <xdr:nvCxnSpPr>
        <xdr:cNvPr id="61" name="直線コネクタ 60"/>
        <xdr:cNvCxnSpPr/>
      </xdr:nvCxnSpPr>
      <xdr:spPr>
        <a:xfrm>
          <a:off x="3797300" y="5841003"/>
          <a:ext cx="8382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11703</xdr:rowOff>
    </xdr:from>
    <xdr:to>
      <xdr:col>19</xdr:col>
      <xdr:colOff>177800</xdr:colOff>
      <xdr:row>34</xdr:row>
      <xdr:rowOff>75502</xdr:rowOff>
    </xdr:to>
    <xdr:cxnSp macro="">
      <xdr:nvCxnSpPr>
        <xdr:cNvPr id="64" name="直線コネクタ 63"/>
        <xdr:cNvCxnSpPr/>
      </xdr:nvCxnSpPr>
      <xdr:spPr>
        <a:xfrm flipV="1">
          <a:off x="2908300" y="5841003"/>
          <a:ext cx="889000" cy="6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75502</xdr:rowOff>
    </xdr:from>
    <xdr:to>
      <xdr:col>15</xdr:col>
      <xdr:colOff>50800</xdr:colOff>
      <xdr:row>34</xdr:row>
      <xdr:rowOff>112325</xdr:rowOff>
    </xdr:to>
    <xdr:cxnSp macro="">
      <xdr:nvCxnSpPr>
        <xdr:cNvPr id="67" name="直線コネクタ 66"/>
        <xdr:cNvCxnSpPr/>
      </xdr:nvCxnSpPr>
      <xdr:spPr>
        <a:xfrm flipV="1">
          <a:off x="2019300" y="5904802"/>
          <a:ext cx="8890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107582</xdr:rowOff>
    </xdr:from>
    <xdr:to>
      <xdr:col>10</xdr:col>
      <xdr:colOff>114300</xdr:colOff>
      <xdr:row>34</xdr:row>
      <xdr:rowOff>112325</xdr:rowOff>
    </xdr:to>
    <xdr:cxnSp macro="">
      <xdr:nvCxnSpPr>
        <xdr:cNvPr id="70" name="直線コネクタ 69"/>
        <xdr:cNvCxnSpPr/>
      </xdr:nvCxnSpPr>
      <xdr:spPr>
        <a:xfrm>
          <a:off x="1130300" y="5936882"/>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15862</xdr:rowOff>
    </xdr:from>
    <xdr:to>
      <xdr:col>24</xdr:col>
      <xdr:colOff>114300</xdr:colOff>
      <xdr:row>34</xdr:row>
      <xdr:rowOff>117462</xdr:rowOff>
    </xdr:to>
    <xdr:sp macro="" textlink="">
      <xdr:nvSpPr>
        <xdr:cNvPr id="80" name="楕円 79"/>
        <xdr:cNvSpPr/>
      </xdr:nvSpPr>
      <xdr:spPr>
        <a:xfrm>
          <a:off x="4584700" y="58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38739</xdr:rowOff>
    </xdr:from>
    <xdr:ext cx="534377" cy="259045"/>
    <xdr:sp macro="" textlink="">
      <xdr:nvSpPr>
        <xdr:cNvPr id="81" name="人件費該当値テキスト"/>
        <xdr:cNvSpPr txBox="1"/>
      </xdr:nvSpPr>
      <xdr:spPr>
        <a:xfrm>
          <a:off x="4686300" y="569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132353</xdr:rowOff>
    </xdr:from>
    <xdr:to>
      <xdr:col>20</xdr:col>
      <xdr:colOff>38100</xdr:colOff>
      <xdr:row>34</xdr:row>
      <xdr:rowOff>62503</xdr:rowOff>
    </xdr:to>
    <xdr:sp macro="" textlink="">
      <xdr:nvSpPr>
        <xdr:cNvPr id="82" name="楕円 81"/>
        <xdr:cNvSpPr/>
      </xdr:nvSpPr>
      <xdr:spPr>
        <a:xfrm>
          <a:off x="3746500" y="57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79030</xdr:rowOff>
    </xdr:from>
    <xdr:ext cx="534377" cy="259045"/>
    <xdr:sp macro="" textlink="">
      <xdr:nvSpPr>
        <xdr:cNvPr id="83" name="テキスト ボックス 82"/>
        <xdr:cNvSpPr txBox="1"/>
      </xdr:nvSpPr>
      <xdr:spPr>
        <a:xfrm>
          <a:off x="3530111" y="55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24702</xdr:rowOff>
    </xdr:from>
    <xdr:to>
      <xdr:col>15</xdr:col>
      <xdr:colOff>101600</xdr:colOff>
      <xdr:row>34</xdr:row>
      <xdr:rowOff>126302</xdr:rowOff>
    </xdr:to>
    <xdr:sp macro="" textlink="">
      <xdr:nvSpPr>
        <xdr:cNvPr id="84" name="楕円 83"/>
        <xdr:cNvSpPr/>
      </xdr:nvSpPr>
      <xdr:spPr>
        <a:xfrm>
          <a:off x="2857500" y="58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142829</xdr:rowOff>
    </xdr:from>
    <xdr:ext cx="534377" cy="259045"/>
    <xdr:sp macro="" textlink="">
      <xdr:nvSpPr>
        <xdr:cNvPr id="85" name="テキスト ボックス 84"/>
        <xdr:cNvSpPr txBox="1"/>
      </xdr:nvSpPr>
      <xdr:spPr>
        <a:xfrm>
          <a:off x="2641111" y="56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61525</xdr:rowOff>
    </xdr:from>
    <xdr:to>
      <xdr:col>10</xdr:col>
      <xdr:colOff>165100</xdr:colOff>
      <xdr:row>34</xdr:row>
      <xdr:rowOff>163125</xdr:rowOff>
    </xdr:to>
    <xdr:sp macro="" textlink="">
      <xdr:nvSpPr>
        <xdr:cNvPr id="86" name="楕円 85"/>
        <xdr:cNvSpPr/>
      </xdr:nvSpPr>
      <xdr:spPr>
        <a:xfrm>
          <a:off x="1968500" y="58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8202</xdr:rowOff>
    </xdr:from>
    <xdr:ext cx="534377" cy="259045"/>
    <xdr:sp macro="" textlink="">
      <xdr:nvSpPr>
        <xdr:cNvPr id="87" name="テキスト ボックス 86"/>
        <xdr:cNvSpPr txBox="1"/>
      </xdr:nvSpPr>
      <xdr:spPr>
        <a:xfrm>
          <a:off x="1752111" y="56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56782</xdr:rowOff>
    </xdr:from>
    <xdr:to>
      <xdr:col>6</xdr:col>
      <xdr:colOff>38100</xdr:colOff>
      <xdr:row>34</xdr:row>
      <xdr:rowOff>158382</xdr:rowOff>
    </xdr:to>
    <xdr:sp macro="" textlink="">
      <xdr:nvSpPr>
        <xdr:cNvPr id="88" name="楕円 87"/>
        <xdr:cNvSpPr/>
      </xdr:nvSpPr>
      <xdr:spPr>
        <a:xfrm>
          <a:off x="1079500" y="58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3459</xdr:rowOff>
    </xdr:from>
    <xdr:ext cx="534377" cy="259045"/>
    <xdr:sp macro="" textlink="">
      <xdr:nvSpPr>
        <xdr:cNvPr id="89" name="テキスト ボックス 88"/>
        <xdr:cNvSpPr txBox="1"/>
      </xdr:nvSpPr>
      <xdr:spPr>
        <a:xfrm>
          <a:off x="863111" y="566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153384</xdr:rowOff>
    </xdr:from>
    <xdr:to>
      <xdr:col>24</xdr:col>
      <xdr:colOff>63500</xdr:colOff>
      <xdr:row>57</xdr:row>
      <xdr:rowOff>19283</xdr:rowOff>
    </xdr:to>
    <xdr:cxnSp macro="">
      <xdr:nvCxnSpPr>
        <xdr:cNvPr id="121" name="直線コネクタ 120"/>
        <xdr:cNvCxnSpPr/>
      </xdr:nvCxnSpPr>
      <xdr:spPr>
        <a:xfrm>
          <a:off x="3797300" y="9583134"/>
          <a:ext cx="838200" cy="20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153384</xdr:rowOff>
    </xdr:from>
    <xdr:to>
      <xdr:col>19</xdr:col>
      <xdr:colOff>177800</xdr:colOff>
      <xdr:row>57</xdr:row>
      <xdr:rowOff>51689</xdr:rowOff>
    </xdr:to>
    <xdr:cxnSp macro="">
      <xdr:nvCxnSpPr>
        <xdr:cNvPr id="124" name="直線コネクタ 123"/>
        <xdr:cNvCxnSpPr/>
      </xdr:nvCxnSpPr>
      <xdr:spPr>
        <a:xfrm flipV="1">
          <a:off x="2908300" y="9583134"/>
          <a:ext cx="889000" cy="2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42110</xdr:rowOff>
    </xdr:from>
    <xdr:to>
      <xdr:col>15</xdr:col>
      <xdr:colOff>50800</xdr:colOff>
      <xdr:row>57</xdr:row>
      <xdr:rowOff>51689</xdr:rowOff>
    </xdr:to>
    <xdr:cxnSp macro="">
      <xdr:nvCxnSpPr>
        <xdr:cNvPr id="127" name="直線コネクタ 126"/>
        <xdr:cNvCxnSpPr/>
      </xdr:nvCxnSpPr>
      <xdr:spPr>
        <a:xfrm>
          <a:off x="2019300" y="9814760"/>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42110</xdr:rowOff>
    </xdr:from>
    <xdr:to>
      <xdr:col>10</xdr:col>
      <xdr:colOff>114300</xdr:colOff>
      <xdr:row>57</xdr:row>
      <xdr:rowOff>79970</xdr:rowOff>
    </xdr:to>
    <xdr:cxnSp macro="">
      <xdr:nvCxnSpPr>
        <xdr:cNvPr id="130" name="直線コネクタ 129"/>
        <xdr:cNvCxnSpPr/>
      </xdr:nvCxnSpPr>
      <xdr:spPr>
        <a:xfrm flipV="1">
          <a:off x="1130300" y="9814760"/>
          <a:ext cx="8890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139933</xdr:rowOff>
    </xdr:from>
    <xdr:to>
      <xdr:col>24</xdr:col>
      <xdr:colOff>114300</xdr:colOff>
      <xdr:row>57</xdr:row>
      <xdr:rowOff>70083</xdr:rowOff>
    </xdr:to>
    <xdr:sp macro="" textlink="">
      <xdr:nvSpPr>
        <xdr:cNvPr id="140" name="楕円 139"/>
        <xdr:cNvSpPr/>
      </xdr:nvSpPr>
      <xdr:spPr>
        <a:xfrm>
          <a:off x="4584700" y="97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118360</xdr:rowOff>
    </xdr:from>
    <xdr:ext cx="534377" cy="259045"/>
    <xdr:sp macro="" textlink="">
      <xdr:nvSpPr>
        <xdr:cNvPr id="141" name="物件費該当値テキスト"/>
        <xdr:cNvSpPr txBox="1"/>
      </xdr:nvSpPr>
      <xdr:spPr>
        <a:xfrm>
          <a:off x="4686300" y="971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102584</xdr:rowOff>
    </xdr:from>
    <xdr:to>
      <xdr:col>20</xdr:col>
      <xdr:colOff>38100</xdr:colOff>
      <xdr:row>56</xdr:row>
      <xdr:rowOff>32734</xdr:rowOff>
    </xdr:to>
    <xdr:sp macro="" textlink="">
      <xdr:nvSpPr>
        <xdr:cNvPr id="142" name="楕円 141"/>
        <xdr:cNvSpPr/>
      </xdr:nvSpPr>
      <xdr:spPr>
        <a:xfrm>
          <a:off x="3746500" y="9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49261</xdr:rowOff>
    </xdr:from>
    <xdr:ext cx="534377" cy="259045"/>
    <xdr:sp macro="" textlink="">
      <xdr:nvSpPr>
        <xdr:cNvPr id="143" name="テキスト ボックス 142"/>
        <xdr:cNvSpPr txBox="1"/>
      </xdr:nvSpPr>
      <xdr:spPr>
        <a:xfrm>
          <a:off x="3530111" y="93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889</xdr:rowOff>
    </xdr:from>
    <xdr:to>
      <xdr:col>15</xdr:col>
      <xdr:colOff>101600</xdr:colOff>
      <xdr:row>57</xdr:row>
      <xdr:rowOff>102489</xdr:rowOff>
    </xdr:to>
    <xdr:sp macro="" textlink="">
      <xdr:nvSpPr>
        <xdr:cNvPr id="144" name="楕円 143"/>
        <xdr:cNvSpPr/>
      </xdr:nvSpPr>
      <xdr:spPr>
        <a:xfrm>
          <a:off x="2857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93616</xdr:rowOff>
    </xdr:from>
    <xdr:ext cx="534377" cy="259045"/>
    <xdr:sp macro="" textlink="">
      <xdr:nvSpPr>
        <xdr:cNvPr id="145" name="テキスト ボックス 144"/>
        <xdr:cNvSpPr txBox="1"/>
      </xdr:nvSpPr>
      <xdr:spPr>
        <a:xfrm>
          <a:off x="2641111"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162760</xdr:rowOff>
    </xdr:from>
    <xdr:to>
      <xdr:col>10</xdr:col>
      <xdr:colOff>165100</xdr:colOff>
      <xdr:row>57</xdr:row>
      <xdr:rowOff>92910</xdr:rowOff>
    </xdr:to>
    <xdr:sp macro="" textlink="">
      <xdr:nvSpPr>
        <xdr:cNvPr id="146" name="楕円 145"/>
        <xdr:cNvSpPr/>
      </xdr:nvSpPr>
      <xdr:spPr>
        <a:xfrm>
          <a:off x="1968500" y="97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84037</xdr:rowOff>
    </xdr:from>
    <xdr:ext cx="534377" cy="259045"/>
    <xdr:sp macro="" textlink="">
      <xdr:nvSpPr>
        <xdr:cNvPr id="147" name="テキスト ボックス 146"/>
        <xdr:cNvSpPr txBox="1"/>
      </xdr:nvSpPr>
      <xdr:spPr>
        <a:xfrm>
          <a:off x="1752111" y="98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29170</xdr:rowOff>
    </xdr:from>
    <xdr:to>
      <xdr:col>6</xdr:col>
      <xdr:colOff>38100</xdr:colOff>
      <xdr:row>57</xdr:row>
      <xdr:rowOff>130770</xdr:rowOff>
    </xdr:to>
    <xdr:sp macro="" textlink="">
      <xdr:nvSpPr>
        <xdr:cNvPr id="148" name="楕円 147"/>
        <xdr:cNvSpPr/>
      </xdr:nvSpPr>
      <xdr:spPr>
        <a:xfrm>
          <a:off x="1079500" y="98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121897</xdr:rowOff>
    </xdr:from>
    <xdr:ext cx="534377" cy="259045"/>
    <xdr:sp macro="" textlink="">
      <xdr:nvSpPr>
        <xdr:cNvPr id="149" name="テキスト ボックス 148"/>
        <xdr:cNvSpPr txBox="1"/>
      </xdr:nvSpPr>
      <xdr:spPr>
        <a:xfrm>
          <a:off x="863111" y="989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131660</xdr:rowOff>
    </xdr:from>
    <xdr:to>
      <xdr:col>24</xdr:col>
      <xdr:colOff>63500</xdr:colOff>
      <xdr:row>77</xdr:row>
      <xdr:rowOff>146901</xdr:rowOff>
    </xdr:to>
    <xdr:cxnSp macro="">
      <xdr:nvCxnSpPr>
        <xdr:cNvPr id="178" name="直線コネクタ 177"/>
        <xdr:cNvCxnSpPr/>
      </xdr:nvCxnSpPr>
      <xdr:spPr>
        <a:xfrm flipV="1">
          <a:off x="3797300" y="1333331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111164</xdr:rowOff>
    </xdr:from>
    <xdr:to>
      <xdr:col>19</xdr:col>
      <xdr:colOff>177800</xdr:colOff>
      <xdr:row>77</xdr:row>
      <xdr:rowOff>146901</xdr:rowOff>
    </xdr:to>
    <xdr:cxnSp macro="">
      <xdr:nvCxnSpPr>
        <xdr:cNvPr id="181" name="直線コネクタ 180"/>
        <xdr:cNvCxnSpPr/>
      </xdr:nvCxnSpPr>
      <xdr:spPr>
        <a:xfrm>
          <a:off x="2908300" y="13312814"/>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107468</xdr:rowOff>
    </xdr:from>
    <xdr:to>
      <xdr:col>15</xdr:col>
      <xdr:colOff>50800</xdr:colOff>
      <xdr:row>77</xdr:row>
      <xdr:rowOff>111164</xdr:rowOff>
    </xdr:to>
    <xdr:cxnSp macro="">
      <xdr:nvCxnSpPr>
        <xdr:cNvPr id="184" name="直線コネクタ 183"/>
        <xdr:cNvCxnSpPr/>
      </xdr:nvCxnSpPr>
      <xdr:spPr>
        <a:xfrm>
          <a:off x="2019300" y="13309118"/>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107468</xdr:rowOff>
    </xdr:from>
    <xdr:to>
      <xdr:col>10</xdr:col>
      <xdr:colOff>114300</xdr:colOff>
      <xdr:row>77</xdr:row>
      <xdr:rowOff>110630</xdr:rowOff>
    </xdr:to>
    <xdr:cxnSp macro="">
      <xdr:nvCxnSpPr>
        <xdr:cNvPr id="187" name="直線コネクタ 186"/>
        <xdr:cNvCxnSpPr/>
      </xdr:nvCxnSpPr>
      <xdr:spPr>
        <a:xfrm flipV="1">
          <a:off x="1130300" y="13309118"/>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80860</xdr:rowOff>
    </xdr:from>
    <xdr:to>
      <xdr:col>24</xdr:col>
      <xdr:colOff>114300</xdr:colOff>
      <xdr:row>78</xdr:row>
      <xdr:rowOff>11010</xdr:rowOff>
    </xdr:to>
    <xdr:sp macro="" textlink="">
      <xdr:nvSpPr>
        <xdr:cNvPr id="197" name="楕円 196"/>
        <xdr:cNvSpPr/>
      </xdr:nvSpPr>
      <xdr:spPr>
        <a:xfrm>
          <a:off x="4584700" y="132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103737</xdr:rowOff>
    </xdr:from>
    <xdr:ext cx="469744" cy="259045"/>
    <xdr:sp macro="" textlink="">
      <xdr:nvSpPr>
        <xdr:cNvPr id="198" name="維持補修費該当値テキスト"/>
        <xdr:cNvSpPr txBox="1"/>
      </xdr:nvSpPr>
      <xdr:spPr>
        <a:xfrm>
          <a:off x="4686300" y="1313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96101</xdr:rowOff>
    </xdr:from>
    <xdr:to>
      <xdr:col>20</xdr:col>
      <xdr:colOff>38100</xdr:colOff>
      <xdr:row>78</xdr:row>
      <xdr:rowOff>26251</xdr:rowOff>
    </xdr:to>
    <xdr:sp macro="" textlink="">
      <xdr:nvSpPr>
        <xdr:cNvPr id="199" name="楕円 198"/>
        <xdr:cNvSpPr/>
      </xdr:nvSpPr>
      <xdr:spPr>
        <a:xfrm>
          <a:off x="3746500" y="132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42778</xdr:rowOff>
    </xdr:from>
    <xdr:ext cx="469744" cy="259045"/>
    <xdr:sp macro="" textlink="">
      <xdr:nvSpPr>
        <xdr:cNvPr id="200" name="テキスト ボックス 199"/>
        <xdr:cNvSpPr txBox="1"/>
      </xdr:nvSpPr>
      <xdr:spPr>
        <a:xfrm>
          <a:off x="3562428" y="1307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60364</xdr:rowOff>
    </xdr:from>
    <xdr:to>
      <xdr:col>15</xdr:col>
      <xdr:colOff>101600</xdr:colOff>
      <xdr:row>77</xdr:row>
      <xdr:rowOff>161964</xdr:rowOff>
    </xdr:to>
    <xdr:sp macro="" textlink="">
      <xdr:nvSpPr>
        <xdr:cNvPr id="201" name="楕円 200"/>
        <xdr:cNvSpPr/>
      </xdr:nvSpPr>
      <xdr:spPr>
        <a:xfrm>
          <a:off x="2857500" y="13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7041</xdr:rowOff>
    </xdr:from>
    <xdr:ext cx="469744" cy="259045"/>
    <xdr:sp macro="" textlink="">
      <xdr:nvSpPr>
        <xdr:cNvPr id="202" name="テキスト ボックス 201"/>
        <xdr:cNvSpPr txBox="1"/>
      </xdr:nvSpPr>
      <xdr:spPr>
        <a:xfrm>
          <a:off x="2673428" y="13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56668</xdr:rowOff>
    </xdr:from>
    <xdr:to>
      <xdr:col>10</xdr:col>
      <xdr:colOff>165100</xdr:colOff>
      <xdr:row>77</xdr:row>
      <xdr:rowOff>158268</xdr:rowOff>
    </xdr:to>
    <xdr:sp macro="" textlink="">
      <xdr:nvSpPr>
        <xdr:cNvPr id="203" name="楕円 202"/>
        <xdr:cNvSpPr/>
      </xdr:nvSpPr>
      <xdr:spPr>
        <a:xfrm>
          <a:off x="1968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3345</xdr:rowOff>
    </xdr:from>
    <xdr:ext cx="469744" cy="259045"/>
    <xdr:sp macro="" textlink="">
      <xdr:nvSpPr>
        <xdr:cNvPr id="204" name="テキスト ボックス 203"/>
        <xdr:cNvSpPr txBox="1"/>
      </xdr:nvSpPr>
      <xdr:spPr>
        <a:xfrm>
          <a:off x="1784428" y="130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59830</xdr:rowOff>
    </xdr:from>
    <xdr:to>
      <xdr:col>6</xdr:col>
      <xdr:colOff>38100</xdr:colOff>
      <xdr:row>77</xdr:row>
      <xdr:rowOff>161430</xdr:rowOff>
    </xdr:to>
    <xdr:sp macro="" textlink="">
      <xdr:nvSpPr>
        <xdr:cNvPr id="205" name="楕円 204"/>
        <xdr:cNvSpPr/>
      </xdr:nvSpPr>
      <xdr:spPr>
        <a:xfrm>
          <a:off x="1079500" y="132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6507</xdr:rowOff>
    </xdr:from>
    <xdr:ext cx="469744" cy="259045"/>
    <xdr:sp macro="" textlink="">
      <xdr:nvSpPr>
        <xdr:cNvPr id="206" name="テキスト ボックス 205"/>
        <xdr:cNvSpPr txBox="1"/>
      </xdr:nvSpPr>
      <xdr:spPr>
        <a:xfrm>
          <a:off x="895428" y="130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167109</xdr:rowOff>
    </xdr:from>
    <xdr:to>
      <xdr:col>24</xdr:col>
      <xdr:colOff>63500</xdr:colOff>
      <xdr:row>95</xdr:row>
      <xdr:rowOff>7958</xdr:rowOff>
    </xdr:to>
    <xdr:cxnSp macro="">
      <xdr:nvCxnSpPr>
        <xdr:cNvPr id="234" name="直線コネクタ 233"/>
        <xdr:cNvCxnSpPr/>
      </xdr:nvCxnSpPr>
      <xdr:spPr>
        <a:xfrm>
          <a:off x="3797300" y="16283409"/>
          <a:ext cx="8382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167109</xdr:rowOff>
    </xdr:from>
    <xdr:to>
      <xdr:col>19</xdr:col>
      <xdr:colOff>177800</xdr:colOff>
      <xdr:row>95</xdr:row>
      <xdr:rowOff>780</xdr:rowOff>
    </xdr:to>
    <xdr:cxnSp macro="">
      <xdr:nvCxnSpPr>
        <xdr:cNvPr id="237" name="直線コネクタ 236"/>
        <xdr:cNvCxnSpPr/>
      </xdr:nvCxnSpPr>
      <xdr:spPr>
        <a:xfrm flipV="1">
          <a:off x="2908300" y="16283409"/>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163223</xdr:rowOff>
    </xdr:from>
    <xdr:to>
      <xdr:col>15</xdr:col>
      <xdr:colOff>50800</xdr:colOff>
      <xdr:row>95</xdr:row>
      <xdr:rowOff>780</xdr:rowOff>
    </xdr:to>
    <xdr:cxnSp macro="">
      <xdr:nvCxnSpPr>
        <xdr:cNvPr id="240" name="直線コネクタ 239"/>
        <xdr:cNvCxnSpPr/>
      </xdr:nvCxnSpPr>
      <xdr:spPr>
        <a:xfrm>
          <a:off x="2019300" y="1627952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163223</xdr:rowOff>
    </xdr:from>
    <xdr:to>
      <xdr:col>10</xdr:col>
      <xdr:colOff>114300</xdr:colOff>
      <xdr:row>95</xdr:row>
      <xdr:rowOff>102118</xdr:rowOff>
    </xdr:to>
    <xdr:cxnSp macro="">
      <xdr:nvCxnSpPr>
        <xdr:cNvPr id="243" name="直線コネクタ 242"/>
        <xdr:cNvCxnSpPr/>
      </xdr:nvCxnSpPr>
      <xdr:spPr>
        <a:xfrm flipV="1">
          <a:off x="1130300" y="16279523"/>
          <a:ext cx="889000" cy="1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128608</xdr:rowOff>
    </xdr:from>
    <xdr:to>
      <xdr:col>24</xdr:col>
      <xdr:colOff>114300</xdr:colOff>
      <xdr:row>95</xdr:row>
      <xdr:rowOff>58758</xdr:rowOff>
    </xdr:to>
    <xdr:sp macro="" textlink="">
      <xdr:nvSpPr>
        <xdr:cNvPr id="253" name="楕円 252"/>
        <xdr:cNvSpPr/>
      </xdr:nvSpPr>
      <xdr:spPr>
        <a:xfrm>
          <a:off x="4584700" y="162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151485</xdr:rowOff>
    </xdr:from>
    <xdr:ext cx="534377" cy="259045"/>
    <xdr:sp macro="" textlink="">
      <xdr:nvSpPr>
        <xdr:cNvPr id="254" name="扶助費該当値テキスト"/>
        <xdr:cNvSpPr txBox="1"/>
      </xdr:nvSpPr>
      <xdr:spPr>
        <a:xfrm>
          <a:off x="4686300" y="1609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116309</xdr:rowOff>
    </xdr:from>
    <xdr:to>
      <xdr:col>20</xdr:col>
      <xdr:colOff>38100</xdr:colOff>
      <xdr:row>95</xdr:row>
      <xdr:rowOff>46459</xdr:rowOff>
    </xdr:to>
    <xdr:sp macro="" textlink="">
      <xdr:nvSpPr>
        <xdr:cNvPr id="255" name="楕円 254"/>
        <xdr:cNvSpPr/>
      </xdr:nvSpPr>
      <xdr:spPr>
        <a:xfrm>
          <a:off x="3746500" y="162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62986</xdr:rowOff>
    </xdr:from>
    <xdr:ext cx="534377" cy="259045"/>
    <xdr:sp macro="" textlink="">
      <xdr:nvSpPr>
        <xdr:cNvPr id="256" name="テキスト ボックス 255"/>
        <xdr:cNvSpPr txBox="1"/>
      </xdr:nvSpPr>
      <xdr:spPr>
        <a:xfrm>
          <a:off x="3530111" y="1600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121430</xdr:rowOff>
    </xdr:from>
    <xdr:to>
      <xdr:col>15</xdr:col>
      <xdr:colOff>101600</xdr:colOff>
      <xdr:row>95</xdr:row>
      <xdr:rowOff>51580</xdr:rowOff>
    </xdr:to>
    <xdr:sp macro="" textlink="">
      <xdr:nvSpPr>
        <xdr:cNvPr id="257" name="楕円 256"/>
        <xdr:cNvSpPr/>
      </xdr:nvSpPr>
      <xdr:spPr>
        <a:xfrm>
          <a:off x="2857500" y="16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68107</xdr:rowOff>
    </xdr:from>
    <xdr:ext cx="534377" cy="259045"/>
    <xdr:sp macro="" textlink="">
      <xdr:nvSpPr>
        <xdr:cNvPr id="258" name="テキスト ボックス 257"/>
        <xdr:cNvSpPr txBox="1"/>
      </xdr:nvSpPr>
      <xdr:spPr>
        <a:xfrm>
          <a:off x="2641111" y="1601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112423</xdr:rowOff>
    </xdr:from>
    <xdr:to>
      <xdr:col>10</xdr:col>
      <xdr:colOff>165100</xdr:colOff>
      <xdr:row>95</xdr:row>
      <xdr:rowOff>42573</xdr:rowOff>
    </xdr:to>
    <xdr:sp macro="" textlink="">
      <xdr:nvSpPr>
        <xdr:cNvPr id="259" name="楕円 258"/>
        <xdr:cNvSpPr/>
      </xdr:nvSpPr>
      <xdr:spPr>
        <a:xfrm>
          <a:off x="1968500" y="162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59100</xdr:rowOff>
    </xdr:from>
    <xdr:ext cx="534377" cy="259045"/>
    <xdr:sp macro="" textlink="">
      <xdr:nvSpPr>
        <xdr:cNvPr id="260" name="テキスト ボックス 259"/>
        <xdr:cNvSpPr txBox="1"/>
      </xdr:nvSpPr>
      <xdr:spPr>
        <a:xfrm>
          <a:off x="1752111" y="1600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51318</xdr:rowOff>
    </xdr:from>
    <xdr:to>
      <xdr:col>6</xdr:col>
      <xdr:colOff>38100</xdr:colOff>
      <xdr:row>95</xdr:row>
      <xdr:rowOff>152918</xdr:rowOff>
    </xdr:to>
    <xdr:sp macro="" textlink="">
      <xdr:nvSpPr>
        <xdr:cNvPr id="261" name="楕円 260"/>
        <xdr:cNvSpPr/>
      </xdr:nvSpPr>
      <xdr:spPr>
        <a:xfrm>
          <a:off x="1079500" y="163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169445</xdr:rowOff>
    </xdr:from>
    <xdr:ext cx="534377" cy="259045"/>
    <xdr:sp macro="" textlink="">
      <xdr:nvSpPr>
        <xdr:cNvPr id="262" name="テキスト ボックス 261"/>
        <xdr:cNvSpPr txBox="1"/>
      </xdr:nvSpPr>
      <xdr:spPr>
        <a:xfrm>
          <a:off x="863111" y="1611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126944</xdr:rowOff>
    </xdr:from>
    <xdr:to>
      <xdr:col>55</xdr:col>
      <xdr:colOff>0</xdr:colOff>
      <xdr:row>36</xdr:row>
      <xdr:rowOff>108184</xdr:rowOff>
    </xdr:to>
    <xdr:cxnSp macro="">
      <xdr:nvCxnSpPr>
        <xdr:cNvPr id="291" name="直線コネクタ 290"/>
        <xdr:cNvCxnSpPr/>
      </xdr:nvCxnSpPr>
      <xdr:spPr>
        <a:xfrm>
          <a:off x="9639300" y="6127694"/>
          <a:ext cx="838200" cy="15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126944</xdr:rowOff>
    </xdr:from>
    <xdr:to>
      <xdr:col>50</xdr:col>
      <xdr:colOff>114300</xdr:colOff>
      <xdr:row>36</xdr:row>
      <xdr:rowOff>127059</xdr:rowOff>
    </xdr:to>
    <xdr:cxnSp macro="">
      <xdr:nvCxnSpPr>
        <xdr:cNvPr id="294" name="直線コネクタ 293"/>
        <xdr:cNvCxnSpPr/>
      </xdr:nvCxnSpPr>
      <xdr:spPr>
        <a:xfrm flipV="1">
          <a:off x="8750300" y="6127694"/>
          <a:ext cx="889000" cy="1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123515</xdr:rowOff>
    </xdr:from>
    <xdr:to>
      <xdr:col>45</xdr:col>
      <xdr:colOff>177800</xdr:colOff>
      <xdr:row>36</xdr:row>
      <xdr:rowOff>127059</xdr:rowOff>
    </xdr:to>
    <xdr:cxnSp macro="">
      <xdr:nvCxnSpPr>
        <xdr:cNvPr id="297" name="直線コネクタ 296"/>
        <xdr:cNvCxnSpPr/>
      </xdr:nvCxnSpPr>
      <xdr:spPr>
        <a:xfrm>
          <a:off x="7861300" y="629571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123515</xdr:rowOff>
    </xdr:from>
    <xdr:to>
      <xdr:col>41</xdr:col>
      <xdr:colOff>50800</xdr:colOff>
      <xdr:row>37</xdr:row>
      <xdr:rowOff>407</xdr:rowOff>
    </xdr:to>
    <xdr:cxnSp macro="">
      <xdr:nvCxnSpPr>
        <xdr:cNvPr id="300" name="直線コネクタ 299"/>
        <xdr:cNvCxnSpPr/>
      </xdr:nvCxnSpPr>
      <xdr:spPr>
        <a:xfrm flipV="1">
          <a:off x="6972300" y="6295715"/>
          <a:ext cx="889000" cy="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57384</xdr:rowOff>
    </xdr:from>
    <xdr:to>
      <xdr:col>55</xdr:col>
      <xdr:colOff>50800</xdr:colOff>
      <xdr:row>36</xdr:row>
      <xdr:rowOff>158984</xdr:rowOff>
    </xdr:to>
    <xdr:sp macro="" textlink="">
      <xdr:nvSpPr>
        <xdr:cNvPr id="310" name="楕円 309"/>
        <xdr:cNvSpPr/>
      </xdr:nvSpPr>
      <xdr:spPr>
        <a:xfrm>
          <a:off x="10426700" y="62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35811</xdr:rowOff>
    </xdr:from>
    <xdr:ext cx="534377" cy="259045"/>
    <xdr:sp macro="" textlink="">
      <xdr:nvSpPr>
        <xdr:cNvPr id="311" name="補助費等該当値テキスト"/>
        <xdr:cNvSpPr txBox="1"/>
      </xdr:nvSpPr>
      <xdr:spPr>
        <a:xfrm>
          <a:off x="10528300" y="62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76144</xdr:rowOff>
    </xdr:from>
    <xdr:to>
      <xdr:col>50</xdr:col>
      <xdr:colOff>165100</xdr:colOff>
      <xdr:row>36</xdr:row>
      <xdr:rowOff>6294</xdr:rowOff>
    </xdr:to>
    <xdr:sp macro="" textlink="">
      <xdr:nvSpPr>
        <xdr:cNvPr id="312" name="楕円 311"/>
        <xdr:cNvSpPr/>
      </xdr:nvSpPr>
      <xdr:spPr>
        <a:xfrm>
          <a:off x="9588500" y="607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22821</xdr:rowOff>
    </xdr:from>
    <xdr:ext cx="534377" cy="259045"/>
    <xdr:sp macro="" textlink="">
      <xdr:nvSpPr>
        <xdr:cNvPr id="313" name="テキスト ボックス 312"/>
        <xdr:cNvSpPr txBox="1"/>
      </xdr:nvSpPr>
      <xdr:spPr>
        <a:xfrm>
          <a:off x="9372111" y="58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76259</xdr:rowOff>
    </xdr:from>
    <xdr:to>
      <xdr:col>46</xdr:col>
      <xdr:colOff>38100</xdr:colOff>
      <xdr:row>37</xdr:row>
      <xdr:rowOff>6409</xdr:rowOff>
    </xdr:to>
    <xdr:sp macro="" textlink="">
      <xdr:nvSpPr>
        <xdr:cNvPr id="314" name="楕円 313"/>
        <xdr:cNvSpPr/>
      </xdr:nvSpPr>
      <xdr:spPr>
        <a:xfrm>
          <a:off x="8699500" y="62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168986</xdr:rowOff>
    </xdr:from>
    <xdr:ext cx="534377" cy="259045"/>
    <xdr:sp macro="" textlink="">
      <xdr:nvSpPr>
        <xdr:cNvPr id="315" name="テキスト ボックス 314"/>
        <xdr:cNvSpPr txBox="1"/>
      </xdr:nvSpPr>
      <xdr:spPr>
        <a:xfrm>
          <a:off x="8483111" y="634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72715</xdr:rowOff>
    </xdr:from>
    <xdr:to>
      <xdr:col>41</xdr:col>
      <xdr:colOff>101600</xdr:colOff>
      <xdr:row>37</xdr:row>
      <xdr:rowOff>2865</xdr:rowOff>
    </xdr:to>
    <xdr:sp macro="" textlink="">
      <xdr:nvSpPr>
        <xdr:cNvPr id="316" name="楕円 315"/>
        <xdr:cNvSpPr/>
      </xdr:nvSpPr>
      <xdr:spPr>
        <a:xfrm>
          <a:off x="7810500" y="62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165442</xdr:rowOff>
    </xdr:from>
    <xdr:ext cx="534377" cy="259045"/>
    <xdr:sp macro="" textlink="">
      <xdr:nvSpPr>
        <xdr:cNvPr id="317" name="テキスト ボックス 316"/>
        <xdr:cNvSpPr txBox="1"/>
      </xdr:nvSpPr>
      <xdr:spPr>
        <a:xfrm>
          <a:off x="7594111" y="63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121057</xdr:rowOff>
    </xdr:from>
    <xdr:to>
      <xdr:col>36</xdr:col>
      <xdr:colOff>165100</xdr:colOff>
      <xdr:row>37</xdr:row>
      <xdr:rowOff>51207</xdr:rowOff>
    </xdr:to>
    <xdr:sp macro="" textlink="">
      <xdr:nvSpPr>
        <xdr:cNvPr id="318" name="楕円 317"/>
        <xdr:cNvSpPr/>
      </xdr:nvSpPr>
      <xdr:spPr>
        <a:xfrm>
          <a:off x="6921500" y="62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42334</xdr:rowOff>
    </xdr:from>
    <xdr:ext cx="534377" cy="259045"/>
    <xdr:sp macro="" textlink="">
      <xdr:nvSpPr>
        <xdr:cNvPr id="319" name="テキスト ボックス 318"/>
        <xdr:cNvSpPr txBox="1"/>
      </xdr:nvSpPr>
      <xdr:spPr>
        <a:xfrm>
          <a:off x="6705111" y="63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16665</xdr:rowOff>
    </xdr:from>
    <xdr:to>
      <xdr:col>55</xdr:col>
      <xdr:colOff>0</xdr:colOff>
      <xdr:row>58</xdr:row>
      <xdr:rowOff>85373</xdr:rowOff>
    </xdr:to>
    <xdr:cxnSp macro="">
      <xdr:nvCxnSpPr>
        <xdr:cNvPr id="346" name="直線コネクタ 345"/>
        <xdr:cNvCxnSpPr/>
      </xdr:nvCxnSpPr>
      <xdr:spPr>
        <a:xfrm flipV="1">
          <a:off x="9639300" y="9960765"/>
          <a:ext cx="838200" cy="6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39649</xdr:rowOff>
    </xdr:from>
    <xdr:to>
      <xdr:col>50</xdr:col>
      <xdr:colOff>114300</xdr:colOff>
      <xdr:row>58</xdr:row>
      <xdr:rowOff>85373</xdr:rowOff>
    </xdr:to>
    <xdr:cxnSp macro="">
      <xdr:nvCxnSpPr>
        <xdr:cNvPr id="349" name="直線コネクタ 348"/>
        <xdr:cNvCxnSpPr/>
      </xdr:nvCxnSpPr>
      <xdr:spPr>
        <a:xfrm>
          <a:off x="8750300" y="9983749"/>
          <a:ext cx="889000" cy="4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39649</xdr:rowOff>
    </xdr:from>
    <xdr:to>
      <xdr:col>45</xdr:col>
      <xdr:colOff>177800</xdr:colOff>
      <xdr:row>58</xdr:row>
      <xdr:rowOff>49730</xdr:rowOff>
    </xdr:to>
    <xdr:cxnSp macro="">
      <xdr:nvCxnSpPr>
        <xdr:cNvPr id="352" name="直線コネクタ 351"/>
        <xdr:cNvCxnSpPr/>
      </xdr:nvCxnSpPr>
      <xdr:spPr>
        <a:xfrm flipV="1">
          <a:off x="7861300" y="9983749"/>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1461</xdr:rowOff>
    </xdr:from>
    <xdr:to>
      <xdr:col>41</xdr:col>
      <xdr:colOff>50800</xdr:colOff>
      <xdr:row>58</xdr:row>
      <xdr:rowOff>49730</xdr:rowOff>
    </xdr:to>
    <xdr:cxnSp macro="">
      <xdr:nvCxnSpPr>
        <xdr:cNvPr id="355" name="直線コネクタ 354"/>
        <xdr:cNvCxnSpPr/>
      </xdr:nvCxnSpPr>
      <xdr:spPr>
        <a:xfrm>
          <a:off x="6972300" y="9945561"/>
          <a:ext cx="889000" cy="4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137315</xdr:rowOff>
    </xdr:from>
    <xdr:to>
      <xdr:col>55</xdr:col>
      <xdr:colOff>50800</xdr:colOff>
      <xdr:row>58</xdr:row>
      <xdr:rowOff>67465</xdr:rowOff>
    </xdr:to>
    <xdr:sp macro="" textlink="">
      <xdr:nvSpPr>
        <xdr:cNvPr id="365" name="楕円 364"/>
        <xdr:cNvSpPr/>
      </xdr:nvSpPr>
      <xdr:spPr>
        <a:xfrm>
          <a:off x="10426700" y="990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34573</xdr:rowOff>
    </xdr:from>
    <xdr:to>
      <xdr:col>50</xdr:col>
      <xdr:colOff>165100</xdr:colOff>
      <xdr:row>58</xdr:row>
      <xdr:rowOff>136173</xdr:rowOff>
    </xdr:to>
    <xdr:sp macro="" textlink="">
      <xdr:nvSpPr>
        <xdr:cNvPr id="367" name="楕円 366"/>
        <xdr:cNvSpPr/>
      </xdr:nvSpPr>
      <xdr:spPr>
        <a:xfrm>
          <a:off x="9588500" y="99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127300</xdr:rowOff>
    </xdr:from>
    <xdr:ext cx="534377" cy="259045"/>
    <xdr:sp macro="" textlink="">
      <xdr:nvSpPr>
        <xdr:cNvPr id="368" name="テキスト ボックス 367"/>
        <xdr:cNvSpPr txBox="1"/>
      </xdr:nvSpPr>
      <xdr:spPr>
        <a:xfrm>
          <a:off x="9372111" y="100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160299</xdr:rowOff>
    </xdr:from>
    <xdr:to>
      <xdr:col>46</xdr:col>
      <xdr:colOff>38100</xdr:colOff>
      <xdr:row>58</xdr:row>
      <xdr:rowOff>90449</xdr:rowOff>
    </xdr:to>
    <xdr:sp macro="" textlink="">
      <xdr:nvSpPr>
        <xdr:cNvPr id="369" name="楕円 368"/>
        <xdr:cNvSpPr/>
      </xdr:nvSpPr>
      <xdr:spPr>
        <a:xfrm>
          <a:off x="8699500" y="99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81576</xdr:rowOff>
    </xdr:from>
    <xdr:ext cx="534377" cy="259045"/>
    <xdr:sp macro="" textlink="">
      <xdr:nvSpPr>
        <xdr:cNvPr id="370" name="テキスト ボックス 369"/>
        <xdr:cNvSpPr txBox="1"/>
      </xdr:nvSpPr>
      <xdr:spPr>
        <a:xfrm>
          <a:off x="8483111" y="1002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170380</xdr:rowOff>
    </xdr:from>
    <xdr:to>
      <xdr:col>41</xdr:col>
      <xdr:colOff>101600</xdr:colOff>
      <xdr:row>58</xdr:row>
      <xdr:rowOff>100530</xdr:rowOff>
    </xdr:to>
    <xdr:sp macro="" textlink="">
      <xdr:nvSpPr>
        <xdr:cNvPr id="371" name="楕円 370"/>
        <xdr:cNvSpPr/>
      </xdr:nvSpPr>
      <xdr:spPr>
        <a:xfrm>
          <a:off x="7810500" y="994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91657</xdr:rowOff>
    </xdr:from>
    <xdr:ext cx="534377" cy="259045"/>
    <xdr:sp macro="" textlink="">
      <xdr:nvSpPr>
        <xdr:cNvPr id="372" name="テキスト ボックス 371"/>
        <xdr:cNvSpPr txBox="1"/>
      </xdr:nvSpPr>
      <xdr:spPr>
        <a:xfrm>
          <a:off x="7594111" y="1003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122111</xdr:rowOff>
    </xdr:from>
    <xdr:to>
      <xdr:col>36</xdr:col>
      <xdr:colOff>165100</xdr:colOff>
      <xdr:row>58</xdr:row>
      <xdr:rowOff>52261</xdr:rowOff>
    </xdr:to>
    <xdr:sp macro="" textlink="">
      <xdr:nvSpPr>
        <xdr:cNvPr id="373" name="楕円 372"/>
        <xdr:cNvSpPr/>
      </xdr:nvSpPr>
      <xdr:spPr>
        <a:xfrm>
          <a:off x="6921500" y="98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43388</xdr:rowOff>
    </xdr:from>
    <xdr:ext cx="534377" cy="259045"/>
    <xdr:sp macro="" textlink="">
      <xdr:nvSpPr>
        <xdr:cNvPr id="374" name="テキスト ボックス 373"/>
        <xdr:cNvSpPr txBox="1"/>
      </xdr:nvSpPr>
      <xdr:spPr>
        <a:xfrm>
          <a:off x="6705111" y="99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56482</xdr:rowOff>
    </xdr:from>
    <xdr:to>
      <xdr:col>55</xdr:col>
      <xdr:colOff>0</xdr:colOff>
      <xdr:row>79</xdr:row>
      <xdr:rowOff>12381</xdr:rowOff>
    </xdr:to>
    <xdr:cxnSp macro="">
      <xdr:nvCxnSpPr>
        <xdr:cNvPr id="403" name="直線コネクタ 402"/>
        <xdr:cNvCxnSpPr/>
      </xdr:nvCxnSpPr>
      <xdr:spPr>
        <a:xfrm flipV="1">
          <a:off x="9639300" y="13429582"/>
          <a:ext cx="838200" cy="1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158159</xdr:rowOff>
    </xdr:from>
    <xdr:to>
      <xdr:col>50</xdr:col>
      <xdr:colOff>114300</xdr:colOff>
      <xdr:row>79</xdr:row>
      <xdr:rowOff>12381</xdr:rowOff>
    </xdr:to>
    <xdr:cxnSp macro="">
      <xdr:nvCxnSpPr>
        <xdr:cNvPr id="406" name="直線コネクタ 405"/>
        <xdr:cNvCxnSpPr/>
      </xdr:nvCxnSpPr>
      <xdr:spPr>
        <a:xfrm>
          <a:off x="8750300" y="13531259"/>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158159</xdr:rowOff>
    </xdr:from>
    <xdr:to>
      <xdr:col>45</xdr:col>
      <xdr:colOff>177800</xdr:colOff>
      <xdr:row>79</xdr:row>
      <xdr:rowOff>3859</xdr:rowOff>
    </xdr:to>
    <xdr:cxnSp macro="">
      <xdr:nvCxnSpPr>
        <xdr:cNvPr id="409" name="直線コネクタ 408"/>
        <xdr:cNvCxnSpPr/>
      </xdr:nvCxnSpPr>
      <xdr:spPr>
        <a:xfrm flipV="1">
          <a:off x="7861300" y="13531259"/>
          <a:ext cx="889000" cy="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57983</xdr:rowOff>
    </xdr:from>
    <xdr:to>
      <xdr:col>41</xdr:col>
      <xdr:colOff>50800</xdr:colOff>
      <xdr:row>79</xdr:row>
      <xdr:rowOff>3859</xdr:rowOff>
    </xdr:to>
    <xdr:cxnSp macro="">
      <xdr:nvCxnSpPr>
        <xdr:cNvPr id="412" name="直線コネクタ 411"/>
        <xdr:cNvCxnSpPr/>
      </xdr:nvCxnSpPr>
      <xdr:spPr>
        <a:xfrm>
          <a:off x="6972300" y="13431083"/>
          <a:ext cx="889000" cy="11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5682</xdr:rowOff>
    </xdr:from>
    <xdr:to>
      <xdr:col>55</xdr:col>
      <xdr:colOff>50800</xdr:colOff>
      <xdr:row>78</xdr:row>
      <xdr:rowOff>107282</xdr:rowOff>
    </xdr:to>
    <xdr:sp macro="" textlink="">
      <xdr:nvSpPr>
        <xdr:cNvPr id="422" name="楕円 421"/>
        <xdr:cNvSpPr/>
      </xdr:nvSpPr>
      <xdr:spPr>
        <a:xfrm>
          <a:off x="10426700" y="133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28559</xdr:rowOff>
    </xdr:from>
    <xdr:ext cx="534377" cy="259045"/>
    <xdr:sp macro="" textlink="">
      <xdr:nvSpPr>
        <xdr:cNvPr id="423" name="普通建設事業費 （ うち新規整備　）該当値テキスト"/>
        <xdr:cNvSpPr txBox="1"/>
      </xdr:nvSpPr>
      <xdr:spPr>
        <a:xfrm>
          <a:off x="10528300" y="132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133031</xdr:rowOff>
    </xdr:from>
    <xdr:to>
      <xdr:col>50</xdr:col>
      <xdr:colOff>165100</xdr:colOff>
      <xdr:row>79</xdr:row>
      <xdr:rowOff>63181</xdr:rowOff>
    </xdr:to>
    <xdr:sp macro="" textlink="">
      <xdr:nvSpPr>
        <xdr:cNvPr id="424" name="楕円 423"/>
        <xdr:cNvSpPr/>
      </xdr:nvSpPr>
      <xdr:spPr>
        <a:xfrm>
          <a:off x="9588500" y="135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54308</xdr:rowOff>
    </xdr:from>
    <xdr:ext cx="469744" cy="259045"/>
    <xdr:sp macro="" textlink="">
      <xdr:nvSpPr>
        <xdr:cNvPr id="425" name="テキスト ボックス 424"/>
        <xdr:cNvSpPr txBox="1"/>
      </xdr:nvSpPr>
      <xdr:spPr>
        <a:xfrm>
          <a:off x="9404428" y="1359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107359</xdr:rowOff>
    </xdr:from>
    <xdr:to>
      <xdr:col>46</xdr:col>
      <xdr:colOff>38100</xdr:colOff>
      <xdr:row>79</xdr:row>
      <xdr:rowOff>37509</xdr:rowOff>
    </xdr:to>
    <xdr:sp macro="" textlink="">
      <xdr:nvSpPr>
        <xdr:cNvPr id="426" name="楕円 425"/>
        <xdr:cNvSpPr/>
      </xdr:nvSpPr>
      <xdr:spPr>
        <a:xfrm>
          <a:off x="8699500" y="134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28636</xdr:rowOff>
    </xdr:from>
    <xdr:ext cx="534377" cy="259045"/>
    <xdr:sp macro="" textlink="">
      <xdr:nvSpPr>
        <xdr:cNvPr id="427" name="テキスト ボックス 426"/>
        <xdr:cNvSpPr txBox="1"/>
      </xdr:nvSpPr>
      <xdr:spPr>
        <a:xfrm>
          <a:off x="8483111" y="1357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124509</xdr:rowOff>
    </xdr:from>
    <xdr:to>
      <xdr:col>41</xdr:col>
      <xdr:colOff>101600</xdr:colOff>
      <xdr:row>79</xdr:row>
      <xdr:rowOff>54659</xdr:rowOff>
    </xdr:to>
    <xdr:sp macro="" textlink="">
      <xdr:nvSpPr>
        <xdr:cNvPr id="428" name="楕円 427"/>
        <xdr:cNvSpPr/>
      </xdr:nvSpPr>
      <xdr:spPr>
        <a:xfrm>
          <a:off x="7810500" y="134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45786</xdr:rowOff>
    </xdr:from>
    <xdr:ext cx="534377" cy="259045"/>
    <xdr:sp macro="" textlink="">
      <xdr:nvSpPr>
        <xdr:cNvPr id="429" name="テキスト ボックス 428"/>
        <xdr:cNvSpPr txBox="1"/>
      </xdr:nvSpPr>
      <xdr:spPr>
        <a:xfrm>
          <a:off x="7594111" y="1359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7183</xdr:rowOff>
    </xdr:from>
    <xdr:to>
      <xdr:col>36</xdr:col>
      <xdr:colOff>165100</xdr:colOff>
      <xdr:row>78</xdr:row>
      <xdr:rowOff>108783</xdr:rowOff>
    </xdr:to>
    <xdr:sp macro="" textlink="">
      <xdr:nvSpPr>
        <xdr:cNvPr id="430" name="楕円 429"/>
        <xdr:cNvSpPr/>
      </xdr:nvSpPr>
      <xdr:spPr>
        <a:xfrm>
          <a:off x="6921500" y="133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125310</xdr:rowOff>
    </xdr:from>
    <xdr:ext cx="534377" cy="259045"/>
    <xdr:sp macro="" textlink="">
      <xdr:nvSpPr>
        <xdr:cNvPr id="431" name="テキスト ボックス 430"/>
        <xdr:cNvSpPr txBox="1"/>
      </xdr:nvSpPr>
      <xdr:spPr>
        <a:xfrm>
          <a:off x="6705111" y="131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2572</xdr:rowOff>
    </xdr:from>
    <xdr:to>
      <xdr:col>55</xdr:col>
      <xdr:colOff>0</xdr:colOff>
      <xdr:row>99</xdr:row>
      <xdr:rowOff>10029</xdr:rowOff>
    </xdr:to>
    <xdr:cxnSp macro="">
      <xdr:nvCxnSpPr>
        <xdr:cNvPr id="462" name="直線コネクタ 461"/>
        <xdr:cNvCxnSpPr/>
      </xdr:nvCxnSpPr>
      <xdr:spPr>
        <a:xfrm>
          <a:off x="9639300" y="16976122"/>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20165</xdr:rowOff>
    </xdr:from>
    <xdr:to>
      <xdr:col>50</xdr:col>
      <xdr:colOff>114300</xdr:colOff>
      <xdr:row>99</xdr:row>
      <xdr:rowOff>2572</xdr:rowOff>
    </xdr:to>
    <xdr:cxnSp macro="">
      <xdr:nvCxnSpPr>
        <xdr:cNvPr id="465" name="直線コネクタ 464"/>
        <xdr:cNvCxnSpPr/>
      </xdr:nvCxnSpPr>
      <xdr:spPr>
        <a:xfrm>
          <a:off x="8750300" y="16822265"/>
          <a:ext cx="889000" cy="15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417</xdr:rowOff>
    </xdr:from>
    <xdr:to>
      <xdr:col>45</xdr:col>
      <xdr:colOff>177800</xdr:colOff>
      <xdr:row>98</xdr:row>
      <xdr:rowOff>20165</xdr:rowOff>
    </xdr:to>
    <xdr:cxnSp macro="">
      <xdr:nvCxnSpPr>
        <xdr:cNvPr id="468" name="直線コネクタ 467"/>
        <xdr:cNvCxnSpPr/>
      </xdr:nvCxnSpPr>
      <xdr:spPr>
        <a:xfrm>
          <a:off x="7861300" y="16802517"/>
          <a:ext cx="889000" cy="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417</xdr:rowOff>
    </xdr:from>
    <xdr:to>
      <xdr:col>41</xdr:col>
      <xdr:colOff>50800</xdr:colOff>
      <xdr:row>98</xdr:row>
      <xdr:rowOff>108578</xdr:rowOff>
    </xdr:to>
    <xdr:cxnSp macro="">
      <xdr:nvCxnSpPr>
        <xdr:cNvPr id="471" name="直線コネクタ 470"/>
        <xdr:cNvCxnSpPr/>
      </xdr:nvCxnSpPr>
      <xdr:spPr>
        <a:xfrm flipV="1">
          <a:off x="6972300" y="16802517"/>
          <a:ext cx="889000" cy="10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130679</xdr:rowOff>
    </xdr:from>
    <xdr:to>
      <xdr:col>55</xdr:col>
      <xdr:colOff>50800</xdr:colOff>
      <xdr:row>99</xdr:row>
      <xdr:rowOff>60829</xdr:rowOff>
    </xdr:to>
    <xdr:sp macro="" textlink="">
      <xdr:nvSpPr>
        <xdr:cNvPr id="481" name="楕円 480"/>
        <xdr:cNvSpPr/>
      </xdr:nvSpPr>
      <xdr:spPr>
        <a:xfrm>
          <a:off x="10426700" y="169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45606</xdr:rowOff>
    </xdr:from>
    <xdr:ext cx="469744" cy="259045"/>
    <xdr:sp macro="" textlink="">
      <xdr:nvSpPr>
        <xdr:cNvPr id="482" name="普通建設事業費 （ うち更新整備　）該当値テキスト"/>
        <xdr:cNvSpPr txBox="1"/>
      </xdr:nvSpPr>
      <xdr:spPr>
        <a:xfrm>
          <a:off x="10528300" y="1684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123222</xdr:rowOff>
    </xdr:from>
    <xdr:to>
      <xdr:col>50</xdr:col>
      <xdr:colOff>165100</xdr:colOff>
      <xdr:row>99</xdr:row>
      <xdr:rowOff>53372</xdr:rowOff>
    </xdr:to>
    <xdr:sp macro="" textlink="">
      <xdr:nvSpPr>
        <xdr:cNvPr id="483" name="楕円 482"/>
        <xdr:cNvSpPr/>
      </xdr:nvSpPr>
      <xdr:spPr>
        <a:xfrm>
          <a:off x="9588500" y="169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44499</xdr:rowOff>
    </xdr:from>
    <xdr:ext cx="469744" cy="259045"/>
    <xdr:sp macro="" textlink="">
      <xdr:nvSpPr>
        <xdr:cNvPr id="484" name="テキスト ボックス 483"/>
        <xdr:cNvSpPr txBox="1"/>
      </xdr:nvSpPr>
      <xdr:spPr>
        <a:xfrm>
          <a:off x="9404428" y="1701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140815</xdr:rowOff>
    </xdr:from>
    <xdr:to>
      <xdr:col>46</xdr:col>
      <xdr:colOff>38100</xdr:colOff>
      <xdr:row>98</xdr:row>
      <xdr:rowOff>70965</xdr:rowOff>
    </xdr:to>
    <xdr:sp macro="" textlink="">
      <xdr:nvSpPr>
        <xdr:cNvPr id="485" name="楕円 484"/>
        <xdr:cNvSpPr/>
      </xdr:nvSpPr>
      <xdr:spPr>
        <a:xfrm>
          <a:off x="8699500" y="167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62092</xdr:rowOff>
    </xdr:from>
    <xdr:ext cx="534377" cy="259045"/>
    <xdr:sp macro="" textlink="">
      <xdr:nvSpPr>
        <xdr:cNvPr id="486" name="テキスト ボックス 485"/>
        <xdr:cNvSpPr txBox="1"/>
      </xdr:nvSpPr>
      <xdr:spPr>
        <a:xfrm>
          <a:off x="8483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121067</xdr:rowOff>
    </xdr:from>
    <xdr:to>
      <xdr:col>41</xdr:col>
      <xdr:colOff>101600</xdr:colOff>
      <xdr:row>98</xdr:row>
      <xdr:rowOff>51217</xdr:rowOff>
    </xdr:to>
    <xdr:sp macro="" textlink="">
      <xdr:nvSpPr>
        <xdr:cNvPr id="487" name="楕円 486"/>
        <xdr:cNvSpPr/>
      </xdr:nvSpPr>
      <xdr:spPr>
        <a:xfrm>
          <a:off x="7810500" y="167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42344</xdr:rowOff>
    </xdr:from>
    <xdr:ext cx="534377" cy="259045"/>
    <xdr:sp macro="" textlink="">
      <xdr:nvSpPr>
        <xdr:cNvPr id="488" name="テキスト ボックス 487"/>
        <xdr:cNvSpPr txBox="1"/>
      </xdr:nvSpPr>
      <xdr:spPr>
        <a:xfrm>
          <a:off x="7594111" y="168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57778</xdr:rowOff>
    </xdr:from>
    <xdr:to>
      <xdr:col>36</xdr:col>
      <xdr:colOff>165100</xdr:colOff>
      <xdr:row>98</xdr:row>
      <xdr:rowOff>159378</xdr:rowOff>
    </xdr:to>
    <xdr:sp macro="" textlink="">
      <xdr:nvSpPr>
        <xdr:cNvPr id="489" name="楕円 488"/>
        <xdr:cNvSpPr/>
      </xdr:nvSpPr>
      <xdr:spPr>
        <a:xfrm>
          <a:off x="6921500" y="1685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150505</xdr:rowOff>
    </xdr:from>
    <xdr:ext cx="534377" cy="259045"/>
    <xdr:sp macro="" textlink="">
      <xdr:nvSpPr>
        <xdr:cNvPr id="490" name="テキスト ボックス 489"/>
        <xdr:cNvSpPr txBox="1"/>
      </xdr:nvSpPr>
      <xdr:spPr>
        <a:xfrm>
          <a:off x="6705111" y="1695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163779</xdr:rowOff>
    </xdr:from>
    <xdr:to>
      <xdr:col>85</xdr:col>
      <xdr:colOff>127000</xdr:colOff>
      <xdr:row>35</xdr:row>
      <xdr:rowOff>29667</xdr:rowOff>
    </xdr:to>
    <xdr:cxnSp macro="">
      <xdr:nvCxnSpPr>
        <xdr:cNvPr id="519" name="直線コネクタ 518"/>
        <xdr:cNvCxnSpPr/>
      </xdr:nvCxnSpPr>
      <xdr:spPr>
        <a:xfrm>
          <a:off x="15481300" y="5993079"/>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163779</xdr:rowOff>
    </xdr:from>
    <xdr:to>
      <xdr:col>81</xdr:col>
      <xdr:colOff>50800</xdr:colOff>
      <xdr:row>39</xdr:row>
      <xdr:rowOff>27089</xdr:rowOff>
    </xdr:to>
    <xdr:cxnSp macro="">
      <xdr:nvCxnSpPr>
        <xdr:cNvPr id="522" name="直線コネクタ 521"/>
        <xdr:cNvCxnSpPr/>
      </xdr:nvCxnSpPr>
      <xdr:spPr>
        <a:xfrm flipV="1">
          <a:off x="14592300" y="5993079"/>
          <a:ext cx="889000" cy="7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138747</xdr:rowOff>
    </xdr:from>
    <xdr:to>
      <xdr:col>76</xdr:col>
      <xdr:colOff>114300</xdr:colOff>
      <xdr:row>39</xdr:row>
      <xdr:rowOff>27089</xdr:rowOff>
    </xdr:to>
    <xdr:cxnSp macro="">
      <xdr:nvCxnSpPr>
        <xdr:cNvPr id="525" name="直線コネクタ 524"/>
        <xdr:cNvCxnSpPr/>
      </xdr:nvCxnSpPr>
      <xdr:spPr>
        <a:xfrm>
          <a:off x="13703300" y="6653847"/>
          <a:ext cx="889000" cy="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138747</xdr:rowOff>
    </xdr:from>
    <xdr:to>
      <xdr:col>71</xdr:col>
      <xdr:colOff>177800</xdr:colOff>
      <xdr:row>39</xdr:row>
      <xdr:rowOff>41884</xdr:rowOff>
    </xdr:to>
    <xdr:cxnSp macro="">
      <xdr:nvCxnSpPr>
        <xdr:cNvPr id="528" name="直線コネクタ 527"/>
        <xdr:cNvCxnSpPr/>
      </xdr:nvCxnSpPr>
      <xdr:spPr>
        <a:xfrm flipV="1">
          <a:off x="12814300" y="6653847"/>
          <a:ext cx="889000" cy="7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61320</xdr:rowOff>
    </xdr:from>
    <xdr:ext cx="469744" cy="259045"/>
    <xdr:sp macro="" textlink="">
      <xdr:nvSpPr>
        <xdr:cNvPr id="530" name="テキスト ボックス 529"/>
        <xdr:cNvSpPr txBox="1"/>
      </xdr:nvSpPr>
      <xdr:spPr>
        <a:xfrm>
          <a:off x="13468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150317</xdr:rowOff>
    </xdr:from>
    <xdr:to>
      <xdr:col>85</xdr:col>
      <xdr:colOff>177800</xdr:colOff>
      <xdr:row>35</xdr:row>
      <xdr:rowOff>80467</xdr:rowOff>
    </xdr:to>
    <xdr:sp macro="" textlink="">
      <xdr:nvSpPr>
        <xdr:cNvPr id="538" name="楕円 537"/>
        <xdr:cNvSpPr/>
      </xdr:nvSpPr>
      <xdr:spPr>
        <a:xfrm>
          <a:off x="16268700" y="59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1744</xdr:rowOff>
    </xdr:from>
    <xdr:ext cx="534377" cy="259045"/>
    <xdr:sp macro="" textlink="">
      <xdr:nvSpPr>
        <xdr:cNvPr id="539" name="災害復旧事業費該当値テキスト"/>
        <xdr:cNvSpPr txBox="1"/>
      </xdr:nvSpPr>
      <xdr:spPr>
        <a:xfrm>
          <a:off x="16370300" y="58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112979</xdr:rowOff>
    </xdr:from>
    <xdr:to>
      <xdr:col>81</xdr:col>
      <xdr:colOff>101600</xdr:colOff>
      <xdr:row>35</xdr:row>
      <xdr:rowOff>43129</xdr:rowOff>
    </xdr:to>
    <xdr:sp macro="" textlink="">
      <xdr:nvSpPr>
        <xdr:cNvPr id="540" name="楕円 539"/>
        <xdr:cNvSpPr/>
      </xdr:nvSpPr>
      <xdr:spPr>
        <a:xfrm>
          <a:off x="15430500" y="59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59656</xdr:rowOff>
    </xdr:from>
    <xdr:ext cx="534377" cy="259045"/>
    <xdr:sp macro="" textlink="">
      <xdr:nvSpPr>
        <xdr:cNvPr id="541" name="テキスト ボックス 540"/>
        <xdr:cNvSpPr txBox="1"/>
      </xdr:nvSpPr>
      <xdr:spPr>
        <a:xfrm>
          <a:off x="15214111" y="57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147739</xdr:rowOff>
    </xdr:from>
    <xdr:to>
      <xdr:col>76</xdr:col>
      <xdr:colOff>165100</xdr:colOff>
      <xdr:row>39</xdr:row>
      <xdr:rowOff>77889</xdr:rowOff>
    </xdr:to>
    <xdr:sp macro="" textlink="">
      <xdr:nvSpPr>
        <xdr:cNvPr id="542" name="楕円 541"/>
        <xdr:cNvSpPr/>
      </xdr:nvSpPr>
      <xdr:spPr>
        <a:xfrm>
          <a:off x="14541500" y="66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69016</xdr:rowOff>
    </xdr:from>
    <xdr:ext cx="469744" cy="259045"/>
    <xdr:sp macro="" textlink="">
      <xdr:nvSpPr>
        <xdr:cNvPr id="543" name="テキスト ボックス 542"/>
        <xdr:cNvSpPr txBox="1"/>
      </xdr:nvSpPr>
      <xdr:spPr>
        <a:xfrm>
          <a:off x="14357428" y="675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87947</xdr:rowOff>
    </xdr:from>
    <xdr:to>
      <xdr:col>72</xdr:col>
      <xdr:colOff>38100</xdr:colOff>
      <xdr:row>39</xdr:row>
      <xdr:rowOff>18097</xdr:rowOff>
    </xdr:to>
    <xdr:sp macro="" textlink="">
      <xdr:nvSpPr>
        <xdr:cNvPr id="544" name="楕円 543"/>
        <xdr:cNvSpPr/>
      </xdr:nvSpPr>
      <xdr:spPr>
        <a:xfrm>
          <a:off x="13652500" y="66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34624</xdr:rowOff>
    </xdr:from>
    <xdr:ext cx="469744" cy="259045"/>
    <xdr:sp macro="" textlink="">
      <xdr:nvSpPr>
        <xdr:cNvPr id="545" name="テキスト ボックス 544"/>
        <xdr:cNvSpPr txBox="1"/>
      </xdr:nvSpPr>
      <xdr:spPr>
        <a:xfrm>
          <a:off x="13468428" y="63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162534</xdr:rowOff>
    </xdr:from>
    <xdr:to>
      <xdr:col>67</xdr:col>
      <xdr:colOff>101600</xdr:colOff>
      <xdr:row>39</xdr:row>
      <xdr:rowOff>92684</xdr:rowOff>
    </xdr:to>
    <xdr:sp macro="" textlink="">
      <xdr:nvSpPr>
        <xdr:cNvPr id="546" name="楕円 545"/>
        <xdr:cNvSpPr/>
      </xdr:nvSpPr>
      <xdr:spPr>
        <a:xfrm>
          <a:off x="12763500" y="66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83811</xdr:rowOff>
    </xdr:from>
    <xdr:ext cx="378565" cy="259045"/>
    <xdr:sp macro="" textlink="">
      <xdr:nvSpPr>
        <xdr:cNvPr id="547" name="テキスト ボックス 546"/>
        <xdr:cNvSpPr txBox="1"/>
      </xdr:nvSpPr>
      <xdr:spPr>
        <a:xfrm>
          <a:off x="12625017" y="6770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33516</xdr:rowOff>
    </xdr:from>
    <xdr:to>
      <xdr:col>85</xdr:col>
      <xdr:colOff>127000</xdr:colOff>
      <xdr:row>76</xdr:row>
      <xdr:rowOff>33858</xdr:rowOff>
    </xdr:to>
    <xdr:cxnSp macro="">
      <xdr:nvCxnSpPr>
        <xdr:cNvPr id="625" name="直線コネクタ 624"/>
        <xdr:cNvCxnSpPr/>
      </xdr:nvCxnSpPr>
      <xdr:spPr>
        <a:xfrm flipV="1">
          <a:off x="15481300" y="13063716"/>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33858</xdr:rowOff>
    </xdr:from>
    <xdr:to>
      <xdr:col>81</xdr:col>
      <xdr:colOff>50800</xdr:colOff>
      <xdr:row>76</xdr:row>
      <xdr:rowOff>34379</xdr:rowOff>
    </xdr:to>
    <xdr:cxnSp macro="">
      <xdr:nvCxnSpPr>
        <xdr:cNvPr id="628" name="直線コネクタ 627"/>
        <xdr:cNvCxnSpPr/>
      </xdr:nvCxnSpPr>
      <xdr:spPr>
        <a:xfrm flipV="1">
          <a:off x="14592300" y="1306405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34379</xdr:rowOff>
    </xdr:from>
    <xdr:to>
      <xdr:col>76</xdr:col>
      <xdr:colOff>114300</xdr:colOff>
      <xdr:row>76</xdr:row>
      <xdr:rowOff>54863</xdr:rowOff>
    </xdr:to>
    <xdr:cxnSp macro="">
      <xdr:nvCxnSpPr>
        <xdr:cNvPr id="631" name="直線コネクタ 630"/>
        <xdr:cNvCxnSpPr/>
      </xdr:nvCxnSpPr>
      <xdr:spPr>
        <a:xfrm flipV="1">
          <a:off x="13703300" y="13064579"/>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54863</xdr:rowOff>
    </xdr:from>
    <xdr:to>
      <xdr:col>71</xdr:col>
      <xdr:colOff>177800</xdr:colOff>
      <xdr:row>76</xdr:row>
      <xdr:rowOff>103873</xdr:rowOff>
    </xdr:to>
    <xdr:cxnSp macro="">
      <xdr:nvCxnSpPr>
        <xdr:cNvPr id="634" name="直線コネクタ 633"/>
        <xdr:cNvCxnSpPr/>
      </xdr:nvCxnSpPr>
      <xdr:spPr>
        <a:xfrm flipV="1">
          <a:off x="12814300" y="13085063"/>
          <a:ext cx="889000" cy="4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154166</xdr:rowOff>
    </xdr:from>
    <xdr:to>
      <xdr:col>85</xdr:col>
      <xdr:colOff>177800</xdr:colOff>
      <xdr:row>76</xdr:row>
      <xdr:rowOff>84316</xdr:rowOff>
    </xdr:to>
    <xdr:sp macro="" textlink="">
      <xdr:nvSpPr>
        <xdr:cNvPr id="644" name="楕円 643"/>
        <xdr:cNvSpPr/>
      </xdr:nvSpPr>
      <xdr:spPr>
        <a:xfrm>
          <a:off x="16268700" y="130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132593</xdr:rowOff>
    </xdr:from>
    <xdr:ext cx="534377" cy="259045"/>
    <xdr:sp macro="" textlink="">
      <xdr:nvSpPr>
        <xdr:cNvPr id="645" name="公債費該当値テキスト"/>
        <xdr:cNvSpPr txBox="1"/>
      </xdr:nvSpPr>
      <xdr:spPr>
        <a:xfrm>
          <a:off x="16370300"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154508</xdr:rowOff>
    </xdr:from>
    <xdr:to>
      <xdr:col>81</xdr:col>
      <xdr:colOff>101600</xdr:colOff>
      <xdr:row>76</xdr:row>
      <xdr:rowOff>84658</xdr:rowOff>
    </xdr:to>
    <xdr:sp macro="" textlink="">
      <xdr:nvSpPr>
        <xdr:cNvPr id="646" name="楕円 645"/>
        <xdr:cNvSpPr/>
      </xdr:nvSpPr>
      <xdr:spPr>
        <a:xfrm>
          <a:off x="15430500" y="13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75785</xdr:rowOff>
    </xdr:from>
    <xdr:ext cx="534377" cy="259045"/>
    <xdr:sp macro="" textlink="">
      <xdr:nvSpPr>
        <xdr:cNvPr id="647" name="テキスト ボックス 646"/>
        <xdr:cNvSpPr txBox="1"/>
      </xdr:nvSpPr>
      <xdr:spPr>
        <a:xfrm>
          <a:off x="15214111" y="131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155029</xdr:rowOff>
    </xdr:from>
    <xdr:to>
      <xdr:col>76</xdr:col>
      <xdr:colOff>165100</xdr:colOff>
      <xdr:row>76</xdr:row>
      <xdr:rowOff>85179</xdr:rowOff>
    </xdr:to>
    <xdr:sp macro="" textlink="">
      <xdr:nvSpPr>
        <xdr:cNvPr id="648" name="楕円 647"/>
        <xdr:cNvSpPr/>
      </xdr:nvSpPr>
      <xdr:spPr>
        <a:xfrm>
          <a:off x="14541500" y="130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76306</xdr:rowOff>
    </xdr:from>
    <xdr:ext cx="534377" cy="259045"/>
    <xdr:sp macro="" textlink="">
      <xdr:nvSpPr>
        <xdr:cNvPr id="649" name="テキスト ボックス 648"/>
        <xdr:cNvSpPr txBox="1"/>
      </xdr:nvSpPr>
      <xdr:spPr>
        <a:xfrm>
          <a:off x="14325111" y="1310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4063</xdr:rowOff>
    </xdr:from>
    <xdr:to>
      <xdr:col>72</xdr:col>
      <xdr:colOff>38100</xdr:colOff>
      <xdr:row>76</xdr:row>
      <xdr:rowOff>105663</xdr:rowOff>
    </xdr:to>
    <xdr:sp macro="" textlink="">
      <xdr:nvSpPr>
        <xdr:cNvPr id="650" name="楕円 649"/>
        <xdr:cNvSpPr/>
      </xdr:nvSpPr>
      <xdr:spPr>
        <a:xfrm>
          <a:off x="13652500" y="1303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96790</xdr:rowOff>
    </xdr:from>
    <xdr:ext cx="534377" cy="259045"/>
    <xdr:sp macro="" textlink="">
      <xdr:nvSpPr>
        <xdr:cNvPr id="651" name="テキスト ボックス 650"/>
        <xdr:cNvSpPr txBox="1"/>
      </xdr:nvSpPr>
      <xdr:spPr>
        <a:xfrm>
          <a:off x="13436111" y="1312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53073</xdr:rowOff>
    </xdr:from>
    <xdr:to>
      <xdr:col>67</xdr:col>
      <xdr:colOff>101600</xdr:colOff>
      <xdr:row>76</xdr:row>
      <xdr:rowOff>154673</xdr:rowOff>
    </xdr:to>
    <xdr:sp macro="" textlink="">
      <xdr:nvSpPr>
        <xdr:cNvPr id="652" name="楕円 651"/>
        <xdr:cNvSpPr/>
      </xdr:nvSpPr>
      <xdr:spPr>
        <a:xfrm>
          <a:off x="12763500" y="130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145800</xdr:rowOff>
    </xdr:from>
    <xdr:ext cx="534377" cy="259045"/>
    <xdr:sp macro="" textlink="">
      <xdr:nvSpPr>
        <xdr:cNvPr id="653" name="テキスト ボックス 652"/>
        <xdr:cNvSpPr txBox="1"/>
      </xdr:nvSpPr>
      <xdr:spPr>
        <a:xfrm>
          <a:off x="12547111" y="131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133545</xdr:rowOff>
    </xdr:from>
    <xdr:to>
      <xdr:col>85</xdr:col>
      <xdr:colOff>127000</xdr:colOff>
      <xdr:row>98</xdr:row>
      <xdr:rowOff>134460</xdr:rowOff>
    </xdr:to>
    <xdr:cxnSp macro="">
      <xdr:nvCxnSpPr>
        <xdr:cNvPr id="680" name="直線コネクタ 679"/>
        <xdr:cNvCxnSpPr/>
      </xdr:nvCxnSpPr>
      <xdr:spPr>
        <a:xfrm>
          <a:off x="15481300" y="1693564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127090</xdr:rowOff>
    </xdr:from>
    <xdr:to>
      <xdr:col>81</xdr:col>
      <xdr:colOff>50800</xdr:colOff>
      <xdr:row>98</xdr:row>
      <xdr:rowOff>133545</xdr:rowOff>
    </xdr:to>
    <xdr:cxnSp macro="">
      <xdr:nvCxnSpPr>
        <xdr:cNvPr id="683" name="直線コネクタ 682"/>
        <xdr:cNvCxnSpPr/>
      </xdr:nvCxnSpPr>
      <xdr:spPr>
        <a:xfrm>
          <a:off x="14592300" y="16929190"/>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121389</xdr:rowOff>
    </xdr:from>
    <xdr:to>
      <xdr:col>76</xdr:col>
      <xdr:colOff>114300</xdr:colOff>
      <xdr:row>98</xdr:row>
      <xdr:rowOff>127090</xdr:rowOff>
    </xdr:to>
    <xdr:cxnSp macro="">
      <xdr:nvCxnSpPr>
        <xdr:cNvPr id="686" name="直線コネクタ 685"/>
        <xdr:cNvCxnSpPr/>
      </xdr:nvCxnSpPr>
      <xdr:spPr>
        <a:xfrm>
          <a:off x="13703300" y="16923489"/>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121389</xdr:rowOff>
    </xdr:from>
    <xdr:to>
      <xdr:col>71</xdr:col>
      <xdr:colOff>177800</xdr:colOff>
      <xdr:row>98</xdr:row>
      <xdr:rowOff>132238</xdr:rowOff>
    </xdr:to>
    <xdr:cxnSp macro="">
      <xdr:nvCxnSpPr>
        <xdr:cNvPr id="689" name="直線コネクタ 688"/>
        <xdr:cNvCxnSpPr/>
      </xdr:nvCxnSpPr>
      <xdr:spPr>
        <a:xfrm flipV="1">
          <a:off x="12814300" y="16923489"/>
          <a:ext cx="889000" cy="1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83660</xdr:rowOff>
    </xdr:from>
    <xdr:to>
      <xdr:col>85</xdr:col>
      <xdr:colOff>177800</xdr:colOff>
      <xdr:row>99</xdr:row>
      <xdr:rowOff>13810</xdr:rowOff>
    </xdr:to>
    <xdr:sp macro="" textlink="">
      <xdr:nvSpPr>
        <xdr:cNvPr id="699" name="楕円 698"/>
        <xdr:cNvSpPr/>
      </xdr:nvSpPr>
      <xdr:spPr>
        <a:xfrm>
          <a:off x="16268700" y="1688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170037</xdr:rowOff>
    </xdr:from>
    <xdr:ext cx="469744" cy="259045"/>
    <xdr:sp macro="" textlink="">
      <xdr:nvSpPr>
        <xdr:cNvPr id="700" name="積立金該当値テキスト"/>
        <xdr:cNvSpPr txBox="1"/>
      </xdr:nvSpPr>
      <xdr:spPr>
        <a:xfrm>
          <a:off x="16370300" y="1680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82745</xdr:rowOff>
    </xdr:from>
    <xdr:to>
      <xdr:col>81</xdr:col>
      <xdr:colOff>101600</xdr:colOff>
      <xdr:row>99</xdr:row>
      <xdr:rowOff>12895</xdr:rowOff>
    </xdr:to>
    <xdr:sp macro="" textlink="">
      <xdr:nvSpPr>
        <xdr:cNvPr id="701" name="楕円 700"/>
        <xdr:cNvSpPr/>
      </xdr:nvSpPr>
      <xdr:spPr>
        <a:xfrm>
          <a:off x="15430500" y="1688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4022</xdr:rowOff>
    </xdr:from>
    <xdr:ext cx="469744" cy="259045"/>
    <xdr:sp macro="" textlink="">
      <xdr:nvSpPr>
        <xdr:cNvPr id="702" name="テキスト ボックス 701"/>
        <xdr:cNvSpPr txBox="1"/>
      </xdr:nvSpPr>
      <xdr:spPr>
        <a:xfrm>
          <a:off x="15246428" y="1697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76290</xdr:rowOff>
    </xdr:from>
    <xdr:to>
      <xdr:col>76</xdr:col>
      <xdr:colOff>165100</xdr:colOff>
      <xdr:row>99</xdr:row>
      <xdr:rowOff>6440</xdr:rowOff>
    </xdr:to>
    <xdr:sp macro="" textlink="">
      <xdr:nvSpPr>
        <xdr:cNvPr id="703" name="楕円 702"/>
        <xdr:cNvSpPr/>
      </xdr:nvSpPr>
      <xdr:spPr>
        <a:xfrm>
          <a:off x="14541500" y="168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169017</xdr:rowOff>
    </xdr:from>
    <xdr:ext cx="469744" cy="259045"/>
    <xdr:sp macro="" textlink="">
      <xdr:nvSpPr>
        <xdr:cNvPr id="704" name="テキスト ボックス 703"/>
        <xdr:cNvSpPr txBox="1"/>
      </xdr:nvSpPr>
      <xdr:spPr>
        <a:xfrm>
          <a:off x="14357428" y="169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70589</xdr:rowOff>
    </xdr:from>
    <xdr:to>
      <xdr:col>72</xdr:col>
      <xdr:colOff>38100</xdr:colOff>
      <xdr:row>99</xdr:row>
      <xdr:rowOff>739</xdr:rowOff>
    </xdr:to>
    <xdr:sp macro="" textlink="">
      <xdr:nvSpPr>
        <xdr:cNvPr id="705" name="楕円 704"/>
        <xdr:cNvSpPr/>
      </xdr:nvSpPr>
      <xdr:spPr>
        <a:xfrm>
          <a:off x="13652500" y="168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163316</xdr:rowOff>
    </xdr:from>
    <xdr:ext cx="469744" cy="259045"/>
    <xdr:sp macro="" textlink="">
      <xdr:nvSpPr>
        <xdr:cNvPr id="706" name="テキスト ボックス 705"/>
        <xdr:cNvSpPr txBox="1"/>
      </xdr:nvSpPr>
      <xdr:spPr>
        <a:xfrm>
          <a:off x="13468428" y="1696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81438</xdr:rowOff>
    </xdr:from>
    <xdr:to>
      <xdr:col>67</xdr:col>
      <xdr:colOff>101600</xdr:colOff>
      <xdr:row>99</xdr:row>
      <xdr:rowOff>11588</xdr:rowOff>
    </xdr:to>
    <xdr:sp macro="" textlink="">
      <xdr:nvSpPr>
        <xdr:cNvPr id="707" name="楕円 706"/>
        <xdr:cNvSpPr/>
      </xdr:nvSpPr>
      <xdr:spPr>
        <a:xfrm>
          <a:off x="12763500" y="168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2715</xdr:rowOff>
    </xdr:from>
    <xdr:ext cx="469744" cy="259045"/>
    <xdr:sp macro="" textlink="">
      <xdr:nvSpPr>
        <xdr:cNvPr id="708" name="テキスト ボックス 707"/>
        <xdr:cNvSpPr txBox="1"/>
      </xdr:nvSpPr>
      <xdr:spPr>
        <a:xfrm>
          <a:off x="12579428" y="1697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98682</xdr:rowOff>
    </xdr:from>
    <xdr:to>
      <xdr:col>116</xdr:col>
      <xdr:colOff>63500</xdr:colOff>
      <xdr:row>39</xdr:row>
      <xdr:rowOff>98878</xdr:rowOff>
    </xdr:to>
    <xdr:cxnSp macro="">
      <xdr:nvCxnSpPr>
        <xdr:cNvPr id="739" name="直線コネクタ 738"/>
        <xdr:cNvCxnSpPr/>
      </xdr:nvCxnSpPr>
      <xdr:spPr>
        <a:xfrm>
          <a:off x="21323300" y="6785232"/>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98682</xdr:rowOff>
    </xdr:from>
    <xdr:to>
      <xdr:col>111</xdr:col>
      <xdr:colOff>177800</xdr:colOff>
      <xdr:row>39</xdr:row>
      <xdr:rowOff>98781</xdr:rowOff>
    </xdr:to>
    <xdr:cxnSp macro="">
      <xdr:nvCxnSpPr>
        <xdr:cNvPr id="742" name="直線コネクタ 741"/>
        <xdr:cNvCxnSpPr/>
      </xdr:nvCxnSpPr>
      <xdr:spPr>
        <a:xfrm flipV="1">
          <a:off x="20434300" y="6785232"/>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97605</xdr:rowOff>
    </xdr:from>
    <xdr:to>
      <xdr:col>107</xdr:col>
      <xdr:colOff>50800</xdr:colOff>
      <xdr:row>39</xdr:row>
      <xdr:rowOff>98781</xdr:rowOff>
    </xdr:to>
    <xdr:cxnSp macro="">
      <xdr:nvCxnSpPr>
        <xdr:cNvPr id="745" name="直線コネクタ 744"/>
        <xdr:cNvCxnSpPr/>
      </xdr:nvCxnSpPr>
      <xdr:spPr>
        <a:xfrm>
          <a:off x="19545300" y="6784155"/>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97605</xdr:rowOff>
    </xdr:from>
    <xdr:to>
      <xdr:col>102</xdr:col>
      <xdr:colOff>114300</xdr:colOff>
      <xdr:row>39</xdr:row>
      <xdr:rowOff>98878</xdr:rowOff>
    </xdr:to>
    <xdr:cxnSp macro="">
      <xdr:nvCxnSpPr>
        <xdr:cNvPr id="748" name="直線コネクタ 747"/>
        <xdr:cNvCxnSpPr/>
      </xdr:nvCxnSpPr>
      <xdr:spPr>
        <a:xfrm flipV="1">
          <a:off x="18656300" y="6784155"/>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47882</xdr:rowOff>
    </xdr:from>
    <xdr:to>
      <xdr:col>112</xdr:col>
      <xdr:colOff>38100</xdr:colOff>
      <xdr:row>39</xdr:row>
      <xdr:rowOff>149482</xdr:rowOff>
    </xdr:to>
    <xdr:sp macro="" textlink="">
      <xdr:nvSpPr>
        <xdr:cNvPr id="760" name="楕円 759"/>
        <xdr:cNvSpPr/>
      </xdr:nvSpPr>
      <xdr:spPr>
        <a:xfrm>
          <a:off x="21272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140609</xdr:rowOff>
    </xdr:from>
    <xdr:ext cx="249299" cy="259045"/>
    <xdr:sp macro="" textlink="">
      <xdr:nvSpPr>
        <xdr:cNvPr id="761" name="テキスト ボックス 760"/>
        <xdr:cNvSpPr txBox="1"/>
      </xdr:nvSpPr>
      <xdr:spPr>
        <a:xfrm>
          <a:off x="21198650"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47981</xdr:rowOff>
    </xdr:from>
    <xdr:to>
      <xdr:col>107</xdr:col>
      <xdr:colOff>101600</xdr:colOff>
      <xdr:row>39</xdr:row>
      <xdr:rowOff>149581</xdr:rowOff>
    </xdr:to>
    <xdr:sp macro="" textlink="">
      <xdr:nvSpPr>
        <xdr:cNvPr id="762" name="楕円 761"/>
        <xdr:cNvSpPr/>
      </xdr:nvSpPr>
      <xdr:spPr>
        <a:xfrm>
          <a:off x="20383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140708</xdr:rowOff>
    </xdr:from>
    <xdr:ext cx="249299" cy="259045"/>
    <xdr:sp macro="" textlink="">
      <xdr:nvSpPr>
        <xdr:cNvPr id="763" name="テキスト ボックス 762"/>
        <xdr:cNvSpPr txBox="1"/>
      </xdr:nvSpPr>
      <xdr:spPr>
        <a:xfrm>
          <a:off x="20309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46805</xdr:rowOff>
    </xdr:from>
    <xdr:to>
      <xdr:col>102</xdr:col>
      <xdr:colOff>165100</xdr:colOff>
      <xdr:row>39</xdr:row>
      <xdr:rowOff>148405</xdr:rowOff>
    </xdr:to>
    <xdr:sp macro="" textlink="">
      <xdr:nvSpPr>
        <xdr:cNvPr id="764" name="楕円 763"/>
        <xdr:cNvSpPr/>
      </xdr:nvSpPr>
      <xdr:spPr>
        <a:xfrm>
          <a:off x="19494500" y="67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139532</xdr:rowOff>
    </xdr:from>
    <xdr:ext cx="313932" cy="259045"/>
    <xdr:sp macro="" textlink="">
      <xdr:nvSpPr>
        <xdr:cNvPr id="765" name="テキスト ボックス 764"/>
        <xdr:cNvSpPr txBox="1"/>
      </xdr:nvSpPr>
      <xdr:spPr>
        <a:xfrm>
          <a:off x="19388333" y="6826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86071</xdr:rowOff>
    </xdr:from>
    <xdr:to>
      <xdr:col>116</xdr:col>
      <xdr:colOff>63500</xdr:colOff>
      <xdr:row>56</xdr:row>
      <xdr:rowOff>12324</xdr:rowOff>
    </xdr:to>
    <xdr:cxnSp macro="">
      <xdr:nvCxnSpPr>
        <xdr:cNvPr id="794" name="直線コネクタ 793"/>
        <xdr:cNvCxnSpPr/>
      </xdr:nvCxnSpPr>
      <xdr:spPr>
        <a:xfrm>
          <a:off x="21323300" y="9515821"/>
          <a:ext cx="838200" cy="9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38064</xdr:rowOff>
    </xdr:from>
    <xdr:to>
      <xdr:col>111</xdr:col>
      <xdr:colOff>177800</xdr:colOff>
      <xdr:row>55</xdr:row>
      <xdr:rowOff>86071</xdr:rowOff>
    </xdr:to>
    <xdr:cxnSp macro="">
      <xdr:nvCxnSpPr>
        <xdr:cNvPr id="797" name="直線コネクタ 796"/>
        <xdr:cNvCxnSpPr/>
      </xdr:nvCxnSpPr>
      <xdr:spPr>
        <a:xfrm>
          <a:off x="20434300" y="946781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38064</xdr:rowOff>
    </xdr:from>
    <xdr:to>
      <xdr:col>107</xdr:col>
      <xdr:colOff>50800</xdr:colOff>
      <xdr:row>55</xdr:row>
      <xdr:rowOff>38156</xdr:rowOff>
    </xdr:to>
    <xdr:cxnSp macro="">
      <xdr:nvCxnSpPr>
        <xdr:cNvPr id="800" name="直線コネクタ 799"/>
        <xdr:cNvCxnSpPr/>
      </xdr:nvCxnSpPr>
      <xdr:spPr>
        <a:xfrm flipV="1">
          <a:off x="19545300" y="946781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21286</xdr:rowOff>
    </xdr:from>
    <xdr:to>
      <xdr:col>102</xdr:col>
      <xdr:colOff>114300</xdr:colOff>
      <xdr:row>55</xdr:row>
      <xdr:rowOff>38156</xdr:rowOff>
    </xdr:to>
    <xdr:cxnSp macro="">
      <xdr:nvCxnSpPr>
        <xdr:cNvPr id="803" name="直線コネクタ 802"/>
        <xdr:cNvCxnSpPr/>
      </xdr:nvCxnSpPr>
      <xdr:spPr>
        <a:xfrm>
          <a:off x="18656300" y="9451036"/>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132974</xdr:rowOff>
    </xdr:from>
    <xdr:to>
      <xdr:col>116</xdr:col>
      <xdr:colOff>114300</xdr:colOff>
      <xdr:row>56</xdr:row>
      <xdr:rowOff>63124</xdr:rowOff>
    </xdr:to>
    <xdr:sp macro="" textlink="">
      <xdr:nvSpPr>
        <xdr:cNvPr id="813" name="楕円 812"/>
        <xdr:cNvSpPr/>
      </xdr:nvSpPr>
      <xdr:spPr>
        <a:xfrm>
          <a:off x="22110700" y="95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155851</xdr:rowOff>
    </xdr:from>
    <xdr:ext cx="534377" cy="259045"/>
    <xdr:sp macro="" textlink="">
      <xdr:nvSpPr>
        <xdr:cNvPr id="814" name="貸付金該当値テキスト"/>
        <xdr:cNvSpPr txBox="1"/>
      </xdr:nvSpPr>
      <xdr:spPr>
        <a:xfrm>
          <a:off x="22212300" y="941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35271</xdr:rowOff>
    </xdr:from>
    <xdr:to>
      <xdr:col>112</xdr:col>
      <xdr:colOff>38100</xdr:colOff>
      <xdr:row>55</xdr:row>
      <xdr:rowOff>136871</xdr:rowOff>
    </xdr:to>
    <xdr:sp macro="" textlink="">
      <xdr:nvSpPr>
        <xdr:cNvPr id="815" name="楕円 814"/>
        <xdr:cNvSpPr/>
      </xdr:nvSpPr>
      <xdr:spPr>
        <a:xfrm>
          <a:off x="21272500" y="94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153398</xdr:rowOff>
    </xdr:from>
    <xdr:ext cx="534377" cy="259045"/>
    <xdr:sp macro="" textlink="">
      <xdr:nvSpPr>
        <xdr:cNvPr id="816" name="テキスト ボックス 815"/>
        <xdr:cNvSpPr txBox="1"/>
      </xdr:nvSpPr>
      <xdr:spPr>
        <a:xfrm>
          <a:off x="21056111" y="924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158714</xdr:rowOff>
    </xdr:from>
    <xdr:to>
      <xdr:col>107</xdr:col>
      <xdr:colOff>101600</xdr:colOff>
      <xdr:row>55</xdr:row>
      <xdr:rowOff>88864</xdr:rowOff>
    </xdr:to>
    <xdr:sp macro="" textlink="">
      <xdr:nvSpPr>
        <xdr:cNvPr id="817" name="楕円 816"/>
        <xdr:cNvSpPr/>
      </xdr:nvSpPr>
      <xdr:spPr>
        <a:xfrm>
          <a:off x="20383500" y="94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105391</xdr:rowOff>
    </xdr:from>
    <xdr:ext cx="534377" cy="259045"/>
    <xdr:sp macro="" textlink="">
      <xdr:nvSpPr>
        <xdr:cNvPr id="818" name="テキスト ボックス 817"/>
        <xdr:cNvSpPr txBox="1"/>
      </xdr:nvSpPr>
      <xdr:spPr>
        <a:xfrm>
          <a:off x="20167111" y="919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158806</xdr:rowOff>
    </xdr:from>
    <xdr:to>
      <xdr:col>102</xdr:col>
      <xdr:colOff>165100</xdr:colOff>
      <xdr:row>55</xdr:row>
      <xdr:rowOff>88956</xdr:rowOff>
    </xdr:to>
    <xdr:sp macro="" textlink="">
      <xdr:nvSpPr>
        <xdr:cNvPr id="819" name="楕円 818"/>
        <xdr:cNvSpPr/>
      </xdr:nvSpPr>
      <xdr:spPr>
        <a:xfrm>
          <a:off x="19494500" y="94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105483</xdr:rowOff>
    </xdr:from>
    <xdr:ext cx="534377" cy="259045"/>
    <xdr:sp macro="" textlink="">
      <xdr:nvSpPr>
        <xdr:cNvPr id="820" name="テキスト ボックス 819"/>
        <xdr:cNvSpPr txBox="1"/>
      </xdr:nvSpPr>
      <xdr:spPr>
        <a:xfrm>
          <a:off x="19278111" y="91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141936</xdr:rowOff>
    </xdr:from>
    <xdr:to>
      <xdr:col>98</xdr:col>
      <xdr:colOff>38100</xdr:colOff>
      <xdr:row>55</xdr:row>
      <xdr:rowOff>72086</xdr:rowOff>
    </xdr:to>
    <xdr:sp macro="" textlink="">
      <xdr:nvSpPr>
        <xdr:cNvPr id="821" name="楕円 820"/>
        <xdr:cNvSpPr/>
      </xdr:nvSpPr>
      <xdr:spPr>
        <a:xfrm>
          <a:off x="18605500" y="9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88613</xdr:rowOff>
    </xdr:from>
    <xdr:ext cx="534377" cy="259045"/>
    <xdr:sp macro="" textlink="">
      <xdr:nvSpPr>
        <xdr:cNvPr id="822" name="テキスト ボックス 821"/>
        <xdr:cNvSpPr txBox="1"/>
      </xdr:nvSpPr>
      <xdr:spPr>
        <a:xfrm>
          <a:off x="18389111" y="91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138500</xdr:rowOff>
    </xdr:from>
    <xdr:to>
      <xdr:col>116</xdr:col>
      <xdr:colOff>63500</xdr:colOff>
      <xdr:row>74</xdr:row>
      <xdr:rowOff>27610</xdr:rowOff>
    </xdr:to>
    <xdr:cxnSp macro="">
      <xdr:nvCxnSpPr>
        <xdr:cNvPr id="852" name="直線コネクタ 851"/>
        <xdr:cNvCxnSpPr/>
      </xdr:nvCxnSpPr>
      <xdr:spPr>
        <a:xfrm flipV="1">
          <a:off x="21323300" y="12654350"/>
          <a:ext cx="8382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27610</xdr:rowOff>
    </xdr:from>
    <xdr:to>
      <xdr:col>111</xdr:col>
      <xdr:colOff>177800</xdr:colOff>
      <xdr:row>74</xdr:row>
      <xdr:rowOff>105315</xdr:rowOff>
    </xdr:to>
    <xdr:cxnSp macro="">
      <xdr:nvCxnSpPr>
        <xdr:cNvPr id="855" name="直線コネクタ 854"/>
        <xdr:cNvCxnSpPr/>
      </xdr:nvCxnSpPr>
      <xdr:spPr>
        <a:xfrm flipV="1">
          <a:off x="20434300" y="12714910"/>
          <a:ext cx="889000" cy="7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105315</xdr:rowOff>
    </xdr:from>
    <xdr:to>
      <xdr:col>107</xdr:col>
      <xdr:colOff>50800</xdr:colOff>
      <xdr:row>74</xdr:row>
      <xdr:rowOff>125927</xdr:rowOff>
    </xdr:to>
    <xdr:cxnSp macro="">
      <xdr:nvCxnSpPr>
        <xdr:cNvPr id="858" name="直線コネクタ 857"/>
        <xdr:cNvCxnSpPr/>
      </xdr:nvCxnSpPr>
      <xdr:spPr>
        <a:xfrm flipV="1">
          <a:off x="19545300" y="12792615"/>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125927</xdr:rowOff>
    </xdr:from>
    <xdr:to>
      <xdr:col>102</xdr:col>
      <xdr:colOff>114300</xdr:colOff>
      <xdr:row>74</xdr:row>
      <xdr:rowOff>140576</xdr:rowOff>
    </xdr:to>
    <xdr:cxnSp macro="">
      <xdr:nvCxnSpPr>
        <xdr:cNvPr id="861" name="直線コネクタ 860"/>
        <xdr:cNvCxnSpPr/>
      </xdr:nvCxnSpPr>
      <xdr:spPr>
        <a:xfrm flipV="1">
          <a:off x="18656300" y="12813227"/>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87700</xdr:rowOff>
    </xdr:from>
    <xdr:to>
      <xdr:col>116</xdr:col>
      <xdr:colOff>114300</xdr:colOff>
      <xdr:row>74</xdr:row>
      <xdr:rowOff>17850</xdr:rowOff>
    </xdr:to>
    <xdr:sp macro="" textlink="">
      <xdr:nvSpPr>
        <xdr:cNvPr id="871" name="楕円 870"/>
        <xdr:cNvSpPr/>
      </xdr:nvSpPr>
      <xdr:spPr>
        <a:xfrm>
          <a:off x="22110700" y="126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110577</xdr:rowOff>
    </xdr:from>
    <xdr:ext cx="534377" cy="259045"/>
    <xdr:sp macro="" textlink="">
      <xdr:nvSpPr>
        <xdr:cNvPr id="872" name="繰出金該当値テキスト"/>
        <xdr:cNvSpPr txBox="1"/>
      </xdr:nvSpPr>
      <xdr:spPr>
        <a:xfrm>
          <a:off x="22212300" y="124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148260</xdr:rowOff>
    </xdr:from>
    <xdr:to>
      <xdr:col>112</xdr:col>
      <xdr:colOff>38100</xdr:colOff>
      <xdr:row>74</xdr:row>
      <xdr:rowOff>78410</xdr:rowOff>
    </xdr:to>
    <xdr:sp macro="" textlink="">
      <xdr:nvSpPr>
        <xdr:cNvPr id="873" name="楕円 872"/>
        <xdr:cNvSpPr/>
      </xdr:nvSpPr>
      <xdr:spPr>
        <a:xfrm>
          <a:off x="21272500" y="12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94937</xdr:rowOff>
    </xdr:from>
    <xdr:ext cx="534377" cy="259045"/>
    <xdr:sp macro="" textlink="">
      <xdr:nvSpPr>
        <xdr:cNvPr id="874" name="テキスト ボックス 873"/>
        <xdr:cNvSpPr txBox="1"/>
      </xdr:nvSpPr>
      <xdr:spPr>
        <a:xfrm>
          <a:off x="21056111" y="124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54515</xdr:rowOff>
    </xdr:from>
    <xdr:to>
      <xdr:col>107</xdr:col>
      <xdr:colOff>101600</xdr:colOff>
      <xdr:row>74</xdr:row>
      <xdr:rowOff>156115</xdr:rowOff>
    </xdr:to>
    <xdr:sp macro="" textlink="">
      <xdr:nvSpPr>
        <xdr:cNvPr id="875" name="楕円 874"/>
        <xdr:cNvSpPr/>
      </xdr:nvSpPr>
      <xdr:spPr>
        <a:xfrm>
          <a:off x="20383500" y="127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1192</xdr:rowOff>
    </xdr:from>
    <xdr:ext cx="534377" cy="259045"/>
    <xdr:sp macro="" textlink="">
      <xdr:nvSpPr>
        <xdr:cNvPr id="876" name="テキスト ボックス 875"/>
        <xdr:cNvSpPr txBox="1"/>
      </xdr:nvSpPr>
      <xdr:spPr>
        <a:xfrm>
          <a:off x="20167111" y="12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75127</xdr:rowOff>
    </xdr:from>
    <xdr:to>
      <xdr:col>102</xdr:col>
      <xdr:colOff>165100</xdr:colOff>
      <xdr:row>75</xdr:row>
      <xdr:rowOff>5277</xdr:rowOff>
    </xdr:to>
    <xdr:sp macro="" textlink="">
      <xdr:nvSpPr>
        <xdr:cNvPr id="877" name="楕円 876"/>
        <xdr:cNvSpPr/>
      </xdr:nvSpPr>
      <xdr:spPr>
        <a:xfrm>
          <a:off x="19494500" y="127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21804</xdr:rowOff>
    </xdr:from>
    <xdr:ext cx="534377" cy="259045"/>
    <xdr:sp macro="" textlink="">
      <xdr:nvSpPr>
        <xdr:cNvPr id="878" name="テキスト ボックス 877"/>
        <xdr:cNvSpPr txBox="1"/>
      </xdr:nvSpPr>
      <xdr:spPr>
        <a:xfrm>
          <a:off x="19278111" y="125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89776</xdr:rowOff>
    </xdr:from>
    <xdr:to>
      <xdr:col>98</xdr:col>
      <xdr:colOff>38100</xdr:colOff>
      <xdr:row>75</xdr:row>
      <xdr:rowOff>19926</xdr:rowOff>
    </xdr:to>
    <xdr:sp macro="" textlink="">
      <xdr:nvSpPr>
        <xdr:cNvPr id="879" name="楕円 878"/>
        <xdr:cNvSpPr/>
      </xdr:nvSpPr>
      <xdr:spPr>
        <a:xfrm>
          <a:off x="18605500" y="127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36453</xdr:rowOff>
    </xdr:from>
    <xdr:ext cx="534377" cy="259045"/>
    <xdr:sp macro="" textlink="">
      <xdr:nvSpPr>
        <xdr:cNvPr id="880" name="テキスト ボックス 879"/>
        <xdr:cNvSpPr txBox="1"/>
      </xdr:nvSpPr>
      <xdr:spPr>
        <a:xfrm>
          <a:off x="18389111" y="125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性質別の住民一人当たりのコストのうち，類似団体平均を上回っているのは人件費，維持補修費，扶助費，普通建設事業費（うち新規整備），災害復旧事業費，貸付金，繰出金である。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平成３０年７月豪雨災害の影響により，災害復旧事業費が前年度と同様に高水準で推移しているほか，竹原市立こども園の新設等により普通建設事業費が大きく増加した。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25,120
24,860
118.23
14,195,487
13,504,474
158,022
7,062,684
13,501,143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55445</xdr:rowOff>
    </xdr:from>
    <xdr:to>
      <xdr:col>24</xdr:col>
      <xdr:colOff>63500</xdr:colOff>
      <xdr:row>34</xdr:row>
      <xdr:rowOff>64262</xdr:rowOff>
    </xdr:to>
    <xdr:cxnSp macro="">
      <xdr:nvCxnSpPr>
        <xdr:cNvPr id="63" name="直線コネクタ 62"/>
        <xdr:cNvCxnSpPr/>
      </xdr:nvCxnSpPr>
      <xdr:spPr>
        <a:xfrm flipV="1">
          <a:off x="3797300" y="5884745"/>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64262</xdr:rowOff>
    </xdr:from>
    <xdr:to>
      <xdr:col>19</xdr:col>
      <xdr:colOff>177800</xdr:colOff>
      <xdr:row>34</xdr:row>
      <xdr:rowOff>107696</xdr:rowOff>
    </xdr:to>
    <xdr:cxnSp macro="">
      <xdr:nvCxnSpPr>
        <xdr:cNvPr id="66" name="直線コネクタ 65"/>
        <xdr:cNvCxnSpPr/>
      </xdr:nvCxnSpPr>
      <xdr:spPr>
        <a:xfrm flipV="1">
          <a:off x="2908300" y="58935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107696</xdr:rowOff>
    </xdr:from>
    <xdr:to>
      <xdr:col>15</xdr:col>
      <xdr:colOff>50800</xdr:colOff>
      <xdr:row>35</xdr:row>
      <xdr:rowOff>6459</xdr:rowOff>
    </xdr:to>
    <xdr:cxnSp macro="">
      <xdr:nvCxnSpPr>
        <xdr:cNvPr id="69" name="直線コネクタ 68"/>
        <xdr:cNvCxnSpPr/>
      </xdr:nvCxnSpPr>
      <xdr:spPr>
        <a:xfrm flipV="1">
          <a:off x="2019300" y="593699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18216</xdr:rowOff>
    </xdr:from>
    <xdr:to>
      <xdr:col>10</xdr:col>
      <xdr:colOff>114300</xdr:colOff>
      <xdr:row>35</xdr:row>
      <xdr:rowOff>6459</xdr:rowOff>
    </xdr:to>
    <xdr:cxnSp macro="">
      <xdr:nvCxnSpPr>
        <xdr:cNvPr id="72" name="直線コネクタ 71"/>
        <xdr:cNvCxnSpPr/>
      </xdr:nvCxnSpPr>
      <xdr:spPr>
        <a:xfrm>
          <a:off x="1130300" y="5847516"/>
          <a:ext cx="889000" cy="15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4645</xdr:rowOff>
    </xdr:from>
    <xdr:to>
      <xdr:col>24</xdr:col>
      <xdr:colOff>114300</xdr:colOff>
      <xdr:row>34</xdr:row>
      <xdr:rowOff>106245</xdr:rowOff>
    </xdr:to>
    <xdr:sp macro="" textlink="">
      <xdr:nvSpPr>
        <xdr:cNvPr id="82" name="楕円 81"/>
        <xdr:cNvSpPr/>
      </xdr:nvSpPr>
      <xdr:spPr>
        <a:xfrm>
          <a:off x="4584700" y="5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27522</xdr:rowOff>
    </xdr:from>
    <xdr:ext cx="469744" cy="259045"/>
    <xdr:sp macro="" textlink="">
      <xdr:nvSpPr>
        <xdr:cNvPr id="83" name="議会費該当値テキスト"/>
        <xdr:cNvSpPr txBox="1"/>
      </xdr:nvSpPr>
      <xdr:spPr>
        <a:xfrm>
          <a:off x="4686300" y="568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13462</xdr:rowOff>
    </xdr:from>
    <xdr:to>
      <xdr:col>20</xdr:col>
      <xdr:colOff>38100</xdr:colOff>
      <xdr:row>34</xdr:row>
      <xdr:rowOff>115062</xdr:rowOff>
    </xdr:to>
    <xdr:sp macro="" textlink="">
      <xdr:nvSpPr>
        <xdr:cNvPr id="84" name="楕円 83"/>
        <xdr:cNvSpPr/>
      </xdr:nvSpPr>
      <xdr:spPr>
        <a:xfrm>
          <a:off x="3746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131589</xdr:rowOff>
    </xdr:from>
    <xdr:ext cx="469744" cy="259045"/>
    <xdr:sp macro="" textlink="">
      <xdr:nvSpPr>
        <xdr:cNvPr id="85" name="テキスト ボックス 84"/>
        <xdr:cNvSpPr txBox="1"/>
      </xdr:nvSpPr>
      <xdr:spPr>
        <a:xfrm>
          <a:off x="3562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56896</xdr:rowOff>
    </xdr:from>
    <xdr:to>
      <xdr:col>15</xdr:col>
      <xdr:colOff>101600</xdr:colOff>
      <xdr:row>34</xdr:row>
      <xdr:rowOff>158496</xdr:rowOff>
    </xdr:to>
    <xdr:sp macro="" textlink="">
      <xdr:nvSpPr>
        <xdr:cNvPr id="86" name="楕円 85"/>
        <xdr:cNvSpPr/>
      </xdr:nvSpPr>
      <xdr:spPr>
        <a:xfrm>
          <a:off x="2857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3573</xdr:rowOff>
    </xdr:from>
    <xdr:ext cx="469744" cy="259045"/>
    <xdr:sp macro="" textlink="">
      <xdr:nvSpPr>
        <xdr:cNvPr id="87" name="テキスト ボックス 86"/>
        <xdr:cNvSpPr txBox="1"/>
      </xdr:nvSpPr>
      <xdr:spPr>
        <a:xfrm>
          <a:off x="2673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127109</xdr:rowOff>
    </xdr:from>
    <xdr:to>
      <xdr:col>10</xdr:col>
      <xdr:colOff>165100</xdr:colOff>
      <xdr:row>35</xdr:row>
      <xdr:rowOff>57259</xdr:rowOff>
    </xdr:to>
    <xdr:sp macro="" textlink="">
      <xdr:nvSpPr>
        <xdr:cNvPr id="88" name="楕円 87"/>
        <xdr:cNvSpPr/>
      </xdr:nvSpPr>
      <xdr:spPr>
        <a:xfrm>
          <a:off x="1968500" y="59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73786</xdr:rowOff>
    </xdr:from>
    <xdr:ext cx="469744" cy="259045"/>
    <xdr:sp macro="" textlink="">
      <xdr:nvSpPr>
        <xdr:cNvPr id="89" name="テキスト ボックス 88"/>
        <xdr:cNvSpPr txBox="1"/>
      </xdr:nvSpPr>
      <xdr:spPr>
        <a:xfrm>
          <a:off x="1784428" y="573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138866</xdr:rowOff>
    </xdr:from>
    <xdr:to>
      <xdr:col>6</xdr:col>
      <xdr:colOff>38100</xdr:colOff>
      <xdr:row>34</xdr:row>
      <xdr:rowOff>69016</xdr:rowOff>
    </xdr:to>
    <xdr:sp macro="" textlink="">
      <xdr:nvSpPr>
        <xdr:cNvPr id="90" name="楕円 89"/>
        <xdr:cNvSpPr/>
      </xdr:nvSpPr>
      <xdr:spPr>
        <a:xfrm>
          <a:off x="1079500" y="57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85543</xdr:rowOff>
    </xdr:from>
    <xdr:ext cx="469744" cy="259045"/>
    <xdr:sp macro="" textlink="">
      <xdr:nvSpPr>
        <xdr:cNvPr id="91" name="テキスト ボックス 90"/>
        <xdr:cNvSpPr txBox="1"/>
      </xdr:nvSpPr>
      <xdr:spPr>
        <a:xfrm>
          <a:off x="895428" y="557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85140</xdr:rowOff>
    </xdr:from>
    <xdr:to>
      <xdr:col>24</xdr:col>
      <xdr:colOff>63500</xdr:colOff>
      <xdr:row>58</xdr:row>
      <xdr:rowOff>88020</xdr:rowOff>
    </xdr:to>
    <xdr:cxnSp macro="">
      <xdr:nvCxnSpPr>
        <xdr:cNvPr id="122" name="直線コネクタ 121"/>
        <xdr:cNvCxnSpPr/>
      </xdr:nvCxnSpPr>
      <xdr:spPr>
        <a:xfrm flipV="1">
          <a:off x="3797300" y="10029240"/>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88020</xdr:rowOff>
    </xdr:from>
    <xdr:to>
      <xdr:col>19</xdr:col>
      <xdr:colOff>177800</xdr:colOff>
      <xdr:row>58</xdr:row>
      <xdr:rowOff>100208</xdr:rowOff>
    </xdr:to>
    <xdr:cxnSp macro="">
      <xdr:nvCxnSpPr>
        <xdr:cNvPr id="125" name="直線コネクタ 124"/>
        <xdr:cNvCxnSpPr/>
      </xdr:nvCxnSpPr>
      <xdr:spPr>
        <a:xfrm flipV="1">
          <a:off x="2908300" y="10032120"/>
          <a:ext cx="889000" cy="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91959</xdr:rowOff>
    </xdr:from>
    <xdr:to>
      <xdr:col>15</xdr:col>
      <xdr:colOff>50800</xdr:colOff>
      <xdr:row>58</xdr:row>
      <xdr:rowOff>100208</xdr:rowOff>
    </xdr:to>
    <xdr:cxnSp macro="">
      <xdr:nvCxnSpPr>
        <xdr:cNvPr id="128" name="直線コネクタ 127"/>
        <xdr:cNvCxnSpPr/>
      </xdr:nvCxnSpPr>
      <xdr:spPr>
        <a:xfrm>
          <a:off x="2019300" y="1003605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91959</xdr:rowOff>
    </xdr:from>
    <xdr:to>
      <xdr:col>10</xdr:col>
      <xdr:colOff>114300</xdr:colOff>
      <xdr:row>58</xdr:row>
      <xdr:rowOff>98068</xdr:rowOff>
    </xdr:to>
    <xdr:cxnSp macro="">
      <xdr:nvCxnSpPr>
        <xdr:cNvPr id="131" name="直線コネクタ 130"/>
        <xdr:cNvCxnSpPr/>
      </xdr:nvCxnSpPr>
      <xdr:spPr>
        <a:xfrm flipV="1">
          <a:off x="1130300" y="10036059"/>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34340</xdr:rowOff>
    </xdr:from>
    <xdr:to>
      <xdr:col>24</xdr:col>
      <xdr:colOff>114300</xdr:colOff>
      <xdr:row>58</xdr:row>
      <xdr:rowOff>135940</xdr:rowOff>
    </xdr:to>
    <xdr:sp macro="" textlink="">
      <xdr:nvSpPr>
        <xdr:cNvPr id="141" name="楕円 140"/>
        <xdr:cNvSpPr/>
      </xdr:nvSpPr>
      <xdr:spPr>
        <a:xfrm>
          <a:off x="4584700" y="99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121342</xdr:rowOff>
    </xdr:from>
    <xdr:ext cx="534377" cy="259045"/>
    <xdr:sp macro="" textlink="">
      <xdr:nvSpPr>
        <xdr:cNvPr id="142" name="総務費該当値テキスト"/>
        <xdr:cNvSpPr txBox="1"/>
      </xdr:nvSpPr>
      <xdr:spPr>
        <a:xfrm>
          <a:off x="4686300" y="98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37220</xdr:rowOff>
    </xdr:from>
    <xdr:to>
      <xdr:col>20</xdr:col>
      <xdr:colOff>38100</xdr:colOff>
      <xdr:row>58</xdr:row>
      <xdr:rowOff>138820</xdr:rowOff>
    </xdr:to>
    <xdr:sp macro="" textlink="">
      <xdr:nvSpPr>
        <xdr:cNvPr id="143" name="楕円 142"/>
        <xdr:cNvSpPr/>
      </xdr:nvSpPr>
      <xdr:spPr>
        <a:xfrm>
          <a:off x="3746500" y="99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129947</xdr:rowOff>
    </xdr:from>
    <xdr:ext cx="534377" cy="259045"/>
    <xdr:sp macro="" textlink="">
      <xdr:nvSpPr>
        <xdr:cNvPr id="144" name="テキスト ボックス 143"/>
        <xdr:cNvSpPr txBox="1"/>
      </xdr:nvSpPr>
      <xdr:spPr>
        <a:xfrm>
          <a:off x="3530111" y="1007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49408</xdr:rowOff>
    </xdr:from>
    <xdr:to>
      <xdr:col>15</xdr:col>
      <xdr:colOff>101600</xdr:colOff>
      <xdr:row>58</xdr:row>
      <xdr:rowOff>151008</xdr:rowOff>
    </xdr:to>
    <xdr:sp macro="" textlink="">
      <xdr:nvSpPr>
        <xdr:cNvPr id="145" name="楕円 144"/>
        <xdr:cNvSpPr/>
      </xdr:nvSpPr>
      <xdr:spPr>
        <a:xfrm>
          <a:off x="2857500" y="99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142135</xdr:rowOff>
    </xdr:from>
    <xdr:ext cx="534377" cy="259045"/>
    <xdr:sp macro="" textlink="">
      <xdr:nvSpPr>
        <xdr:cNvPr id="146" name="テキスト ボックス 145"/>
        <xdr:cNvSpPr txBox="1"/>
      </xdr:nvSpPr>
      <xdr:spPr>
        <a:xfrm>
          <a:off x="2641111" y="100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41159</xdr:rowOff>
    </xdr:from>
    <xdr:to>
      <xdr:col>10</xdr:col>
      <xdr:colOff>165100</xdr:colOff>
      <xdr:row>58</xdr:row>
      <xdr:rowOff>142759</xdr:rowOff>
    </xdr:to>
    <xdr:sp macro="" textlink="">
      <xdr:nvSpPr>
        <xdr:cNvPr id="147" name="楕円 146"/>
        <xdr:cNvSpPr/>
      </xdr:nvSpPr>
      <xdr:spPr>
        <a:xfrm>
          <a:off x="1968500" y="99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133886</xdr:rowOff>
    </xdr:from>
    <xdr:ext cx="534377" cy="259045"/>
    <xdr:sp macro="" textlink="">
      <xdr:nvSpPr>
        <xdr:cNvPr id="148" name="テキスト ボックス 147"/>
        <xdr:cNvSpPr txBox="1"/>
      </xdr:nvSpPr>
      <xdr:spPr>
        <a:xfrm>
          <a:off x="1752111" y="1007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47268</xdr:rowOff>
    </xdr:from>
    <xdr:to>
      <xdr:col>6</xdr:col>
      <xdr:colOff>38100</xdr:colOff>
      <xdr:row>58</xdr:row>
      <xdr:rowOff>148868</xdr:rowOff>
    </xdr:to>
    <xdr:sp macro="" textlink="">
      <xdr:nvSpPr>
        <xdr:cNvPr id="149" name="楕円 148"/>
        <xdr:cNvSpPr/>
      </xdr:nvSpPr>
      <xdr:spPr>
        <a:xfrm>
          <a:off x="1079500" y="999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139995</xdr:rowOff>
    </xdr:from>
    <xdr:ext cx="534377" cy="259045"/>
    <xdr:sp macro="" textlink="">
      <xdr:nvSpPr>
        <xdr:cNvPr id="150" name="テキスト ボックス 149"/>
        <xdr:cNvSpPr txBox="1"/>
      </xdr:nvSpPr>
      <xdr:spPr>
        <a:xfrm>
          <a:off x="863111" y="100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71431</xdr:rowOff>
    </xdr:from>
    <xdr:to>
      <xdr:col>24</xdr:col>
      <xdr:colOff>63500</xdr:colOff>
      <xdr:row>72</xdr:row>
      <xdr:rowOff>36928</xdr:rowOff>
    </xdr:to>
    <xdr:cxnSp macro="">
      <xdr:nvCxnSpPr>
        <xdr:cNvPr id="182" name="直線コネクタ 181"/>
        <xdr:cNvCxnSpPr/>
      </xdr:nvCxnSpPr>
      <xdr:spPr>
        <a:xfrm>
          <a:off x="3797300" y="12244381"/>
          <a:ext cx="838200" cy="13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71431</xdr:rowOff>
    </xdr:from>
    <xdr:to>
      <xdr:col>19</xdr:col>
      <xdr:colOff>177800</xdr:colOff>
      <xdr:row>74</xdr:row>
      <xdr:rowOff>17595</xdr:rowOff>
    </xdr:to>
    <xdr:cxnSp macro="">
      <xdr:nvCxnSpPr>
        <xdr:cNvPr id="185" name="直線コネクタ 184"/>
        <xdr:cNvCxnSpPr/>
      </xdr:nvCxnSpPr>
      <xdr:spPr>
        <a:xfrm flipV="1">
          <a:off x="2908300" y="12244381"/>
          <a:ext cx="889000" cy="4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17595</xdr:rowOff>
    </xdr:from>
    <xdr:to>
      <xdr:col>15</xdr:col>
      <xdr:colOff>50800</xdr:colOff>
      <xdr:row>74</xdr:row>
      <xdr:rowOff>47460</xdr:rowOff>
    </xdr:to>
    <xdr:cxnSp macro="">
      <xdr:nvCxnSpPr>
        <xdr:cNvPr id="188" name="直線コネクタ 187"/>
        <xdr:cNvCxnSpPr/>
      </xdr:nvCxnSpPr>
      <xdr:spPr>
        <a:xfrm flipV="1">
          <a:off x="2019300" y="12704895"/>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47460</xdr:rowOff>
    </xdr:from>
    <xdr:to>
      <xdr:col>10</xdr:col>
      <xdr:colOff>114300</xdr:colOff>
      <xdr:row>74</xdr:row>
      <xdr:rowOff>139422</xdr:rowOff>
    </xdr:to>
    <xdr:cxnSp macro="">
      <xdr:nvCxnSpPr>
        <xdr:cNvPr id="191" name="直線コネクタ 190"/>
        <xdr:cNvCxnSpPr/>
      </xdr:nvCxnSpPr>
      <xdr:spPr>
        <a:xfrm flipV="1">
          <a:off x="1130300" y="12734760"/>
          <a:ext cx="889000" cy="9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157578</xdr:rowOff>
    </xdr:from>
    <xdr:to>
      <xdr:col>24</xdr:col>
      <xdr:colOff>114300</xdr:colOff>
      <xdr:row>72</xdr:row>
      <xdr:rowOff>87728</xdr:rowOff>
    </xdr:to>
    <xdr:sp macro="" textlink="">
      <xdr:nvSpPr>
        <xdr:cNvPr id="201" name="楕円 200"/>
        <xdr:cNvSpPr/>
      </xdr:nvSpPr>
      <xdr:spPr>
        <a:xfrm>
          <a:off x="4584700" y="123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9005</xdr:rowOff>
    </xdr:from>
    <xdr:ext cx="599010" cy="259045"/>
    <xdr:sp macro="" textlink="">
      <xdr:nvSpPr>
        <xdr:cNvPr id="202" name="民生費該当値テキスト"/>
        <xdr:cNvSpPr txBox="1"/>
      </xdr:nvSpPr>
      <xdr:spPr>
        <a:xfrm>
          <a:off x="4686300" y="1218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20631</xdr:rowOff>
    </xdr:from>
    <xdr:to>
      <xdr:col>20</xdr:col>
      <xdr:colOff>38100</xdr:colOff>
      <xdr:row>71</xdr:row>
      <xdr:rowOff>122231</xdr:rowOff>
    </xdr:to>
    <xdr:sp macro="" textlink="">
      <xdr:nvSpPr>
        <xdr:cNvPr id="203" name="楕円 202"/>
        <xdr:cNvSpPr/>
      </xdr:nvSpPr>
      <xdr:spPr>
        <a:xfrm>
          <a:off x="3746500" y="121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138758</xdr:rowOff>
    </xdr:from>
    <xdr:ext cx="599010" cy="259045"/>
    <xdr:sp macro="" textlink="">
      <xdr:nvSpPr>
        <xdr:cNvPr id="204" name="テキスト ボックス 203"/>
        <xdr:cNvSpPr txBox="1"/>
      </xdr:nvSpPr>
      <xdr:spPr>
        <a:xfrm>
          <a:off x="3497795" y="1196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138245</xdr:rowOff>
    </xdr:from>
    <xdr:to>
      <xdr:col>15</xdr:col>
      <xdr:colOff>101600</xdr:colOff>
      <xdr:row>74</xdr:row>
      <xdr:rowOff>68395</xdr:rowOff>
    </xdr:to>
    <xdr:sp macro="" textlink="">
      <xdr:nvSpPr>
        <xdr:cNvPr id="205" name="楕円 204"/>
        <xdr:cNvSpPr/>
      </xdr:nvSpPr>
      <xdr:spPr>
        <a:xfrm>
          <a:off x="2857500" y="126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84922</xdr:rowOff>
    </xdr:from>
    <xdr:ext cx="599010" cy="259045"/>
    <xdr:sp macro="" textlink="">
      <xdr:nvSpPr>
        <xdr:cNvPr id="206" name="テキスト ボックス 205"/>
        <xdr:cNvSpPr txBox="1"/>
      </xdr:nvSpPr>
      <xdr:spPr>
        <a:xfrm>
          <a:off x="2608795" y="1242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168110</xdr:rowOff>
    </xdr:from>
    <xdr:to>
      <xdr:col>10</xdr:col>
      <xdr:colOff>165100</xdr:colOff>
      <xdr:row>74</xdr:row>
      <xdr:rowOff>98260</xdr:rowOff>
    </xdr:to>
    <xdr:sp macro="" textlink="">
      <xdr:nvSpPr>
        <xdr:cNvPr id="207" name="楕円 206"/>
        <xdr:cNvSpPr/>
      </xdr:nvSpPr>
      <xdr:spPr>
        <a:xfrm>
          <a:off x="1968500" y="126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114787</xdr:rowOff>
    </xdr:from>
    <xdr:ext cx="599010" cy="259045"/>
    <xdr:sp macro="" textlink="">
      <xdr:nvSpPr>
        <xdr:cNvPr id="208" name="テキスト ボックス 207"/>
        <xdr:cNvSpPr txBox="1"/>
      </xdr:nvSpPr>
      <xdr:spPr>
        <a:xfrm>
          <a:off x="1719795" y="124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88622</xdr:rowOff>
    </xdr:from>
    <xdr:to>
      <xdr:col>6</xdr:col>
      <xdr:colOff>38100</xdr:colOff>
      <xdr:row>75</xdr:row>
      <xdr:rowOff>18772</xdr:rowOff>
    </xdr:to>
    <xdr:sp macro="" textlink="">
      <xdr:nvSpPr>
        <xdr:cNvPr id="209" name="楕円 208"/>
        <xdr:cNvSpPr/>
      </xdr:nvSpPr>
      <xdr:spPr>
        <a:xfrm>
          <a:off x="1079500" y="127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35299</xdr:rowOff>
    </xdr:from>
    <xdr:ext cx="599010" cy="259045"/>
    <xdr:sp macro="" textlink="">
      <xdr:nvSpPr>
        <xdr:cNvPr id="210" name="テキスト ボックス 209"/>
        <xdr:cNvSpPr txBox="1"/>
      </xdr:nvSpPr>
      <xdr:spPr>
        <a:xfrm>
          <a:off x="830795" y="1255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72552</xdr:rowOff>
    </xdr:from>
    <xdr:to>
      <xdr:col>24</xdr:col>
      <xdr:colOff>63500</xdr:colOff>
      <xdr:row>97</xdr:row>
      <xdr:rowOff>127439</xdr:rowOff>
    </xdr:to>
    <xdr:cxnSp macro="">
      <xdr:nvCxnSpPr>
        <xdr:cNvPr id="239" name="直線コネクタ 238"/>
        <xdr:cNvCxnSpPr/>
      </xdr:nvCxnSpPr>
      <xdr:spPr>
        <a:xfrm>
          <a:off x="3797300" y="16703202"/>
          <a:ext cx="838200" cy="5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72552</xdr:rowOff>
    </xdr:from>
    <xdr:to>
      <xdr:col>19</xdr:col>
      <xdr:colOff>177800</xdr:colOff>
      <xdr:row>97</xdr:row>
      <xdr:rowOff>101501</xdr:rowOff>
    </xdr:to>
    <xdr:cxnSp macro="">
      <xdr:nvCxnSpPr>
        <xdr:cNvPr id="242" name="直線コネクタ 241"/>
        <xdr:cNvCxnSpPr/>
      </xdr:nvCxnSpPr>
      <xdr:spPr>
        <a:xfrm flipV="1">
          <a:off x="2908300" y="16703202"/>
          <a:ext cx="889000" cy="2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91481</xdr:rowOff>
    </xdr:from>
    <xdr:to>
      <xdr:col>15</xdr:col>
      <xdr:colOff>50800</xdr:colOff>
      <xdr:row>97</xdr:row>
      <xdr:rowOff>101501</xdr:rowOff>
    </xdr:to>
    <xdr:cxnSp macro="">
      <xdr:nvCxnSpPr>
        <xdr:cNvPr id="245" name="直線コネクタ 244"/>
        <xdr:cNvCxnSpPr/>
      </xdr:nvCxnSpPr>
      <xdr:spPr>
        <a:xfrm>
          <a:off x="2019300" y="16722131"/>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91481</xdr:rowOff>
    </xdr:from>
    <xdr:to>
      <xdr:col>10</xdr:col>
      <xdr:colOff>114300</xdr:colOff>
      <xdr:row>97</xdr:row>
      <xdr:rowOff>126586</xdr:rowOff>
    </xdr:to>
    <xdr:cxnSp macro="">
      <xdr:nvCxnSpPr>
        <xdr:cNvPr id="248" name="直線コネクタ 247"/>
        <xdr:cNvCxnSpPr/>
      </xdr:nvCxnSpPr>
      <xdr:spPr>
        <a:xfrm flipV="1">
          <a:off x="1130300" y="16722131"/>
          <a:ext cx="889000" cy="3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76639</xdr:rowOff>
    </xdr:from>
    <xdr:to>
      <xdr:col>24</xdr:col>
      <xdr:colOff>114300</xdr:colOff>
      <xdr:row>98</xdr:row>
      <xdr:rowOff>6789</xdr:rowOff>
    </xdr:to>
    <xdr:sp macro="" textlink="">
      <xdr:nvSpPr>
        <xdr:cNvPr id="258" name="楕円 257"/>
        <xdr:cNvSpPr/>
      </xdr:nvSpPr>
      <xdr:spPr>
        <a:xfrm>
          <a:off x="4584700" y="1670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163016</xdr:rowOff>
    </xdr:from>
    <xdr:ext cx="534377" cy="259045"/>
    <xdr:sp macro="" textlink="">
      <xdr:nvSpPr>
        <xdr:cNvPr id="259" name="衛生費該当値テキスト"/>
        <xdr:cNvSpPr txBox="1"/>
      </xdr:nvSpPr>
      <xdr:spPr>
        <a:xfrm>
          <a:off x="4686300" y="166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21752</xdr:rowOff>
    </xdr:from>
    <xdr:to>
      <xdr:col>20</xdr:col>
      <xdr:colOff>38100</xdr:colOff>
      <xdr:row>97</xdr:row>
      <xdr:rowOff>123352</xdr:rowOff>
    </xdr:to>
    <xdr:sp macro="" textlink="">
      <xdr:nvSpPr>
        <xdr:cNvPr id="260" name="楕円 259"/>
        <xdr:cNvSpPr/>
      </xdr:nvSpPr>
      <xdr:spPr>
        <a:xfrm>
          <a:off x="3746500" y="166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114479</xdr:rowOff>
    </xdr:from>
    <xdr:ext cx="534377" cy="259045"/>
    <xdr:sp macro="" textlink="">
      <xdr:nvSpPr>
        <xdr:cNvPr id="261" name="テキスト ボックス 260"/>
        <xdr:cNvSpPr txBox="1"/>
      </xdr:nvSpPr>
      <xdr:spPr>
        <a:xfrm>
          <a:off x="3530111" y="167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50701</xdr:rowOff>
    </xdr:from>
    <xdr:to>
      <xdr:col>15</xdr:col>
      <xdr:colOff>101600</xdr:colOff>
      <xdr:row>97</xdr:row>
      <xdr:rowOff>152301</xdr:rowOff>
    </xdr:to>
    <xdr:sp macro="" textlink="">
      <xdr:nvSpPr>
        <xdr:cNvPr id="262" name="楕円 261"/>
        <xdr:cNvSpPr/>
      </xdr:nvSpPr>
      <xdr:spPr>
        <a:xfrm>
          <a:off x="2857500" y="166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143428</xdr:rowOff>
    </xdr:from>
    <xdr:ext cx="534377" cy="259045"/>
    <xdr:sp macro="" textlink="">
      <xdr:nvSpPr>
        <xdr:cNvPr id="263" name="テキスト ボックス 262"/>
        <xdr:cNvSpPr txBox="1"/>
      </xdr:nvSpPr>
      <xdr:spPr>
        <a:xfrm>
          <a:off x="2641111" y="167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40681</xdr:rowOff>
    </xdr:from>
    <xdr:to>
      <xdr:col>10</xdr:col>
      <xdr:colOff>165100</xdr:colOff>
      <xdr:row>97</xdr:row>
      <xdr:rowOff>142281</xdr:rowOff>
    </xdr:to>
    <xdr:sp macro="" textlink="">
      <xdr:nvSpPr>
        <xdr:cNvPr id="264" name="楕円 263"/>
        <xdr:cNvSpPr/>
      </xdr:nvSpPr>
      <xdr:spPr>
        <a:xfrm>
          <a:off x="1968500" y="166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133408</xdr:rowOff>
    </xdr:from>
    <xdr:ext cx="534377" cy="259045"/>
    <xdr:sp macro="" textlink="">
      <xdr:nvSpPr>
        <xdr:cNvPr id="265" name="テキスト ボックス 264"/>
        <xdr:cNvSpPr txBox="1"/>
      </xdr:nvSpPr>
      <xdr:spPr>
        <a:xfrm>
          <a:off x="1752111" y="167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75786</xdr:rowOff>
    </xdr:from>
    <xdr:to>
      <xdr:col>6</xdr:col>
      <xdr:colOff>38100</xdr:colOff>
      <xdr:row>98</xdr:row>
      <xdr:rowOff>5936</xdr:rowOff>
    </xdr:to>
    <xdr:sp macro="" textlink="">
      <xdr:nvSpPr>
        <xdr:cNvPr id="266" name="楕円 265"/>
        <xdr:cNvSpPr/>
      </xdr:nvSpPr>
      <xdr:spPr>
        <a:xfrm>
          <a:off x="1079500" y="167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168513</xdr:rowOff>
    </xdr:from>
    <xdr:ext cx="534377" cy="259045"/>
    <xdr:sp macro="" textlink="">
      <xdr:nvSpPr>
        <xdr:cNvPr id="267" name="テキスト ボックス 266"/>
        <xdr:cNvSpPr txBox="1"/>
      </xdr:nvSpPr>
      <xdr:spPr>
        <a:xfrm>
          <a:off x="863111" y="1679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72426</xdr:rowOff>
    </xdr:from>
    <xdr:to>
      <xdr:col>55</xdr:col>
      <xdr:colOff>0</xdr:colOff>
      <xdr:row>36</xdr:row>
      <xdr:rowOff>80264</xdr:rowOff>
    </xdr:to>
    <xdr:cxnSp macro="">
      <xdr:nvCxnSpPr>
        <xdr:cNvPr id="298" name="直線コネクタ 297"/>
        <xdr:cNvCxnSpPr/>
      </xdr:nvCxnSpPr>
      <xdr:spPr>
        <a:xfrm flipV="1">
          <a:off x="9639300" y="6244626"/>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46627</xdr:rowOff>
    </xdr:from>
    <xdr:to>
      <xdr:col>50</xdr:col>
      <xdr:colOff>114300</xdr:colOff>
      <xdr:row>36</xdr:row>
      <xdr:rowOff>80264</xdr:rowOff>
    </xdr:to>
    <xdr:cxnSp macro="">
      <xdr:nvCxnSpPr>
        <xdr:cNvPr id="301" name="直線コネクタ 300"/>
        <xdr:cNvCxnSpPr/>
      </xdr:nvCxnSpPr>
      <xdr:spPr>
        <a:xfrm>
          <a:off x="8750300" y="6047377"/>
          <a:ext cx="8890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46627</xdr:rowOff>
    </xdr:from>
    <xdr:to>
      <xdr:col>45</xdr:col>
      <xdr:colOff>177800</xdr:colOff>
      <xdr:row>35</xdr:row>
      <xdr:rowOff>66222</xdr:rowOff>
    </xdr:to>
    <xdr:cxnSp macro="">
      <xdr:nvCxnSpPr>
        <xdr:cNvPr id="304" name="直線コネクタ 303"/>
        <xdr:cNvCxnSpPr/>
      </xdr:nvCxnSpPr>
      <xdr:spPr>
        <a:xfrm flipV="1">
          <a:off x="7861300" y="60473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127290</xdr:rowOff>
    </xdr:from>
    <xdr:to>
      <xdr:col>41</xdr:col>
      <xdr:colOff>50800</xdr:colOff>
      <xdr:row>35</xdr:row>
      <xdr:rowOff>66222</xdr:rowOff>
    </xdr:to>
    <xdr:cxnSp macro="">
      <xdr:nvCxnSpPr>
        <xdr:cNvPr id="307" name="直線コネクタ 306"/>
        <xdr:cNvCxnSpPr/>
      </xdr:nvCxnSpPr>
      <xdr:spPr>
        <a:xfrm>
          <a:off x="6972300" y="5956590"/>
          <a:ext cx="889000" cy="1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21626</xdr:rowOff>
    </xdr:from>
    <xdr:to>
      <xdr:col>55</xdr:col>
      <xdr:colOff>50800</xdr:colOff>
      <xdr:row>36</xdr:row>
      <xdr:rowOff>123226</xdr:rowOff>
    </xdr:to>
    <xdr:sp macro="" textlink="">
      <xdr:nvSpPr>
        <xdr:cNvPr id="317" name="楕円 316"/>
        <xdr:cNvSpPr/>
      </xdr:nvSpPr>
      <xdr:spPr>
        <a:xfrm>
          <a:off x="10426700" y="61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44503</xdr:rowOff>
    </xdr:from>
    <xdr:ext cx="469744" cy="259045"/>
    <xdr:sp macro="" textlink="">
      <xdr:nvSpPr>
        <xdr:cNvPr id="318" name="労働費該当値テキスト"/>
        <xdr:cNvSpPr txBox="1"/>
      </xdr:nvSpPr>
      <xdr:spPr>
        <a:xfrm>
          <a:off x="10528300" y="604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29464</xdr:rowOff>
    </xdr:from>
    <xdr:to>
      <xdr:col>50</xdr:col>
      <xdr:colOff>165100</xdr:colOff>
      <xdr:row>36</xdr:row>
      <xdr:rowOff>131064</xdr:rowOff>
    </xdr:to>
    <xdr:sp macro="" textlink="">
      <xdr:nvSpPr>
        <xdr:cNvPr id="319" name="楕円 318"/>
        <xdr:cNvSpPr/>
      </xdr:nvSpPr>
      <xdr:spPr>
        <a:xfrm>
          <a:off x="958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147591</xdr:rowOff>
    </xdr:from>
    <xdr:ext cx="469744" cy="259045"/>
    <xdr:sp macro="" textlink="">
      <xdr:nvSpPr>
        <xdr:cNvPr id="320" name="テキスト ボックス 319"/>
        <xdr:cNvSpPr txBox="1"/>
      </xdr:nvSpPr>
      <xdr:spPr>
        <a:xfrm>
          <a:off x="9404428"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167277</xdr:rowOff>
    </xdr:from>
    <xdr:to>
      <xdr:col>46</xdr:col>
      <xdr:colOff>38100</xdr:colOff>
      <xdr:row>35</xdr:row>
      <xdr:rowOff>97427</xdr:rowOff>
    </xdr:to>
    <xdr:sp macro="" textlink="">
      <xdr:nvSpPr>
        <xdr:cNvPr id="321" name="楕円 320"/>
        <xdr:cNvSpPr/>
      </xdr:nvSpPr>
      <xdr:spPr>
        <a:xfrm>
          <a:off x="86995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113954</xdr:rowOff>
    </xdr:from>
    <xdr:ext cx="469744" cy="259045"/>
    <xdr:sp macro="" textlink="">
      <xdr:nvSpPr>
        <xdr:cNvPr id="322" name="テキスト ボックス 321"/>
        <xdr:cNvSpPr txBox="1"/>
      </xdr:nvSpPr>
      <xdr:spPr>
        <a:xfrm>
          <a:off x="8515428" y="577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15422</xdr:rowOff>
    </xdr:from>
    <xdr:to>
      <xdr:col>41</xdr:col>
      <xdr:colOff>101600</xdr:colOff>
      <xdr:row>35</xdr:row>
      <xdr:rowOff>117022</xdr:rowOff>
    </xdr:to>
    <xdr:sp macro="" textlink="">
      <xdr:nvSpPr>
        <xdr:cNvPr id="323" name="楕円 322"/>
        <xdr:cNvSpPr/>
      </xdr:nvSpPr>
      <xdr:spPr>
        <a:xfrm>
          <a:off x="7810500" y="60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133549</xdr:rowOff>
    </xdr:from>
    <xdr:ext cx="469744" cy="259045"/>
    <xdr:sp macro="" textlink="">
      <xdr:nvSpPr>
        <xdr:cNvPr id="324" name="テキスト ボックス 323"/>
        <xdr:cNvSpPr txBox="1"/>
      </xdr:nvSpPr>
      <xdr:spPr>
        <a:xfrm>
          <a:off x="7626428" y="579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76490</xdr:rowOff>
    </xdr:from>
    <xdr:to>
      <xdr:col>36</xdr:col>
      <xdr:colOff>165100</xdr:colOff>
      <xdr:row>35</xdr:row>
      <xdr:rowOff>6640</xdr:rowOff>
    </xdr:to>
    <xdr:sp macro="" textlink="">
      <xdr:nvSpPr>
        <xdr:cNvPr id="325" name="楕円 324"/>
        <xdr:cNvSpPr/>
      </xdr:nvSpPr>
      <xdr:spPr>
        <a:xfrm>
          <a:off x="6921500" y="59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23167</xdr:rowOff>
    </xdr:from>
    <xdr:ext cx="469744" cy="259045"/>
    <xdr:sp macro="" textlink="">
      <xdr:nvSpPr>
        <xdr:cNvPr id="326" name="テキスト ボックス 325"/>
        <xdr:cNvSpPr txBox="1"/>
      </xdr:nvSpPr>
      <xdr:spPr>
        <a:xfrm>
          <a:off x="6737428" y="568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13386</xdr:rowOff>
    </xdr:from>
    <xdr:to>
      <xdr:col>55</xdr:col>
      <xdr:colOff>0</xdr:colOff>
      <xdr:row>58</xdr:row>
      <xdr:rowOff>141440</xdr:rowOff>
    </xdr:to>
    <xdr:cxnSp macro="">
      <xdr:nvCxnSpPr>
        <xdr:cNvPr id="355" name="直線コネクタ 354"/>
        <xdr:cNvCxnSpPr/>
      </xdr:nvCxnSpPr>
      <xdr:spPr>
        <a:xfrm>
          <a:off x="9639300" y="9786036"/>
          <a:ext cx="838200" cy="29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13386</xdr:rowOff>
    </xdr:from>
    <xdr:to>
      <xdr:col>50</xdr:col>
      <xdr:colOff>114300</xdr:colOff>
      <xdr:row>58</xdr:row>
      <xdr:rowOff>4216</xdr:rowOff>
    </xdr:to>
    <xdr:cxnSp macro="">
      <xdr:nvCxnSpPr>
        <xdr:cNvPr id="358" name="直線コネクタ 357"/>
        <xdr:cNvCxnSpPr/>
      </xdr:nvCxnSpPr>
      <xdr:spPr>
        <a:xfrm flipV="1">
          <a:off x="8750300" y="9786036"/>
          <a:ext cx="889000" cy="16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4216</xdr:rowOff>
    </xdr:from>
    <xdr:to>
      <xdr:col>45</xdr:col>
      <xdr:colOff>177800</xdr:colOff>
      <xdr:row>58</xdr:row>
      <xdr:rowOff>76162</xdr:rowOff>
    </xdr:to>
    <xdr:cxnSp macro="">
      <xdr:nvCxnSpPr>
        <xdr:cNvPr id="361" name="直線コネクタ 360"/>
        <xdr:cNvCxnSpPr/>
      </xdr:nvCxnSpPr>
      <xdr:spPr>
        <a:xfrm flipV="1">
          <a:off x="7861300" y="9948316"/>
          <a:ext cx="889000" cy="7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46609</xdr:rowOff>
    </xdr:from>
    <xdr:to>
      <xdr:col>41</xdr:col>
      <xdr:colOff>50800</xdr:colOff>
      <xdr:row>58</xdr:row>
      <xdr:rowOff>76162</xdr:rowOff>
    </xdr:to>
    <xdr:cxnSp macro="">
      <xdr:nvCxnSpPr>
        <xdr:cNvPr id="364" name="直線コネクタ 363"/>
        <xdr:cNvCxnSpPr/>
      </xdr:nvCxnSpPr>
      <xdr:spPr>
        <a:xfrm>
          <a:off x="6972300" y="9990709"/>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90640</xdr:rowOff>
    </xdr:from>
    <xdr:to>
      <xdr:col>55</xdr:col>
      <xdr:colOff>50800</xdr:colOff>
      <xdr:row>59</xdr:row>
      <xdr:rowOff>20790</xdr:rowOff>
    </xdr:to>
    <xdr:sp macro="" textlink="">
      <xdr:nvSpPr>
        <xdr:cNvPr id="374" name="楕円 373"/>
        <xdr:cNvSpPr/>
      </xdr:nvSpPr>
      <xdr:spPr>
        <a:xfrm>
          <a:off x="10426700" y="100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5567</xdr:rowOff>
    </xdr:from>
    <xdr:ext cx="469744" cy="259045"/>
    <xdr:sp macro="" textlink="">
      <xdr:nvSpPr>
        <xdr:cNvPr id="375" name="農林水産業費該当値テキスト"/>
        <xdr:cNvSpPr txBox="1"/>
      </xdr:nvSpPr>
      <xdr:spPr>
        <a:xfrm>
          <a:off x="10528300" y="994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134036</xdr:rowOff>
    </xdr:from>
    <xdr:to>
      <xdr:col>50</xdr:col>
      <xdr:colOff>165100</xdr:colOff>
      <xdr:row>57</xdr:row>
      <xdr:rowOff>64186</xdr:rowOff>
    </xdr:to>
    <xdr:sp macro="" textlink="">
      <xdr:nvSpPr>
        <xdr:cNvPr id="376" name="楕円 375"/>
        <xdr:cNvSpPr/>
      </xdr:nvSpPr>
      <xdr:spPr>
        <a:xfrm>
          <a:off x="9588500" y="97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80713</xdr:rowOff>
    </xdr:from>
    <xdr:ext cx="534377" cy="259045"/>
    <xdr:sp macro="" textlink="">
      <xdr:nvSpPr>
        <xdr:cNvPr id="377" name="テキスト ボックス 376"/>
        <xdr:cNvSpPr txBox="1"/>
      </xdr:nvSpPr>
      <xdr:spPr>
        <a:xfrm>
          <a:off x="9372111" y="95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124866</xdr:rowOff>
    </xdr:from>
    <xdr:to>
      <xdr:col>46</xdr:col>
      <xdr:colOff>38100</xdr:colOff>
      <xdr:row>58</xdr:row>
      <xdr:rowOff>55016</xdr:rowOff>
    </xdr:to>
    <xdr:sp macro="" textlink="">
      <xdr:nvSpPr>
        <xdr:cNvPr id="378" name="楕円 377"/>
        <xdr:cNvSpPr/>
      </xdr:nvSpPr>
      <xdr:spPr>
        <a:xfrm>
          <a:off x="8699500" y="98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46143</xdr:rowOff>
    </xdr:from>
    <xdr:ext cx="534377" cy="259045"/>
    <xdr:sp macro="" textlink="">
      <xdr:nvSpPr>
        <xdr:cNvPr id="379" name="テキスト ボックス 378"/>
        <xdr:cNvSpPr txBox="1"/>
      </xdr:nvSpPr>
      <xdr:spPr>
        <a:xfrm>
          <a:off x="8483111" y="99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25362</xdr:rowOff>
    </xdr:from>
    <xdr:to>
      <xdr:col>41</xdr:col>
      <xdr:colOff>101600</xdr:colOff>
      <xdr:row>58</xdr:row>
      <xdr:rowOff>126962</xdr:rowOff>
    </xdr:to>
    <xdr:sp macro="" textlink="">
      <xdr:nvSpPr>
        <xdr:cNvPr id="380" name="楕円 379"/>
        <xdr:cNvSpPr/>
      </xdr:nvSpPr>
      <xdr:spPr>
        <a:xfrm>
          <a:off x="7810500" y="996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118089</xdr:rowOff>
    </xdr:from>
    <xdr:ext cx="534377" cy="259045"/>
    <xdr:sp macro="" textlink="">
      <xdr:nvSpPr>
        <xdr:cNvPr id="381" name="テキスト ボックス 380"/>
        <xdr:cNvSpPr txBox="1"/>
      </xdr:nvSpPr>
      <xdr:spPr>
        <a:xfrm>
          <a:off x="7594111" y="1006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167259</xdr:rowOff>
    </xdr:from>
    <xdr:to>
      <xdr:col>36</xdr:col>
      <xdr:colOff>165100</xdr:colOff>
      <xdr:row>58</xdr:row>
      <xdr:rowOff>97409</xdr:rowOff>
    </xdr:to>
    <xdr:sp macro="" textlink="">
      <xdr:nvSpPr>
        <xdr:cNvPr id="382" name="楕円 381"/>
        <xdr:cNvSpPr/>
      </xdr:nvSpPr>
      <xdr:spPr>
        <a:xfrm>
          <a:off x="6921500" y="99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88536</xdr:rowOff>
    </xdr:from>
    <xdr:ext cx="534377" cy="259045"/>
    <xdr:sp macro="" textlink="">
      <xdr:nvSpPr>
        <xdr:cNvPr id="383" name="テキスト ボックス 382"/>
        <xdr:cNvSpPr txBox="1"/>
      </xdr:nvSpPr>
      <xdr:spPr>
        <a:xfrm>
          <a:off x="6705111" y="100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160241</xdr:rowOff>
    </xdr:from>
    <xdr:to>
      <xdr:col>55</xdr:col>
      <xdr:colOff>0</xdr:colOff>
      <xdr:row>76</xdr:row>
      <xdr:rowOff>78828</xdr:rowOff>
    </xdr:to>
    <xdr:cxnSp macro="">
      <xdr:nvCxnSpPr>
        <xdr:cNvPr id="414" name="直線コネクタ 413"/>
        <xdr:cNvCxnSpPr/>
      </xdr:nvCxnSpPr>
      <xdr:spPr>
        <a:xfrm flipV="1">
          <a:off x="9639300" y="13018991"/>
          <a:ext cx="838200" cy="9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49599</xdr:rowOff>
    </xdr:from>
    <xdr:to>
      <xdr:col>50</xdr:col>
      <xdr:colOff>114300</xdr:colOff>
      <xdr:row>76</xdr:row>
      <xdr:rowOff>78828</xdr:rowOff>
    </xdr:to>
    <xdr:cxnSp macro="">
      <xdr:nvCxnSpPr>
        <xdr:cNvPr id="417" name="直線コネクタ 416"/>
        <xdr:cNvCxnSpPr/>
      </xdr:nvCxnSpPr>
      <xdr:spPr>
        <a:xfrm>
          <a:off x="8750300" y="13079799"/>
          <a:ext cx="8890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52930</xdr:rowOff>
    </xdr:from>
    <xdr:to>
      <xdr:col>45</xdr:col>
      <xdr:colOff>177800</xdr:colOff>
      <xdr:row>76</xdr:row>
      <xdr:rowOff>49599</xdr:rowOff>
    </xdr:to>
    <xdr:cxnSp macro="">
      <xdr:nvCxnSpPr>
        <xdr:cNvPr id="420" name="直線コネクタ 419"/>
        <xdr:cNvCxnSpPr/>
      </xdr:nvCxnSpPr>
      <xdr:spPr>
        <a:xfrm>
          <a:off x="7861300" y="12911680"/>
          <a:ext cx="889000" cy="16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52930</xdr:rowOff>
    </xdr:from>
    <xdr:to>
      <xdr:col>41</xdr:col>
      <xdr:colOff>50800</xdr:colOff>
      <xdr:row>76</xdr:row>
      <xdr:rowOff>17759</xdr:rowOff>
    </xdr:to>
    <xdr:cxnSp macro="">
      <xdr:nvCxnSpPr>
        <xdr:cNvPr id="423" name="直線コネクタ 422"/>
        <xdr:cNvCxnSpPr/>
      </xdr:nvCxnSpPr>
      <xdr:spPr>
        <a:xfrm flipV="1">
          <a:off x="6972300" y="12911680"/>
          <a:ext cx="889000" cy="1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109441</xdr:rowOff>
    </xdr:from>
    <xdr:to>
      <xdr:col>55</xdr:col>
      <xdr:colOff>50800</xdr:colOff>
      <xdr:row>76</xdr:row>
      <xdr:rowOff>39591</xdr:rowOff>
    </xdr:to>
    <xdr:sp macro="" textlink="">
      <xdr:nvSpPr>
        <xdr:cNvPr id="433" name="楕円 432"/>
        <xdr:cNvSpPr/>
      </xdr:nvSpPr>
      <xdr:spPr>
        <a:xfrm>
          <a:off x="10426700" y="129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132318</xdr:rowOff>
    </xdr:from>
    <xdr:ext cx="534377" cy="259045"/>
    <xdr:sp macro="" textlink="">
      <xdr:nvSpPr>
        <xdr:cNvPr id="434" name="商工費該当値テキスト"/>
        <xdr:cNvSpPr txBox="1"/>
      </xdr:nvSpPr>
      <xdr:spPr>
        <a:xfrm>
          <a:off x="10528300" y="128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28028</xdr:rowOff>
    </xdr:from>
    <xdr:to>
      <xdr:col>50</xdr:col>
      <xdr:colOff>165100</xdr:colOff>
      <xdr:row>76</xdr:row>
      <xdr:rowOff>129628</xdr:rowOff>
    </xdr:to>
    <xdr:sp macro="" textlink="">
      <xdr:nvSpPr>
        <xdr:cNvPr id="435" name="楕円 434"/>
        <xdr:cNvSpPr/>
      </xdr:nvSpPr>
      <xdr:spPr>
        <a:xfrm>
          <a:off x="9588500" y="130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146154</xdr:rowOff>
    </xdr:from>
    <xdr:ext cx="534377" cy="259045"/>
    <xdr:sp macro="" textlink="">
      <xdr:nvSpPr>
        <xdr:cNvPr id="436" name="テキスト ボックス 435"/>
        <xdr:cNvSpPr txBox="1"/>
      </xdr:nvSpPr>
      <xdr:spPr>
        <a:xfrm>
          <a:off x="9372111" y="1283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170249</xdr:rowOff>
    </xdr:from>
    <xdr:to>
      <xdr:col>46</xdr:col>
      <xdr:colOff>38100</xdr:colOff>
      <xdr:row>76</xdr:row>
      <xdr:rowOff>100399</xdr:rowOff>
    </xdr:to>
    <xdr:sp macro="" textlink="">
      <xdr:nvSpPr>
        <xdr:cNvPr id="437" name="楕円 436"/>
        <xdr:cNvSpPr/>
      </xdr:nvSpPr>
      <xdr:spPr>
        <a:xfrm>
          <a:off x="8699500" y="130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116926</xdr:rowOff>
    </xdr:from>
    <xdr:ext cx="534377" cy="259045"/>
    <xdr:sp macro="" textlink="">
      <xdr:nvSpPr>
        <xdr:cNvPr id="438" name="テキスト ボックス 437"/>
        <xdr:cNvSpPr txBox="1"/>
      </xdr:nvSpPr>
      <xdr:spPr>
        <a:xfrm>
          <a:off x="8483111" y="128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2130</xdr:rowOff>
    </xdr:from>
    <xdr:to>
      <xdr:col>41</xdr:col>
      <xdr:colOff>101600</xdr:colOff>
      <xdr:row>75</xdr:row>
      <xdr:rowOff>103730</xdr:rowOff>
    </xdr:to>
    <xdr:sp macro="" textlink="">
      <xdr:nvSpPr>
        <xdr:cNvPr id="439" name="楕円 438"/>
        <xdr:cNvSpPr/>
      </xdr:nvSpPr>
      <xdr:spPr>
        <a:xfrm>
          <a:off x="7810500" y="128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120257</xdr:rowOff>
    </xdr:from>
    <xdr:ext cx="534377" cy="259045"/>
    <xdr:sp macro="" textlink="">
      <xdr:nvSpPr>
        <xdr:cNvPr id="440" name="テキスト ボックス 439"/>
        <xdr:cNvSpPr txBox="1"/>
      </xdr:nvSpPr>
      <xdr:spPr>
        <a:xfrm>
          <a:off x="7594111" y="126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138409</xdr:rowOff>
    </xdr:from>
    <xdr:to>
      <xdr:col>36</xdr:col>
      <xdr:colOff>165100</xdr:colOff>
      <xdr:row>76</xdr:row>
      <xdr:rowOff>68559</xdr:rowOff>
    </xdr:to>
    <xdr:sp macro="" textlink="">
      <xdr:nvSpPr>
        <xdr:cNvPr id="441" name="楕円 440"/>
        <xdr:cNvSpPr/>
      </xdr:nvSpPr>
      <xdr:spPr>
        <a:xfrm>
          <a:off x="6921500" y="129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85086</xdr:rowOff>
    </xdr:from>
    <xdr:ext cx="534377" cy="259045"/>
    <xdr:sp macro="" textlink="">
      <xdr:nvSpPr>
        <xdr:cNvPr id="442" name="テキスト ボックス 441"/>
        <xdr:cNvSpPr txBox="1"/>
      </xdr:nvSpPr>
      <xdr:spPr>
        <a:xfrm>
          <a:off x="6705111" y="12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125530</xdr:rowOff>
    </xdr:from>
    <xdr:to>
      <xdr:col>55</xdr:col>
      <xdr:colOff>0</xdr:colOff>
      <xdr:row>98</xdr:row>
      <xdr:rowOff>129704</xdr:rowOff>
    </xdr:to>
    <xdr:cxnSp macro="">
      <xdr:nvCxnSpPr>
        <xdr:cNvPr id="473" name="直線コネクタ 472"/>
        <xdr:cNvCxnSpPr/>
      </xdr:nvCxnSpPr>
      <xdr:spPr>
        <a:xfrm flipV="1">
          <a:off x="9639300" y="16927630"/>
          <a:ext cx="8382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119835</xdr:rowOff>
    </xdr:from>
    <xdr:to>
      <xdr:col>50</xdr:col>
      <xdr:colOff>114300</xdr:colOff>
      <xdr:row>98</xdr:row>
      <xdr:rowOff>129704</xdr:rowOff>
    </xdr:to>
    <xdr:cxnSp macro="">
      <xdr:nvCxnSpPr>
        <xdr:cNvPr id="476" name="直線コネクタ 475"/>
        <xdr:cNvCxnSpPr/>
      </xdr:nvCxnSpPr>
      <xdr:spPr>
        <a:xfrm>
          <a:off x="8750300" y="16921935"/>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118597</xdr:rowOff>
    </xdr:from>
    <xdr:to>
      <xdr:col>45</xdr:col>
      <xdr:colOff>177800</xdr:colOff>
      <xdr:row>98</xdr:row>
      <xdr:rowOff>119835</xdr:rowOff>
    </xdr:to>
    <xdr:cxnSp macro="">
      <xdr:nvCxnSpPr>
        <xdr:cNvPr id="479" name="直線コネクタ 478"/>
        <xdr:cNvCxnSpPr/>
      </xdr:nvCxnSpPr>
      <xdr:spPr>
        <a:xfrm>
          <a:off x="7861300" y="16920697"/>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118597</xdr:rowOff>
    </xdr:from>
    <xdr:to>
      <xdr:col>41</xdr:col>
      <xdr:colOff>50800</xdr:colOff>
      <xdr:row>98</xdr:row>
      <xdr:rowOff>127650</xdr:rowOff>
    </xdr:to>
    <xdr:cxnSp macro="">
      <xdr:nvCxnSpPr>
        <xdr:cNvPr id="482" name="直線コネクタ 481"/>
        <xdr:cNvCxnSpPr/>
      </xdr:nvCxnSpPr>
      <xdr:spPr>
        <a:xfrm flipV="1">
          <a:off x="6972300" y="16920697"/>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74730</xdr:rowOff>
    </xdr:from>
    <xdr:to>
      <xdr:col>55</xdr:col>
      <xdr:colOff>50800</xdr:colOff>
      <xdr:row>99</xdr:row>
      <xdr:rowOff>4880</xdr:rowOff>
    </xdr:to>
    <xdr:sp macro="" textlink="">
      <xdr:nvSpPr>
        <xdr:cNvPr id="492" name="楕円 491"/>
        <xdr:cNvSpPr/>
      </xdr:nvSpPr>
      <xdr:spPr>
        <a:xfrm>
          <a:off x="10426700" y="168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78904</xdr:rowOff>
    </xdr:from>
    <xdr:to>
      <xdr:col>50</xdr:col>
      <xdr:colOff>165100</xdr:colOff>
      <xdr:row>99</xdr:row>
      <xdr:rowOff>9054</xdr:rowOff>
    </xdr:to>
    <xdr:sp macro="" textlink="">
      <xdr:nvSpPr>
        <xdr:cNvPr id="494" name="楕円 493"/>
        <xdr:cNvSpPr/>
      </xdr:nvSpPr>
      <xdr:spPr>
        <a:xfrm>
          <a:off x="9588500" y="1688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181</xdr:rowOff>
    </xdr:from>
    <xdr:ext cx="534377" cy="259045"/>
    <xdr:sp macro="" textlink="">
      <xdr:nvSpPr>
        <xdr:cNvPr id="495" name="テキスト ボックス 494"/>
        <xdr:cNvSpPr txBox="1"/>
      </xdr:nvSpPr>
      <xdr:spPr>
        <a:xfrm>
          <a:off x="9372111" y="1697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69035</xdr:rowOff>
    </xdr:from>
    <xdr:to>
      <xdr:col>46</xdr:col>
      <xdr:colOff>38100</xdr:colOff>
      <xdr:row>98</xdr:row>
      <xdr:rowOff>170635</xdr:rowOff>
    </xdr:to>
    <xdr:sp macro="" textlink="">
      <xdr:nvSpPr>
        <xdr:cNvPr id="496" name="楕円 495"/>
        <xdr:cNvSpPr/>
      </xdr:nvSpPr>
      <xdr:spPr>
        <a:xfrm>
          <a:off x="8699500" y="168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161762</xdr:rowOff>
    </xdr:from>
    <xdr:ext cx="534377" cy="259045"/>
    <xdr:sp macro="" textlink="">
      <xdr:nvSpPr>
        <xdr:cNvPr id="497" name="テキスト ボックス 496"/>
        <xdr:cNvSpPr txBox="1"/>
      </xdr:nvSpPr>
      <xdr:spPr>
        <a:xfrm>
          <a:off x="8483111" y="1696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67797</xdr:rowOff>
    </xdr:from>
    <xdr:to>
      <xdr:col>41</xdr:col>
      <xdr:colOff>101600</xdr:colOff>
      <xdr:row>98</xdr:row>
      <xdr:rowOff>169397</xdr:rowOff>
    </xdr:to>
    <xdr:sp macro="" textlink="">
      <xdr:nvSpPr>
        <xdr:cNvPr id="498" name="楕円 497"/>
        <xdr:cNvSpPr/>
      </xdr:nvSpPr>
      <xdr:spPr>
        <a:xfrm>
          <a:off x="7810500" y="168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160524</xdr:rowOff>
    </xdr:from>
    <xdr:ext cx="534377" cy="259045"/>
    <xdr:sp macro="" textlink="">
      <xdr:nvSpPr>
        <xdr:cNvPr id="499" name="テキスト ボックス 498"/>
        <xdr:cNvSpPr txBox="1"/>
      </xdr:nvSpPr>
      <xdr:spPr>
        <a:xfrm>
          <a:off x="7594111" y="1696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76850</xdr:rowOff>
    </xdr:from>
    <xdr:to>
      <xdr:col>36</xdr:col>
      <xdr:colOff>165100</xdr:colOff>
      <xdr:row>99</xdr:row>
      <xdr:rowOff>7000</xdr:rowOff>
    </xdr:to>
    <xdr:sp macro="" textlink="">
      <xdr:nvSpPr>
        <xdr:cNvPr id="500" name="楕円 499"/>
        <xdr:cNvSpPr/>
      </xdr:nvSpPr>
      <xdr:spPr>
        <a:xfrm>
          <a:off x="6921500" y="168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169577</xdr:rowOff>
    </xdr:from>
    <xdr:ext cx="534377" cy="259045"/>
    <xdr:sp macro="" textlink="">
      <xdr:nvSpPr>
        <xdr:cNvPr id="501" name="テキスト ボックス 500"/>
        <xdr:cNvSpPr txBox="1"/>
      </xdr:nvSpPr>
      <xdr:spPr>
        <a:xfrm>
          <a:off x="6705111" y="169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47737</xdr:rowOff>
    </xdr:from>
    <xdr:to>
      <xdr:col>85</xdr:col>
      <xdr:colOff>127000</xdr:colOff>
      <xdr:row>37</xdr:row>
      <xdr:rowOff>93229</xdr:rowOff>
    </xdr:to>
    <xdr:cxnSp macro="">
      <xdr:nvCxnSpPr>
        <xdr:cNvPr id="533" name="直線コネクタ 532"/>
        <xdr:cNvCxnSpPr/>
      </xdr:nvCxnSpPr>
      <xdr:spPr>
        <a:xfrm flipV="1">
          <a:off x="15481300" y="6391387"/>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93229</xdr:rowOff>
    </xdr:from>
    <xdr:to>
      <xdr:col>81</xdr:col>
      <xdr:colOff>50800</xdr:colOff>
      <xdr:row>37</xdr:row>
      <xdr:rowOff>144500</xdr:rowOff>
    </xdr:to>
    <xdr:cxnSp macro="">
      <xdr:nvCxnSpPr>
        <xdr:cNvPr id="536" name="直線コネクタ 535"/>
        <xdr:cNvCxnSpPr/>
      </xdr:nvCxnSpPr>
      <xdr:spPr>
        <a:xfrm flipV="1">
          <a:off x="14592300" y="6436879"/>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104136</xdr:rowOff>
    </xdr:from>
    <xdr:to>
      <xdr:col>76</xdr:col>
      <xdr:colOff>114300</xdr:colOff>
      <xdr:row>37</xdr:row>
      <xdr:rowOff>144500</xdr:rowOff>
    </xdr:to>
    <xdr:cxnSp macro="">
      <xdr:nvCxnSpPr>
        <xdr:cNvPr id="539" name="直線コネクタ 538"/>
        <xdr:cNvCxnSpPr/>
      </xdr:nvCxnSpPr>
      <xdr:spPr>
        <a:xfrm>
          <a:off x="13703300" y="6447786"/>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104136</xdr:rowOff>
    </xdr:from>
    <xdr:to>
      <xdr:col>71</xdr:col>
      <xdr:colOff>177800</xdr:colOff>
      <xdr:row>37</xdr:row>
      <xdr:rowOff>136467</xdr:rowOff>
    </xdr:to>
    <xdr:cxnSp macro="">
      <xdr:nvCxnSpPr>
        <xdr:cNvPr id="542" name="直線コネクタ 541"/>
        <xdr:cNvCxnSpPr/>
      </xdr:nvCxnSpPr>
      <xdr:spPr>
        <a:xfrm flipV="1">
          <a:off x="12814300" y="6447786"/>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168387</xdr:rowOff>
    </xdr:from>
    <xdr:to>
      <xdr:col>85</xdr:col>
      <xdr:colOff>177800</xdr:colOff>
      <xdr:row>37</xdr:row>
      <xdr:rowOff>98537</xdr:rowOff>
    </xdr:to>
    <xdr:sp macro="" textlink="">
      <xdr:nvSpPr>
        <xdr:cNvPr id="552" name="楕円 551"/>
        <xdr:cNvSpPr/>
      </xdr:nvSpPr>
      <xdr:spPr>
        <a:xfrm>
          <a:off x="16268700" y="63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19814</xdr:rowOff>
    </xdr:from>
    <xdr:ext cx="534377" cy="259045"/>
    <xdr:sp macro="" textlink="">
      <xdr:nvSpPr>
        <xdr:cNvPr id="553" name="消防費該当値テキスト"/>
        <xdr:cNvSpPr txBox="1"/>
      </xdr:nvSpPr>
      <xdr:spPr>
        <a:xfrm>
          <a:off x="16370300" y="619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42429</xdr:rowOff>
    </xdr:from>
    <xdr:to>
      <xdr:col>81</xdr:col>
      <xdr:colOff>101600</xdr:colOff>
      <xdr:row>37</xdr:row>
      <xdr:rowOff>144029</xdr:rowOff>
    </xdr:to>
    <xdr:sp macro="" textlink="">
      <xdr:nvSpPr>
        <xdr:cNvPr id="554" name="楕円 553"/>
        <xdr:cNvSpPr/>
      </xdr:nvSpPr>
      <xdr:spPr>
        <a:xfrm>
          <a:off x="15430500" y="63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160556</xdr:rowOff>
    </xdr:from>
    <xdr:ext cx="534377" cy="259045"/>
    <xdr:sp macro="" textlink="">
      <xdr:nvSpPr>
        <xdr:cNvPr id="555" name="テキスト ボックス 554"/>
        <xdr:cNvSpPr txBox="1"/>
      </xdr:nvSpPr>
      <xdr:spPr>
        <a:xfrm>
          <a:off x="15214111" y="61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93700</xdr:rowOff>
    </xdr:from>
    <xdr:to>
      <xdr:col>76</xdr:col>
      <xdr:colOff>165100</xdr:colOff>
      <xdr:row>38</xdr:row>
      <xdr:rowOff>23850</xdr:rowOff>
    </xdr:to>
    <xdr:sp macro="" textlink="">
      <xdr:nvSpPr>
        <xdr:cNvPr id="556" name="楕円 555"/>
        <xdr:cNvSpPr/>
      </xdr:nvSpPr>
      <xdr:spPr>
        <a:xfrm>
          <a:off x="145415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14977</xdr:rowOff>
    </xdr:from>
    <xdr:ext cx="534377" cy="259045"/>
    <xdr:sp macro="" textlink="">
      <xdr:nvSpPr>
        <xdr:cNvPr id="557" name="テキスト ボックス 556"/>
        <xdr:cNvSpPr txBox="1"/>
      </xdr:nvSpPr>
      <xdr:spPr>
        <a:xfrm>
          <a:off x="14325111" y="65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53336</xdr:rowOff>
    </xdr:from>
    <xdr:to>
      <xdr:col>72</xdr:col>
      <xdr:colOff>38100</xdr:colOff>
      <xdr:row>37</xdr:row>
      <xdr:rowOff>154936</xdr:rowOff>
    </xdr:to>
    <xdr:sp macro="" textlink="">
      <xdr:nvSpPr>
        <xdr:cNvPr id="558" name="楕円 557"/>
        <xdr:cNvSpPr/>
      </xdr:nvSpPr>
      <xdr:spPr>
        <a:xfrm>
          <a:off x="13652500" y="63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xdr:rowOff>
    </xdr:from>
    <xdr:ext cx="534377" cy="259045"/>
    <xdr:sp macro="" textlink="">
      <xdr:nvSpPr>
        <xdr:cNvPr id="559" name="テキスト ボックス 558"/>
        <xdr:cNvSpPr txBox="1"/>
      </xdr:nvSpPr>
      <xdr:spPr>
        <a:xfrm>
          <a:off x="13436111" y="61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85667</xdr:rowOff>
    </xdr:from>
    <xdr:to>
      <xdr:col>67</xdr:col>
      <xdr:colOff>101600</xdr:colOff>
      <xdr:row>38</xdr:row>
      <xdr:rowOff>15817</xdr:rowOff>
    </xdr:to>
    <xdr:sp macro="" textlink="">
      <xdr:nvSpPr>
        <xdr:cNvPr id="560" name="楕円 559"/>
        <xdr:cNvSpPr/>
      </xdr:nvSpPr>
      <xdr:spPr>
        <a:xfrm>
          <a:off x="12763500" y="64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6944</xdr:rowOff>
    </xdr:from>
    <xdr:ext cx="534377" cy="259045"/>
    <xdr:sp macro="" textlink="">
      <xdr:nvSpPr>
        <xdr:cNvPr id="561" name="テキスト ボックス 560"/>
        <xdr:cNvSpPr txBox="1"/>
      </xdr:nvSpPr>
      <xdr:spPr>
        <a:xfrm>
          <a:off x="12547111" y="65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80518</xdr:rowOff>
    </xdr:from>
    <xdr:to>
      <xdr:col>85</xdr:col>
      <xdr:colOff>127000</xdr:colOff>
      <xdr:row>59</xdr:row>
      <xdr:rowOff>10160</xdr:rowOff>
    </xdr:to>
    <xdr:cxnSp macro="">
      <xdr:nvCxnSpPr>
        <xdr:cNvPr id="591" name="直線コネクタ 590"/>
        <xdr:cNvCxnSpPr/>
      </xdr:nvCxnSpPr>
      <xdr:spPr>
        <a:xfrm flipV="1">
          <a:off x="15481300" y="9853168"/>
          <a:ext cx="838200" cy="2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140450</xdr:rowOff>
    </xdr:from>
    <xdr:to>
      <xdr:col>81</xdr:col>
      <xdr:colOff>50800</xdr:colOff>
      <xdr:row>59</xdr:row>
      <xdr:rowOff>10160</xdr:rowOff>
    </xdr:to>
    <xdr:cxnSp macro="">
      <xdr:nvCxnSpPr>
        <xdr:cNvPr id="594" name="直線コネクタ 593"/>
        <xdr:cNvCxnSpPr/>
      </xdr:nvCxnSpPr>
      <xdr:spPr>
        <a:xfrm>
          <a:off x="14592300" y="9913100"/>
          <a:ext cx="889000" cy="2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140450</xdr:rowOff>
    </xdr:from>
    <xdr:to>
      <xdr:col>76</xdr:col>
      <xdr:colOff>114300</xdr:colOff>
      <xdr:row>58</xdr:row>
      <xdr:rowOff>59690</xdr:rowOff>
    </xdr:to>
    <xdr:cxnSp macro="">
      <xdr:nvCxnSpPr>
        <xdr:cNvPr id="597" name="直線コネクタ 596"/>
        <xdr:cNvCxnSpPr/>
      </xdr:nvCxnSpPr>
      <xdr:spPr>
        <a:xfrm flipV="1">
          <a:off x="13703300" y="9913100"/>
          <a:ext cx="889000" cy="9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139586</xdr:rowOff>
    </xdr:from>
    <xdr:to>
      <xdr:col>71</xdr:col>
      <xdr:colOff>177800</xdr:colOff>
      <xdr:row>58</xdr:row>
      <xdr:rowOff>59690</xdr:rowOff>
    </xdr:to>
    <xdr:cxnSp macro="">
      <xdr:nvCxnSpPr>
        <xdr:cNvPr id="600" name="直線コネクタ 599"/>
        <xdr:cNvCxnSpPr/>
      </xdr:nvCxnSpPr>
      <xdr:spPr>
        <a:xfrm>
          <a:off x="12814300" y="9740786"/>
          <a:ext cx="889000" cy="26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29718</xdr:rowOff>
    </xdr:from>
    <xdr:to>
      <xdr:col>85</xdr:col>
      <xdr:colOff>177800</xdr:colOff>
      <xdr:row>57</xdr:row>
      <xdr:rowOff>131318</xdr:rowOff>
    </xdr:to>
    <xdr:sp macro="" textlink="">
      <xdr:nvSpPr>
        <xdr:cNvPr id="610" name="楕円 609"/>
        <xdr:cNvSpPr/>
      </xdr:nvSpPr>
      <xdr:spPr>
        <a:xfrm>
          <a:off x="16268700" y="98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8145</xdr:rowOff>
    </xdr:from>
    <xdr:ext cx="534377" cy="259045"/>
    <xdr:sp macro="" textlink="">
      <xdr:nvSpPr>
        <xdr:cNvPr id="611" name="教育費該当値テキスト"/>
        <xdr:cNvSpPr txBox="1"/>
      </xdr:nvSpPr>
      <xdr:spPr>
        <a:xfrm>
          <a:off x="16370300" y="97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130810</xdr:rowOff>
    </xdr:from>
    <xdr:to>
      <xdr:col>81</xdr:col>
      <xdr:colOff>101600</xdr:colOff>
      <xdr:row>59</xdr:row>
      <xdr:rowOff>60960</xdr:rowOff>
    </xdr:to>
    <xdr:sp macro="" textlink="">
      <xdr:nvSpPr>
        <xdr:cNvPr id="612" name="楕円 611"/>
        <xdr:cNvSpPr/>
      </xdr:nvSpPr>
      <xdr:spPr>
        <a:xfrm>
          <a:off x="15430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52087</xdr:rowOff>
    </xdr:from>
    <xdr:ext cx="534377" cy="259045"/>
    <xdr:sp macro="" textlink="">
      <xdr:nvSpPr>
        <xdr:cNvPr id="613" name="テキスト ボックス 612"/>
        <xdr:cNvSpPr txBox="1"/>
      </xdr:nvSpPr>
      <xdr:spPr>
        <a:xfrm>
          <a:off x="15214111" y="101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89650</xdr:rowOff>
    </xdr:from>
    <xdr:to>
      <xdr:col>76</xdr:col>
      <xdr:colOff>165100</xdr:colOff>
      <xdr:row>58</xdr:row>
      <xdr:rowOff>19800</xdr:rowOff>
    </xdr:to>
    <xdr:sp macro="" textlink="">
      <xdr:nvSpPr>
        <xdr:cNvPr id="614" name="楕円 613"/>
        <xdr:cNvSpPr/>
      </xdr:nvSpPr>
      <xdr:spPr>
        <a:xfrm>
          <a:off x="14541500" y="9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10927</xdr:rowOff>
    </xdr:from>
    <xdr:ext cx="534377" cy="259045"/>
    <xdr:sp macro="" textlink="">
      <xdr:nvSpPr>
        <xdr:cNvPr id="615" name="テキスト ボックス 614"/>
        <xdr:cNvSpPr txBox="1"/>
      </xdr:nvSpPr>
      <xdr:spPr>
        <a:xfrm>
          <a:off x="14325111" y="995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xdr:rowOff>
    </xdr:from>
    <xdr:to>
      <xdr:col>72</xdr:col>
      <xdr:colOff>38100</xdr:colOff>
      <xdr:row>58</xdr:row>
      <xdr:rowOff>110490</xdr:rowOff>
    </xdr:to>
    <xdr:sp macro="" textlink="">
      <xdr:nvSpPr>
        <xdr:cNvPr id="616" name="楕円 615"/>
        <xdr:cNvSpPr/>
      </xdr:nvSpPr>
      <xdr:spPr>
        <a:xfrm>
          <a:off x="13652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101617</xdr:rowOff>
    </xdr:from>
    <xdr:ext cx="534377" cy="259045"/>
    <xdr:sp macro="" textlink="">
      <xdr:nvSpPr>
        <xdr:cNvPr id="617" name="テキスト ボックス 616"/>
        <xdr:cNvSpPr txBox="1"/>
      </xdr:nvSpPr>
      <xdr:spPr>
        <a:xfrm>
          <a:off x="13436111" y="100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88786</xdr:rowOff>
    </xdr:from>
    <xdr:to>
      <xdr:col>67</xdr:col>
      <xdr:colOff>101600</xdr:colOff>
      <xdr:row>57</xdr:row>
      <xdr:rowOff>18936</xdr:rowOff>
    </xdr:to>
    <xdr:sp macro="" textlink="">
      <xdr:nvSpPr>
        <xdr:cNvPr id="618" name="楕円 617"/>
        <xdr:cNvSpPr/>
      </xdr:nvSpPr>
      <xdr:spPr>
        <a:xfrm>
          <a:off x="12763500" y="96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35463</xdr:rowOff>
    </xdr:from>
    <xdr:ext cx="534377" cy="259045"/>
    <xdr:sp macro="" textlink="">
      <xdr:nvSpPr>
        <xdr:cNvPr id="619" name="テキスト ボックス 618"/>
        <xdr:cNvSpPr txBox="1"/>
      </xdr:nvSpPr>
      <xdr:spPr>
        <a:xfrm>
          <a:off x="12547111" y="946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163779</xdr:rowOff>
    </xdr:from>
    <xdr:to>
      <xdr:col>85</xdr:col>
      <xdr:colOff>127000</xdr:colOff>
      <xdr:row>75</xdr:row>
      <xdr:rowOff>29667</xdr:rowOff>
    </xdr:to>
    <xdr:cxnSp macro="">
      <xdr:nvCxnSpPr>
        <xdr:cNvPr id="648" name="直線コネクタ 647"/>
        <xdr:cNvCxnSpPr/>
      </xdr:nvCxnSpPr>
      <xdr:spPr>
        <a:xfrm>
          <a:off x="15481300" y="12851079"/>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9" name="災害復旧費平均値テキスト"/>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163779</xdr:rowOff>
    </xdr:from>
    <xdr:to>
      <xdr:col>81</xdr:col>
      <xdr:colOff>50800</xdr:colOff>
      <xdr:row>79</xdr:row>
      <xdr:rowOff>27090</xdr:rowOff>
    </xdr:to>
    <xdr:cxnSp macro="">
      <xdr:nvCxnSpPr>
        <xdr:cNvPr id="651" name="直線コネクタ 650"/>
        <xdr:cNvCxnSpPr/>
      </xdr:nvCxnSpPr>
      <xdr:spPr>
        <a:xfrm flipV="1">
          <a:off x="14592300" y="12851079"/>
          <a:ext cx="889000" cy="72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138748</xdr:rowOff>
    </xdr:from>
    <xdr:to>
      <xdr:col>76</xdr:col>
      <xdr:colOff>114300</xdr:colOff>
      <xdr:row>79</xdr:row>
      <xdr:rowOff>27090</xdr:rowOff>
    </xdr:to>
    <xdr:cxnSp macro="">
      <xdr:nvCxnSpPr>
        <xdr:cNvPr id="654" name="直線コネクタ 653"/>
        <xdr:cNvCxnSpPr/>
      </xdr:nvCxnSpPr>
      <xdr:spPr>
        <a:xfrm>
          <a:off x="13703300" y="13511848"/>
          <a:ext cx="889000" cy="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138748</xdr:rowOff>
    </xdr:from>
    <xdr:to>
      <xdr:col>71</xdr:col>
      <xdr:colOff>177800</xdr:colOff>
      <xdr:row>79</xdr:row>
      <xdr:rowOff>41884</xdr:rowOff>
    </xdr:to>
    <xdr:cxnSp macro="">
      <xdr:nvCxnSpPr>
        <xdr:cNvPr id="657" name="直線コネクタ 656"/>
        <xdr:cNvCxnSpPr/>
      </xdr:nvCxnSpPr>
      <xdr:spPr>
        <a:xfrm flipV="1">
          <a:off x="12814300" y="13511848"/>
          <a:ext cx="889000" cy="7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61205</xdr:rowOff>
    </xdr:from>
    <xdr:ext cx="469744" cy="259045"/>
    <xdr:sp macro="" textlink="">
      <xdr:nvSpPr>
        <xdr:cNvPr id="659" name="テキスト ボックス 658"/>
        <xdr:cNvSpPr txBox="1"/>
      </xdr:nvSpPr>
      <xdr:spPr>
        <a:xfrm>
          <a:off x="13468428" y="136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150317</xdr:rowOff>
    </xdr:from>
    <xdr:to>
      <xdr:col>85</xdr:col>
      <xdr:colOff>177800</xdr:colOff>
      <xdr:row>75</xdr:row>
      <xdr:rowOff>80467</xdr:rowOff>
    </xdr:to>
    <xdr:sp macro="" textlink="">
      <xdr:nvSpPr>
        <xdr:cNvPr id="667" name="楕円 666"/>
        <xdr:cNvSpPr/>
      </xdr:nvSpPr>
      <xdr:spPr>
        <a:xfrm>
          <a:off x="16268700" y="128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1744</xdr:rowOff>
    </xdr:from>
    <xdr:ext cx="534377" cy="259045"/>
    <xdr:sp macro="" textlink="">
      <xdr:nvSpPr>
        <xdr:cNvPr id="668" name="災害復旧費該当値テキスト"/>
        <xdr:cNvSpPr txBox="1"/>
      </xdr:nvSpPr>
      <xdr:spPr>
        <a:xfrm>
          <a:off x="16370300" y="126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112979</xdr:rowOff>
    </xdr:from>
    <xdr:to>
      <xdr:col>81</xdr:col>
      <xdr:colOff>101600</xdr:colOff>
      <xdr:row>75</xdr:row>
      <xdr:rowOff>43129</xdr:rowOff>
    </xdr:to>
    <xdr:sp macro="" textlink="">
      <xdr:nvSpPr>
        <xdr:cNvPr id="669" name="楕円 668"/>
        <xdr:cNvSpPr/>
      </xdr:nvSpPr>
      <xdr:spPr>
        <a:xfrm>
          <a:off x="15430500" y="1280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59656</xdr:rowOff>
    </xdr:from>
    <xdr:ext cx="534377" cy="259045"/>
    <xdr:sp macro="" textlink="">
      <xdr:nvSpPr>
        <xdr:cNvPr id="670" name="テキスト ボックス 669"/>
        <xdr:cNvSpPr txBox="1"/>
      </xdr:nvSpPr>
      <xdr:spPr>
        <a:xfrm>
          <a:off x="15214111" y="1257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147740</xdr:rowOff>
    </xdr:from>
    <xdr:to>
      <xdr:col>76</xdr:col>
      <xdr:colOff>165100</xdr:colOff>
      <xdr:row>79</xdr:row>
      <xdr:rowOff>77890</xdr:rowOff>
    </xdr:to>
    <xdr:sp macro="" textlink="">
      <xdr:nvSpPr>
        <xdr:cNvPr id="671" name="楕円 670"/>
        <xdr:cNvSpPr/>
      </xdr:nvSpPr>
      <xdr:spPr>
        <a:xfrm>
          <a:off x="14541500" y="135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69017</xdr:rowOff>
    </xdr:from>
    <xdr:ext cx="469744" cy="259045"/>
    <xdr:sp macro="" textlink="">
      <xdr:nvSpPr>
        <xdr:cNvPr id="672" name="テキスト ボックス 671"/>
        <xdr:cNvSpPr txBox="1"/>
      </xdr:nvSpPr>
      <xdr:spPr>
        <a:xfrm>
          <a:off x="14357428" y="136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87948</xdr:rowOff>
    </xdr:from>
    <xdr:to>
      <xdr:col>72</xdr:col>
      <xdr:colOff>38100</xdr:colOff>
      <xdr:row>79</xdr:row>
      <xdr:rowOff>18098</xdr:rowOff>
    </xdr:to>
    <xdr:sp macro="" textlink="">
      <xdr:nvSpPr>
        <xdr:cNvPr id="673" name="楕円 672"/>
        <xdr:cNvSpPr/>
      </xdr:nvSpPr>
      <xdr:spPr>
        <a:xfrm>
          <a:off x="13652500" y="134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34625</xdr:rowOff>
    </xdr:from>
    <xdr:ext cx="469744" cy="259045"/>
    <xdr:sp macro="" textlink="">
      <xdr:nvSpPr>
        <xdr:cNvPr id="674" name="テキスト ボックス 673"/>
        <xdr:cNvSpPr txBox="1"/>
      </xdr:nvSpPr>
      <xdr:spPr>
        <a:xfrm>
          <a:off x="13468428" y="1323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162534</xdr:rowOff>
    </xdr:from>
    <xdr:to>
      <xdr:col>67</xdr:col>
      <xdr:colOff>101600</xdr:colOff>
      <xdr:row>79</xdr:row>
      <xdr:rowOff>92684</xdr:rowOff>
    </xdr:to>
    <xdr:sp macro="" textlink="">
      <xdr:nvSpPr>
        <xdr:cNvPr id="675" name="楕円 674"/>
        <xdr:cNvSpPr/>
      </xdr:nvSpPr>
      <xdr:spPr>
        <a:xfrm>
          <a:off x="12763500" y="135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83811</xdr:rowOff>
    </xdr:from>
    <xdr:ext cx="378565" cy="259045"/>
    <xdr:sp macro="" textlink="">
      <xdr:nvSpPr>
        <xdr:cNvPr id="676" name="テキスト ボックス 675"/>
        <xdr:cNvSpPr txBox="1"/>
      </xdr:nvSpPr>
      <xdr:spPr>
        <a:xfrm>
          <a:off x="12625017" y="1362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33516</xdr:rowOff>
    </xdr:from>
    <xdr:to>
      <xdr:col>85</xdr:col>
      <xdr:colOff>127000</xdr:colOff>
      <xdr:row>96</xdr:row>
      <xdr:rowOff>33858</xdr:rowOff>
    </xdr:to>
    <xdr:cxnSp macro="">
      <xdr:nvCxnSpPr>
        <xdr:cNvPr id="705" name="直線コネクタ 704"/>
        <xdr:cNvCxnSpPr/>
      </xdr:nvCxnSpPr>
      <xdr:spPr>
        <a:xfrm flipV="1">
          <a:off x="15481300" y="16492716"/>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33858</xdr:rowOff>
    </xdr:from>
    <xdr:to>
      <xdr:col>81</xdr:col>
      <xdr:colOff>50800</xdr:colOff>
      <xdr:row>96</xdr:row>
      <xdr:rowOff>34379</xdr:rowOff>
    </xdr:to>
    <xdr:cxnSp macro="">
      <xdr:nvCxnSpPr>
        <xdr:cNvPr id="708" name="直線コネクタ 707"/>
        <xdr:cNvCxnSpPr/>
      </xdr:nvCxnSpPr>
      <xdr:spPr>
        <a:xfrm flipV="1">
          <a:off x="14592300" y="1649305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34379</xdr:rowOff>
    </xdr:from>
    <xdr:to>
      <xdr:col>76</xdr:col>
      <xdr:colOff>114300</xdr:colOff>
      <xdr:row>96</xdr:row>
      <xdr:rowOff>54863</xdr:rowOff>
    </xdr:to>
    <xdr:cxnSp macro="">
      <xdr:nvCxnSpPr>
        <xdr:cNvPr id="711" name="直線コネクタ 710"/>
        <xdr:cNvCxnSpPr/>
      </xdr:nvCxnSpPr>
      <xdr:spPr>
        <a:xfrm flipV="1">
          <a:off x="13703300" y="16493579"/>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54863</xdr:rowOff>
    </xdr:from>
    <xdr:to>
      <xdr:col>71</xdr:col>
      <xdr:colOff>177800</xdr:colOff>
      <xdr:row>96</xdr:row>
      <xdr:rowOff>103873</xdr:rowOff>
    </xdr:to>
    <xdr:cxnSp macro="">
      <xdr:nvCxnSpPr>
        <xdr:cNvPr id="714" name="直線コネクタ 713"/>
        <xdr:cNvCxnSpPr/>
      </xdr:nvCxnSpPr>
      <xdr:spPr>
        <a:xfrm flipV="1">
          <a:off x="12814300" y="16514063"/>
          <a:ext cx="889000" cy="4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154166</xdr:rowOff>
    </xdr:from>
    <xdr:to>
      <xdr:col>85</xdr:col>
      <xdr:colOff>177800</xdr:colOff>
      <xdr:row>96</xdr:row>
      <xdr:rowOff>84316</xdr:rowOff>
    </xdr:to>
    <xdr:sp macro="" textlink="">
      <xdr:nvSpPr>
        <xdr:cNvPr id="724" name="楕円 723"/>
        <xdr:cNvSpPr/>
      </xdr:nvSpPr>
      <xdr:spPr>
        <a:xfrm>
          <a:off x="16268700" y="164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132593</xdr:rowOff>
    </xdr:from>
    <xdr:ext cx="534377" cy="259045"/>
    <xdr:sp macro="" textlink="">
      <xdr:nvSpPr>
        <xdr:cNvPr id="725" name="公債費該当値テキスト"/>
        <xdr:cNvSpPr txBox="1"/>
      </xdr:nvSpPr>
      <xdr:spPr>
        <a:xfrm>
          <a:off x="16370300" y="164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154508</xdr:rowOff>
    </xdr:from>
    <xdr:to>
      <xdr:col>81</xdr:col>
      <xdr:colOff>101600</xdr:colOff>
      <xdr:row>96</xdr:row>
      <xdr:rowOff>84658</xdr:rowOff>
    </xdr:to>
    <xdr:sp macro="" textlink="">
      <xdr:nvSpPr>
        <xdr:cNvPr id="726" name="楕円 725"/>
        <xdr:cNvSpPr/>
      </xdr:nvSpPr>
      <xdr:spPr>
        <a:xfrm>
          <a:off x="15430500" y="164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75785</xdr:rowOff>
    </xdr:from>
    <xdr:ext cx="534377" cy="259045"/>
    <xdr:sp macro="" textlink="">
      <xdr:nvSpPr>
        <xdr:cNvPr id="727" name="テキスト ボックス 726"/>
        <xdr:cNvSpPr txBox="1"/>
      </xdr:nvSpPr>
      <xdr:spPr>
        <a:xfrm>
          <a:off x="15214111" y="165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155029</xdr:rowOff>
    </xdr:from>
    <xdr:to>
      <xdr:col>76</xdr:col>
      <xdr:colOff>165100</xdr:colOff>
      <xdr:row>96</xdr:row>
      <xdr:rowOff>85179</xdr:rowOff>
    </xdr:to>
    <xdr:sp macro="" textlink="">
      <xdr:nvSpPr>
        <xdr:cNvPr id="728" name="楕円 727"/>
        <xdr:cNvSpPr/>
      </xdr:nvSpPr>
      <xdr:spPr>
        <a:xfrm>
          <a:off x="14541500" y="164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76306</xdr:rowOff>
    </xdr:from>
    <xdr:ext cx="534377" cy="259045"/>
    <xdr:sp macro="" textlink="">
      <xdr:nvSpPr>
        <xdr:cNvPr id="729" name="テキスト ボックス 728"/>
        <xdr:cNvSpPr txBox="1"/>
      </xdr:nvSpPr>
      <xdr:spPr>
        <a:xfrm>
          <a:off x="14325111" y="165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4063</xdr:rowOff>
    </xdr:from>
    <xdr:to>
      <xdr:col>72</xdr:col>
      <xdr:colOff>38100</xdr:colOff>
      <xdr:row>96</xdr:row>
      <xdr:rowOff>105663</xdr:rowOff>
    </xdr:to>
    <xdr:sp macro="" textlink="">
      <xdr:nvSpPr>
        <xdr:cNvPr id="730" name="楕円 729"/>
        <xdr:cNvSpPr/>
      </xdr:nvSpPr>
      <xdr:spPr>
        <a:xfrm>
          <a:off x="13652500" y="164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96790</xdr:rowOff>
    </xdr:from>
    <xdr:ext cx="534377" cy="259045"/>
    <xdr:sp macro="" textlink="">
      <xdr:nvSpPr>
        <xdr:cNvPr id="731" name="テキスト ボックス 730"/>
        <xdr:cNvSpPr txBox="1"/>
      </xdr:nvSpPr>
      <xdr:spPr>
        <a:xfrm>
          <a:off x="13436111" y="165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53073</xdr:rowOff>
    </xdr:from>
    <xdr:to>
      <xdr:col>67</xdr:col>
      <xdr:colOff>101600</xdr:colOff>
      <xdr:row>96</xdr:row>
      <xdr:rowOff>154673</xdr:rowOff>
    </xdr:to>
    <xdr:sp macro="" textlink="">
      <xdr:nvSpPr>
        <xdr:cNvPr id="732" name="楕円 731"/>
        <xdr:cNvSpPr/>
      </xdr:nvSpPr>
      <xdr:spPr>
        <a:xfrm>
          <a:off x="12763500" y="165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145800</xdr:rowOff>
    </xdr:from>
    <xdr:ext cx="534377" cy="259045"/>
    <xdr:sp macro="" textlink="">
      <xdr:nvSpPr>
        <xdr:cNvPr id="733" name="テキスト ボックス 732"/>
        <xdr:cNvSpPr txBox="1"/>
      </xdr:nvSpPr>
      <xdr:spPr>
        <a:xfrm>
          <a:off x="12547111" y="166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目的別の住民一人当たりのコストのうち，類似団体平均を上回っているのは議会費，民生費，労働費，商工費，消防費，災害復旧費である。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平成３０年７月豪雨災害の影響で，災害復旧費等が大きく増加している。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令和元年度の財政調整基金残高は</a:t>
          </a:r>
          <a:r>
            <a:rPr kumimoji="1" lang="en-US" altLang="ja-JP" sz="1300">
              <a:latin typeface="ＭＳ ゴシック" pitchFamily="49" charset="-128"/>
              <a:ea typeface="ＭＳ ゴシック" pitchFamily="49" charset="-128"/>
            </a:rPr>
            <a:t>600</a:t>
          </a:r>
          <a:r>
            <a:rPr kumimoji="1" lang="ja-JP" altLang="en-US" sz="1300">
              <a:latin typeface="ＭＳ ゴシック" pitchFamily="49" charset="-128"/>
              <a:ea typeface="ＭＳ ゴシック" pitchFamily="49" charset="-128"/>
            </a:rPr>
            <a:t>百万円減少し，標準財政規模比で</a:t>
          </a:r>
          <a:r>
            <a:rPr kumimoji="1" lang="en-US" altLang="ja-JP" sz="1300">
              <a:latin typeface="ＭＳ ゴシック" pitchFamily="49" charset="-128"/>
              <a:ea typeface="ＭＳ ゴシック" pitchFamily="49" charset="-128"/>
            </a:rPr>
            <a:t>8.52</a:t>
          </a:r>
          <a:r>
            <a:rPr kumimoji="1" lang="ja-JP" altLang="en-US" sz="1300">
              <a:latin typeface="ＭＳ ゴシック" pitchFamily="49" charset="-128"/>
              <a:ea typeface="ＭＳ ゴシック" pitchFamily="49" charset="-128"/>
            </a:rPr>
            <a:t>ポイント低下した。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平成３０年７月豪雨災害復旧事業の施越の影響などによる歳入不足の財源調整等のため，財政調整基金を</a:t>
          </a:r>
          <a:r>
            <a:rPr kumimoji="1" lang="en-US" altLang="ja-JP" sz="1300">
              <a:latin typeface="ＭＳ ゴシック" pitchFamily="49" charset="-128"/>
              <a:ea typeface="ＭＳ ゴシック" pitchFamily="49" charset="-128"/>
            </a:rPr>
            <a:t>680</a:t>
          </a:r>
          <a:r>
            <a:rPr kumimoji="1" lang="ja-JP" altLang="en-US" sz="1300">
              <a:latin typeface="ＭＳ ゴシック" pitchFamily="49" charset="-128"/>
              <a:ea typeface="ＭＳ ゴシック" pitchFamily="49" charset="-128"/>
            </a:rPr>
            <a:t>百万円取り崩したことから，実質単年度収支は前年度と比べ</a:t>
          </a:r>
          <a:r>
            <a:rPr kumimoji="1" lang="en-US" altLang="ja-JP" sz="1300">
              <a:latin typeface="ＭＳ ゴシック" pitchFamily="49" charset="-128"/>
              <a:ea typeface="ＭＳ ゴシック" pitchFamily="49" charset="-128"/>
            </a:rPr>
            <a:t>511</a:t>
          </a:r>
          <a:r>
            <a:rPr kumimoji="1" lang="ja-JP" altLang="en-US" sz="1300">
              <a:latin typeface="ＭＳ ゴシック" pitchFamily="49" charset="-128"/>
              <a:ea typeface="ＭＳ ゴシック" pitchFamily="49" charset="-128"/>
            </a:rPr>
            <a:t>百万円悪化し，厳しい状況は継続している。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今後も，財政調整基金繰入金に依存しない財政運営に向けた取組を継続する必要がある。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各会計とも実質収支の赤字は生じていない。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14195487</v>
      </c>
      <c r="BO4" s="393"/>
      <c r="BP4" s="393"/>
      <c r="BQ4" s="393"/>
      <c r="BR4" s="393"/>
      <c r="BS4" s="393"/>
      <c r="BT4" s="393"/>
      <c r="BU4" s="394"/>
      <c r="BV4" s="392">
        <v>14494782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2.2000000000000002</v>
      </c>
      <c r="CU4" s="399"/>
      <c r="CV4" s="399"/>
      <c r="CW4" s="399"/>
      <c r="CX4" s="399"/>
      <c r="CY4" s="399"/>
      <c r="CZ4" s="399"/>
      <c r="DA4" s="400"/>
      <c r="DB4" s="398">
        <v>2.2000000000000002</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13504474</v>
      </c>
      <c r="BO5" s="430"/>
      <c r="BP5" s="430"/>
      <c r="BQ5" s="430"/>
      <c r="BR5" s="430"/>
      <c r="BS5" s="430"/>
      <c r="BT5" s="430"/>
      <c r="BU5" s="431"/>
      <c r="BV5" s="429">
        <v>14177304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100.6</v>
      </c>
      <c r="CU5" s="427"/>
      <c r="CV5" s="427"/>
      <c r="CW5" s="427"/>
      <c r="CX5" s="427"/>
      <c r="CY5" s="427"/>
      <c r="CZ5" s="427"/>
      <c r="DA5" s="428"/>
      <c r="DB5" s="426">
        <v>100.4</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691013</v>
      </c>
      <c r="BO6" s="430"/>
      <c r="BP6" s="430"/>
      <c r="BQ6" s="430"/>
      <c r="BR6" s="430"/>
      <c r="BS6" s="430"/>
      <c r="BT6" s="430"/>
      <c r="BU6" s="431"/>
      <c r="BV6" s="429">
        <v>317478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106.5</v>
      </c>
      <c r="CU6" s="467"/>
      <c r="CV6" s="467"/>
      <c r="CW6" s="467"/>
      <c r="CX6" s="467"/>
      <c r="CY6" s="467"/>
      <c r="CZ6" s="467"/>
      <c r="DA6" s="468"/>
      <c r="DB6" s="466">
        <v>107.3</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532991</v>
      </c>
      <c r="BO7" s="430"/>
      <c r="BP7" s="430"/>
      <c r="BQ7" s="430"/>
      <c r="BR7" s="430"/>
      <c r="BS7" s="430"/>
      <c r="BT7" s="430"/>
      <c r="BU7" s="431"/>
      <c r="BV7" s="429">
        <v>165064</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7062684</v>
      </c>
      <c r="CU7" s="430"/>
      <c r="CV7" s="430"/>
      <c r="CW7" s="430"/>
      <c r="CX7" s="430"/>
      <c r="CY7" s="430"/>
      <c r="CZ7" s="430"/>
      <c r="DA7" s="431"/>
      <c r="DB7" s="429">
        <v>7052879</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158022</v>
      </c>
      <c r="BO8" s="430"/>
      <c r="BP8" s="430"/>
      <c r="BQ8" s="430"/>
      <c r="BR8" s="430"/>
      <c r="BS8" s="430"/>
      <c r="BT8" s="430"/>
      <c r="BU8" s="431"/>
      <c r="BV8" s="429">
        <v>152414</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0.61</v>
      </c>
      <c r="CU8" s="470"/>
      <c r="CV8" s="470"/>
      <c r="CW8" s="470"/>
      <c r="CX8" s="470"/>
      <c r="CY8" s="470"/>
      <c r="CZ8" s="470"/>
      <c r="DA8" s="471"/>
      <c r="DB8" s="469">
        <v>0.61</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26426</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5608</v>
      </c>
      <c r="BO9" s="430"/>
      <c r="BP9" s="430"/>
      <c r="BQ9" s="430"/>
      <c r="BR9" s="430"/>
      <c r="BS9" s="430"/>
      <c r="BT9" s="430"/>
      <c r="BU9" s="431"/>
      <c r="BV9" s="429">
        <v>25048</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12</v>
      </c>
      <c r="CU9" s="427"/>
      <c r="CV9" s="427"/>
      <c r="CW9" s="427"/>
      <c r="CX9" s="427"/>
      <c r="CY9" s="427"/>
      <c r="CZ9" s="427"/>
      <c r="DA9" s="428"/>
      <c r="DB9" s="426">
        <v>12.6</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28644</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115</v>
      </c>
      <c r="AV10" s="462"/>
      <c r="AW10" s="462"/>
      <c r="AX10" s="462"/>
      <c r="AY10" s="463" t="s">
        <v>120</v>
      </c>
      <c r="AZ10" s="464"/>
      <c r="BA10" s="464"/>
      <c r="BB10" s="464"/>
      <c r="BC10" s="464"/>
      <c r="BD10" s="464"/>
      <c r="BE10" s="464"/>
      <c r="BF10" s="464"/>
      <c r="BG10" s="464"/>
      <c r="BH10" s="464"/>
      <c r="BI10" s="464"/>
      <c r="BJ10" s="464"/>
      <c r="BK10" s="464"/>
      <c r="BL10" s="464"/>
      <c r="BM10" s="465"/>
      <c r="BN10" s="429">
        <v>3247</v>
      </c>
      <c r="BO10" s="430"/>
      <c r="BP10" s="430"/>
      <c r="BQ10" s="430"/>
      <c r="BR10" s="430"/>
      <c r="BS10" s="430"/>
      <c r="BT10" s="430"/>
      <c r="BU10" s="431"/>
      <c r="BV10" s="429">
        <v>5264</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25120</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680000</v>
      </c>
      <c r="BO12" s="430"/>
      <c r="BP12" s="430"/>
      <c r="BQ12" s="430"/>
      <c r="BR12" s="430"/>
      <c r="BS12" s="430"/>
      <c r="BT12" s="430"/>
      <c r="BU12" s="431"/>
      <c r="BV12" s="429">
        <v>190000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24860</v>
      </c>
      <c r="S13" s="514"/>
      <c r="T13" s="514"/>
      <c r="U13" s="514"/>
      <c r="V13" s="515"/>
      <c r="W13" s="445" t="s">
        <v>140</v>
      </c>
      <c r="X13" s="446"/>
      <c r="Y13" s="446"/>
      <c r="Z13" s="446"/>
      <c r="AA13" s="446"/>
      <c r="AB13" s="436"/>
      <c r="AC13" s="480">
        <v>686</v>
      </c>
      <c r="AD13" s="481"/>
      <c r="AE13" s="481"/>
      <c r="AF13" s="481"/>
      <c r="AG13" s="523"/>
      <c r="AH13" s="480">
        <v>770</v>
      </c>
      <c r="AI13" s="481"/>
      <c r="AJ13" s="481"/>
      <c r="AK13" s="481"/>
      <c r="AL13" s="482"/>
      <c r="AM13" s="458" t="s">
        <v>141</v>
      </c>
      <c r="AN13" s="459"/>
      <c r="AO13" s="459"/>
      <c r="AP13" s="459"/>
      <c r="AQ13" s="459"/>
      <c r="AR13" s="459"/>
      <c r="AS13" s="459"/>
      <c r="AT13" s="460"/>
      <c r="AU13" s="461" t="s">
        <v>135</v>
      </c>
      <c r="AV13" s="462"/>
      <c r="AW13" s="462"/>
      <c r="AX13" s="462"/>
      <c r="AY13" s="463" t="s">
        <v>142</v>
      </c>
      <c r="AZ13" s="464"/>
      <c r="BA13" s="464"/>
      <c r="BB13" s="464"/>
      <c r="BC13" s="464"/>
      <c r="BD13" s="464"/>
      <c r="BE13" s="464"/>
      <c r="BF13" s="464"/>
      <c r="BG13" s="464"/>
      <c r="BH13" s="464"/>
      <c r="BI13" s="464"/>
      <c r="BJ13" s="464"/>
      <c r="BK13" s="464"/>
      <c r="BL13" s="464"/>
      <c r="BM13" s="465"/>
      <c r="BN13" s="429">
        <v>-671145</v>
      </c>
      <c r="BO13" s="430"/>
      <c r="BP13" s="430"/>
      <c r="BQ13" s="430"/>
      <c r="BR13" s="430"/>
      <c r="BS13" s="430"/>
      <c r="BT13" s="430"/>
      <c r="BU13" s="431"/>
      <c r="BV13" s="429">
        <v>-159688</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8.8000000000000007</v>
      </c>
      <c r="CU13" s="427"/>
      <c r="CV13" s="427"/>
      <c r="CW13" s="427"/>
      <c r="CX13" s="427"/>
      <c r="CY13" s="427"/>
      <c r="CZ13" s="427"/>
      <c r="DA13" s="428"/>
      <c r="DB13" s="426">
        <v>9</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144</v>
      </c>
      <c r="M14" s="511"/>
      <c r="N14" s="511"/>
      <c r="O14" s="511"/>
      <c r="P14" s="511"/>
      <c r="Q14" s="512"/>
      <c r="R14" s="513">
        <v>25690</v>
      </c>
      <c r="S14" s="514"/>
      <c r="T14" s="514"/>
      <c r="U14" s="514"/>
      <c r="V14" s="515"/>
      <c r="W14" s="419"/>
      <c r="X14" s="420"/>
      <c r="Y14" s="420"/>
      <c r="Z14" s="420"/>
      <c r="AA14" s="420"/>
      <c r="AB14" s="409"/>
      <c r="AC14" s="516">
        <v>5.9</v>
      </c>
      <c r="AD14" s="517"/>
      <c r="AE14" s="517"/>
      <c r="AF14" s="517"/>
      <c r="AG14" s="518"/>
      <c r="AH14" s="516">
        <v>6.3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84.8</v>
      </c>
      <c r="CU14" s="528"/>
      <c r="CV14" s="528"/>
      <c r="CW14" s="528"/>
      <c r="CX14" s="528"/>
      <c r="CY14" s="528"/>
      <c r="CZ14" s="528"/>
      <c r="DA14" s="529"/>
      <c r="DB14" s="527">
        <v>58.4</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146</v>
      </c>
      <c r="N15" s="521"/>
      <c r="O15" s="521"/>
      <c r="P15" s="521"/>
      <c r="Q15" s="522"/>
      <c r="R15" s="513">
        <v>25479</v>
      </c>
      <c r="S15" s="514"/>
      <c r="T15" s="514"/>
      <c r="U15" s="514"/>
      <c r="V15" s="515"/>
      <c r="W15" s="445" t="s">
        <v>147</v>
      </c>
      <c r="X15" s="446"/>
      <c r="Y15" s="446"/>
      <c r="Z15" s="446"/>
      <c r="AA15" s="446"/>
      <c r="AB15" s="436"/>
      <c r="AC15" s="480">
        <v>3499</v>
      </c>
      <c r="AD15" s="481"/>
      <c r="AE15" s="481"/>
      <c r="AF15" s="481"/>
      <c r="AG15" s="523"/>
      <c r="AH15" s="480">
        <v>3705</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3452133</v>
      </c>
      <c r="BO15" s="393"/>
      <c r="BP15" s="393"/>
      <c r="BQ15" s="393"/>
      <c r="BR15" s="393"/>
      <c r="BS15" s="393"/>
      <c r="BT15" s="393"/>
      <c r="BU15" s="394"/>
      <c r="BV15" s="392">
        <v>3461359</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30.1</v>
      </c>
      <c r="AD16" s="517"/>
      <c r="AE16" s="517"/>
      <c r="AF16" s="517"/>
      <c r="AG16" s="518"/>
      <c r="AH16" s="516">
        <v>30.1</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5721762</v>
      </c>
      <c r="BO16" s="430"/>
      <c r="BP16" s="430"/>
      <c r="BQ16" s="430"/>
      <c r="BR16" s="430"/>
      <c r="BS16" s="430"/>
      <c r="BT16" s="430"/>
      <c r="BU16" s="431"/>
      <c r="BV16" s="429">
        <v>5625839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7424</v>
      </c>
      <c r="AD17" s="481"/>
      <c r="AE17" s="481"/>
      <c r="AF17" s="481"/>
      <c r="AG17" s="523"/>
      <c r="AH17" s="480">
        <v>7814</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4416296</v>
      </c>
      <c r="BO17" s="430"/>
      <c r="BP17" s="430"/>
      <c r="BQ17" s="430"/>
      <c r="BR17" s="430"/>
      <c r="BS17" s="430"/>
      <c r="BT17" s="430"/>
      <c r="BU17" s="431"/>
      <c r="BV17" s="429">
        <v>4428450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118.23</v>
      </c>
      <c r="M18" s="545"/>
      <c r="N18" s="545"/>
      <c r="O18" s="545"/>
      <c r="P18" s="545"/>
      <c r="Q18" s="545"/>
      <c r="R18" s="546"/>
      <c r="S18" s="546"/>
      <c r="T18" s="546"/>
      <c r="U18" s="546"/>
      <c r="V18" s="547"/>
      <c r="W18" s="447"/>
      <c r="X18" s="448"/>
      <c r="Y18" s="448"/>
      <c r="Z18" s="448"/>
      <c r="AA18" s="448"/>
      <c r="AB18" s="439"/>
      <c r="AC18" s="548">
        <v>64</v>
      </c>
      <c r="AD18" s="549"/>
      <c r="AE18" s="549"/>
      <c r="AF18" s="549"/>
      <c r="AG18" s="550"/>
      <c r="AH18" s="548">
        <v>63.6</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7120049</v>
      </c>
      <c r="BO18" s="430"/>
      <c r="BP18" s="430"/>
      <c r="BQ18" s="430"/>
      <c r="BR18" s="430"/>
      <c r="BS18" s="430"/>
      <c r="BT18" s="430"/>
      <c r="BU18" s="431"/>
      <c r="BV18" s="429">
        <v>7156207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224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8500294</v>
      </c>
      <c r="BO19" s="430"/>
      <c r="BP19" s="430"/>
      <c r="BQ19" s="430"/>
      <c r="BR19" s="430"/>
      <c r="BS19" s="430"/>
      <c r="BT19" s="430"/>
      <c r="BU19" s="431"/>
      <c r="BV19" s="429">
        <v>8219154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11204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13501143</v>
      </c>
      <c r="BO23" s="430"/>
      <c r="BP23" s="430"/>
      <c r="BQ23" s="430"/>
      <c r="BR23" s="430"/>
      <c r="BS23" s="430"/>
      <c r="BT23" s="430"/>
      <c r="BU23" s="431"/>
      <c r="BV23" s="429">
        <v>12597455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6928</v>
      </c>
      <c r="R24" s="481"/>
      <c r="S24" s="481"/>
      <c r="T24" s="481"/>
      <c r="U24" s="481"/>
      <c r="V24" s="523"/>
      <c r="W24" s="582"/>
      <c r="X24" s="570"/>
      <c r="Y24" s="571"/>
      <c r="Z24" s="479" t="s">
        <v>171</v>
      </c>
      <c r="AA24" s="459"/>
      <c r="AB24" s="459"/>
      <c r="AC24" s="459"/>
      <c r="AD24" s="459"/>
      <c r="AE24" s="459"/>
      <c r="AF24" s="459"/>
      <c r="AG24" s="460"/>
      <c r="AH24" s="480">
        <v>214</v>
      </c>
      <c r="AI24" s="481"/>
      <c r="AJ24" s="481"/>
      <c r="AK24" s="481"/>
      <c r="AL24" s="523"/>
      <c r="AM24" s="480">
        <v>673886</v>
      </c>
      <c r="AN24" s="481"/>
      <c r="AO24" s="481"/>
      <c r="AP24" s="481"/>
      <c r="AQ24" s="481"/>
      <c r="AR24" s="523"/>
      <c r="AS24" s="480">
        <v>3149</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12333829</v>
      </c>
      <c r="BO24" s="430"/>
      <c r="BP24" s="430"/>
      <c r="BQ24" s="430"/>
      <c r="BR24" s="430"/>
      <c r="BS24" s="430"/>
      <c r="BT24" s="430"/>
      <c r="BU24" s="431"/>
      <c r="BV24" s="429">
        <v>11676445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5852</v>
      </c>
      <c r="R25" s="481"/>
      <c r="S25" s="481"/>
      <c r="T25" s="481"/>
      <c r="U25" s="481"/>
      <c r="V25" s="523"/>
      <c r="W25" s="582"/>
      <c r="X25" s="570"/>
      <c r="Y25" s="571"/>
      <c r="Z25" s="479" t="s">
        <v>174</v>
      </c>
      <c r="AA25" s="459"/>
      <c r="AB25" s="459"/>
      <c r="AC25" s="459"/>
      <c r="AD25" s="459"/>
      <c r="AE25" s="459"/>
      <c r="AF25" s="459"/>
      <c r="AG25" s="460"/>
      <c r="AH25" s="480" t="s">
        <v>138</v>
      </c>
      <c r="AI25" s="481"/>
      <c r="AJ25" s="481"/>
      <c r="AK25" s="481"/>
      <c r="AL25" s="523"/>
      <c r="AM25" s="480" t="s">
        <v>175</v>
      </c>
      <c r="AN25" s="481"/>
      <c r="AO25" s="481"/>
      <c r="AP25" s="481"/>
      <c r="AQ25" s="481"/>
      <c r="AR25" s="523"/>
      <c r="AS25" s="480" t="s">
        <v>129</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1493148</v>
      </c>
      <c r="BO25" s="393"/>
      <c r="BP25" s="393"/>
      <c r="BQ25" s="393"/>
      <c r="BR25" s="393"/>
      <c r="BS25" s="393"/>
      <c r="BT25" s="393"/>
      <c r="BU25" s="394"/>
      <c r="BV25" s="392">
        <v>1460479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177</v>
      </c>
      <c r="F26" s="459"/>
      <c r="G26" s="459"/>
      <c r="H26" s="459"/>
      <c r="I26" s="459"/>
      <c r="J26" s="459"/>
      <c r="K26" s="460"/>
      <c r="L26" s="480">
        <v>1</v>
      </c>
      <c r="M26" s="481"/>
      <c r="N26" s="481"/>
      <c r="O26" s="481"/>
      <c r="P26" s="523"/>
      <c r="Q26" s="480">
        <v>5490</v>
      </c>
      <c r="R26" s="481"/>
      <c r="S26" s="481"/>
      <c r="T26" s="481"/>
      <c r="U26" s="481"/>
      <c r="V26" s="523"/>
      <c r="W26" s="582"/>
      <c r="X26" s="570"/>
      <c r="Y26" s="571"/>
      <c r="Z26" s="479" t="s">
        <v>178</v>
      </c>
      <c r="AA26" s="592"/>
      <c r="AB26" s="592"/>
      <c r="AC26" s="592"/>
      <c r="AD26" s="592"/>
      <c r="AE26" s="592"/>
      <c r="AF26" s="592"/>
      <c r="AG26" s="593"/>
      <c r="AH26" s="480">
        <v>7</v>
      </c>
      <c r="AI26" s="481"/>
      <c r="AJ26" s="481"/>
      <c r="AK26" s="481"/>
      <c r="AL26" s="523"/>
      <c r="AM26" s="480">
        <v>25718</v>
      </c>
      <c r="AN26" s="481"/>
      <c r="AO26" s="481"/>
      <c r="AP26" s="481"/>
      <c r="AQ26" s="481"/>
      <c r="AR26" s="523"/>
      <c r="AS26" s="480">
        <v>3674</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180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181</v>
      </c>
      <c r="F27" s="459"/>
      <c r="G27" s="459"/>
      <c r="H27" s="459"/>
      <c r="I27" s="459"/>
      <c r="J27" s="459"/>
      <c r="K27" s="460"/>
      <c r="L27" s="480">
        <v>1</v>
      </c>
      <c r="M27" s="481"/>
      <c r="N27" s="481"/>
      <c r="O27" s="481"/>
      <c r="P27" s="523"/>
      <c r="Q27" s="480">
        <v>4268</v>
      </c>
      <c r="R27" s="481"/>
      <c r="S27" s="481"/>
      <c r="T27" s="481"/>
      <c r="U27" s="481"/>
      <c r="V27" s="523"/>
      <c r="W27" s="582"/>
      <c r="X27" s="570"/>
      <c r="Y27" s="571"/>
      <c r="Z27" s="479" t="s">
        <v>182</v>
      </c>
      <c r="AA27" s="459"/>
      <c r="AB27" s="459"/>
      <c r="AC27" s="459"/>
      <c r="AD27" s="459"/>
      <c r="AE27" s="459"/>
      <c r="AF27" s="459"/>
      <c r="AG27" s="460"/>
      <c r="AH27" s="480">
        <v>3</v>
      </c>
      <c r="AI27" s="481"/>
      <c r="AJ27" s="481"/>
      <c r="AK27" s="481"/>
      <c r="AL27" s="523"/>
      <c r="AM27" s="480">
        <v>9075</v>
      </c>
      <c r="AN27" s="481"/>
      <c r="AO27" s="481"/>
      <c r="AP27" s="481"/>
      <c r="AQ27" s="481"/>
      <c r="AR27" s="523"/>
      <c r="AS27" s="480">
        <v>3025</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434358</v>
      </c>
      <c r="BO27" s="606"/>
      <c r="BP27" s="606"/>
      <c r="BQ27" s="606"/>
      <c r="BR27" s="606"/>
      <c r="BS27" s="606"/>
      <c r="BT27" s="606"/>
      <c r="BU27" s="607"/>
      <c r="BV27" s="605">
        <v>434358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184</v>
      </c>
      <c r="F28" s="459"/>
      <c r="G28" s="459"/>
      <c r="H28" s="459"/>
      <c r="I28" s="459"/>
      <c r="J28" s="459"/>
      <c r="K28" s="460"/>
      <c r="L28" s="480">
        <v>1</v>
      </c>
      <c r="M28" s="481"/>
      <c r="N28" s="481"/>
      <c r="O28" s="481"/>
      <c r="P28" s="523"/>
      <c r="Q28" s="480">
        <v>3832</v>
      </c>
      <c r="R28" s="481"/>
      <c r="S28" s="481"/>
      <c r="T28" s="481"/>
      <c r="U28" s="481"/>
      <c r="V28" s="523"/>
      <c r="W28" s="582"/>
      <c r="X28" s="570"/>
      <c r="Y28" s="571"/>
      <c r="Z28" s="479" t="s">
        <v>185</v>
      </c>
      <c r="AA28" s="459"/>
      <c r="AB28" s="459"/>
      <c r="AC28" s="459"/>
      <c r="AD28" s="459"/>
      <c r="AE28" s="459"/>
      <c r="AF28" s="459"/>
      <c r="AG28" s="460"/>
      <c r="AH28" s="480" t="s">
        <v>180</v>
      </c>
      <c r="AI28" s="481"/>
      <c r="AJ28" s="481"/>
      <c r="AK28" s="481"/>
      <c r="AL28" s="523"/>
      <c r="AM28" s="480" t="s">
        <v>138</v>
      </c>
      <c r="AN28" s="481"/>
      <c r="AO28" s="481"/>
      <c r="AP28" s="481"/>
      <c r="AQ28" s="481"/>
      <c r="AR28" s="523"/>
      <c r="AS28" s="480" t="s">
        <v>128</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490555</v>
      </c>
      <c r="BO28" s="393"/>
      <c r="BP28" s="393"/>
      <c r="BQ28" s="393"/>
      <c r="BR28" s="393"/>
      <c r="BS28" s="393"/>
      <c r="BT28" s="393"/>
      <c r="BU28" s="394"/>
      <c r="BV28" s="392">
        <v>1091101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187</v>
      </c>
      <c r="F29" s="459"/>
      <c r="G29" s="459"/>
      <c r="H29" s="459"/>
      <c r="I29" s="459"/>
      <c r="J29" s="459"/>
      <c r="K29" s="460"/>
      <c r="L29" s="480">
        <v>12</v>
      </c>
      <c r="M29" s="481"/>
      <c r="N29" s="481"/>
      <c r="O29" s="481"/>
      <c r="P29" s="523"/>
      <c r="Q29" s="480">
        <v>3444</v>
      </c>
      <c r="R29" s="481"/>
      <c r="S29" s="481"/>
      <c r="T29" s="481"/>
      <c r="U29" s="481"/>
      <c r="V29" s="523"/>
      <c r="W29" s="583"/>
      <c r="X29" s="584"/>
      <c r="Y29" s="585"/>
      <c r="Z29" s="479" t="s">
        <v>188</v>
      </c>
      <c r="AA29" s="459"/>
      <c r="AB29" s="459"/>
      <c r="AC29" s="459"/>
      <c r="AD29" s="459"/>
      <c r="AE29" s="459"/>
      <c r="AF29" s="459"/>
      <c r="AG29" s="460"/>
      <c r="AH29" s="480">
        <v>217</v>
      </c>
      <c r="AI29" s="481"/>
      <c r="AJ29" s="481"/>
      <c r="AK29" s="481"/>
      <c r="AL29" s="523"/>
      <c r="AM29" s="480">
        <v>682961</v>
      </c>
      <c r="AN29" s="481"/>
      <c r="AO29" s="481"/>
      <c r="AP29" s="481"/>
      <c r="AQ29" s="481"/>
      <c r="AR29" s="523"/>
      <c r="AS29" s="480">
        <v>3147</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39371</v>
      </c>
      <c r="BO29" s="430"/>
      <c r="BP29" s="430"/>
      <c r="BQ29" s="430"/>
      <c r="BR29" s="430"/>
      <c r="BS29" s="430"/>
      <c r="BT29" s="430"/>
      <c r="BU29" s="431"/>
      <c r="BV29" s="429">
        <v>39265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97.5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860671</v>
      </c>
      <c r="BO30" s="606"/>
      <c r="BP30" s="606"/>
      <c r="BQ30" s="606"/>
      <c r="BR30" s="606"/>
      <c r="BS30" s="606"/>
      <c r="BT30" s="606"/>
      <c r="BU30" s="607"/>
      <c r="BV30" s="605">
        <v>1107644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199</v>
      </c>
      <c r="X33" s="418"/>
      <c r="Y33" s="418"/>
      <c r="Z33" s="418"/>
      <c r="AA33" s="418"/>
      <c r="AB33" s="418"/>
      <c r="AC33" s="418"/>
      <c r="AD33" s="418"/>
      <c r="AE33" s="418"/>
      <c r="AF33" s="418"/>
      <c r="AG33" s="418"/>
      <c r="AH33" s="418"/>
      <c r="AI33" s="418"/>
      <c r="AJ33" s="418"/>
      <c r="AK33" s="418"/>
      <c r="AL33" s="216"/>
      <c r="AM33" s="453" t="s">
        <v>197</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197</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後期高齢者医療広域連合（一般会計）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竹原流通センター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貸付資金特別会計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後期高齢者医療広域連合（特別会計）</v>
      </c>
      <c r="BZ35" s="619"/>
      <c r="CA35" s="619"/>
      <c r="CB35" s="619"/>
      <c r="CC35" s="619"/>
      <c r="CD35" s="619"/>
      <c r="CE35" s="619"/>
      <c r="CF35" s="619"/>
      <c r="CG35" s="619"/>
      <c r="CH35" s="619"/>
      <c r="CI35" s="619"/>
      <c r="CJ35" s="619"/>
      <c r="CK35" s="619"/>
      <c r="CL35" s="619"/>
      <c r="CM35" s="619"/>
      <c r="CN35" s="214"/>
      <c r="CO35" s="618">
        <f t="shared" ref="CO35:CO43" si="3">IF(CQ35="","",CO34+1)</f>
        <v>15</v>
      </c>
      <c r="CP35" s="618"/>
      <c r="CQ35" s="619" t="str">
        <f>IF('各会計、関係団体の財政状況及び健全化判断比率'!BS8="","",'各会計、関係団体の財政状況及び健全化判断比率'!BS8)</f>
        <v>いいね竹原</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港湾事業特別会計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広島中央環境衛生組合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f>IF(E37="","",C36+1)</f>
        <v>4</v>
      </c>
      <c r="D37" s="618"/>
      <c r="E37" s="619" t="str">
        <f>IF('各会計、関係団体の財政状況及び健全化判断比率'!B10="","",'各会計、関係団体の財政状況及び健全化判断比率'!B10)</f>
        <v>公共用地先行取得事業特別会計</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広島県市町総合組合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YSnFR3cBuqbNmfIbQLj681UQoC0K8c+lRQcUu4100NEdRGduLaV4VKU/pxUWUjOvefiACq3/85LLgAB66Jwxxw==" saltValue="9I2XRwMnMYMJdjC9kimZ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0" t="s">
        <v>573</v>
      </c>
      <c r="D34" s="1210"/>
      <c r="E34" s="1211"/>
      <c r="F34" s="32">
        <v>10.39</v>
      </c>
      <c r="G34" s="33">
        <v>11.53</v>
      </c>
      <c r="H34" s="33">
        <v>13.86</v>
      </c>
      <c r="I34" s="33">
        <v>15.03</v>
      </c>
      <c r="J34" s="34">
        <v>17.309999999999999</v>
      </c>
      <c r="K34" s="22"/>
      <c r="L34" s="22"/>
      <c r="M34" s="22"/>
      <c r="N34" s="22"/>
      <c r="O34" s="22"/>
      <c r="P34" s="22"/>
    </row>
    <row r="35" spans="1:16" ht="39" customHeight="1">
      <c r="A35" s="22"/>
      <c r="B35" s="35"/>
      <c r="C35" s="1204" t="s">
        <v>574</v>
      </c>
      <c r="D35" s="1205"/>
      <c r="E35" s="1206"/>
      <c r="F35" s="36">
        <v>1.08</v>
      </c>
      <c r="G35" s="37">
        <v>1.69</v>
      </c>
      <c r="H35" s="37">
        <v>1.6</v>
      </c>
      <c r="I35" s="37">
        <v>1.87</v>
      </c>
      <c r="J35" s="38">
        <v>2.02</v>
      </c>
      <c r="K35" s="22"/>
      <c r="L35" s="22"/>
      <c r="M35" s="22"/>
      <c r="N35" s="22"/>
      <c r="O35" s="22"/>
      <c r="P35" s="22"/>
    </row>
    <row r="36" spans="1:16" ht="39" customHeight="1">
      <c r="A36" s="22"/>
      <c r="B36" s="35"/>
      <c r="C36" s="1204" t="s">
        <v>575</v>
      </c>
      <c r="D36" s="1205"/>
      <c r="E36" s="1206"/>
      <c r="F36" s="36">
        <v>0.96</v>
      </c>
      <c r="G36" s="37">
        <v>1.32</v>
      </c>
      <c r="H36" s="37">
        <v>0.56999999999999995</v>
      </c>
      <c r="I36" s="37">
        <v>0.56999999999999995</v>
      </c>
      <c r="J36" s="38">
        <v>0.32</v>
      </c>
      <c r="K36" s="22"/>
      <c r="L36" s="22"/>
      <c r="M36" s="22"/>
      <c r="N36" s="22"/>
      <c r="O36" s="22"/>
      <c r="P36" s="22"/>
    </row>
    <row r="37" spans="1:16" ht="39" customHeight="1">
      <c r="A37" s="22"/>
      <c r="B37" s="35"/>
      <c r="C37" s="1204" t="s">
        <v>576</v>
      </c>
      <c r="D37" s="1205"/>
      <c r="E37" s="1206"/>
      <c r="F37" s="36">
        <v>0</v>
      </c>
      <c r="G37" s="37">
        <v>0</v>
      </c>
      <c r="H37" s="37" t="s">
        <v>521</v>
      </c>
      <c r="I37" s="37" t="s">
        <v>521</v>
      </c>
      <c r="J37" s="38">
        <v>0.27</v>
      </c>
      <c r="K37" s="22"/>
      <c r="L37" s="22"/>
      <c r="M37" s="22"/>
      <c r="N37" s="22"/>
      <c r="O37" s="22"/>
      <c r="P37" s="22"/>
    </row>
    <row r="38" spans="1:16" ht="39" customHeight="1">
      <c r="A38" s="22"/>
      <c r="B38" s="35"/>
      <c r="C38" s="1204" t="s">
        <v>577</v>
      </c>
      <c r="D38" s="1205"/>
      <c r="E38" s="1206"/>
      <c r="F38" s="36">
        <v>0.11</v>
      </c>
      <c r="G38" s="37">
        <v>0.13</v>
      </c>
      <c r="H38" s="37">
        <v>0.18</v>
      </c>
      <c r="I38" s="37">
        <v>0.28000000000000003</v>
      </c>
      <c r="J38" s="38">
        <v>0.21</v>
      </c>
      <c r="K38" s="22"/>
      <c r="L38" s="22"/>
      <c r="M38" s="22"/>
      <c r="N38" s="22"/>
      <c r="O38" s="22"/>
      <c r="P38" s="22"/>
    </row>
    <row r="39" spans="1:16" ht="39" customHeight="1">
      <c r="A39" s="22"/>
      <c r="B39" s="35"/>
      <c r="C39" s="1204" t="s">
        <v>578</v>
      </c>
      <c r="D39" s="1205"/>
      <c r="E39" s="1206"/>
      <c r="F39" s="36">
        <v>0.02</v>
      </c>
      <c r="G39" s="37">
        <v>0.74</v>
      </c>
      <c r="H39" s="37">
        <v>1.61</v>
      </c>
      <c r="I39" s="37">
        <v>0.01</v>
      </c>
      <c r="J39" s="38">
        <v>0.03</v>
      </c>
      <c r="K39" s="22"/>
      <c r="L39" s="22"/>
      <c r="M39" s="22"/>
      <c r="N39" s="22"/>
      <c r="O39" s="22"/>
      <c r="P39" s="22"/>
    </row>
    <row r="40" spans="1:16" ht="39" customHeight="1">
      <c r="A40" s="22"/>
      <c r="B40" s="35"/>
      <c r="C40" s="1204" t="s">
        <v>579</v>
      </c>
      <c r="D40" s="1205"/>
      <c r="E40" s="1206"/>
      <c r="F40" s="36">
        <v>0</v>
      </c>
      <c r="G40" s="37">
        <v>0.01</v>
      </c>
      <c r="H40" s="37">
        <v>0.16</v>
      </c>
      <c r="I40" s="37">
        <v>0.02</v>
      </c>
      <c r="J40" s="38">
        <v>0.02</v>
      </c>
      <c r="K40" s="22"/>
      <c r="L40" s="22"/>
      <c r="M40" s="22"/>
      <c r="N40" s="22"/>
      <c r="O40" s="22"/>
      <c r="P40" s="22"/>
    </row>
    <row r="41" spans="1:16" ht="39" customHeight="1">
      <c r="A41" s="22"/>
      <c r="B41" s="35"/>
      <c r="C41" s="1204" t="s">
        <v>580</v>
      </c>
      <c r="D41" s="1205"/>
      <c r="E41" s="1206"/>
      <c r="F41" s="36">
        <v>0</v>
      </c>
      <c r="G41" s="37">
        <v>0</v>
      </c>
      <c r="H41" s="37">
        <v>0</v>
      </c>
      <c r="I41" s="37">
        <v>0</v>
      </c>
      <c r="J41" s="38">
        <v>0</v>
      </c>
      <c r="K41" s="22"/>
      <c r="L41" s="22"/>
      <c r="M41" s="22"/>
      <c r="N41" s="22"/>
      <c r="O41" s="22"/>
      <c r="P41" s="22"/>
    </row>
    <row r="42" spans="1:16" ht="39" customHeight="1">
      <c r="A42" s="22"/>
      <c r="B42" s="39"/>
      <c r="C42" s="1204" t="s">
        <v>581</v>
      </c>
      <c r="D42" s="1205"/>
      <c r="E42" s="1206"/>
      <c r="F42" s="36" t="s">
        <v>521</v>
      </c>
      <c r="G42" s="37" t="s">
        <v>521</v>
      </c>
      <c r="H42" s="37" t="s">
        <v>521</v>
      </c>
      <c r="I42" s="37" t="s">
        <v>521</v>
      </c>
      <c r="J42" s="38" t="s">
        <v>521</v>
      </c>
      <c r="K42" s="22"/>
      <c r="L42" s="22"/>
      <c r="M42" s="22"/>
      <c r="N42" s="22"/>
      <c r="O42" s="22"/>
      <c r="P42" s="22"/>
    </row>
    <row r="43" spans="1:16" ht="39" customHeight="1" thickBot="1">
      <c r="A43" s="22"/>
      <c r="B43" s="40"/>
      <c r="C43" s="1207" t="s">
        <v>582</v>
      </c>
      <c r="D43" s="1208"/>
      <c r="E43" s="120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WyXz47o1voroH1BvwLUtd/TD4UBWYzJ11WeJ/1uwwzbrVWBzqu6knjukZicfdO7d0AMe+Ya17siTJ47+Z6JSw==" saltValue="qs2ZXWKZJ2tuEi0YVI6Z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12" t="s">
        <v>11</v>
      </c>
      <c r="C45" s="1213"/>
      <c r="D45" s="58"/>
      <c r="E45" s="1218" t="s">
        <v>12</v>
      </c>
      <c r="F45" s="1218"/>
      <c r="G45" s="1218"/>
      <c r="H45" s="1218"/>
      <c r="I45" s="1218"/>
      <c r="J45" s="1219"/>
      <c r="K45" s="59">
        <v>975</v>
      </c>
      <c r="L45" s="60">
        <v>1062</v>
      </c>
      <c r="M45" s="60">
        <v>1085</v>
      </c>
      <c r="N45" s="60">
        <v>1062</v>
      </c>
      <c r="O45" s="61">
        <v>1039</v>
      </c>
      <c r="P45" s="48"/>
      <c r="Q45" s="48"/>
      <c r="R45" s="48"/>
      <c r="S45" s="48"/>
      <c r="T45" s="48"/>
      <c r="U45" s="48"/>
    </row>
    <row r="46" spans="1:21" ht="30.75" customHeight="1">
      <c r="A46" s="48"/>
      <c r="B46" s="1214"/>
      <c r="C46" s="1215"/>
      <c r="D46" s="62"/>
      <c r="E46" s="1220" t="s">
        <v>13</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c r="A47" s="48"/>
      <c r="B47" s="1214"/>
      <c r="C47" s="1215"/>
      <c r="D47" s="62"/>
      <c r="E47" s="1220" t="s">
        <v>14</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c r="A48" s="48"/>
      <c r="B48" s="1214"/>
      <c r="C48" s="1215"/>
      <c r="D48" s="62"/>
      <c r="E48" s="1220" t="s">
        <v>15</v>
      </c>
      <c r="F48" s="1220"/>
      <c r="G48" s="1220"/>
      <c r="H48" s="1220"/>
      <c r="I48" s="1220"/>
      <c r="J48" s="1221"/>
      <c r="K48" s="63">
        <v>266</v>
      </c>
      <c r="L48" s="64">
        <v>276</v>
      </c>
      <c r="M48" s="64">
        <v>266</v>
      </c>
      <c r="N48" s="64">
        <v>289</v>
      </c>
      <c r="O48" s="65">
        <v>292</v>
      </c>
      <c r="P48" s="48"/>
      <c r="Q48" s="48"/>
      <c r="R48" s="48"/>
      <c r="S48" s="48"/>
      <c r="T48" s="48"/>
      <c r="U48" s="48"/>
    </row>
    <row r="49" spans="1:21" ht="30.75" customHeight="1">
      <c r="A49" s="48"/>
      <c r="B49" s="1214"/>
      <c r="C49" s="1215"/>
      <c r="D49" s="62"/>
      <c r="E49" s="1220" t="s">
        <v>16</v>
      </c>
      <c r="F49" s="1220"/>
      <c r="G49" s="1220"/>
      <c r="H49" s="1220"/>
      <c r="I49" s="1220"/>
      <c r="J49" s="1221"/>
      <c r="K49" s="63">
        <v>78</v>
      </c>
      <c r="L49" s="64">
        <v>86</v>
      </c>
      <c r="M49" s="64">
        <v>86</v>
      </c>
      <c r="N49" s="64">
        <v>42</v>
      </c>
      <c r="O49" s="65">
        <v>43</v>
      </c>
      <c r="P49" s="48"/>
      <c r="Q49" s="48"/>
      <c r="R49" s="48"/>
      <c r="S49" s="48"/>
      <c r="T49" s="48"/>
      <c r="U49" s="48"/>
    </row>
    <row r="50" spans="1:21" ht="30.75" customHeight="1">
      <c r="A50" s="48"/>
      <c r="B50" s="1214"/>
      <c r="C50" s="1215"/>
      <c r="D50" s="62"/>
      <c r="E50" s="1220" t="s">
        <v>17</v>
      </c>
      <c r="F50" s="1220"/>
      <c r="G50" s="1220"/>
      <c r="H50" s="1220"/>
      <c r="I50" s="1220"/>
      <c r="J50" s="1221"/>
      <c r="K50" s="63" t="s">
        <v>521</v>
      </c>
      <c r="L50" s="64" t="s">
        <v>521</v>
      </c>
      <c r="M50" s="64" t="s">
        <v>521</v>
      </c>
      <c r="N50" s="64" t="s">
        <v>521</v>
      </c>
      <c r="O50" s="65" t="s">
        <v>521</v>
      </c>
      <c r="P50" s="48"/>
      <c r="Q50" s="48"/>
      <c r="R50" s="48"/>
      <c r="S50" s="48"/>
      <c r="T50" s="48"/>
      <c r="U50" s="48"/>
    </row>
    <row r="51" spans="1:21" ht="30.75" customHeight="1">
      <c r="A51" s="48"/>
      <c r="B51" s="1216"/>
      <c r="C51" s="1217"/>
      <c r="D51" s="66"/>
      <c r="E51" s="1220" t="s">
        <v>18</v>
      </c>
      <c r="F51" s="1220"/>
      <c r="G51" s="1220"/>
      <c r="H51" s="1220"/>
      <c r="I51" s="1220"/>
      <c r="J51" s="1221"/>
      <c r="K51" s="63">
        <v>1</v>
      </c>
      <c r="L51" s="64">
        <v>1</v>
      </c>
      <c r="M51" s="64">
        <v>1</v>
      </c>
      <c r="N51" s="64">
        <v>1</v>
      </c>
      <c r="O51" s="65">
        <v>2</v>
      </c>
      <c r="P51" s="48"/>
      <c r="Q51" s="48"/>
      <c r="R51" s="48"/>
      <c r="S51" s="48"/>
      <c r="T51" s="48"/>
      <c r="U51" s="48"/>
    </row>
    <row r="52" spans="1:21" ht="30.75" customHeight="1">
      <c r="A52" s="48"/>
      <c r="B52" s="1222" t="s">
        <v>19</v>
      </c>
      <c r="C52" s="1223"/>
      <c r="D52" s="66"/>
      <c r="E52" s="1220" t="s">
        <v>20</v>
      </c>
      <c r="F52" s="1220"/>
      <c r="G52" s="1220"/>
      <c r="H52" s="1220"/>
      <c r="I52" s="1220"/>
      <c r="J52" s="1221"/>
      <c r="K52" s="63">
        <v>828</v>
      </c>
      <c r="L52" s="64">
        <v>853</v>
      </c>
      <c r="M52" s="64">
        <v>846</v>
      </c>
      <c r="N52" s="64">
        <v>856</v>
      </c>
      <c r="O52" s="65">
        <v>852</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492</v>
      </c>
      <c r="L53" s="69">
        <v>572</v>
      </c>
      <c r="M53" s="69">
        <v>592</v>
      </c>
      <c r="N53" s="69">
        <v>538</v>
      </c>
      <c r="O53" s="70">
        <v>524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68bz9qvm8pAlbjpv4aKleElzV+A6M5Jw7arD3CwVn5cvEWWWH2+eHYcnykRWma1r3b0NYp7yIzAgny01eagOg==" saltValue="WINBVbrpR2f/yV951iok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38" t="s">
        <v>30</v>
      </c>
      <c r="C41" s="1239"/>
      <c r="D41" s="102"/>
      <c r="E41" s="1244" t="s">
        <v>31</v>
      </c>
      <c r="F41" s="1244"/>
      <c r="G41" s="1244"/>
      <c r="H41" s="1245"/>
      <c r="I41" s="103">
        <v>11733</v>
      </c>
      <c r="J41" s="104">
        <v>11652</v>
      </c>
      <c r="K41" s="104">
        <v>11676</v>
      </c>
      <c r="L41" s="104">
        <v>12597</v>
      </c>
      <c r="M41" s="105">
        <v>13501</v>
      </c>
    </row>
    <row r="42" spans="2:13" ht="27.75" customHeight="1">
      <c r="B42" s="1240"/>
      <c r="C42" s="1241"/>
      <c r="D42" s="106"/>
      <c r="E42" s="1246" t="s">
        <v>32</v>
      </c>
      <c r="F42" s="1246"/>
      <c r="G42" s="1246"/>
      <c r="H42" s="1247"/>
      <c r="I42" s="107" t="s">
        <v>521</v>
      </c>
      <c r="J42" s="108" t="s">
        <v>521</v>
      </c>
      <c r="K42" s="108" t="s">
        <v>521</v>
      </c>
      <c r="L42" s="108" t="s">
        <v>521</v>
      </c>
      <c r="M42" s="109" t="s">
        <v>521</v>
      </c>
    </row>
    <row r="43" spans="2:13" ht="27.75" customHeight="1">
      <c r="B43" s="1240"/>
      <c r="C43" s="1241"/>
      <c r="D43" s="106"/>
      <c r="E43" s="1246" t="s">
        <v>33</v>
      </c>
      <c r="F43" s="1246"/>
      <c r="G43" s="1246"/>
      <c r="H43" s="1247"/>
      <c r="I43" s="107">
        <v>4761</v>
      </c>
      <c r="J43" s="108">
        <v>5144</v>
      </c>
      <c r="K43" s="108">
        <v>5133</v>
      </c>
      <c r="L43" s="108">
        <v>5017</v>
      </c>
      <c r="M43" s="109">
        <v>4879</v>
      </c>
    </row>
    <row r="44" spans="2:13" ht="27.75" customHeight="1">
      <c r="B44" s="1240"/>
      <c r="C44" s="1241"/>
      <c r="D44" s="106"/>
      <c r="E44" s="1246" t="s">
        <v>34</v>
      </c>
      <c r="F44" s="1246"/>
      <c r="G44" s="1246"/>
      <c r="H44" s="1247"/>
      <c r="I44" s="107">
        <v>344</v>
      </c>
      <c r="J44" s="108">
        <v>264</v>
      </c>
      <c r="K44" s="108">
        <v>212</v>
      </c>
      <c r="L44" s="108">
        <v>241</v>
      </c>
      <c r="M44" s="109">
        <v>465</v>
      </c>
    </row>
    <row r="45" spans="2:13" ht="27.75" customHeight="1">
      <c r="B45" s="1240"/>
      <c r="C45" s="1241"/>
      <c r="D45" s="106"/>
      <c r="E45" s="1246" t="s">
        <v>35</v>
      </c>
      <c r="F45" s="1246"/>
      <c r="G45" s="1246"/>
      <c r="H45" s="1247"/>
      <c r="I45" s="107">
        <v>1682</v>
      </c>
      <c r="J45" s="108">
        <v>1702</v>
      </c>
      <c r="K45" s="108">
        <v>1557</v>
      </c>
      <c r="L45" s="108">
        <v>1380</v>
      </c>
      <c r="M45" s="109">
        <v>1269</v>
      </c>
    </row>
    <row r="46" spans="2:13" ht="27.75" customHeight="1">
      <c r="B46" s="1240"/>
      <c r="C46" s="1241"/>
      <c r="D46" s="110"/>
      <c r="E46" s="1246" t="s">
        <v>36</v>
      </c>
      <c r="F46" s="1246"/>
      <c r="G46" s="1246"/>
      <c r="H46" s="1247"/>
      <c r="I46" s="107">
        <v>1</v>
      </c>
      <c r="J46" s="108">
        <v>1</v>
      </c>
      <c r="K46" s="108" t="s">
        <v>521</v>
      </c>
      <c r="L46" s="108">
        <v>0</v>
      </c>
      <c r="M46" s="109">
        <v>0</v>
      </c>
    </row>
    <row r="47" spans="2:13" ht="27.75" customHeight="1">
      <c r="B47" s="1240"/>
      <c r="C47" s="1241"/>
      <c r="D47" s="111"/>
      <c r="E47" s="1248" t="s">
        <v>37</v>
      </c>
      <c r="F47" s="1249"/>
      <c r="G47" s="1249"/>
      <c r="H47" s="1250"/>
      <c r="I47" s="107" t="s">
        <v>521</v>
      </c>
      <c r="J47" s="108" t="s">
        <v>521</v>
      </c>
      <c r="K47" s="108" t="s">
        <v>521</v>
      </c>
      <c r="L47" s="108" t="s">
        <v>521</v>
      </c>
      <c r="M47" s="109" t="s">
        <v>521</v>
      </c>
    </row>
    <row r="48" spans="2:13" ht="27.75" customHeight="1">
      <c r="B48" s="1240"/>
      <c r="C48" s="1241"/>
      <c r="D48" s="106"/>
      <c r="E48" s="1246" t="s">
        <v>38</v>
      </c>
      <c r="F48" s="1246"/>
      <c r="G48" s="1246"/>
      <c r="H48" s="1247"/>
      <c r="I48" s="107" t="s">
        <v>521</v>
      </c>
      <c r="J48" s="108" t="s">
        <v>521</v>
      </c>
      <c r="K48" s="108" t="s">
        <v>521</v>
      </c>
      <c r="L48" s="108" t="s">
        <v>521</v>
      </c>
      <c r="M48" s="109" t="s">
        <v>521</v>
      </c>
    </row>
    <row r="49" spans="2:13" ht="27.75" customHeight="1">
      <c r="B49" s="1242"/>
      <c r="C49" s="1243"/>
      <c r="D49" s="106"/>
      <c r="E49" s="1246" t="s">
        <v>39</v>
      </c>
      <c r="F49" s="1246"/>
      <c r="G49" s="1246"/>
      <c r="H49" s="1247"/>
      <c r="I49" s="107" t="s">
        <v>521</v>
      </c>
      <c r="J49" s="108" t="s">
        <v>521</v>
      </c>
      <c r="K49" s="108" t="s">
        <v>521</v>
      </c>
      <c r="L49" s="108" t="s">
        <v>521</v>
      </c>
      <c r="M49" s="109" t="s">
        <v>521</v>
      </c>
    </row>
    <row r="50" spans="2:13" ht="27.75" customHeight="1">
      <c r="B50" s="1251" t="s">
        <v>40</v>
      </c>
      <c r="C50" s="1252"/>
      <c r="D50" s="112"/>
      <c r="E50" s="1246" t="s">
        <v>41</v>
      </c>
      <c r="F50" s="1246"/>
      <c r="G50" s="1246"/>
      <c r="H50" s="1247"/>
      <c r="I50" s="107">
        <v>4525</v>
      </c>
      <c r="J50" s="108">
        <v>3938</v>
      </c>
      <c r="K50" s="108">
        <v>3570</v>
      </c>
      <c r="L50" s="108">
        <v>3491</v>
      </c>
      <c r="M50" s="109">
        <v>2655</v>
      </c>
    </row>
    <row r="51" spans="2:13" ht="27.75" customHeight="1">
      <c r="B51" s="1240"/>
      <c r="C51" s="1241"/>
      <c r="D51" s="106"/>
      <c r="E51" s="1246" t="s">
        <v>42</v>
      </c>
      <c r="F51" s="1246"/>
      <c r="G51" s="1246"/>
      <c r="H51" s="1247"/>
      <c r="I51" s="107">
        <v>277</v>
      </c>
      <c r="J51" s="108">
        <v>211</v>
      </c>
      <c r="K51" s="108">
        <v>199</v>
      </c>
      <c r="L51" s="108">
        <v>193</v>
      </c>
      <c r="M51" s="109">
        <v>180</v>
      </c>
    </row>
    <row r="52" spans="2:13" ht="27.75" customHeight="1">
      <c r="B52" s="1242"/>
      <c r="C52" s="1243"/>
      <c r="D52" s="106"/>
      <c r="E52" s="1246" t="s">
        <v>43</v>
      </c>
      <c r="F52" s="1246"/>
      <c r="G52" s="1246"/>
      <c r="H52" s="1247"/>
      <c r="I52" s="107">
        <v>10827</v>
      </c>
      <c r="J52" s="108">
        <v>10790</v>
      </c>
      <c r="K52" s="108">
        <v>10836</v>
      </c>
      <c r="L52" s="108">
        <v>11911</v>
      </c>
      <c r="M52" s="109">
        <v>11988</v>
      </c>
    </row>
    <row r="53" spans="2:13" ht="27.75" customHeight="1" thickBot="1">
      <c r="B53" s="1253" t="s">
        <v>44</v>
      </c>
      <c r="C53" s="1254"/>
      <c r="D53" s="113"/>
      <c r="E53" s="1255" t="s">
        <v>45</v>
      </c>
      <c r="F53" s="1255"/>
      <c r="G53" s="1255"/>
      <c r="H53" s="1256"/>
      <c r="I53" s="114">
        <v>2892</v>
      </c>
      <c r="J53" s="115">
        <v>3824</v>
      </c>
      <c r="K53" s="115">
        <v>3973</v>
      </c>
      <c r="L53" s="115">
        <v>3639</v>
      </c>
      <c r="M53" s="116">
        <v>5291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HoaXkmcYV6/srG5Gm4v+o3ThwmEFcU6N5ThnWxqlJt3hBR38UI6G9OUghPuq3meXM6Mb9akJlxA35i+sRpwVg==" saltValue="Jb64CQyGaOrQbB6LpRlP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265" t="s">
        <v>48</v>
      </c>
      <c r="D55" s="1265"/>
      <c r="E55" s="1266"/>
      <c r="F55" s="128">
        <v>1212</v>
      </c>
      <c r="G55" s="128">
        <v>1091</v>
      </c>
      <c r="H55" s="129">
        <v>491</v>
      </c>
    </row>
    <row r="56" spans="2:8" ht="52.5" customHeight="1">
      <c r="B56" s="130"/>
      <c r="C56" s="1267" t="s">
        <v>49</v>
      </c>
      <c r="D56" s="1267"/>
      <c r="E56" s="1268"/>
      <c r="F56" s="131">
        <v>39</v>
      </c>
      <c r="G56" s="131">
        <v>39</v>
      </c>
      <c r="H56" s="132">
        <v>39</v>
      </c>
    </row>
    <row r="57" spans="2:8" ht="53.25" customHeight="1">
      <c r="B57" s="130"/>
      <c r="C57" s="1269" t="s">
        <v>50</v>
      </c>
      <c r="D57" s="1269"/>
      <c r="E57" s="1270"/>
      <c r="F57" s="133">
        <v>1171</v>
      </c>
      <c r="G57" s="133">
        <v>1108</v>
      </c>
      <c r="H57" s="134">
        <v>861</v>
      </c>
    </row>
    <row r="58" spans="2:8" ht="45.75" customHeight="1">
      <c r="B58" s="135"/>
      <c r="C58" s="1257" t="s">
        <v>589</v>
      </c>
      <c r="D58" s="1258"/>
      <c r="E58" s="1259"/>
      <c r="F58" s="136">
        <v>354</v>
      </c>
      <c r="G58" s="136">
        <v>355</v>
      </c>
      <c r="H58" s="137">
        <v>356</v>
      </c>
    </row>
    <row r="59" spans="2:8" ht="45.75" customHeight="1">
      <c r="B59" s="135"/>
      <c r="C59" s="1257" t="s">
        <v>590</v>
      </c>
      <c r="D59" s="1258"/>
      <c r="E59" s="1259"/>
      <c r="F59" s="136">
        <v>626</v>
      </c>
      <c r="G59" s="136">
        <v>541</v>
      </c>
      <c r="H59" s="137">
        <v>293</v>
      </c>
    </row>
    <row r="60" spans="2:8" ht="45.75" customHeight="1">
      <c r="B60" s="135"/>
      <c r="C60" s="1257" t="s">
        <v>591</v>
      </c>
      <c r="D60" s="1258"/>
      <c r="E60" s="1259"/>
      <c r="F60" s="136">
        <v>90</v>
      </c>
      <c r="G60" s="136">
        <v>90</v>
      </c>
      <c r="H60" s="137">
        <v>91</v>
      </c>
    </row>
    <row r="61" spans="2:8" ht="45.75" customHeight="1">
      <c r="B61" s="135"/>
      <c r="C61" s="1257" t="s">
        <v>592</v>
      </c>
      <c r="D61" s="1258"/>
      <c r="E61" s="1259"/>
      <c r="F61" s="136">
        <v>58</v>
      </c>
      <c r="G61" s="136">
        <v>78</v>
      </c>
      <c r="H61" s="137">
        <v>78</v>
      </c>
    </row>
    <row r="62" spans="2:8" ht="45.75" customHeight="1" thickBot="1">
      <c r="B62" s="138"/>
      <c r="C62" s="1260" t="s">
        <v>593</v>
      </c>
      <c r="D62" s="1261"/>
      <c r="E62" s="1262"/>
      <c r="F62" s="139">
        <v>32</v>
      </c>
      <c r="G62" s="139">
        <v>32</v>
      </c>
      <c r="H62" s="140">
        <v>32</v>
      </c>
    </row>
    <row r="63" spans="2:8" ht="52.5" customHeight="1" thickBot="1">
      <c r="B63" s="141"/>
      <c r="C63" s="1263" t="s">
        <v>51</v>
      </c>
      <c r="D63" s="1263"/>
      <c r="E63" s="1264"/>
      <c r="F63" s="142">
        <v>2422</v>
      </c>
      <c r="G63" s="142">
        <v>2238</v>
      </c>
      <c r="H63" s="143">
        <v>1391</v>
      </c>
    </row>
    <row r="64" spans="2:8" ht="15" customHeight="1"/>
  </sheetData>
  <sheetProtection algorithmName="SHA-512" hashValue="JWPt2G9ql5kYgFM2+kODS9fUauqjTBJ31/jnYk9PceYfn/KzpowziBzJPMhC0qRAbZbjDW96tPxuvy9XCgQogQ==" saltValue="jhSnnXXMFUbNwnaGKcwC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60472</v>
      </c>
      <c r="E3" s="162"/>
      <c r="F3" s="163">
        <v>81768</v>
      </c>
      <c r="G3" s="164"/>
      <c r="H3" s="165"/>
    </row>
    <row r="4" spans="1:8">
      <c r="A4" s="166"/>
      <c r="B4" s="167"/>
      <c r="C4" s="168"/>
      <c r="D4" s="169">
        <v>19168</v>
      </c>
      <c r="E4" s="170"/>
      <c r="F4" s="171">
        <v>37917</v>
      </c>
      <c r="G4" s="172"/>
      <c r="H4" s="173"/>
    </row>
    <row r="5" spans="1:8">
      <c r="A5" s="154" t="s">
        <v>555</v>
      </c>
      <c r="B5" s="159"/>
      <c r="C5" s="160"/>
      <c r="D5" s="161">
        <v>39357</v>
      </c>
      <c r="E5" s="162"/>
      <c r="F5" s="163">
        <v>65876</v>
      </c>
      <c r="G5" s="164"/>
      <c r="H5" s="165"/>
    </row>
    <row r="6" spans="1:8">
      <c r="A6" s="166"/>
      <c r="B6" s="167"/>
      <c r="C6" s="168"/>
      <c r="D6" s="169">
        <v>11573</v>
      </c>
      <c r="E6" s="170"/>
      <c r="F6" s="171">
        <v>36484</v>
      </c>
      <c r="G6" s="172"/>
      <c r="H6" s="173"/>
    </row>
    <row r="7" spans="1:8">
      <c r="A7" s="154" t="s">
        <v>556</v>
      </c>
      <c r="B7" s="159"/>
      <c r="C7" s="160"/>
      <c r="D7" s="161">
        <v>43767</v>
      </c>
      <c r="E7" s="162"/>
      <c r="F7" s="163">
        <v>68468</v>
      </c>
      <c r="G7" s="164"/>
      <c r="H7" s="165"/>
    </row>
    <row r="8" spans="1:8">
      <c r="A8" s="166"/>
      <c r="B8" s="167"/>
      <c r="C8" s="168"/>
      <c r="D8" s="169">
        <v>11929</v>
      </c>
      <c r="E8" s="170"/>
      <c r="F8" s="171">
        <v>34140</v>
      </c>
      <c r="G8" s="172"/>
      <c r="H8" s="173"/>
    </row>
    <row r="9" spans="1:8">
      <c r="A9" s="154" t="s">
        <v>557</v>
      </c>
      <c r="B9" s="159"/>
      <c r="C9" s="160"/>
      <c r="D9" s="161">
        <v>23765</v>
      </c>
      <c r="E9" s="162"/>
      <c r="F9" s="163">
        <v>69729</v>
      </c>
      <c r="G9" s="164"/>
      <c r="H9" s="165"/>
    </row>
    <row r="10" spans="1:8">
      <c r="A10" s="166"/>
      <c r="B10" s="167"/>
      <c r="C10" s="168"/>
      <c r="D10" s="169">
        <v>8130</v>
      </c>
      <c r="E10" s="170"/>
      <c r="F10" s="171">
        <v>38908</v>
      </c>
      <c r="G10" s="172"/>
      <c r="H10" s="173"/>
    </row>
    <row r="11" spans="1:8">
      <c r="A11" s="154" t="s">
        <v>558</v>
      </c>
      <c r="B11" s="159"/>
      <c r="C11" s="160"/>
      <c r="D11" s="161">
        <v>53821</v>
      </c>
      <c r="E11" s="162"/>
      <c r="F11" s="163">
        <v>74581</v>
      </c>
      <c r="G11" s="164"/>
      <c r="H11" s="165"/>
    </row>
    <row r="12" spans="1:8">
      <c r="A12" s="166"/>
      <c r="B12" s="167"/>
      <c r="C12" s="174"/>
      <c r="D12" s="169">
        <v>7310</v>
      </c>
      <c r="E12" s="170"/>
      <c r="F12" s="171">
        <v>41563</v>
      </c>
      <c r="G12" s="172"/>
      <c r="H12" s="173"/>
    </row>
    <row r="13" spans="1:8">
      <c r="A13" s="154"/>
      <c r="B13" s="159"/>
      <c r="C13" s="175"/>
      <c r="D13" s="176">
        <v>44236</v>
      </c>
      <c r="E13" s="177"/>
      <c r="F13" s="178">
        <v>72084</v>
      </c>
      <c r="G13" s="179"/>
      <c r="H13" s="165"/>
    </row>
    <row r="14" spans="1:8">
      <c r="A14" s="166"/>
      <c r="B14" s="167"/>
      <c r="C14" s="168"/>
      <c r="D14" s="169">
        <v>11622</v>
      </c>
      <c r="E14" s="170"/>
      <c r="F14" s="171">
        <v>37802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1.2</v>
      </c>
      <c r="C19" s="180">
        <f>ROUND(VALUE(SUBSTITUTE(実質収支比率等に係る経年分析!G$48,"▲","-")),2)</f>
        <v>1.84</v>
      </c>
      <c r="D19" s="180">
        <f>ROUND(VALUE(SUBSTITUTE(実質収支比率等に係る経年分析!H$48,"▲","-")),2)</f>
        <v>1.8</v>
      </c>
      <c r="E19" s="180">
        <f>ROUND(VALUE(SUBSTITUTE(実質収支比率等に係る経年分析!I$48,"▲","-")),2)</f>
        <v>2.16</v>
      </c>
      <c r="F19" s="180">
        <f>ROUND(VALUE(SUBSTITUTE(実質収支比率等に係る経年分析!J$48,"▲","-")),2)</f>
        <v>2.2400000000000002</v>
      </c>
    </row>
    <row r="20" spans="1:11">
      <c r="A20" s="180" t="s">
        <v>55</v>
      </c>
      <c r="B20" s="180">
        <f>ROUND(VALUE(SUBSTITUTE(実質収支比率等に係る経年分析!F$47,"▲","-")),2)</f>
        <v>26.58</v>
      </c>
      <c r="C20" s="180">
        <f>ROUND(VALUE(SUBSTITUTE(実質収支比率等に係る経年分析!G$47,"▲","-")),2)</f>
        <v>20.95</v>
      </c>
      <c r="D20" s="180">
        <f>ROUND(VALUE(SUBSTITUTE(実質収支比率等に係る経年分析!H$47,"▲","-")),2)</f>
        <v>17.12</v>
      </c>
      <c r="E20" s="180">
        <f>ROUND(VALUE(SUBSTITUTE(実質収支比率等に係る経年分析!I$47,"▲","-")),2)</f>
        <v>15.47</v>
      </c>
      <c r="F20" s="180">
        <f>ROUND(VALUE(SUBSTITUTE(実質収支比率等に係る経年分析!J$47,"▲","-")),2)</f>
        <v>6.95</v>
      </c>
    </row>
    <row r="21" spans="1:11">
      <c r="A21" s="180" t="s">
        <v>56</v>
      </c>
      <c r="B21" s="180">
        <f>IF(ISNUMBER(VALUE(SUBSTITUTE(実質収支比率等に係る経年分析!F$49,"▲","-"))),ROUND(VALUE(SUBSTITUTE(実質収支比率等に係る経年分析!F$49,"▲","-")),2),NA())</f>
        <v>-1.0900000000000001</v>
      </c>
      <c r="C21" s="180">
        <f>IF(ISNUMBER(VALUE(SUBSTITUTE(実質収支比率等に係る経年分析!G$49,"▲","-"))),ROUND(VALUE(SUBSTITUTE(実質収支比率等に係る経年分析!G$49,"▲","-")),2),NA())</f>
        <v>-5.84</v>
      </c>
      <c r="D21" s="180">
        <f>IF(ISNUMBER(VALUE(SUBSTITUTE(実質収支比率等に係る経年分析!H$49,"▲","-"))),ROUND(VALUE(SUBSTITUTE(実質収支比率等に係る経年分析!H$49,"▲","-")),2),NA())</f>
        <v>-4.9000000000000004</v>
      </c>
      <c r="E21" s="180">
        <f>IF(ISNUMBER(VALUE(SUBSTITUTE(実質収支比率等に係る経年分析!I$49,"▲","-"))),ROUND(VALUE(SUBSTITUTE(実質収支比率等に係る経年分析!I$49,"▲","-")),2),NA())</f>
        <v>-2.2599999999999998</v>
      </c>
      <c r="F21" s="180">
        <f>IF(ISNUMBER(VALUE(SUBSTITUTE(実質収支比率等に係る経年分析!J$49,"▲","-"))),ROUND(VALUE(SUBSTITUTE(実質収支比率等に係る経年分析!J$49,"▲","-")),2),NA())</f>
        <v>-9.5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貸付資金特別会計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港湾事業特別会計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0.56999999999999995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0.56999999999999995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17.309999999999999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828</v>
      </c>
      <c r="E42" s="182"/>
      <c r="F42" s="182"/>
      <c r="G42" s="182">
        <f>'実質公債費比率（分子）の構造'!L$52</f>
        <v>853</v>
      </c>
      <c r="H42" s="182"/>
      <c r="I42" s="182"/>
      <c r="J42" s="182">
        <f>'実質公債費比率（分子）の構造'!M$52</f>
        <v>846</v>
      </c>
      <c r="K42" s="182"/>
      <c r="L42" s="182"/>
      <c r="M42" s="182">
        <f>'実質公債費比率（分子）の構造'!N$52</f>
        <v>856</v>
      </c>
      <c r="N42" s="182"/>
      <c r="O42" s="182"/>
      <c r="P42" s="182">
        <f>'実質公債費比率（分子）の構造'!O$52</f>
        <v>852</v>
      </c>
    </row>
    <row r="43" spans="1:16">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2</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78</v>
      </c>
      <c r="C45" s="182"/>
      <c r="D45" s="182"/>
      <c r="E45" s="182">
        <f>'実質公債費比率（分子）の構造'!L$49</f>
        <v>86</v>
      </c>
      <c r="F45" s="182"/>
      <c r="G45" s="182"/>
      <c r="H45" s="182">
        <f>'実質公債費比率（分子）の構造'!M$49</f>
        <v>86</v>
      </c>
      <c r="I45" s="182"/>
      <c r="J45" s="182"/>
      <c r="K45" s="182">
        <f>'実質公債費比率（分子）の構造'!N$49</f>
        <v>42</v>
      </c>
      <c r="L45" s="182"/>
      <c r="M45" s="182"/>
      <c r="N45" s="182">
        <f>'実質公債費比率（分子）の構造'!O$49</f>
        <v>43</v>
      </c>
      <c r="O45" s="182"/>
      <c r="P45" s="182"/>
    </row>
    <row r="46" spans="1:16">
      <c r="A46" s="182" t="s">
        <v>67</v>
      </c>
      <c r="B46" s="182">
        <f>'実質公債費比率（分子）の構造'!K$48</f>
        <v>266</v>
      </c>
      <c r="C46" s="182"/>
      <c r="D46" s="182"/>
      <c r="E46" s="182">
        <f>'実質公債費比率（分子）の構造'!L$48</f>
        <v>276</v>
      </c>
      <c r="F46" s="182"/>
      <c r="G46" s="182"/>
      <c r="H46" s="182">
        <f>'実質公債費比率（分子）の構造'!M$48</f>
        <v>266</v>
      </c>
      <c r="I46" s="182"/>
      <c r="J46" s="182"/>
      <c r="K46" s="182">
        <f>'実質公債費比率（分子）の構造'!N$48</f>
        <v>289</v>
      </c>
      <c r="L46" s="182"/>
      <c r="M46" s="182"/>
      <c r="N46" s="182">
        <f>'実質公債費比率（分子）の構造'!O$48</f>
        <v>292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975</v>
      </c>
      <c r="C49" s="182"/>
      <c r="D49" s="182"/>
      <c r="E49" s="182">
        <f>'実質公債費比率（分子）の構造'!L$45</f>
        <v>1062</v>
      </c>
      <c r="F49" s="182"/>
      <c r="G49" s="182"/>
      <c r="H49" s="182">
        <f>'実質公債費比率（分子）の構造'!M$45</f>
        <v>1085</v>
      </c>
      <c r="I49" s="182"/>
      <c r="J49" s="182"/>
      <c r="K49" s="182">
        <f>'実質公債費比率（分子）の構造'!N$45</f>
        <v>1062</v>
      </c>
      <c r="L49" s="182"/>
      <c r="M49" s="182"/>
      <c r="N49" s="182">
        <f>'実質公債費比率（分子）の構造'!O$45</f>
        <v>1039</v>
      </c>
      <c r="O49" s="182"/>
      <c r="P49" s="182"/>
    </row>
    <row r="50" spans="1:16">
      <c r="A50" s="182" t="s">
        <v>71</v>
      </c>
      <c r="B50" s="182" t="e">
        <f>NA()</f>
        <v>#N/A</v>
      </c>
      <c r="C50" s="182">
        <f>IF(ISNUMBER('実質公債費比率（分子）の構造'!K$53),'実質公債費比率（分子）の構造'!K$53,NA())</f>
        <v>492</v>
      </c>
      <c r="D50" s="182" t="e">
        <f>NA()</f>
        <v>#N/A</v>
      </c>
      <c r="E50" s="182" t="e">
        <f>NA()</f>
        <v>#N/A</v>
      </c>
      <c r="F50" s="182">
        <f>IF(ISNUMBER('実質公債費比率（分子）の構造'!L$53),'実質公債費比率（分子）の構造'!L$53,NA())</f>
        <v>572</v>
      </c>
      <c r="G50" s="182" t="e">
        <f>NA()</f>
        <v>#N/A</v>
      </c>
      <c r="H50" s="182" t="e">
        <f>NA()</f>
        <v>#N/A</v>
      </c>
      <c r="I50" s="182">
        <f>IF(ISNUMBER('実質公債費比率（分子）の構造'!M$53),'実質公債費比率（分子）の構造'!M$53,NA())</f>
        <v>592</v>
      </c>
      <c r="J50" s="182" t="e">
        <f>NA()</f>
        <v>#N/A</v>
      </c>
      <c r="K50" s="182" t="e">
        <f>NA()</f>
        <v>#N/A</v>
      </c>
      <c r="L50" s="182">
        <f>IF(ISNUMBER('実質公債費比率（分子）の構造'!N$53),'実質公債費比率（分子）の構造'!N$53,NA())</f>
        <v>538</v>
      </c>
      <c r="M50" s="182" t="e">
        <f>NA()</f>
        <v>#N/A</v>
      </c>
      <c r="N50" s="182" t="e">
        <f>NA()</f>
        <v>#N/A</v>
      </c>
      <c r="O50" s="182">
        <f>IF(ISNUMBER('実質公債費比率（分子）の構造'!O$53),'実質公債費比率（分子）の構造'!O$53,NA())</f>
        <v>524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10827</v>
      </c>
      <c r="E56" s="181"/>
      <c r="F56" s="181"/>
      <c r="G56" s="181">
        <f>'将来負担比率（分子）の構造'!J$52</f>
        <v>10790</v>
      </c>
      <c r="H56" s="181"/>
      <c r="I56" s="181"/>
      <c r="J56" s="181">
        <f>'将来負担比率（分子）の構造'!K$52</f>
        <v>10836</v>
      </c>
      <c r="K56" s="181"/>
      <c r="L56" s="181"/>
      <c r="M56" s="181">
        <f>'将来負担比率（分子）の構造'!L$52</f>
        <v>11911</v>
      </c>
      <c r="N56" s="181"/>
      <c r="O56" s="181"/>
      <c r="P56" s="181">
        <f>'将来負担比率（分子）の構造'!M$52</f>
        <v>11988</v>
      </c>
    </row>
    <row r="57" spans="1:16">
      <c r="A57" s="181" t="s">
        <v>42</v>
      </c>
      <c r="B57" s="181"/>
      <c r="C57" s="181"/>
      <c r="D57" s="181">
        <f>'将来負担比率（分子）の構造'!I$51</f>
        <v>277</v>
      </c>
      <c r="E57" s="181"/>
      <c r="F57" s="181"/>
      <c r="G57" s="181">
        <f>'将来負担比率（分子）の構造'!J$51</f>
        <v>211</v>
      </c>
      <c r="H57" s="181"/>
      <c r="I57" s="181"/>
      <c r="J57" s="181">
        <f>'将来負担比率（分子）の構造'!K$51</f>
        <v>199</v>
      </c>
      <c r="K57" s="181"/>
      <c r="L57" s="181"/>
      <c r="M57" s="181">
        <f>'将来負担比率（分子）の構造'!L$51</f>
        <v>193</v>
      </c>
      <c r="N57" s="181"/>
      <c r="O57" s="181"/>
      <c r="P57" s="181">
        <f>'将来負担比率（分子）の構造'!M$51</f>
        <v>180</v>
      </c>
    </row>
    <row r="58" spans="1:16">
      <c r="A58" s="181" t="s">
        <v>41</v>
      </c>
      <c r="B58" s="181"/>
      <c r="C58" s="181"/>
      <c r="D58" s="181">
        <f>'将来負担比率（分子）の構造'!I$50</f>
        <v>4525</v>
      </c>
      <c r="E58" s="181"/>
      <c r="F58" s="181"/>
      <c r="G58" s="181">
        <f>'将来負担比率（分子）の構造'!J$50</f>
        <v>3938</v>
      </c>
      <c r="H58" s="181"/>
      <c r="I58" s="181"/>
      <c r="J58" s="181">
        <f>'将来負担比率（分子）の構造'!K$50</f>
        <v>3570</v>
      </c>
      <c r="K58" s="181"/>
      <c r="L58" s="181"/>
      <c r="M58" s="181">
        <f>'将来負担比率（分子）の構造'!L$50</f>
        <v>3491</v>
      </c>
      <c r="N58" s="181"/>
      <c r="O58" s="181"/>
      <c r="P58" s="181">
        <f>'将来負担比率（分子）の構造'!M$50</f>
        <v>2655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v>
      </c>
      <c r="C61" s="181"/>
      <c r="D61" s="181"/>
      <c r="E61" s="181">
        <f>'将来負担比率（分子）の構造'!J$46</f>
        <v>1</v>
      </c>
      <c r="F61" s="181"/>
      <c r="G61" s="181"/>
      <c r="H61" s="181" t="str">
        <f>'将来負担比率（分子）の構造'!K$46</f>
        <v>-</v>
      </c>
      <c r="I61" s="181"/>
      <c r="J61" s="181"/>
      <c r="K61" s="181">
        <f>'将来負担比率（分子）の構造'!L$46</f>
        <v>0</v>
      </c>
      <c r="L61" s="181"/>
      <c r="M61" s="181"/>
      <c r="N61" s="181">
        <f>'将来負担比率（分子）の構造'!M$46</f>
        <v>0</v>
      </c>
      <c r="O61" s="181"/>
      <c r="P61" s="181"/>
    </row>
    <row r="62" spans="1:16">
      <c r="A62" s="181" t="s">
        <v>35</v>
      </c>
      <c r="B62" s="181">
        <f>'将来負担比率（分子）の構造'!I$45</f>
        <v>1682</v>
      </c>
      <c r="C62" s="181"/>
      <c r="D62" s="181"/>
      <c r="E62" s="181">
        <f>'将来負担比率（分子）の構造'!J$45</f>
        <v>1702</v>
      </c>
      <c r="F62" s="181"/>
      <c r="G62" s="181"/>
      <c r="H62" s="181">
        <f>'将来負担比率（分子）の構造'!K$45</f>
        <v>1557</v>
      </c>
      <c r="I62" s="181"/>
      <c r="J62" s="181"/>
      <c r="K62" s="181">
        <f>'将来負担比率（分子）の構造'!L$45</f>
        <v>1380</v>
      </c>
      <c r="L62" s="181"/>
      <c r="M62" s="181"/>
      <c r="N62" s="181">
        <f>'将来負担比率（分子）の構造'!M$45</f>
        <v>1269</v>
      </c>
      <c r="O62" s="181"/>
      <c r="P62" s="181"/>
    </row>
    <row r="63" spans="1:16">
      <c r="A63" s="181" t="s">
        <v>34</v>
      </c>
      <c r="B63" s="181">
        <f>'将来負担比率（分子）の構造'!I$44</f>
        <v>344</v>
      </c>
      <c r="C63" s="181"/>
      <c r="D63" s="181"/>
      <c r="E63" s="181">
        <f>'将来負担比率（分子）の構造'!J$44</f>
        <v>264</v>
      </c>
      <c r="F63" s="181"/>
      <c r="G63" s="181"/>
      <c r="H63" s="181">
        <f>'将来負担比率（分子）の構造'!K$44</f>
        <v>212</v>
      </c>
      <c r="I63" s="181"/>
      <c r="J63" s="181"/>
      <c r="K63" s="181">
        <f>'将来負担比率（分子）の構造'!L$44</f>
        <v>241</v>
      </c>
      <c r="L63" s="181"/>
      <c r="M63" s="181"/>
      <c r="N63" s="181">
        <f>'将来負担比率（分子）の構造'!M$44</f>
        <v>465</v>
      </c>
      <c r="O63" s="181"/>
      <c r="P63" s="181"/>
    </row>
    <row r="64" spans="1:16">
      <c r="A64" s="181" t="s">
        <v>33</v>
      </c>
      <c r="B64" s="181">
        <f>'将来負担比率（分子）の構造'!I$43</f>
        <v>4761</v>
      </c>
      <c r="C64" s="181"/>
      <c r="D64" s="181"/>
      <c r="E64" s="181">
        <f>'将来負担比率（分子）の構造'!J$43</f>
        <v>5144</v>
      </c>
      <c r="F64" s="181"/>
      <c r="G64" s="181"/>
      <c r="H64" s="181">
        <f>'将来負担比率（分子）の構造'!K$43</f>
        <v>5133</v>
      </c>
      <c r="I64" s="181"/>
      <c r="J64" s="181"/>
      <c r="K64" s="181">
        <f>'将来負担比率（分子）の構造'!L$43</f>
        <v>5017</v>
      </c>
      <c r="L64" s="181"/>
      <c r="M64" s="181"/>
      <c r="N64" s="181">
        <f>'将来負担比率（分子）の構造'!M$43</f>
        <v>4879</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11733</v>
      </c>
      <c r="C66" s="181"/>
      <c r="D66" s="181"/>
      <c r="E66" s="181">
        <f>'将来負担比率（分子）の構造'!J$41</f>
        <v>11652</v>
      </c>
      <c r="F66" s="181"/>
      <c r="G66" s="181"/>
      <c r="H66" s="181">
        <f>'将来負担比率（分子）の構造'!K$41</f>
        <v>11676</v>
      </c>
      <c r="I66" s="181"/>
      <c r="J66" s="181"/>
      <c r="K66" s="181">
        <f>'将来負担比率（分子）の構造'!L$41</f>
        <v>12597</v>
      </c>
      <c r="L66" s="181"/>
      <c r="M66" s="181"/>
      <c r="N66" s="181">
        <f>'将来負担比率（分子）の構造'!M$41</f>
        <v>13501</v>
      </c>
      <c r="O66" s="181"/>
      <c r="P66" s="181"/>
    </row>
    <row r="67" spans="1:16">
      <c r="A67" s="181" t="s">
        <v>75</v>
      </c>
      <c r="B67" s="181" t="e">
        <f>NA()</f>
        <v>#N/A</v>
      </c>
      <c r="C67" s="181">
        <f>IF(ISNUMBER('将来負担比率（分子）の構造'!I$53), IF('将来負担比率（分子）の構造'!I$53 &lt; 0, 0, '将来負担比率（分子）の構造'!I$53), NA())</f>
        <v>2892</v>
      </c>
      <c r="D67" s="181" t="e">
        <f>NA()</f>
        <v>#N/A</v>
      </c>
      <c r="E67" s="181" t="e">
        <f>NA()</f>
        <v>#N/A</v>
      </c>
      <c r="F67" s="181">
        <f>IF(ISNUMBER('将来負担比率（分子）の構造'!J$53), IF('将来負担比率（分子）の構造'!J$53 &lt; 0, 0, '将来負担比率（分子）の構造'!J$53), NA())</f>
        <v>3824</v>
      </c>
      <c r="G67" s="181" t="e">
        <f>NA()</f>
        <v>#N/A</v>
      </c>
      <c r="H67" s="181" t="e">
        <f>NA()</f>
        <v>#N/A</v>
      </c>
      <c r="I67" s="181">
        <f>IF(ISNUMBER('将来負担比率（分子）の構造'!K$53), IF('将来負担比率（分子）の構造'!K$53 &lt; 0, 0, '将来負担比率（分子）の構造'!K$53), NA())</f>
        <v>3973</v>
      </c>
      <c r="J67" s="181" t="e">
        <f>NA()</f>
        <v>#N/A</v>
      </c>
      <c r="K67" s="181" t="e">
        <f>NA()</f>
        <v>#N/A</v>
      </c>
      <c r="L67" s="181">
        <f>IF(ISNUMBER('将来負担比率（分子）の構造'!L$53), IF('将来負担比率（分子）の構造'!L$53 &lt; 0, 0, '将来負担比率（分子）の構造'!L$53), NA())</f>
        <v>3639</v>
      </c>
      <c r="M67" s="181" t="e">
        <f>NA()</f>
        <v>#N/A</v>
      </c>
      <c r="N67" s="181" t="e">
        <f>NA()</f>
        <v>#N/A</v>
      </c>
      <c r="O67" s="181">
        <f>IF(ISNUMBER('将来負担比率（分子）の構造'!M$53), IF('将来負担比率（分子）の構造'!M$53 &lt; 0, 0, '将来負担比率（分子）の構造'!M$53), NA())</f>
        <v>5291</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1212</v>
      </c>
      <c r="C72" s="185">
        <f>基金残高に係る経年分析!G55</f>
        <v>1091</v>
      </c>
      <c r="D72" s="185">
        <f>基金残高に係る経年分析!H55</f>
        <v>491</v>
      </c>
    </row>
    <row r="73" spans="1:16">
      <c r="A73" s="184" t="s">
        <v>78</v>
      </c>
      <c r="B73" s="185">
        <f>基金残高に係る経年分析!F56</f>
        <v>39</v>
      </c>
      <c r="C73" s="185">
        <f>基金残高に係る経年分析!G56</f>
        <v>39</v>
      </c>
      <c r="D73" s="185">
        <f>基金残高に係る経年分析!H56</f>
        <v>39</v>
      </c>
    </row>
    <row r="74" spans="1:16">
      <c r="A74" s="184" t="s">
        <v>79</v>
      </c>
      <c r="B74" s="185">
        <f>基金残高に係る経年分析!F57</f>
        <v>1171</v>
      </c>
      <c r="C74" s="185">
        <f>基金残高に係る経年分析!G57</f>
        <v>1108</v>
      </c>
      <c r="D74" s="185">
        <f>基金残高に係る経年分析!H57</f>
        <v>861</v>
      </c>
    </row>
  </sheetData>
  <sheetProtection algorithmName="SHA-512" hashValue="o+fsBpdcXLCuljUUBlhawjU0jH2fIVuzaAPsvkLt6Yq1sThaAY2XvYObAJj1k64OINyarqNDFEs2t/oiJl20Dg==" saltValue="XG/uQOXj0cUlJ96z5kHW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227</v>
      </c>
      <c r="C5" s="632"/>
      <c r="D5" s="632"/>
      <c r="E5" s="632"/>
      <c r="F5" s="632"/>
      <c r="G5" s="632"/>
      <c r="H5" s="632"/>
      <c r="I5" s="632"/>
      <c r="J5" s="632"/>
      <c r="K5" s="632"/>
      <c r="L5" s="632"/>
      <c r="M5" s="632"/>
      <c r="N5" s="632"/>
      <c r="O5" s="632"/>
      <c r="P5" s="632"/>
      <c r="Q5" s="633"/>
      <c r="R5" s="634">
        <v>3739398</v>
      </c>
      <c r="S5" s="635"/>
      <c r="T5" s="635"/>
      <c r="U5" s="635"/>
      <c r="V5" s="635"/>
      <c r="W5" s="635"/>
      <c r="X5" s="635"/>
      <c r="Y5" s="636"/>
      <c r="Z5" s="637">
        <v>26.3</v>
      </c>
      <c r="AA5" s="637"/>
      <c r="AB5" s="637"/>
      <c r="AC5" s="637"/>
      <c r="AD5" s="638">
        <v>3739398</v>
      </c>
      <c r="AE5" s="638"/>
      <c r="AF5" s="638"/>
      <c r="AG5" s="638"/>
      <c r="AH5" s="638"/>
      <c r="AI5" s="638"/>
      <c r="AJ5" s="638"/>
      <c r="AK5" s="638"/>
      <c r="AL5" s="639">
        <v>55.9</v>
      </c>
      <c r="AM5" s="640"/>
      <c r="AN5" s="640"/>
      <c r="AO5" s="641"/>
      <c r="AP5" s="631" t="s">
        <v>228</v>
      </c>
      <c r="AQ5" s="632"/>
      <c r="AR5" s="632"/>
      <c r="AS5" s="632"/>
      <c r="AT5" s="632"/>
      <c r="AU5" s="632"/>
      <c r="AV5" s="632"/>
      <c r="AW5" s="632"/>
      <c r="AX5" s="632"/>
      <c r="AY5" s="632"/>
      <c r="AZ5" s="632"/>
      <c r="BA5" s="632"/>
      <c r="BB5" s="632"/>
      <c r="BC5" s="632"/>
      <c r="BD5" s="632"/>
      <c r="BE5" s="632"/>
      <c r="BF5" s="633"/>
      <c r="BG5" s="645">
        <v>3728582</v>
      </c>
      <c r="BH5" s="646"/>
      <c r="BI5" s="646"/>
      <c r="BJ5" s="646"/>
      <c r="BK5" s="646"/>
      <c r="BL5" s="646"/>
      <c r="BM5" s="646"/>
      <c r="BN5" s="647"/>
      <c r="BO5" s="648">
        <v>99.7</v>
      </c>
      <c r="BP5" s="648"/>
      <c r="BQ5" s="648"/>
      <c r="BR5" s="648"/>
      <c r="BS5" s="649">
        <v>35052</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c r="B6" s="642" t="s">
        <v>232</v>
      </c>
      <c r="C6" s="643"/>
      <c r="D6" s="643"/>
      <c r="E6" s="643"/>
      <c r="F6" s="643"/>
      <c r="G6" s="643"/>
      <c r="H6" s="643"/>
      <c r="I6" s="643"/>
      <c r="J6" s="643"/>
      <c r="K6" s="643"/>
      <c r="L6" s="643"/>
      <c r="M6" s="643"/>
      <c r="N6" s="643"/>
      <c r="O6" s="643"/>
      <c r="P6" s="643"/>
      <c r="Q6" s="644"/>
      <c r="R6" s="645">
        <v>110332</v>
      </c>
      <c r="S6" s="646"/>
      <c r="T6" s="646"/>
      <c r="U6" s="646"/>
      <c r="V6" s="646"/>
      <c r="W6" s="646"/>
      <c r="X6" s="646"/>
      <c r="Y6" s="647"/>
      <c r="Z6" s="648">
        <v>0.8</v>
      </c>
      <c r="AA6" s="648"/>
      <c r="AB6" s="648"/>
      <c r="AC6" s="648"/>
      <c r="AD6" s="649">
        <v>110332</v>
      </c>
      <c r="AE6" s="649"/>
      <c r="AF6" s="649"/>
      <c r="AG6" s="649"/>
      <c r="AH6" s="649"/>
      <c r="AI6" s="649"/>
      <c r="AJ6" s="649"/>
      <c r="AK6" s="649"/>
      <c r="AL6" s="650">
        <v>1.6</v>
      </c>
      <c r="AM6" s="651"/>
      <c r="AN6" s="651"/>
      <c r="AO6" s="652"/>
      <c r="AP6" s="642" t="s">
        <v>233</v>
      </c>
      <c r="AQ6" s="643"/>
      <c r="AR6" s="643"/>
      <c r="AS6" s="643"/>
      <c r="AT6" s="643"/>
      <c r="AU6" s="643"/>
      <c r="AV6" s="643"/>
      <c r="AW6" s="643"/>
      <c r="AX6" s="643"/>
      <c r="AY6" s="643"/>
      <c r="AZ6" s="643"/>
      <c r="BA6" s="643"/>
      <c r="BB6" s="643"/>
      <c r="BC6" s="643"/>
      <c r="BD6" s="643"/>
      <c r="BE6" s="643"/>
      <c r="BF6" s="644"/>
      <c r="BG6" s="645">
        <v>3728582</v>
      </c>
      <c r="BH6" s="646"/>
      <c r="BI6" s="646"/>
      <c r="BJ6" s="646"/>
      <c r="BK6" s="646"/>
      <c r="BL6" s="646"/>
      <c r="BM6" s="646"/>
      <c r="BN6" s="647"/>
      <c r="BO6" s="648">
        <v>99.7</v>
      </c>
      <c r="BP6" s="648"/>
      <c r="BQ6" s="648"/>
      <c r="BR6" s="648"/>
      <c r="BS6" s="649">
        <v>35052</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144646</v>
      </c>
      <c r="CS6" s="646"/>
      <c r="CT6" s="646"/>
      <c r="CU6" s="646"/>
      <c r="CV6" s="646"/>
      <c r="CW6" s="646"/>
      <c r="CX6" s="646"/>
      <c r="CY6" s="647"/>
      <c r="CZ6" s="639">
        <v>1.1000000000000001</v>
      </c>
      <c r="DA6" s="640"/>
      <c r="DB6" s="640"/>
      <c r="DC6" s="659"/>
      <c r="DD6" s="654" t="s">
        <v>235</v>
      </c>
      <c r="DE6" s="646"/>
      <c r="DF6" s="646"/>
      <c r="DG6" s="646"/>
      <c r="DH6" s="646"/>
      <c r="DI6" s="646"/>
      <c r="DJ6" s="646"/>
      <c r="DK6" s="646"/>
      <c r="DL6" s="646"/>
      <c r="DM6" s="646"/>
      <c r="DN6" s="646"/>
      <c r="DO6" s="646"/>
      <c r="DP6" s="647"/>
      <c r="DQ6" s="654">
        <v>144646</v>
      </c>
      <c r="DR6" s="646"/>
      <c r="DS6" s="646"/>
      <c r="DT6" s="646"/>
      <c r="DU6" s="646"/>
      <c r="DV6" s="646"/>
      <c r="DW6" s="646"/>
      <c r="DX6" s="646"/>
      <c r="DY6" s="646"/>
      <c r="DZ6" s="646"/>
      <c r="EA6" s="646"/>
      <c r="EB6" s="646"/>
      <c r="EC6" s="655"/>
    </row>
    <row r="7" spans="2:143" ht="11.25" customHeight="1">
      <c r="B7" s="642" t="s">
        <v>236</v>
      </c>
      <c r="C7" s="643"/>
      <c r="D7" s="643"/>
      <c r="E7" s="643"/>
      <c r="F7" s="643"/>
      <c r="G7" s="643"/>
      <c r="H7" s="643"/>
      <c r="I7" s="643"/>
      <c r="J7" s="643"/>
      <c r="K7" s="643"/>
      <c r="L7" s="643"/>
      <c r="M7" s="643"/>
      <c r="N7" s="643"/>
      <c r="O7" s="643"/>
      <c r="P7" s="643"/>
      <c r="Q7" s="644"/>
      <c r="R7" s="645">
        <v>3024</v>
      </c>
      <c r="S7" s="646"/>
      <c r="T7" s="646"/>
      <c r="U7" s="646"/>
      <c r="V7" s="646"/>
      <c r="W7" s="646"/>
      <c r="X7" s="646"/>
      <c r="Y7" s="647"/>
      <c r="Z7" s="648">
        <v>0</v>
      </c>
      <c r="AA7" s="648"/>
      <c r="AB7" s="648"/>
      <c r="AC7" s="648"/>
      <c r="AD7" s="649">
        <v>3024</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1342445</v>
      </c>
      <c r="BH7" s="646"/>
      <c r="BI7" s="646"/>
      <c r="BJ7" s="646"/>
      <c r="BK7" s="646"/>
      <c r="BL7" s="646"/>
      <c r="BM7" s="646"/>
      <c r="BN7" s="647"/>
      <c r="BO7" s="648">
        <v>35.9</v>
      </c>
      <c r="BP7" s="648"/>
      <c r="BQ7" s="648"/>
      <c r="BR7" s="648"/>
      <c r="BS7" s="649">
        <v>35052</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1424473</v>
      </c>
      <c r="CS7" s="646"/>
      <c r="CT7" s="646"/>
      <c r="CU7" s="646"/>
      <c r="CV7" s="646"/>
      <c r="CW7" s="646"/>
      <c r="CX7" s="646"/>
      <c r="CY7" s="647"/>
      <c r="CZ7" s="648">
        <v>10.5</v>
      </c>
      <c r="DA7" s="648"/>
      <c r="DB7" s="648"/>
      <c r="DC7" s="648"/>
      <c r="DD7" s="654" t="s">
        <v>235</v>
      </c>
      <c r="DE7" s="646"/>
      <c r="DF7" s="646"/>
      <c r="DG7" s="646"/>
      <c r="DH7" s="646"/>
      <c r="DI7" s="646"/>
      <c r="DJ7" s="646"/>
      <c r="DK7" s="646"/>
      <c r="DL7" s="646"/>
      <c r="DM7" s="646"/>
      <c r="DN7" s="646"/>
      <c r="DO7" s="646"/>
      <c r="DP7" s="647"/>
      <c r="DQ7" s="654">
        <v>1211234</v>
      </c>
      <c r="DR7" s="646"/>
      <c r="DS7" s="646"/>
      <c r="DT7" s="646"/>
      <c r="DU7" s="646"/>
      <c r="DV7" s="646"/>
      <c r="DW7" s="646"/>
      <c r="DX7" s="646"/>
      <c r="DY7" s="646"/>
      <c r="DZ7" s="646"/>
      <c r="EA7" s="646"/>
      <c r="EB7" s="646"/>
      <c r="EC7" s="655"/>
    </row>
    <row r="8" spans="2:143" ht="11.25" customHeight="1">
      <c r="B8" s="642" t="s">
        <v>239</v>
      </c>
      <c r="C8" s="643"/>
      <c r="D8" s="643"/>
      <c r="E8" s="643"/>
      <c r="F8" s="643"/>
      <c r="G8" s="643"/>
      <c r="H8" s="643"/>
      <c r="I8" s="643"/>
      <c r="J8" s="643"/>
      <c r="K8" s="643"/>
      <c r="L8" s="643"/>
      <c r="M8" s="643"/>
      <c r="N8" s="643"/>
      <c r="O8" s="643"/>
      <c r="P8" s="643"/>
      <c r="Q8" s="644"/>
      <c r="R8" s="645">
        <v>13093</v>
      </c>
      <c r="S8" s="646"/>
      <c r="T8" s="646"/>
      <c r="U8" s="646"/>
      <c r="V8" s="646"/>
      <c r="W8" s="646"/>
      <c r="X8" s="646"/>
      <c r="Y8" s="647"/>
      <c r="Z8" s="648">
        <v>0.1</v>
      </c>
      <c r="AA8" s="648"/>
      <c r="AB8" s="648"/>
      <c r="AC8" s="648"/>
      <c r="AD8" s="649">
        <v>13093</v>
      </c>
      <c r="AE8" s="649"/>
      <c r="AF8" s="649"/>
      <c r="AG8" s="649"/>
      <c r="AH8" s="649"/>
      <c r="AI8" s="649"/>
      <c r="AJ8" s="649"/>
      <c r="AK8" s="649"/>
      <c r="AL8" s="650">
        <v>0.2</v>
      </c>
      <c r="AM8" s="651"/>
      <c r="AN8" s="651"/>
      <c r="AO8" s="652"/>
      <c r="AP8" s="642" t="s">
        <v>240</v>
      </c>
      <c r="AQ8" s="643"/>
      <c r="AR8" s="643"/>
      <c r="AS8" s="643"/>
      <c r="AT8" s="643"/>
      <c r="AU8" s="643"/>
      <c r="AV8" s="643"/>
      <c r="AW8" s="643"/>
      <c r="AX8" s="643"/>
      <c r="AY8" s="643"/>
      <c r="AZ8" s="643"/>
      <c r="BA8" s="643"/>
      <c r="BB8" s="643"/>
      <c r="BC8" s="643"/>
      <c r="BD8" s="643"/>
      <c r="BE8" s="643"/>
      <c r="BF8" s="644"/>
      <c r="BG8" s="645">
        <v>44056</v>
      </c>
      <c r="BH8" s="646"/>
      <c r="BI8" s="646"/>
      <c r="BJ8" s="646"/>
      <c r="BK8" s="646"/>
      <c r="BL8" s="646"/>
      <c r="BM8" s="646"/>
      <c r="BN8" s="647"/>
      <c r="BO8" s="648">
        <v>1.2</v>
      </c>
      <c r="BP8" s="648"/>
      <c r="BQ8" s="648"/>
      <c r="BR8" s="648"/>
      <c r="BS8" s="654" t="s">
        <v>128</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4956026</v>
      </c>
      <c r="CS8" s="646"/>
      <c r="CT8" s="646"/>
      <c r="CU8" s="646"/>
      <c r="CV8" s="646"/>
      <c r="CW8" s="646"/>
      <c r="CX8" s="646"/>
      <c r="CY8" s="647"/>
      <c r="CZ8" s="648">
        <v>36.700000000000003</v>
      </c>
      <c r="DA8" s="648"/>
      <c r="DB8" s="648"/>
      <c r="DC8" s="648"/>
      <c r="DD8" s="654">
        <v>316301</v>
      </c>
      <c r="DE8" s="646"/>
      <c r="DF8" s="646"/>
      <c r="DG8" s="646"/>
      <c r="DH8" s="646"/>
      <c r="DI8" s="646"/>
      <c r="DJ8" s="646"/>
      <c r="DK8" s="646"/>
      <c r="DL8" s="646"/>
      <c r="DM8" s="646"/>
      <c r="DN8" s="646"/>
      <c r="DO8" s="646"/>
      <c r="DP8" s="647"/>
      <c r="DQ8" s="654">
        <v>2577260</v>
      </c>
      <c r="DR8" s="646"/>
      <c r="DS8" s="646"/>
      <c r="DT8" s="646"/>
      <c r="DU8" s="646"/>
      <c r="DV8" s="646"/>
      <c r="DW8" s="646"/>
      <c r="DX8" s="646"/>
      <c r="DY8" s="646"/>
      <c r="DZ8" s="646"/>
      <c r="EA8" s="646"/>
      <c r="EB8" s="646"/>
      <c r="EC8" s="655"/>
    </row>
    <row r="9" spans="2:143" ht="11.25" customHeight="1">
      <c r="B9" s="642" t="s">
        <v>242</v>
      </c>
      <c r="C9" s="643"/>
      <c r="D9" s="643"/>
      <c r="E9" s="643"/>
      <c r="F9" s="643"/>
      <c r="G9" s="643"/>
      <c r="H9" s="643"/>
      <c r="I9" s="643"/>
      <c r="J9" s="643"/>
      <c r="K9" s="643"/>
      <c r="L9" s="643"/>
      <c r="M9" s="643"/>
      <c r="N9" s="643"/>
      <c r="O9" s="643"/>
      <c r="P9" s="643"/>
      <c r="Q9" s="644"/>
      <c r="R9" s="645">
        <v>6825</v>
      </c>
      <c r="S9" s="646"/>
      <c r="T9" s="646"/>
      <c r="U9" s="646"/>
      <c r="V9" s="646"/>
      <c r="W9" s="646"/>
      <c r="X9" s="646"/>
      <c r="Y9" s="647"/>
      <c r="Z9" s="648">
        <v>0</v>
      </c>
      <c r="AA9" s="648"/>
      <c r="AB9" s="648"/>
      <c r="AC9" s="648"/>
      <c r="AD9" s="649">
        <v>6825</v>
      </c>
      <c r="AE9" s="649"/>
      <c r="AF9" s="649"/>
      <c r="AG9" s="649"/>
      <c r="AH9" s="649"/>
      <c r="AI9" s="649"/>
      <c r="AJ9" s="649"/>
      <c r="AK9" s="649"/>
      <c r="AL9" s="650">
        <v>0.1</v>
      </c>
      <c r="AM9" s="651"/>
      <c r="AN9" s="651"/>
      <c r="AO9" s="652"/>
      <c r="AP9" s="642" t="s">
        <v>243</v>
      </c>
      <c r="AQ9" s="643"/>
      <c r="AR9" s="643"/>
      <c r="AS9" s="643"/>
      <c r="AT9" s="643"/>
      <c r="AU9" s="643"/>
      <c r="AV9" s="643"/>
      <c r="AW9" s="643"/>
      <c r="AX9" s="643"/>
      <c r="AY9" s="643"/>
      <c r="AZ9" s="643"/>
      <c r="BA9" s="643"/>
      <c r="BB9" s="643"/>
      <c r="BC9" s="643"/>
      <c r="BD9" s="643"/>
      <c r="BE9" s="643"/>
      <c r="BF9" s="644"/>
      <c r="BG9" s="645">
        <v>1038995</v>
      </c>
      <c r="BH9" s="646"/>
      <c r="BI9" s="646"/>
      <c r="BJ9" s="646"/>
      <c r="BK9" s="646"/>
      <c r="BL9" s="646"/>
      <c r="BM9" s="646"/>
      <c r="BN9" s="647"/>
      <c r="BO9" s="648">
        <v>27.8</v>
      </c>
      <c r="BP9" s="648"/>
      <c r="BQ9" s="648"/>
      <c r="BR9" s="648"/>
      <c r="BS9" s="654" t="s">
        <v>128</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856811</v>
      </c>
      <c r="CS9" s="646"/>
      <c r="CT9" s="646"/>
      <c r="CU9" s="646"/>
      <c r="CV9" s="646"/>
      <c r="CW9" s="646"/>
      <c r="CX9" s="646"/>
      <c r="CY9" s="647"/>
      <c r="CZ9" s="648">
        <v>6.3</v>
      </c>
      <c r="DA9" s="648"/>
      <c r="DB9" s="648"/>
      <c r="DC9" s="648"/>
      <c r="DD9" s="654">
        <v>6213</v>
      </c>
      <c r="DE9" s="646"/>
      <c r="DF9" s="646"/>
      <c r="DG9" s="646"/>
      <c r="DH9" s="646"/>
      <c r="DI9" s="646"/>
      <c r="DJ9" s="646"/>
      <c r="DK9" s="646"/>
      <c r="DL9" s="646"/>
      <c r="DM9" s="646"/>
      <c r="DN9" s="646"/>
      <c r="DO9" s="646"/>
      <c r="DP9" s="647"/>
      <c r="DQ9" s="654">
        <v>759854</v>
      </c>
      <c r="DR9" s="646"/>
      <c r="DS9" s="646"/>
      <c r="DT9" s="646"/>
      <c r="DU9" s="646"/>
      <c r="DV9" s="646"/>
      <c r="DW9" s="646"/>
      <c r="DX9" s="646"/>
      <c r="DY9" s="646"/>
      <c r="DZ9" s="646"/>
      <c r="EA9" s="646"/>
      <c r="EB9" s="646"/>
      <c r="EC9" s="655"/>
    </row>
    <row r="10" spans="2:143" ht="11.25" customHeight="1">
      <c r="B10" s="642" t="s">
        <v>245</v>
      </c>
      <c r="C10" s="643"/>
      <c r="D10" s="643"/>
      <c r="E10" s="643"/>
      <c r="F10" s="643"/>
      <c r="G10" s="643"/>
      <c r="H10" s="643"/>
      <c r="I10" s="643"/>
      <c r="J10" s="643"/>
      <c r="K10" s="643"/>
      <c r="L10" s="643"/>
      <c r="M10" s="643"/>
      <c r="N10" s="643"/>
      <c r="O10" s="643"/>
      <c r="P10" s="643"/>
      <c r="Q10" s="644"/>
      <c r="R10" s="645" t="s">
        <v>235</v>
      </c>
      <c r="S10" s="646"/>
      <c r="T10" s="646"/>
      <c r="U10" s="646"/>
      <c r="V10" s="646"/>
      <c r="W10" s="646"/>
      <c r="X10" s="646"/>
      <c r="Y10" s="647"/>
      <c r="Z10" s="648" t="s">
        <v>235</v>
      </c>
      <c r="AA10" s="648"/>
      <c r="AB10" s="648"/>
      <c r="AC10" s="648"/>
      <c r="AD10" s="649" t="s">
        <v>235</v>
      </c>
      <c r="AE10" s="649"/>
      <c r="AF10" s="649"/>
      <c r="AG10" s="649"/>
      <c r="AH10" s="649"/>
      <c r="AI10" s="649"/>
      <c r="AJ10" s="649"/>
      <c r="AK10" s="649"/>
      <c r="AL10" s="650" t="s">
        <v>246</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82650</v>
      </c>
      <c r="BH10" s="646"/>
      <c r="BI10" s="646"/>
      <c r="BJ10" s="646"/>
      <c r="BK10" s="646"/>
      <c r="BL10" s="646"/>
      <c r="BM10" s="646"/>
      <c r="BN10" s="647"/>
      <c r="BO10" s="648">
        <v>2.2000000000000002</v>
      </c>
      <c r="BP10" s="648"/>
      <c r="BQ10" s="648"/>
      <c r="BR10" s="648"/>
      <c r="BS10" s="654" t="s">
        <v>235</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41605</v>
      </c>
      <c r="CS10" s="646"/>
      <c r="CT10" s="646"/>
      <c r="CU10" s="646"/>
      <c r="CV10" s="646"/>
      <c r="CW10" s="646"/>
      <c r="CX10" s="646"/>
      <c r="CY10" s="647"/>
      <c r="CZ10" s="648">
        <v>0.3</v>
      </c>
      <c r="DA10" s="648"/>
      <c r="DB10" s="648"/>
      <c r="DC10" s="648"/>
      <c r="DD10" s="654" t="s">
        <v>235</v>
      </c>
      <c r="DE10" s="646"/>
      <c r="DF10" s="646"/>
      <c r="DG10" s="646"/>
      <c r="DH10" s="646"/>
      <c r="DI10" s="646"/>
      <c r="DJ10" s="646"/>
      <c r="DK10" s="646"/>
      <c r="DL10" s="646"/>
      <c r="DM10" s="646"/>
      <c r="DN10" s="646"/>
      <c r="DO10" s="646"/>
      <c r="DP10" s="647"/>
      <c r="DQ10" s="654">
        <v>11605</v>
      </c>
      <c r="DR10" s="646"/>
      <c r="DS10" s="646"/>
      <c r="DT10" s="646"/>
      <c r="DU10" s="646"/>
      <c r="DV10" s="646"/>
      <c r="DW10" s="646"/>
      <c r="DX10" s="646"/>
      <c r="DY10" s="646"/>
      <c r="DZ10" s="646"/>
      <c r="EA10" s="646"/>
      <c r="EB10" s="646"/>
      <c r="EC10" s="655"/>
    </row>
    <row r="11" spans="2:143" ht="11.25" customHeight="1">
      <c r="B11" s="642" t="s">
        <v>249</v>
      </c>
      <c r="C11" s="643"/>
      <c r="D11" s="643"/>
      <c r="E11" s="643"/>
      <c r="F11" s="643"/>
      <c r="G11" s="643"/>
      <c r="H11" s="643"/>
      <c r="I11" s="643"/>
      <c r="J11" s="643"/>
      <c r="K11" s="643"/>
      <c r="L11" s="643"/>
      <c r="M11" s="643"/>
      <c r="N11" s="643"/>
      <c r="O11" s="643"/>
      <c r="P11" s="643"/>
      <c r="Q11" s="644"/>
      <c r="R11" s="645">
        <v>461625</v>
      </c>
      <c r="S11" s="646"/>
      <c r="T11" s="646"/>
      <c r="U11" s="646"/>
      <c r="V11" s="646"/>
      <c r="W11" s="646"/>
      <c r="X11" s="646"/>
      <c r="Y11" s="647"/>
      <c r="Z11" s="650">
        <v>3.3</v>
      </c>
      <c r="AA11" s="651"/>
      <c r="AB11" s="651"/>
      <c r="AC11" s="663"/>
      <c r="AD11" s="654">
        <v>461625</v>
      </c>
      <c r="AE11" s="646"/>
      <c r="AF11" s="646"/>
      <c r="AG11" s="646"/>
      <c r="AH11" s="646"/>
      <c r="AI11" s="646"/>
      <c r="AJ11" s="646"/>
      <c r="AK11" s="647"/>
      <c r="AL11" s="650">
        <v>6.9</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176744</v>
      </c>
      <c r="BH11" s="646"/>
      <c r="BI11" s="646"/>
      <c r="BJ11" s="646"/>
      <c r="BK11" s="646"/>
      <c r="BL11" s="646"/>
      <c r="BM11" s="646"/>
      <c r="BN11" s="647"/>
      <c r="BO11" s="648">
        <v>4.7</v>
      </c>
      <c r="BP11" s="648"/>
      <c r="BQ11" s="648"/>
      <c r="BR11" s="648"/>
      <c r="BS11" s="654">
        <v>35052</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147291</v>
      </c>
      <c r="CS11" s="646"/>
      <c r="CT11" s="646"/>
      <c r="CU11" s="646"/>
      <c r="CV11" s="646"/>
      <c r="CW11" s="646"/>
      <c r="CX11" s="646"/>
      <c r="CY11" s="647"/>
      <c r="CZ11" s="648">
        <v>1.1000000000000001</v>
      </c>
      <c r="DA11" s="648"/>
      <c r="DB11" s="648"/>
      <c r="DC11" s="648"/>
      <c r="DD11" s="654" t="s">
        <v>235</v>
      </c>
      <c r="DE11" s="646"/>
      <c r="DF11" s="646"/>
      <c r="DG11" s="646"/>
      <c r="DH11" s="646"/>
      <c r="DI11" s="646"/>
      <c r="DJ11" s="646"/>
      <c r="DK11" s="646"/>
      <c r="DL11" s="646"/>
      <c r="DM11" s="646"/>
      <c r="DN11" s="646"/>
      <c r="DO11" s="646"/>
      <c r="DP11" s="647"/>
      <c r="DQ11" s="654">
        <v>104473</v>
      </c>
      <c r="DR11" s="646"/>
      <c r="DS11" s="646"/>
      <c r="DT11" s="646"/>
      <c r="DU11" s="646"/>
      <c r="DV11" s="646"/>
      <c r="DW11" s="646"/>
      <c r="DX11" s="646"/>
      <c r="DY11" s="646"/>
      <c r="DZ11" s="646"/>
      <c r="EA11" s="646"/>
      <c r="EB11" s="646"/>
      <c r="EC11" s="655"/>
    </row>
    <row r="12" spans="2:143" ht="11.25" customHeight="1">
      <c r="B12" s="642" t="s">
        <v>252</v>
      </c>
      <c r="C12" s="643"/>
      <c r="D12" s="643"/>
      <c r="E12" s="643"/>
      <c r="F12" s="643"/>
      <c r="G12" s="643"/>
      <c r="H12" s="643"/>
      <c r="I12" s="643"/>
      <c r="J12" s="643"/>
      <c r="K12" s="643"/>
      <c r="L12" s="643"/>
      <c r="M12" s="643"/>
      <c r="N12" s="643"/>
      <c r="O12" s="643"/>
      <c r="P12" s="643"/>
      <c r="Q12" s="644"/>
      <c r="R12" s="645">
        <v>22584</v>
      </c>
      <c r="S12" s="646"/>
      <c r="T12" s="646"/>
      <c r="U12" s="646"/>
      <c r="V12" s="646"/>
      <c r="W12" s="646"/>
      <c r="X12" s="646"/>
      <c r="Y12" s="647"/>
      <c r="Z12" s="648">
        <v>0.2</v>
      </c>
      <c r="AA12" s="648"/>
      <c r="AB12" s="648"/>
      <c r="AC12" s="648"/>
      <c r="AD12" s="649">
        <v>22584</v>
      </c>
      <c r="AE12" s="649"/>
      <c r="AF12" s="649"/>
      <c r="AG12" s="649"/>
      <c r="AH12" s="649"/>
      <c r="AI12" s="649"/>
      <c r="AJ12" s="649"/>
      <c r="AK12" s="649"/>
      <c r="AL12" s="650">
        <v>0.3</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2128158</v>
      </c>
      <c r="BH12" s="646"/>
      <c r="BI12" s="646"/>
      <c r="BJ12" s="646"/>
      <c r="BK12" s="646"/>
      <c r="BL12" s="646"/>
      <c r="BM12" s="646"/>
      <c r="BN12" s="647"/>
      <c r="BO12" s="648">
        <v>56.9</v>
      </c>
      <c r="BP12" s="648"/>
      <c r="BQ12" s="648"/>
      <c r="BR12" s="648"/>
      <c r="BS12" s="654" t="s">
        <v>235</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480327</v>
      </c>
      <c r="CS12" s="646"/>
      <c r="CT12" s="646"/>
      <c r="CU12" s="646"/>
      <c r="CV12" s="646"/>
      <c r="CW12" s="646"/>
      <c r="CX12" s="646"/>
      <c r="CY12" s="647"/>
      <c r="CZ12" s="648">
        <v>3.6</v>
      </c>
      <c r="DA12" s="648"/>
      <c r="DB12" s="648"/>
      <c r="DC12" s="648"/>
      <c r="DD12" s="654" t="s">
        <v>246</v>
      </c>
      <c r="DE12" s="646"/>
      <c r="DF12" s="646"/>
      <c r="DG12" s="646"/>
      <c r="DH12" s="646"/>
      <c r="DI12" s="646"/>
      <c r="DJ12" s="646"/>
      <c r="DK12" s="646"/>
      <c r="DL12" s="646"/>
      <c r="DM12" s="646"/>
      <c r="DN12" s="646"/>
      <c r="DO12" s="646"/>
      <c r="DP12" s="647"/>
      <c r="DQ12" s="654">
        <v>209890</v>
      </c>
      <c r="DR12" s="646"/>
      <c r="DS12" s="646"/>
      <c r="DT12" s="646"/>
      <c r="DU12" s="646"/>
      <c r="DV12" s="646"/>
      <c r="DW12" s="646"/>
      <c r="DX12" s="646"/>
      <c r="DY12" s="646"/>
      <c r="DZ12" s="646"/>
      <c r="EA12" s="646"/>
      <c r="EB12" s="646"/>
      <c r="EC12" s="655"/>
    </row>
    <row r="13" spans="2:143" ht="11.25" customHeight="1">
      <c r="B13" s="642" t="s">
        <v>255</v>
      </c>
      <c r="C13" s="643"/>
      <c r="D13" s="643"/>
      <c r="E13" s="643"/>
      <c r="F13" s="643"/>
      <c r="G13" s="643"/>
      <c r="H13" s="643"/>
      <c r="I13" s="643"/>
      <c r="J13" s="643"/>
      <c r="K13" s="643"/>
      <c r="L13" s="643"/>
      <c r="M13" s="643"/>
      <c r="N13" s="643"/>
      <c r="O13" s="643"/>
      <c r="P13" s="643"/>
      <c r="Q13" s="644"/>
      <c r="R13" s="645" t="s">
        <v>235</v>
      </c>
      <c r="S13" s="646"/>
      <c r="T13" s="646"/>
      <c r="U13" s="646"/>
      <c r="V13" s="646"/>
      <c r="W13" s="646"/>
      <c r="X13" s="646"/>
      <c r="Y13" s="647"/>
      <c r="Z13" s="648" t="s">
        <v>235</v>
      </c>
      <c r="AA13" s="648"/>
      <c r="AB13" s="648"/>
      <c r="AC13" s="648"/>
      <c r="AD13" s="649" t="s">
        <v>246</v>
      </c>
      <c r="AE13" s="649"/>
      <c r="AF13" s="649"/>
      <c r="AG13" s="649"/>
      <c r="AH13" s="649"/>
      <c r="AI13" s="649"/>
      <c r="AJ13" s="649"/>
      <c r="AK13" s="649"/>
      <c r="AL13" s="650" t="s">
        <v>235</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2122826</v>
      </c>
      <c r="BH13" s="646"/>
      <c r="BI13" s="646"/>
      <c r="BJ13" s="646"/>
      <c r="BK13" s="646"/>
      <c r="BL13" s="646"/>
      <c r="BM13" s="646"/>
      <c r="BN13" s="647"/>
      <c r="BO13" s="648">
        <v>56.8</v>
      </c>
      <c r="BP13" s="648"/>
      <c r="BQ13" s="648"/>
      <c r="BR13" s="648"/>
      <c r="BS13" s="654" t="s">
        <v>235</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1113786</v>
      </c>
      <c r="CS13" s="646"/>
      <c r="CT13" s="646"/>
      <c r="CU13" s="646"/>
      <c r="CV13" s="646"/>
      <c r="CW13" s="646"/>
      <c r="CX13" s="646"/>
      <c r="CY13" s="647"/>
      <c r="CZ13" s="648">
        <v>8.1999999999999993</v>
      </c>
      <c r="DA13" s="648"/>
      <c r="DB13" s="648"/>
      <c r="DC13" s="648"/>
      <c r="DD13" s="654">
        <v>319087</v>
      </c>
      <c r="DE13" s="646"/>
      <c r="DF13" s="646"/>
      <c r="DG13" s="646"/>
      <c r="DH13" s="646"/>
      <c r="DI13" s="646"/>
      <c r="DJ13" s="646"/>
      <c r="DK13" s="646"/>
      <c r="DL13" s="646"/>
      <c r="DM13" s="646"/>
      <c r="DN13" s="646"/>
      <c r="DO13" s="646"/>
      <c r="DP13" s="647"/>
      <c r="DQ13" s="654">
        <v>533077</v>
      </c>
      <c r="DR13" s="646"/>
      <c r="DS13" s="646"/>
      <c r="DT13" s="646"/>
      <c r="DU13" s="646"/>
      <c r="DV13" s="646"/>
      <c r="DW13" s="646"/>
      <c r="DX13" s="646"/>
      <c r="DY13" s="646"/>
      <c r="DZ13" s="646"/>
      <c r="EA13" s="646"/>
      <c r="EB13" s="646"/>
      <c r="EC13" s="655"/>
    </row>
    <row r="14" spans="2:143" ht="11.25" customHeight="1">
      <c r="B14" s="642" t="s">
        <v>258</v>
      </c>
      <c r="C14" s="643"/>
      <c r="D14" s="643"/>
      <c r="E14" s="643"/>
      <c r="F14" s="643"/>
      <c r="G14" s="643"/>
      <c r="H14" s="643"/>
      <c r="I14" s="643"/>
      <c r="J14" s="643"/>
      <c r="K14" s="643"/>
      <c r="L14" s="643"/>
      <c r="M14" s="643"/>
      <c r="N14" s="643"/>
      <c r="O14" s="643"/>
      <c r="P14" s="643"/>
      <c r="Q14" s="644"/>
      <c r="R14" s="645">
        <v>18544</v>
      </c>
      <c r="S14" s="646"/>
      <c r="T14" s="646"/>
      <c r="U14" s="646"/>
      <c r="V14" s="646"/>
      <c r="W14" s="646"/>
      <c r="X14" s="646"/>
      <c r="Y14" s="647"/>
      <c r="Z14" s="648">
        <v>0.1</v>
      </c>
      <c r="AA14" s="648"/>
      <c r="AB14" s="648"/>
      <c r="AC14" s="648"/>
      <c r="AD14" s="649">
        <v>18544</v>
      </c>
      <c r="AE14" s="649"/>
      <c r="AF14" s="649"/>
      <c r="AG14" s="649"/>
      <c r="AH14" s="649"/>
      <c r="AI14" s="649"/>
      <c r="AJ14" s="649"/>
      <c r="AK14" s="649"/>
      <c r="AL14" s="650">
        <v>0.3</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83132</v>
      </c>
      <c r="BH14" s="646"/>
      <c r="BI14" s="646"/>
      <c r="BJ14" s="646"/>
      <c r="BK14" s="646"/>
      <c r="BL14" s="646"/>
      <c r="BM14" s="646"/>
      <c r="BN14" s="647"/>
      <c r="BO14" s="648">
        <v>2.2000000000000002</v>
      </c>
      <c r="BP14" s="648"/>
      <c r="BQ14" s="648"/>
      <c r="BR14" s="648"/>
      <c r="BS14" s="654" t="s">
        <v>246</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554309</v>
      </c>
      <c r="CS14" s="646"/>
      <c r="CT14" s="646"/>
      <c r="CU14" s="646"/>
      <c r="CV14" s="646"/>
      <c r="CW14" s="646"/>
      <c r="CX14" s="646"/>
      <c r="CY14" s="647"/>
      <c r="CZ14" s="648">
        <v>4.0999999999999996</v>
      </c>
      <c r="DA14" s="648"/>
      <c r="DB14" s="648"/>
      <c r="DC14" s="648"/>
      <c r="DD14" s="654">
        <v>52184</v>
      </c>
      <c r="DE14" s="646"/>
      <c r="DF14" s="646"/>
      <c r="DG14" s="646"/>
      <c r="DH14" s="646"/>
      <c r="DI14" s="646"/>
      <c r="DJ14" s="646"/>
      <c r="DK14" s="646"/>
      <c r="DL14" s="646"/>
      <c r="DM14" s="646"/>
      <c r="DN14" s="646"/>
      <c r="DO14" s="646"/>
      <c r="DP14" s="647"/>
      <c r="DQ14" s="654">
        <v>476785</v>
      </c>
      <c r="DR14" s="646"/>
      <c r="DS14" s="646"/>
      <c r="DT14" s="646"/>
      <c r="DU14" s="646"/>
      <c r="DV14" s="646"/>
      <c r="DW14" s="646"/>
      <c r="DX14" s="646"/>
      <c r="DY14" s="646"/>
      <c r="DZ14" s="646"/>
      <c r="EA14" s="646"/>
      <c r="EB14" s="646"/>
      <c r="EC14" s="655"/>
    </row>
    <row r="15" spans="2:143" ht="11.25" customHeight="1">
      <c r="B15" s="642" t="s">
        <v>261</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235</v>
      </c>
      <c r="AA15" s="648"/>
      <c r="AB15" s="648"/>
      <c r="AC15" s="648"/>
      <c r="AD15" s="649" t="s">
        <v>235</v>
      </c>
      <c r="AE15" s="649"/>
      <c r="AF15" s="649"/>
      <c r="AG15" s="649"/>
      <c r="AH15" s="649"/>
      <c r="AI15" s="649"/>
      <c r="AJ15" s="649"/>
      <c r="AK15" s="649"/>
      <c r="AL15" s="650" t="s">
        <v>235</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174847</v>
      </c>
      <c r="BH15" s="646"/>
      <c r="BI15" s="646"/>
      <c r="BJ15" s="646"/>
      <c r="BK15" s="646"/>
      <c r="BL15" s="646"/>
      <c r="BM15" s="646"/>
      <c r="BN15" s="647"/>
      <c r="BO15" s="648">
        <v>4.7</v>
      </c>
      <c r="BP15" s="648"/>
      <c r="BQ15" s="648"/>
      <c r="BR15" s="648"/>
      <c r="BS15" s="654" t="s">
        <v>235</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1360493</v>
      </c>
      <c r="CS15" s="646"/>
      <c r="CT15" s="646"/>
      <c r="CU15" s="646"/>
      <c r="CV15" s="646"/>
      <c r="CW15" s="646"/>
      <c r="CX15" s="646"/>
      <c r="CY15" s="647"/>
      <c r="CZ15" s="648">
        <v>10.1</v>
      </c>
      <c r="DA15" s="648"/>
      <c r="DB15" s="648"/>
      <c r="DC15" s="648"/>
      <c r="DD15" s="654">
        <v>658197</v>
      </c>
      <c r="DE15" s="646"/>
      <c r="DF15" s="646"/>
      <c r="DG15" s="646"/>
      <c r="DH15" s="646"/>
      <c r="DI15" s="646"/>
      <c r="DJ15" s="646"/>
      <c r="DK15" s="646"/>
      <c r="DL15" s="646"/>
      <c r="DM15" s="646"/>
      <c r="DN15" s="646"/>
      <c r="DO15" s="646"/>
      <c r="DP15" s="647"/>
      <c r="DQ15" s="654">
        <v>689413</v>
      </c>
      <c r="DR15" s="646"/>
      <c r="DS15" s="646"/>
      <c r="DT15" s="646"/>
      <c r="DU15" s="646"/>
      <c r="DV15" s="646"/>
      <c r="DW15" s="646"/>
      <c r="DX15" s="646"/>
      <c r="DY15" s="646"/>
      <c r="DZ15" s="646"/>
      <c r="EA15" s="646"/>
      <c r="EB15" s="646"/>
      <c r="EC15" s="655"/>
    </row>
    <row r="16" spans="2:143" ht="11.25" customHeight="1">
      <c r="B16" s="642" t="s">
        <v>264</v>
      </c>
      <c r="C16" s="643"/>
      <c r="D16" s="643"/>
      <c r="E16" s="643"/>
      <c r="F16" s="643"/>
      <c r="G16" s="643"/>
      <c r="H16" s="643"/>
      <c r="I16" s="643"/>
      <c r="J16" s="643"/>
      <c r="K16" s="643"/>
      <c r="L16" s="643"/>
      <c r="M16" s="643"/>
      <c r="N16" s="643"/>
      <c r="O16" s="643"/>
      <c r="P16" s="643"/>
      <c r="Q16" s="644"/>
      <c r="R16" s="645">
        <v>5262</v>
      </c>
      <c r="S16" s="646"/>
      <c r="T16" s="646"/>
      <c r="U16" s="646"/>
      <c r="V16" s="646"/>
      <c r="W16" s="646"/>
      <c r="X16" s="646"/>
      <c r="Y16" s="647"/>
      <c r="Z16" s="648">
        <v>0</v>
      </c>
      <c r="AA16" s="648"/>
      <c r="AB16" s="648"/>
      <c r="AC16" s="648"/>
      <c r="AD16" s="649">
        <v>5262</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235</v>
      </c>
      <c r="BH16" s="646"/>
      <c r="BI16" s="646"/>
      <c r="BJ16" s="646"/>
      <c r="BK16" s="646"/>
      <c r="BL16" s="646"/>
      <c r="BM16" s="646"/>
      <c r="BN16" s="647"/>
      <c r="BO16" s="648" t="s">
        <v>235</v>
      </c>
      <c r="BP16" s="648"/>
      <c r="BQ16" s="648"/>
      <c r="BR16" s="648"/>
      <c r="BS16" s="654" t="s">
        <v>235</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1385726</v>
      </c>
      <c r="CS16" s="646"/>
      <c r="CT16" s="646"/>
      <c r="CU16" s="646"/>
      <c r="CV16" s="646"/>
      <c r="CW16" s="646"/>
      <c r="CX16" s="646"/>
      <c r="CY16" s="647"/>
      <c r="CZ16" s="648">
        <v>10.3</v>
      </c>
      <c r="DA16" s="648"/>
      <c r="DB16" s="648"/>
      <c r="DC16" s="648"/>
      <c r="DD16" s="654" t="s">
        <v>246</v>
      </c>
      <c r="DE16" s="646"/>
      <c r="DF16" s="646"/>
      <c r="DG16" s="646"/>
      <c r="DH16" s="646"/>
      <c r="DI16" s="646"/>
      <c r="DJ16" s="646"/>
      <c r="DK16" s="646"/>
      <c r="DL16" s="646"/>
      <c r="DM16" s="646"/>
      <c r="DN16" s="646"/>
      <c r="DO16" s="646"/>
      <c r="DP16" s="647"/>
      <c r="DQ16" s="654">
        <v>74969</v>
      </c>
      <c r="DR16" s="646"/>
      <c r="DS16" s="646"/>
      <c r="DT16" s="646"/>
      <c r="DU16" s="646"/>
      <c r="DV16" s="646"/>
      <c r="DW16" s="646"/>
      <c r="DX16" s="646"/>
      <c r="DY16" s="646"/>
      <c r="DZ16" s="646"/>
      <c r="EA16" s="646"/>
      <c r="EB16" s="646"/>
      <c r="EC16" s="655"/>
    </row>
    <row r="17" spans="2:133" ht="11.25" customHeight="1">
      <c r="B17" s="642" t="s">
        <v>267</v>
      </c>
      <c r="C17" s="643"/>
      <c r="D17" s="643"/>
      <c r="E17" s="643"/>
      <c r="F17" s="643"/>
      <c r="G17" s="643"/>
      <c r="H17" s="643"/>
      <c r="I17" s="643"/>
      <c r="J17" s="643"/>
      <c r="K17" s="643"/>
      <c r="L17" s="643"/>
      <c r="M17" s="643"/>
      <c r="N17" s="643"/>
      <c r="O17" s="643"/>
      <c r="P17" s="643"/>
      <c r="Q17" s="644"/>
      <c r="R17" s="645">
        <v>49026</v>
      </c>
      <c r="S17" s="646"/>
      <c r="T17" s="646"/>
      <c r="U17" s="646"/>
      <c r="V17" s="646"/>
      <c r="W17" s="646"/>
      <c r="X17" s="646"/>
      <c r="Y17" s="647"/>
      <c r="Z17" s="648">
        <v>0.3</v>
      </c>
      <c r="AA17" s="648"/>
      <c r="AB17" s="648"/>
      <c r="AC17" s="648"/>
      <c r="AD17" s="649">
        <v>49026</v>
      </c>
      <c r="AE17" s="649"/>
      <c r="AF17" s="649"/>
      <c r="AG17" s="649"/>
      <c r="AH17" s="649"/>
      <c r="AI17" s="649"/>
      <c r="AJ17" s="649"/>
      <c r="AK17" s="649"/>
      <c r="AL17" s="650">
        <v>0.7</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246</v>
      </c>
      <c r="BH17" s="646"/>
      <c r="BI17" s="646"/>
      <c r="BJ17" s="646"/>
      <c r="BK17" s="646"/>
      <c r="BL17" s="646"/>
      <c r="BM17" s="646"/>
      <c r="BN17" s="647"/>
      <c r="BO17" s="648" t="s">
        <v>235</v>
      </c>
      <c r="BP17" s="648"/>
      <c r="BQ17" s="648"/>
      <c r="BR17" s="648"/>
      <c r="BS17" s="654" t="s">
        <v>128</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1038981</v>
      </c>
      <c r="CS17" s="646"/>
      <c r="CT17" s="646"/>
      <c r="CU17" s="646"/>
      <c r="CV17" s="646"/>
      <c r="CW17" s="646"/>
      <c r="CX17" s="646"/>
      <c r="CY17" s="647"/>
      <c r="CZ17" s="648">
        <v>7.7</v>
      </c>
      <c r="DA17" s="648"/>
      <c r="DB17" s="648"/>
      <c r="DC17" s="648"/>
      <c r="DD17" s="654" t="s">
        <v>246</v>
      </c>
      <c r="DE17" s="646"/>
      <c r="DF17" s="646"/>
      <c r="DG17" s="646"/>
      <c r="DH17" s="646"/>
      <c r="DI17" s="646"/>
      <c r="DJ17" s="646"/>
      <c r="DK17" s="646"/>
      <c r="DL17" s="646"/>
      <c r="DM17" s="646"/>
      <c r="DN17" s="646"/>
      <c r="DO17" s="646"/>
      <c r="DP17" s="647"/>
      <c r="DQ17" s="654">
        <v>1016075</v>
      </c>
      <c r="DR17" s="646"/>
      <c r="DS17" s="646"/>
      <c r="DT17" s="646"/>
      <c r="DU17" s="646"/>
      <c r="DV17" s="646"/>
      <c r="DW17" s="646"/>
      <c r="DX17" s="646"/>
      <c r="DY17" s="646"/>
      <c r="DZ17" s="646"/>
      <c r="EA17" s="646"/>
      <c r="EB17" s="646"/>
      <c r="EC17" s="655"/>
    </row>
    <row r="18" spans="2:133" ht="11.25" customHeight="1">
      <c r="B18" s="642" t="s">
        <v>270</v>
      </c>
      <c r="C18" s="643"/>
      <c r="D18" s="643"/>
      <c r="E18" s="643"/>
      <c r="F18" s="643"/>
      <c r="G18" s="643"/>
      <c r="H18" s="643"/>
      <c r="I18" s="643"/>
      <c r="J18" s="643"/>
      <c r="K18" s="643"/>
      <c r="L18" s="643"/>
      <c r="M18" s="643"/>
      <c r="N18" s="643"/>
      <c r="O18" s="643"/>
      <c r="P18" s="643"/>
      <c r="Q18" s="644"/>
      <c r="R18" s="645">
        <v>12376</v>
      </c>
      <c r="S18" s="646"/>
      <c r="T18" s="646"/>
      <c r="U18" s="646"/>
      <c r="V18" s="646"/>
      <c r="W18" s="646"/>
      <c r="X18" s="646"/>
      <c r="Y18" s="647"/>
      <c r="Z18" s="648">
        <v>0.1</v>
      </c>
      <c r="AA18" s="648"/>
      <c r="AB18" s="648"/>
      <c r="AC18" s="648"/>
      <c r="AD18" s="649">
        <v>12376</v>
      </c>
      <c r="AE18" s="649"/>
      <c r="AF18" s="649"/>
      <c r="AG18" s="649"/>
      <c r="AH18" s="649"/>
      <c r="AI18" s="649"/>
      <c r="AJ18" s="649"/>
      <c r="AK18" s="649"/>
      <c r="AL18" s="650">
        <v>0.2</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235</v>
      </c>
      <c r="BH18" s="646"/>
      <c r="BI18" s="646"/>
      <c r="BJ18" s="646"/>
      <c r="BK18" s="646"/>
      <c r="BL18" s="646"/>
      <c r="BM18" s="646"/>
      <c r="BN18" s="647"/>
      <c r="BO18" s="648" t="s">
        <v>235</v>
      </c>
      <c r="BP18" s="648"/>
      <c r="BQ18" s="648"/>
      <c r="BR18" s="648"/>
      <c r="BS18" s="654" t="s">
        <v>246</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246</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c r="B19" s="642" t="s">
        <v>273</v>
      </c>
      <c r="C19" s="643"/>
      <c r="D19" s="643"/>
      <c r="E19" s="643"/>
      <c r="F19" s="643"/>
      <c r="G19" s="643"/>
      <c r="H19" s="643"/>
      <c r="I19" s="643"/>
      <c r="J19" s="643"/>
      <c r="K19" s="643"/>
      <c r="L19" s="643"/>
      <c r="M19" s="643"/>
      <c r="N19" s="643"/>
      <c r="O19" s="643"/>
      <c r="P19" s="643"/>
      <c r="Q19" s="644"/>
      <c r="R19" s="645">
        <v>2505</v>
      </c>
      <c r="S19" s="646"/>
      <c r="T19" s="646"/>
      <c r="U19" s="646"/>
      <c r="V19" s="646"/>
      <c r="W19" s="646"/>
      <c r="X19" s="646"/>
      <c r="Y19" s="647"/>
      <c r="Z19" s="648">
        <v>0</v>
      </c>
      <c r="AA19" s="648"/>
      <c r="AB19" s="648"/>
      <c r="AC19" s="648"/>
      <c r="AD19" s="649">
        <v>2505</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10816</v>
      </c>
      <c r="BH19" s="646"/>
      <c r="BI19" s="646"/>
      <c r="BJ19" s="646"/>
      <c r="BK19" s="646"/>
      <c r="BL19" s="646"/>
      <c r="BM19" s="646"/>
      <c r="BN19" s="647"/>
      <c r="BO19" s="648">
        <v>0.3</v>
      </c>
      <c r="BP19" s="648"/>
      <c r="BQ19" s="648"/>
      <c r="BR19" s="648"/>
      <c r="BS19" s="654" t="s">
        <v>128</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235</v>
      </c>
      <c r="CS19" s="646"/>
      <c r="CT19" s="646"/>
      <c r="CU19" s="646"/>
      <c r="CV19" s="646"/>
      <c r="CW19" s="646"/>
      <c r="CX19" s="646"/>
      <c r="CY19" s="647"/>
      <c r="CZ19" s="648" t="s">
        <v>246</v>
      </c>
      <c r="DA19" s="648"/>
      <c r="DB19" s="648"/>
      <c r="DC19" s="648"/>
      <c r="DD19" s="654" t="s">
        <v>235</v>
      </c>
      <c r="DE19" s="646"/>
      <c r="DF19" s="646"/>
      <c r="DG19" s="646"/>
      <c r="DH19" s="646"/>
      <c r="DI19" s="646"/>
      <c r="DJ19" s="646"/>
      <c r="DK19" s="646"/>
      <c r="DL19" s="646"/>
      <c r="DM19" s="646"/>
      <c r="DN19" s="646"/>
      <c r="DO19" s="646"/>
      <c r="DP19" s="647"/>
      <c r="DQ19" s="654" t="s">
        <v>235</v>
      </c>
      <c r="DR19" s="646"/>
      <c r="DS19" s="646"/>
      <c r="DT19" s="646"/>
      <c r="DU19" s="646"/>
      <c r="DV19" s="646"/>
      <c r="DW19" s="646"/>
      <c r="DX19" s="646"/>
      <c r="DY19" s="646"/>
      <c r="DZ19" s="646"/>
      <c r="EA19" s="646"/>
      <c r="EB19" s="646"/>
      <c r="EC19" s="655"/>
    </row>
    <row r="20" spans="2:133" ht="11.25" customHeight="1">
      <c r="B20" s="642" t="s">
        <v>276</v>
      </c>
      <c r="C20" s="643"/>
      <c r="D20" s="643"/>
      <c r="E20" s="643"/>
      <c r="F20" s="643"/>
      <c r="G20" s="643"/>
      <c r="H20" s="643"/>
      <c r="I20" s="643"/>
      <c r="J20" s="643"/>
      <c r="K20" s="643"/>
      <c r="L20" s="643"/>
      <c r="M20" s="643"/>
      <c r="N20" s="643"/>
      <c r="O20" s="643"/>
      <c r="P20" s="643"/>
      <c r="Q20" s="644"/>
      <c r="R20" s="645">
        <v>673</v>
      </c>
      <c r="S20" s="646"/>
      <c r="T20" s="646"/>
      <c r="U20" s="646"/>
      <c r="V20" s="646"/>
      <c r="W20" s="646"/>
      <c r="X20" s="646"/>
      <c r="Y20" s="647"/>
      <c r="Z20" s="648">
        <v>0</v>
      </c>
      <c r="AA20" s="648"/>
      <c r="AB20" s="648"/>
      <c r="AC20" s="648"/>
      <c r="AD20" s="649">
        <v>673</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10816</v>
      </c>
      <c r="BH20" s="646"/>
      <c r="BI20" s="646"/>
      <c r="BJ20" s="646"/>
      <c r="BK20" s="646"/>
      <c r="BL20" s="646"/>
      <c r="BM20" s="646"/>
      <c r="BN20" s="647"/>
      <c r="BO20" s="648">
        <v>0.3</v>
      </c>
      <c r="BP20" s="648"/>
      <c r="BQ20" s="648"/>
      <c r="BR20" s="648"/>
      <c r="BS20" s="654" t="s">
        <v>235</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13504474</v>
      </c>
      <c r="CS20" s="646"/>
      <c r="CT20" s="646"/>
      <c r="CU20" s="646"/>
      <c r="CV20" s="646"/>
      <c r="CW20" s="646"/>
      <c r="CX20" s="646"/>
      <c r="CY20" s="647"/>
      <c r="CZ20" s="648">
        <v>100</v>
      </c>
      <c r="DA20" s="648"/>
      <c r="DB20" s="648"/>
      <c r="DC20" s="648"/>
      <c r="DD20" s="654">
        <v>1351982</v>
      </c>
      <c r="DE20" s="646"/>
      <c r="DF20" s="646"/>
      <c r="DG20" s="646"/>
      <c r="DH20" s="646"/>
      <c r="DI20" s="646"/>
      <c r="DJ20" s="646"/>
      <c r="DK20" s="646"/>
      <c r="DL20" s="646"/>
      <c r="DM20" s="646"/>
      <c r="DN20" s="646"/>
      <c r="DO20" s="646"/>
      <c r="DP20" s="647"/>
      <c r="DQ20" s="654">
        <v>7809281</v>
      </c>
      <c r="DR20" s="646"/>
      <c r="DS20" s="646"/>
      <c r="DT20" s="646"/>
      <c r="DU20" s="646"/>
      <c r="DV20" s="646"/>
      <c r="DW20" s="646"/>
      <c r="DX20" s="646"/>
      <c r="DY20" s="646"/>
      <c r="DZ20" s="646"/>
      <c r="EA20" s="646"/>
      <c r="EB20" s="646"/>
      <c r="EC20" s="655"/>
    </row>
    <row r="21" spans="2:133" ht="11.25" customHeight="1">
      <c r="B21" s="642" t="s">
        <v>279</v>
      </c>
      <c r="C21" s="643"/>
      <c r="D21" s="643"/>
      <c r="E21" s="643"/>
      <c r="F21" s="643"/>
      <c r="G21" s="643"/>
      <c r="H21" s="643"/>
      <c r="I21" s="643"/>
      <c r="J21" s="643"/>
      <c r="K21" s="643"/>
      <c r="L21" s="643"/>
      <c r="M21" s="643"/>
      <c r="N21" s="643"/>
      <c r="O21" s="643"/>
      <c r="P21" s="643"/>
      <c r="Q21" s="644"/>
      <c r="R21" s="645">
        <v>33472</v>
      </c>
      <c r="S21" s="646"/>
      <c r="T21" s="646"/>
      <c r="U21" s="646"/>
      <c r="V21" s="646"/>
      <c r="W21" s="646"/>
      <c r="X21" s="646"/>
      <c r="Y21" s="647"/>
      <c r="Z21" s="648">
        <v>0.2</v>
      </c>
      <c r="AA21" s="648"/>
      <c r="AB21" s="648"/>
      <c r="AC21" s="648"/>
      <c r="AD21" s="649">
        <v>33472</v>
      </c>
      <c r="AE21" s="649"/>
      <c r="AF21" s="649"/>
      <c r="AG21" s="649"/>
      <c r="AH21" s="649"/>
      <c r="AI21" s="649"/>
      <c r="AJ21" s="649"/>
      <c r="AK21" s="649"/>
      <c r="AL21" s="650">
        <v>0.5</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10816</v>
      </c>
      <c r="BH21" s="646"/>
      <c r="BI21" s="646"/>
      <c r="BJ21" s="646"/>
      <c r="BK21" s="646"/>
      <c r="BL21" s="646"/>
      <c r="BM21" s="646"/>
      <c r="BN21" s="647"/>
      <c r="BO21" s="648">
        <v>0.3</v>
      </c>
      <c r="BP21" s="648"/>
      <c r="BQ21" s="648"/>
      <c r="BR21" s="648"/>
      <c r="BS21" s="654" t="s">
        <v>235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281</v>
      </c>
      <c r="C22" s="643"/>
      <c r="D22" s="643"/>
      <c r="E22" s="643"/>
      <c r="F22" s="643"/>
      <c r="G22" s="643"/>
      <c r="H22" s="643"/>
      <c r="I22" s="643"/>
      <c r="J22" s="643"/>
      <c r="K22" s="643"/>
      <c r="L22" s="643"/>
      <c r="M22" s="643"/>
      <c r="N22" s="643"/>
      <c r="O22" s="643"/>
      <c r="P22" s="643"/>
      <c r="Q22" s="644"/>
      <c r="R22" s="645">
        <v>2707462</v>
      </c>
      <c r="S22" s="646"/>
      <c r="T22" s="646"/>
      <c r="U22" s="646"/>
      <c r="V22" s="646"/>
      <c r="W22" s="646"/>
      <c r="X22" s="646"/>
      <c r="Y22" s="647"/>
      <c r="Z22" s="648">
        <v>19.100000000000001</v>
      </c>
      <c r="AA22" s="648"/>
      <c r="AB22" s="648"/>
      <c r="AC22" s="648"/>
      <c r="AD22" s="649">
        <v>2255946</v>
      </c>
      <c r="AE22" s="649"/>
      <c r="AF22" s="649"/>
      <c r="AG22" s="649"/>
      <c r="AH22" s="649"/>
      <c r="AI22" s="649"/>
      <c r="AJ22" s="649"/>
      <c r="AK22" s="649"/>
      <c r="AL22" s="650">
        <v>33.700000000000003</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235</v>
      </c>
      <c r="BH22" s="646"/>
      <c r="BI22" s="646"/>
      <c r="BJ22" s="646"/>
      <c r="BK22" s="646"/>
      <c r="BL22" s="646"/>
      <c r="BM22" s="646"/>
      <c r="BN22" s="647"/>
      <c r="BO22" s="648" t="s">
        <v>235</v>
      </c>
      <c r="BP22" s="648"/>
      <c r="BQ22" s="648"/>
      <c r="BR22" s="648"/>
      <c r="BS22" s="654" t="s">
        <v>235</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284</v>
      </c>
      <c r="C23" s="643"/>
      <c r="D23" s="643"/>
      <c r="E23" s="643"/>
      <c r="F23" s="643"/>
      <c r="G23" s="643"/>
      <c r="H23" s="643"/>
      <c r="I23" s="643"/>
      <c r="J23" s="643"/>
      <c r="K23" s="643"/>
      <c r="L23" s="643"/>
      <c r="M23" s="643"/>
      <c r="N23" s="643"/>
      <c r="O23" s="643"/>
      <c r="P23" s="643"/>
      <c r="Q23" s="644"/>
      <c r="R23" s="645">
        <v>2255946</v>
      </c>
      <c r="S23" s="646"/>
      <c r="T23" s="646"/>
      <c r="U23" s="646"/>
      <c r="V23" s="646"/>
      <c r="W23" s="646"/>
      <c r="X23" s="646"/>
      <c r="Y23" s="647"/>
      <c r="Z23" s="648">
        <v>15.9</v>
      </c>
      <c r="AA23" s="648"/>
      <c r="AB23" s="648"/>
      <c r="AC23" s="648"/>
      <c r="AD23" s="649">
        <v>2255946</v>
      </c>
      <c r="AE23" s="649"/>
      <c r="AF23" s="649"/>
      <c r="AG23" s="649"/>
      <c r="AH23" s="649"/>
      <c r="AI23" s="649"/>
      <c r="AJ23" s="649"/>
      <c r="AK23" s="649"/>
      <c r="AL23" s="650">
        <v>33.700000000000003</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235</v>
      </c>
      <c r="BH23" s="646"/>
      <c r="BI23" s="646"/>
      <c r="BJ23" s="646"/>
      <c r="BK23" s="646"/>
      <c r="BL23" s="646"/>
      <c r="BM23" s="646"/>
      <c r="BN23" s="647"/>
      <c r="BO23" s="648" t="s">
        <v>235</v>
      </c>
      <c r="BP23" s="648"/>
      <c r="BQ23" s="648"/>
      <c r="BR23" s="648"/>
      <c r="BS23" s="654" t="s">
        <v>235</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c r="B24" s="642" t="s">
        <v>291</v>
      </c>
      <c r="C24" s="643"/>
      <c r="D24" s="643"/>
      <c r="E24" s="643"/>
      <c r="F24" s="643"/>
      <c r="G24" s="643"/>
      <c r="H24" s="643"/>
      <c r="I24" s="643"/>
      <c r="J24" s="643"/>
      <c r="K24" s="643"/>
      <c r="L24" s="643"/>
      <c r="M24" s="643"/>
      <c r="N24" s="643"/>
      <c r="O24" s="643"/>
      <c r="P24" s="643"/>
      <c r="Q24" s="644"/>
      <c r="R24" s="645">
        <v>451516</v>
      </c>
      <c r="S24" s="646"/>
      <c r="T24" s="646"/>
      <c r="U24" s="646"/>
      <c r="V24" s="646"/>
      <c r="W24" s="646"/>
      <c r="X24" s="646"/>
      <c r="Y24" s="647"/>
      <c r="Z24" s="648">
        <v>3.2</v>
      </c>
      <c r="AA24" s="648"/>
      <c r="AB24" s="648"/>
      <c r="AC24" s="648"/>
      <c r="AD24" s="649" t="s">
        <v>235</v>
      </c>
      <c r="AE24" s="649"/>
      <c r="AF24" s="649"/>
      <c r="AG24" s="649"/>
      <c r="AH24" s="649"/>
      <c r="AI24" s="649"/>
      <c r="AJ24" s="649"/>
      <c r="AK24" s="649"/>
      <c r="AL24" s="650" t="s">
        <v>235</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235</v>
      </c>
      <c r="BH24" s="646"/>
      <c r="BI24" s="646"/>
      <c r="BJ24" s="646"/>
      <c r="BK24" s="646"/>
      <c r="BL24" s="646"/>
      <c r="BM24" s="646"/>
      <c r="BN24" s="647"/>
      <c r="BO24" s="648" t="s">
        <v>235</v>
      </c>
      <c r="BP24" s="648"/>
      <c r="BQ24" s="648"/>
      <c r="BR24" s="648"/>
      <c r="BS24" s="654" t="s">
        <v>235</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5362070</v>
      </c>
      <c r="CS24" s="635"/>
      <c r="CT24" s="635"/>
      <c r="CU24" s="635"/>
      <c r="CV24" s="635"/>
      <c r="CW24" s="635"/>
      <c r="CX24" s="635"/>
      <c r="CY24" s="636"/>
      <c r="CZ24" s="639">
        <v>39.700000000000003</v>
      </c>
      <c r="DA24" s="640"/>
      <c r="DB24" s="640"/>
      <c r="DC24" s="659"/>
      <c r="DD24" s="684">
        <v>3592131</v>
      </c>
      <c r="DE24" s="635"/>
      <c r="DF24" s="635"/>
      <c r="DG24" s="635"/>
      <c r="DH24" s="635"/>
      <c r="DI24" s="635"/>
      <c r="DJ24" s="635"/>
      <c r="DK24" s="636"/>
      <c r="DL24" s="684">
        <v>3547995</v>
      </c>
      <c r="DM24" s="635"/>
      <c r="DN24" s="635"/>
      <c r="DO24" s="635"/>
      <c r="DP24" s="635"/>
      <c r="DQ24" s="635"/>
      <c r="DR24" s="635"/>
      <c r="DS24" s="635"/>
      <c r="DT24" s="635"/>
      <c r="DU24" s="635"/>
      <c r="DV24" s="636"/>
      <c r="DW24" s="639">
        <v>50.1</v>
      </c>
      <c r="DX24" s="640"/>
      <c r="DY24" s="640"/>
      <c r="DZ24" s="640"/>
      <c r="EA24" s="640"/>
      <c r="EB24" s="640"/>
      <c r="EC24" s="641"/>
    </row>
    <row r="25" spans="2:133" ht="11.25" customHeight="1">
      <c r="B25" s="642" t="s">
        <v>294</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246</v>
      </c>
      <c r="AA25" s="648"/>
      <c r="AB25" s="648"/>
      <c r="AC25" s="648"/>
      <c r="AD25" s="649" t="s">
        <v>246</v>
      </c>
      <c r="AE25" s="649"/>
      <c r="AF25" s="649"/>
      <c r="AG25" s="649"/>
      <c r="AH25" s="649"/>
      <c r="AI25" s="649"/>
      <c r="AJ25" s="649"/>
      <c r="AK25" s="649"/>
      <c r="AL25" s="650" t="s">
        <v>128</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246</v>
      </c>
      <c r="BH25" s="646"/>
      <c r="BI25" s="646"/>
      <c r="BJ25" s="646"/>
      <c r="BK25" s="646"/>
      <c r="BL25" s="646"/>
      <c r="BM25" s="646"/>
      <c r="BN25" s="647"/>
      <c r="BO25" s="648" t="s">
        <v>235</v>
      </c>
      <c r="BP25" s="648"/>
      <c r="BQ25" s="648"/>
      <c r="BR25" s="648"/>
      <c r="BS25" s="654" t="s">
        <v>235</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2105919</v>
      </c>
      <c r="CS25" s="681"/>
      <c r="CT25" s="681"/>
      <c r="CU25" s="681"/>
      <c r="CV25" s="681"/>
      <c r="CW25" s="681"/>
      <c r="CX25" s="681"/>
      <c r="CY25" s="682"/>
      <c r="CZ25" s="650">
        <v>15.6</v>
      </c>
      <c r="DA25" s="679"/>
      <c r="DB25" s="679"/>
      <c r="DC25" s="683"/>
      <c r="DD25" s="654">
        <v>1913196</v>
      </c>
      <c r="DE25" s="681"/>
      <c r="DF25" s="681"/>
      <c r="DG25" s="681"/>
      <c r="DH25" s="681"/>
      <c r="DI25" s="681"/>
      <c r="DJ25" s="681"/>
      <c r="DK25" s="682"/>
      <c r="DL25" s="654">
        <v>1880405</v>
      </c>
      <c r="DM25" s="681"/>
      <c r="DN25" s="681"/>
      <c r="DO25" s="681"/>
      <c r="DP25" s="681"/>
      <c r="DQ25" s="681"/>
      <c r="DR25" s="681"/>
      <c r="DS25" s="681"/>
      <c r="DT25" s="681"/>
      <c r="DU25" s="681"/>
      <c r="DV25" s="682"/>
      <c r="DW25" s="650">
        <v>26.6</v>
      </c>
      <c r="DX25" s="679"/>
      <c r="DY25" s="679"/>
      <c r="DZ25" s="679"/>
      <c r="EA25" s="679"/>
      <c r="EB25" s="679"/>
      <c r="EC25" s="680"/>
    </row>
    <row r="26" spans="2:133" ht="11.25" customHeight="1">
      <c r="B26" s="642" t="s">
        <v>297</v>
      </c>
      <c r="C26" s="643"/>
      <c r="D26" s="643"/>
      <c r="E26" s="643"/>
      <c r="F26" s="643"/>
      <c r="G26" s="643"/>
      <c r="H26" s="643"/>
      <c r="I26" s="643"/>
      <c r="J26" s="643"/>
      <c r="K26" s="643"/>
      <c r="L26" s="643"/>
      <c r="M26" s="643"/>
      <c r="N26" s="643"/>
      <c r="O26" s="643"/>
      <c r="P26" s="643"/>
      <c r="Q26" s="644"/>
      <c r="R26" s="645">
        <v>7137175</v>
      </c>
      <c r="S26" s="646"/>
      <c r="T26" s="646"/>
      <c r="U26" s="646"/>
      <c r="V26" s="646"/>
      <c r="W26" s="646"/>
      <c r="X26" s="646"/>
      <c r="Y26" s="647"/>
      <c r="Z26" s="648">
        <v>50.3</v>
      </c>
      <c r="AA26" s="648"/>
      <c r="AB26" s="648"/>
      <c r="AC26" s="648"/>
      <c r="AD26" s="649">
        <v>6685659</v>
      </c>
      <c r="AE26" s="649"/>
      <c r="AF26" s="649"/>
      <c r="AG26" s="649"/>
      <c r="AH26" s="649"/>
      <c r="AI26" s="649"/>
      <c r="AJ26" s="649"/>
      <c r="AK26" s="649"/>
      <c r="AL26" s="650">
        <v>100</v>
      </c>
      <c r="AM26" s="651"/>
      <c r="AN26" s="651"/>
      <c r="AO26" s="652"/>
      <c r="AP26" s="664" t="s">
        <v>298</v>
      </c>
      <c r="AQ26" s="694"/>
      <c r="AR26" s="694"/>
      <c r="AS26" s="694"/>
      <c r="AT26" s="694"/>
      <c r="AU26" s="694"/>
      <c r="AV26" s="694"/>
      <c r="AW26" s="694"/>
      <c r="AX26" s="694"/>
      <c r="AY26" s="694"/>
      <c r="AZ26" s="694"/>
      <c r="BA26" s="694"/>
      <c r="BB26" s="694"/>
      <c r="BC26" s="694"/>
      <c r="BD26" s="694"/>
      <c r="BE26" s="694"/>
      <c r="BF26" s="666"/>
      <c r="BG26" s="645" t="s">
        <v>235</v>
      </c>
      <c r="BH26" s="646"/>
      <c r="BI26" s="646"/>
      <c r="BJ26" s="646"/>
      <c r="BK26" s="646"/>
      <c r="BL26" s="646"/>
      <c r="BM26" s="646"/>
      <c r="BN26" s="647"/>
      <c r="BO26" s="648" t="s">
        <v>235</v>
      </c>
      <c r="BP26" s="648"/>
      <c r="BQ26" s="648"/>
      <c r="BR26" s="648"/>
      <c r="BS26" s="654" t="s">
        <v>235</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1254252</v>
      </c>
      <c r="CS26" s="646"/>
      <c r="CT26" s="646"/>
      <c r="CU26" s="646"/>
      <c r="CV26" s="646"/>
      <c r="CW26" s="646"/>
      <c r="CX26" s="646"/>
      <c r="CY26" s="647"/>
      <c r="CZ26" s="650">
        <v>9.3000000000000007</v>
      </c>
      <c r="DA26" s="679"/>
      <c r="DB26" s="679"/>
      <c r="DC26" s="683"/>
      <c r="DD26" s="654">
        <v>1127661</v>
      </c>
      <c r="DE26" s="646"/>
      <c r="DF26" s="646"/>
      <c r="DG26" s="646"/>
      <c r="DH26" s="646"/>
      <c r="DI26" s="646"/>
      <c r="DJ26" s="646"/>
      <c r="DK26" s="647"/>
      <c r="DL26" s="654" t="s">
        <v>246</v>
      </c>
      <c r="DM26" s="646"/>
      <c r="DN26" s="646"/>
      <c r="DO26" s="646"/>
      <c r="DP26" s="646"/>
      <c r="DQ26" s="646"/>
      <c r="DR26" s="646"/>
      <c r="DS26" s="646"/>
      <c r="DT26" s="646"/>
      <c r="DU26" s="646"/>
      <c r="DV26" s="647"/>
      <c r="DW26" s="650" t="s">
        <v>235</v>
      </c>
      <c r="DX26" s="679"/>
      <c r="DY26" s="679"/>
      <c r="DZ26" s="679"/>
      <c r="EA26" s="679"/>
      <c r="EB26" s="679"/>
      <c r="EC26" s="680"/>
    </row>
    <row r="27" spans="2:133" ht="11.25" customHeight="1">
      <c r="B27" s="642" t="s">
        <v>300</v>
      </c>
      <c r="C27" s="643"/>
      <c r="D27" s="643"/>
      <c r="E27" s="643"/>
      <c r="F27" s="643"/>
      <c r="G27" s="643"/>
      <c r="H27" s="643"/>
      <c r="I27" s="643"/>
      <c r="J27" s="643"/>
      <c r="K27" s="643"/>
      <c r="L27" s="643"/>
      <c r="M27" s="643"/>
      <c r="N27" s="643"/>
      <c r="O27" s="643"/>
      <c r="P27" s="643"/>
      <c r="Q27" s="644"/>
      <c r="R27" s="645">
        <v>2426</v>
      </c>
      <c r="S27" s="646"/>
      <c r="T27" s="646"/>
      <c r="U27" s="646"/>
      <c r="V27" s="646"/>
      <c r="W27" s="646"/>
      <c r="X27" s="646"/>
      <c r="Y27" s="647"/>
      <c r="Z27" s="648">
        <v>0</v>
      </c>
      <c r="AA27" s="648"/>
      <c r="AB27" s="648"/>
      <c r="AC27" s="648"/>
      <c r="AD27" s="649">
        <v>2426</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3739398</v>
      </c>
      <c r="BH27" s="646"/>
      <c r="BI27" s="646"/>
      <c r="BJ27" s="646"/>
      <c r="BK27" s="646"/>
      <c r="BL27" s="646"/>
      <c r="BM27" s="646"/>
      <c r="BN27" s="647"/>
      <c r="BO27" s="648">
        <v>100</v>
      </c>
      <c r="BP27" s="648"/>
      <c r="BQ27" s="648"/>
      <c r="BR27" s="648"/>
      <c r="BS27" s="654">
        <v>35052</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2217170</v>
      </c>
      <c r="CS27" s="681"/>
      <c r="CT27" s="681"/>
      <c r="CU27" s="681"/>
      <c r="CV27" s="681"/>
      <c r="CW27" s="681"/>
      <c r="CX27" s="681"/>
      <c r="CY27" s="682"/>
      <c r="CZ27" s="650">
        <v>16.399999999999999</v>
      </c>
      <c r="DA27" s="679"/>
      <c r="DB27" s="679"/>
      <c r="DC27" s="683"/>
      <c r="DD27" s="654">
        <v>662860</v>
      </c>
      <c r="DE27" s="681"/>
      <c r="DF27" s="681"/>
      <c r="DG27" s="681"/>
      <c r="DH27" s="681"/>
      <c r="DI27" s="681"/>
      <c r="DJ27" s="681"/>
      <c r="DK27" s="682"/>
      <c r="DL27" s="654">
        <v>651515</v>
      </c>
      <c r="DM27" s="681"/>
      <c r="DN27" s="681"/>
      <c r="DO27" s="681"/>
      <c r="DP27" s="681"/>
      <c r="DQ27" s="681"/>
      <c r="DR27" s="681"/>
      <c r="DS27" s="681"/>
      <c r="DT27" s="681"/>
      <c r="DU27" s="681"/>
      <c r="DV27" s="682"/>
      <c r="DW27" s="650">
        <v>9.1999999999999993</v>
      </c>
      <c r="DX27" s="679"/>
      <c r="DY27" s="679"/>
      <c r="DZ27" s="679"/>
      <c r="EA27" s="679"/>
      <c r="EB27" s="679"/>
      <c r="EC27" s="680"/>
    </row>
    <row r="28" spans="2:133" ht="11.25" customHeight="1">
      <c r="B28" s="642" t="s">
        <v>303</v>
      </c>
      <c r="C28" s="643"/>
      <c r="D28" s="643"/>
      <c r="E28" s="643"/>
      <c r="F28" s="643"/>
      <c r="G28" s="643"/>
      <c r="H28" s="643"/>
      <c r="I28" s="643"/>
      <c r="J28" s="643"/>
      <c r="K28" s="643"/>
      <c r="L28" s="643"/>
      <c r="M28" s="643"/>
      <c r="N28" s="643"/>
      <c r="O28" s="643"/>
      <c r="P28" s="643"/>
      <c r="Q28" s="644"/>
      <c r="R28" s="645">
        <v>87064</v>
      </c>
      <c r="S28" s="646"/>
      <c r="T28" s="646"/>
      <c r="U28" s="646"/>
      <c r="V28" s="646"/>
      <c r="W28" s="646"/>
      <c r="X28" s="646"/>
      <c r="Y28" s="647"/>
      <c r="Z28" s="648">
        <v>0.6</v>
      </c>
      <c r="AA28" s="648"/>
      <c r="AB28" s="648"/>
      <c r="AC28" s="648"/>
      <c r="AD28" s="649" t="s">
        <v>235</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1038981</v>
      </c>
      <c r="CS28" s="646"/>
      <c r="CT28" s="646"/>
      <c r="CU28" s="646"/>
      <c r="CV28" s="646"/>
      <c r="CW28" s="646"/>
      <c r="CX28" s="646"/>
      <c r="CY28" s="647"/>
      <c r="CZ28" s="650">
        <v>7.7</v>
      </c>
      <c r="DA28" s="679"/>
      <c r="DB28" s="679"/>
      <c r="DC28" s="683"/>
      <c r="DD28" s="654">
        <v>1016075</v>
      </c>
      <c r="DE28" s="646"/>
      <c r="DF28" s="646"/>
      <c r="DG28" s="646"/>
      <c r="DH28" s="646"/>
      <c r="DI28" s="646"/>
      <c r="DJ28" s="646"/>
      <c r="DK28" s="647"/>
      <c r="DL28" s="654">
        <v>1016075</v>
      </c>
      <c r="DM28" s="646"/>
      <c r="DN28" s="646"/>
      <c r="DO28" s="646"/>
      <c r="DP28" s="646"/>
      <c r="DQ28" s="646"/>
      <c r="DR28" s="646"/>
      <c r="DS28" s="646"/>
      <c r="DT28" s="646"/>
      <c r="DU28" s="646"/>
      <c r="DV28" s="647"/>
      <c r="DW28" s="650">
        <v>14.4</v>
      </c>
      <c r="DX28" s="679"/>
      <c r="DY28" s="679"/>
      <c r="DZ28" s="679"/>
      <c r="EA28" s="679"/>
      <c r="EB28" s="679"/>
      <c r="EC28" s="680"/>
    </row>
    <row r="29" spans="2:133" ht="11.25" customHeight="1">
      <c r="B29" s="642" t="s">
        <v>305</v>
      </c>
      <c r="C29" s="643"/>
      <c r="D29" s="643"/>
      <c r="E29" s="643"/>
      <c r="F29" s="643"/>
      <c r="G29" s="643"/>
      <c r="H29" s="643"/>
      <c r="I29" s="643"/>
      <c r="J29" s="643"/>
      <c r="K29" s="643"/>
      <c r="L29" s="643"/>
      <c r="M29" s="643"/>
      <c r="N29" s="643"/>
      <c r="O29" s="643"/>
      <c r="P29" s="643"/>
      <c r="Q29" s="644"/>
      <c r="R29" s="645">
        <v>171381</v>
      </c>
      <c r="S29" s="646"/>
      <c r="T29" s="646"/>
      <c r="U29" s="646"/>
      <c r="V29" s="646"/>
      <c r="W29" s="646"/>
      <c r="X29" s="646"/>
      <c r="Y29" s="647"/>
      <c r="Z29" s="648">
        <v>1.2</v>
      </c>
      <c r="AA29" s="648"/>
      <c r="AB29" s="648"/>
      <c r="AC29" s="648"/>
      <c r="AD29" s="649" t="s">
        <v>235</v>
      </c>
      <c r="AE29" s="649"/>
      <c r="AF29" s="649"/>
      <c r="AG29" s="649"/>
      <c r="AH29" s="649"/>
      <c r="AI29" s="649"/>
      <c r="AJ29" s="649"/>
      <c r="AK29" s="649"/>
      <c r="AL29" s="650" t="s">
        <v>235</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307</v>
      </c>
      <c r="CG29" s="661"/>
      <c r="CH29" s="661"/>
      <c r="CI29" s="661"/>
      <c r="CJ29" s="661"/>
      <c r="CK29" s="661"/>
      <c r="CL29" s="661"/>
      <c r="CM29" s="661"/>
      <c r="CN29" s="661"/>
      <c r="CO29" s="661"/>
      <c r="CP29" s="661"/>
      <c r="CQ29" s="662"/>
      <c r="CR29" s="645">
        <v>1037102</v>
      </c>
      <c r="CS29" s="681"/>
      <c r="CT29" s="681"/>
      <c r="CU29" s="681"/>
      <c r="CV29" s="681"/>
      <c r="CW29" s="681"/>
      <c r="CX29" s="681"/>
      <c r="CY29" s="682"/>
      <c r="CZ29" s="650">
        <v>7.7</v>
      </c>
      <c r="DA29" s="679"/>
      <c r="DB29" s="679"/>
      <c r="DC29" s="683"/>
      <c r="DD29" s="654">
        <v>1014196</v>
      </c>
      <c r="DE29" s="681"/>
      <c r="DF29" s="681"/>
      <c r="DG29" s="681"/>
      <c r="DH29" s="681"/>
      <c r="DI29" s="681"/>
      <c r="DJ29" s="681"/>
      <c r="DK29" s="682"/>
      <c r="DL29" s="654">
        <v>1014196</v>
      </c>
      <c r="DM29" s="681"/>
      <c r="DN29" s="681"/>
      <c r="DO29" s="681"/>
      <c r="DP29" s="681"/>
      <c r="DQ29" s="681"/>
      <c r="DR29" s="681"/>
      <c r="DS29" s="681"/>
      <c r="DT29" s="681"/>
      <c r="DU29" s="681"/>
      <c r="DV29" s="682"/>
      <c r="DW29" s="650">
        <v>14.3</v>
      </c>
      <c r="DX29" s="679"/>
      <c r="DY29" s="679"/>
      <c r="DZ29" s="679"/>
      <c r="EA29" s="679"/>
      <c r="EB29" s="679"/>
      <c r="EC29" s="680"/>
    </row>
    <row r="30" spans="2:133" ht="11.25" customHeight="1">
      <c r="B30" s="642" t="s">
        <v>308</v>
      </c>
      <c r="C30" s="643"/>
      <c r="D30" s="643"/>
      <c r="E30" s="643"/>
      <c r="F30" s="643"/>
      <c r="G30" s="643"/>
      <c r="H30" s="643"/>
      <c r="I30" s="643"/>
      <c r="J30" s="643"/>
      <c r="K30" s="643"/>
      <c r="L30" s="643"/>
      <c r="M30" s="643"/>
      <c r="N30" s="643"/>
      <c r="O30" s="643"/>
      <c r="P30" s="643"/>
      <c r="Q30" s="644"/>
      <c r="R30" s="645">
        <v>15063</v>
      </c>
      <c r="S30" s="646"/>
      <c r="T30" s="646"/>
      <c r="U30" s="646"/>
      <c r="V30" s="646"/>
      <c r="W30" s="646"/>
      <c r="X30" s="646"/>
      <c r="Y30" s="647"/>
      <c r="Z30" s="648">
        <v>0.1</v>
      </c>
      <c r="AA30" s="648"/>
      <c r="AB30" s="648"/>
      <c r="AC30" s="648"/>
      <c r="AD30" s="649" t="s">
        <v>235</v>
      </c>
      <c r="AE30" s="649"/>
      <c r="AF30" s="649"/>
      <c r="AG30" s="649"/>
      <c r="AH30" s="649"/>
      <c r="AI30" s="649"/>
      <c r="AJ30" s="649"/>
      <c r="AK30" s="649"/>
      <c r="AL30" s="650" t="s">
        <v>246</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87"/>
      <c r="CE30" s="688"/>
      <c r="CF30" s="660" t="s">
        <v>311</v>
      </c>
      <c r="CG30" s="661"/>
      <c r="CH30" s="661"/>
      <c r="CI30" s="661"/>
      <c r="CJ30" s="661"/>
      <c r="CK30" s="661"/>
      <c r="CL30" s="661"/>
      <c r="CM30" s="661"/>
      <c r="CN30" s="661"/>
      <c r="CO30" s="661"/>
      <c r="CP30" s="661"/>
      <c r="CQ30" s="662"/>
      <c r="CR30" s="645">
        <v>963754</v>
      </c>
      <c r="CS30" s="646"/>
      <c r="CT30" s="646"/>
      <c r="CU30" s="646"/>
      <c r="CV30" s="646"/>
      <c r="CW30" s="646"/>
      <c r="CX30" s="646"/>
      <c r="CY30" s="647"/>
      <c r="CZ30" s="650">
        <v>7.1</v>
      </c>
      <c r="DA30" s="679"/>
      <c r="DB30" s="679"/>
      <c r="DC30" s="683"/>
      <c r="DD30" s="654">
        <v>940848</v>
      </c>
      <c r="DE30" s="646"/>
      <c r="DF30" s="646"/>
      <c r="DG30" s="646"/>
      <c r="DH30" s="646"/>
      <c r="DI30" s="646"/>
      <c r="DJ30" s="646"/>
      <c r="DK30" s="647"/>
      <c r="DL30" s="654">
        <v>940848</v>
      </c>
      <c r="DM30" s="646"/>
      <c r="DN30" s="646"/>
      <c r="DO30" s="646"/>
      <c r="DP30" s="646"/>
      <c r="DQ30" s="646"/>
      <c r="DR30" s="646"/>
      <c r="DS30" s="646"/>
      <c r="DT30" s="646"/>
      <c r="DU30" s="646"/>
      <c r="DV30" s="647"/>
      <c r="DW30" s="650">
        <v>13.3</v>
      </c>
      <c r="DX30" s="679"/>
      <c r="DY30" s="679"/>
      <c r="DZ30" s="679"/>
      <c r="EA30" s="679"/>
      <c r="EB30" s="679"/>
      <c r="EC30" s="680"/>
    </row>
    <row r="31" spans="2:133" ht="11.25" customHeight="1">
      <c r="B31" s="642" t="s">
        <v>312</v>
      </c>
      <c r="C31" s="643"/>
      <c r="D31" s="643"/>
      <c r="E31" s="643"/>
      <c r="F31" s="643"/>
      <c r="G31" s="643"/>
      <c r="H31" s="643"/>
      <c r="I31" s="643"/>
      <c r="J31" s="643"/>
      <c r="K31" s="643"/>
      <c r="L31" s="643"/>
      <c r="M31" s="643"/>
      <c r="N31" s="643"/>
      <c r="O31" s="643"/>
      <c r="P31" s="643"/>
      <c r="Q31" s="644"/>
      <c r="R31" s="645">
        <v>2193744</v>
      </c>
      <c r="S31" s="646"/>
      <c r="T31" s="646"/>
      <c r="U31" s="646"/>
      <c r="V31" s="646"/>
      <c r="W31" s="646"/>
      <c r="X31" s="646"/>
      <c r="Y31" s="647"/>
      <c r="Z31" s="648">
        <v>15.5</v>
      </c>
      <c r="AA31" s="648"/>
      <c r="AB31" s="648"/>
      <c r="AC31" s="648"/>
      <c r="AD31" s="649" t="s">
        <v>246</v>
      </c>
      <c r="AE31" s="649"/>
      <c r="AF31" s="649"/>
      <c r="AG31" s="649"/>
      <c r="AH31" s="649"/>
      <c r="AI31" s="649"/>
      <c r="AJ31" s="649"/>
      <c r="AK31" s="649"/>
      <c r="AL31" s="650" t="s">
        <v>235</v>
      </c>
      <c r="AM31" s="651"/>
      <c r="AN31" s="651"/>
      <c r="AO31" s="652"/>
      <c r="AP31" s="702" t="s">
        <v>313</v>
      </c>
      <c r="AQ31" s="703"/>
      <c r="AR31" s="703"/>
      <c r="AS31" s="703"/>
      <c r="AT31" s="708" t="s">
        <v>314</v>
      </c>
      <c r="AU31" s="231"/>
      <c r="AV31" s="231"/>
      <c r="AW31" s="231"/>
      <c r="AX31" s="631" t="s">
        <v>188</v>
      </c>
      <c r="AY31" s="632"/>
      <c r="AZ31" s="632"/>
      <c r="BA31" s="632"/>
      <c r="BB31" s="632"/>
      <c r="BC31" s="632"/>
      <c r="BD31" s="632"/>
      <c r="BE31" s="632"/>
      <c r="BF31" s="633"/>
      <c r="BG31" s="713">
        <v>99.4</v>
      </c>
      <c r="BH31" s="700"/>
      <c r="BI31" s="700"/>
      <c r="BJ31" s="700"/>
      <c r="BK31" s="700"/>
      <c r="BL31" s="700"/>
      <c r="BM31" s="640">
        <v>97.1</v>
      </c>
      <c r="BN31" s="700"/>
      <c r="BO31" s="700"/>
      <c r="BP31" s="700"/>
      <c r="BQ31" s="701"/>
      <c r="BR31" s="713">
        <v>99.2</v>
      </c>
      <c r="BS31" s="700"/>
      <c r="BT31" s="700"/>
      <c r="BU31" s="700"/>
      <c r="BV31" s="700"/>
      <c r="BW31" s="700"/>
      <c r="BX31" s="640">
        <v>96.2</v>
      </c>
      <c r="BY31" s="700"/>
      <c r="BZ31" s="700"/>
      <c r="CA31" s="700"/>
      <c r="CB31" s="701"/>
      <c r="CD31" s="687"/>
      <c r="CE31" s="688"/>
      <c r="CF31" s="660" t="s">
        <v>315</v>
      </c>
      <c r="CG31" s="661"/>
      <c r="CH31" s="661"/>
      <c r="CI31" s="661"/>
      <c r="CJ31" s="661"/>
      <c r="CK31" s="661"/>
      <c r="CL31" s="661"/>
      <c r="CM31" s="661"/>
      <c r="CN31" s="661"/>
      <c r="CO31" s="661"/>
      <c r="CP31" s="661"/>
      <c r="CQ31" s="662"/>
      <c r="CR31" s="645">
        <v>73348</v>
      </c>
      <c r="CS31" s="681"/>
      <c r="CT31" s="681"/>
      <c r="CU31" s="681"/>
      <c r="CV31" s="681"/>
      <c r="CW31" s="681"/>
      <c r="CX31" s="681"/>
      <c r="CY31" s="682"/>
      <c r="CZ31" s="650">
        <v>0.5</v>
      </c>
      <c r="DA31" s="679"/>
      <c r="DB31" s="679"/>
      <c r="DC31" s="683"/>
      <c r="DD31" s="654">
        <v>73348</v>
      </c>
      <c r="DE31" s="681"/>
      <c r="DF31" s="681"/>
      <c r="DG31" s="681"/>
      <c r="DH31" s="681"/>
      <c r="DI31" s="681"/>
      <c r="DJ31" s="681"/>
      <c r="DK31" s="682"/>
      <c r="DL31" s="654">
        <v>73348</v>
      </c>
      <c r="DM31" s="681"/>
      <c r="DN31" s="681"/>
      <c r="DO31" s="681"/>
      <c r="DP31" s="681"/>
      <c r="DQ31" s="681"/>
      <c r="DR31" s="681"/>
      <c r="DS31" s="681"/>
      <c r="DT31" s="681"/>
      <c r="DU31" s="681"/>
      <c r="DV31" s="682"/>
      <c r="DW31" s="650">
        <v>1</v>
      </c>
      <c r="DX31" s="679"/>
      <c r="DY31" s="679"/>
      <c r="DZ31" s="679"/>
      <c r="EA31" s="679"/>
      <c r="EB31" s="679"/>
      <c r="EC31" s="680"/>
    </row>
    <row r="32" spans="2:133" ht="11.25" customHeight="1">
      <c r="B32" s="691" t="s">
        <v>316</v>
      </c>
      <c r="C32" s="692"/>
      <c r="D32" s="692"/>
      <c r="E32" s="692"/>
      <c r="F32" s="692"/>
      <c r="G32" s="692"/>
      <c r="H32" s="692"/>
      <c r="I32" s="692"/>
      <c r="J32" s="692"/>
      <c r="K32" s="692"/>
      <c r="L32" s="692"/>
      <c r="M32" s="692"/>
      <c r="N32" s="692"/>
      <c r="O32" s="692"/>
      <c r="P32" s="692"/>
      <c r="Q32" s="693"/>
      <c r="R32" s="645" t="s">
        <v>128</v>
      </c>
      <c r="S32" s="646"/>
      <c r="T32" s="646"/>
      <c r="U32" s="646"/>
      <c r="V32" s="646"/>
      <c r="W32" s="646"/>
      <c r="X32" s="646"/>
      <c r="Y32" s="647"/>
      <c r="Z32" s="648" t="s">
        <v>235</v>
      </c>
      <c r="AA32" s="648"/>
      <c r="AB32" s="648"/>
      <c r="AC32" s="648"/>
      <c r="AD32" s="649" t="s">
        <v>235</v>
      </c>
      <c r="AE32" s="649"/>
      <c r="AF32" s="649"/>
      <c r="AG32" s="649"/>
      <c r="AH32" s="649"/>
      <c r="AI32" s="649"/>
      <c r="AJ32" s="649"/>
      <c r="AK32" s="649"/>
      <c r="AL32" s="650" t="s">
        <v>246</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99.2</v>
      </c>
      <c r="BH32" s="681"/>
      <c r="BI32" s="681"/>
      <c r="BJ32" s="681"/>
      <c r="BK32" s="681"/>
      <c r="BL32" s="681"/>
      <c r="BM32" s="651">
        <v>96.4</v>
      </c>
      <c r="BN32" s="711"/>
      <c r="BO32" s="711"/>
      <c r="BP32" s="711"/>
      <c r="BQ32" s="712"/>
      <c r="BR32" s="714">
        <v>99</v>
      </c>
      <c r="BS32" s="681"/>
      <c r="BT32" s="681"/>
      <c r="BU32" s="681"/>
      <c r="BV32" s="681"/>
      <c r="BW32" s="681"/>
      <c r="BX32" s="651">
        <v>96.1</v>
      </c>
      <c r="BY32" s="711"/>
      <c r="BZ32" s="711"/>
      <c r="CA32" s="711"/>
      <c r="CB32" s="712"/>
      <c r="CD32" s="689"/>
      <c r="CE32" s="690"/>
      <c r="CF32" s="660" t="s">
        <v>319</v>
      </c>
      <c r="CG32" s="661"/>
      <c r="CH32" s="661"/>
      <c r="CI32" s="661"/>
      <c r="CJ32" s="661"/>
      <c r="CK32" s="661"/>
      <c r="CL32" s="661"/>
      <c r="CM32" s="661"/>
      <c r="CN32" s="661"/>
      <c r="CO32" s="661"/>
      <c r="CP32" s="661"/>
      <c r="CQ32" s="662"/>
      <c r="CR32" s="645">
        <v>1879</v>
      </c>
      <c r="CS32" s="646"/>
      <c r="CT32" s="646"/>
      <c r="CU32" s="646"/>
      <c r="CV32" s="646"/>
      <c r="CW32" s="646"/>
      <c r="CX32" s="646"/>
      <c r="CY32" s="647"/>
      <c r="CZ32" s="650">
        <v>0</v>
      </c>
      <c r="DA32" s="679"/>
      <c r="DB32" s="679"/>
      <c r="DC32" s="683"/>
      <c r="DD32" s="654">
        <v>1879</v>
      </c>
      <c r="DE32" s="646"/>
      <c r="DF32" s="646"/>
      <c r="DG32" s="646"/>
      <c r="DH32" s="646"/>
      <c r="DI32" s="646"/>
      <c r="DJ32" s="646"/>
      <c r="DK32" s="647"/>
      <c r="DL32" s="654">
        <v>1879</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320</v>
      </c>
      <c r="C33" s="643"/>
      <c r="D33" s="643"/>
      <c r="E33" s="643"/>
      <c r="F33" s="643"/>
      <c r="G33" s="643"/>
      <c r="H33" s="643"/>
      <c r="I33" s="643"/>
      <c r="J33" s="643"/>
      <c r="K33" s="643"/>
      <c r="L33" s="643"/>
      <c r="M33" s="643"/>
      <c r="N33" s="643"/>
      <c r="O33" s="643"/>
      <c r="P33" s="643"/>
      <c r="Q33" s="644"/>
      <c r="R33" s="645">
        <v>1054964</v>
      </c>
      <c r="S33" s="646"/>
      <c r="T33" s="646"/>
      <c r="U33" s="646"/>
      <c r="V33" s="646"/>
      <c r="W33" s="646"/>
      <c r="X33" s="646"/>
      <c r="Y33" s="647"/>
      <c r="Z33" s="648">
        <v>7.4</v>
      </c>
      <c r="AA33" s="648"/>
      <c r="AB33" s="648"/>
      <c r="AC33" s="648"/>
      <c r="AD33" s="649" t="s">
        <v>235</v>
      </c>
      <c r="AE33" s="649"/>
      <c r="AF33" s="649"/>
      <c r="AG33" s="649"/>
      <c r="AH33" s="649"/>
      <c r="AI33" s="649"/>
      <c r="AJ33" s="649"/>
      <c r="AK33" s="649"/>
      <c r="AL33" s="650" t="s">
        <v>235</v>
      </c>
      <c r="AM33" s="651"/>
      <c r="AN33" s="651"/>
      <c r="AO33" s="652"/>
      <c r="AP33" s="706"/>
      <c r="AQ33" s="707"/>
      <c r="AR33" s="707"/>
      <c r="AS33" s="707"/>
      <c r="AT33" s="710"/>
      <c r="AU33" s="232"/>
      <c r="AV33" s="232"/>
      <c r="AW33" s="232"/>
      <c r="AX33" s="695" t="s">
        <v>321</v>
      </c>
      <c r="AY33" s="696"/>
      <c r="AZ33" s="696"/>
      <c r="BA33" s="696"/>
      <c r="BB33" s="696"/>
      <c r="BC33" s="696"/>
      <c r="BD33" s="696"/>
      <c r="BE33" s="696"/>
      <c r="BF33" s="697"/>
      <c r="BG33" s="715">
        <v>99.5</v>
      </c>
      <c r="BH33" s="716"/>
      <c r="BI33" s="716"/>
      <c r="BJ33" s="716"/>
      <c r="BK33" s="716"/>
      <c r="BL33" s="716"/>
      <c r="BM33" s="717">
        <v>97.4</v>
      </c>
      <c r="BN33" s="716"/>
      <c r="BO33" s="716"/>
      <c r="BP33" s="716"/>
      <c r="BQ33" s="718"/>
      <c r="BR33" s="715">
        <v>99.3</v>
      </c>
      <c r="BS33" s="716"/>
      <c r="BT33" s="716"/>
      <c r="BU33" s="716"/>
      <c r="BV33" s="716"/>
      <c r="BW33" s="716"/>
      <c r="BX33" s="717">
        <v>96</v>
      </c>
      <c r="BY33" s="716"/>
      <c r="BZ33" s="716"/>
      <c r="CA33" s="716"/>
      <c r="CB33" s="718"/>
      <c r="CD33" s="660" t="s">
        <v>322</v>
      </c>
      <c r="CE33" s="661"/>
      <c r="CF33" s="661"/>
      <c r="CG33" s="661"/>
      <c r="CH33" s="661"/>
      <c r="CI33" s="661"/>
      <c r="CJ33" s="661"/>
      <c r="CK33" s="661"/>
      <c r="CL33" s="661"/>
      <c r="CM33" s="661"/>
      <c r="CN33" s="661"/>
      <c r="CO33" s="661"/>
      <c r="CP33" s="661"/>
      <c r="CQ33" s="662"/>
      <c r="CR33" s="645">
        <v>5404696</v>
      </c>
      <c r="CS33" s="681"/>
      <c r="CT33" s="681"/>
      <c r="CU33" s="681"/>
      <c r="CV33" s="681"/>
      <c r="CW33" s="681"/>
      <c r="CX33" s="681"/>
      <c r="CY33" s="682"/>
      <c r="CZ33" s="650">
        <v>40</v>
      </c>
      <c r="DA33" s="679"/>
      <c r="DB33" s="679"/>
      <c r="DC33" s="683"/>
      <c r="DD33" s="654">
        <v>4106954</v>
      </c>
      <c r="DE33" s="681"/>
      <c r="DF33" s="681"/>
      <c r="DG33" s="681"/>
      <c r="DH33" s="681"/>
      <c r="DI33" s="681"/>
      <c r="DJ33" s="681"/>
      <c r="DK33" s="682"/>
      <c r="DL33" s="654">
        <v>3572054</v>
      </c>
      <c r="DM33" s="681"/>
      <c r="DN33" s="681"/>
      <c r="DO33" s="681"/>
      <c r="DP33" s="681"/>
      <c r="DQ33" s="681"/>
      <c r="DR33" s="681"/>
      <c r="DS33" s="681"/>
      <c r="DT33" s="681"/>
      <c r="DU33" s="681"/>
      <c r="DV33" s="682"/>
      <c r="DW33" s="650">
        <v>50.5</v>
      </c>
      <c r="DX33" s="679"/>
      <c r="DY33" s="679"/>
      <c r="DZ33" s="679"/>
      <c r="EA33" s="679"/>
      <c r="EB33" s="679"/>
      <c r="EC33" s="680"/>
    </row>
    <row r="34" spans="2:133" ht="11.25" customHeight="1">
      <c r="B34" s="642" t="s">
        <v>323</v>
      </c>
      <c r="C34" s="643"/>
      <c r="D34" s="643"/>
      <c r="E34" s="643"/>
      <c r="F34" s="643"/>
      <c r="G34" s="643"/>
      <c r="H34" s="643"/>
      <c r="I34" s="643"/>
      <c r="J34" s="643"/>
      <c r="K34" s="643"/>
      <c r="L34" s="643"/>
      <c r="M34" s="643"/>
      <c r="N34" s="643"/>
      <c r="O34" s="643"/>
      <c r="P34" s="643"/>
      <c r="Q34" s="644"/>
      <c r="R34" s="645">
        <v>39541</v>
      </c>
      <c r="S34" s="646"/>
      <c r="T34" s="646"/>
      <c r="U34" s="646"/>
      <c r="V34" s="646"/>
      <c r="W34" s="646"/>
      <c r="X34" s="646"/>
      <c r="Y34" s="647"/>
      <c r="Z34" s="648">
        <v>0.3</v>
      </c>
      <c r="AA34" s="648"/>
      <c r="AB34" s="648"/>
      <c r="AC34" s="648"/>
      <c r="AD34" s="649" t="s">
        <v>246</v>
      </c>
      <c r="AE34" s="649"/>
      <c r="AF34" s="649"/>
      <c r="AG34" s="649"/>
      <c r="AH34" s="649"/>
      <c r="AI34" s="649"/>
      <c r="AJ34" s="649"/>
      <c r="AK34" s="649"/>
      <c r="AL34" s="650" t="s">
        <v>128</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1728565</v>
      </c>
      <c r="CS34" s="646"/>
      <c r="CT34" s="646"/>
      <c r="CU34" s="646"/>
      <c r="CV34" s="646"/>
      <c r="CW34" s="646"/>
      <c r="CX34" s="646"/>
      <c r="CY34" s="647"/>
      <c r="CZ34" s="650">
        <v>12.8</v>
      </c>
      <c r="DA34" s="679"/>
      <c r="DB34" s="679"/>
      <c r="DC34" s="683"/>
      <c r="DD34" s="654">
        <v>1290948</v>
      </c>
      <c r="DE34" s="646"/>
      <c r="DF34" s="646"/>
      <c r="DG34" s="646"/>
      <c r="DH34" s="646"/>
      <c r="DI34" s="646"/>
      <c r="DJ34" s="646"/>
      <c r="DK34" s="647"/>
      <c r="DL34" s="654">
        <v>1169878</v>
      </c>
      <c r="DM34" s="646"/>
      <c r="DN34" s="646"/>
      <c r="DO34" s="646"/>
      <c r="DP34" s="646"/>
      <c r="DQ34" s="646"/>
      <c r="DR34" s="646"/>
      <c r="DS34" s="646"/>
      <c r="DT34" s="646"/>
      <c r="DU34" s="646"/>
      <c r="DV34" s="647"/>
      <c r="DW34" s="650">
        <v>16.5</v>
      </c>
      <c r="DX34" s="679"/>
      <c r="DY34" s="679"/>
      <c r="DZ34" s="679"/>
      <c r="EA34" s="679"/>
      <c r="EB34" s="679"/>
      <c r="EC34" s="680"/>
    </row>
    <row r="35" spans="2:133" ht="11.25" customHeight="1">
      <c r="B35" s="642" t="s">
        <v>325</v>
      </c>
      <c r="C35" s="643"/>
      <c r="D35" s="643"/>
      <c r="E35" s="643"/>
      <c r="F35" s="643"/>
      <c r="G35" s="643"/>
      <c r="H35" s="643"/>
      <c r="I35" s="643"/>
      <c r="J35" s="643"/>
      <c r="K35" s="643"/>
      <c r="L35" s="643"/>
      <c r="M35" s="643"/>
      <c r="N35" s="643"/>
      <c r="O35" s="643"/>
      <c r="P35" s="643"/>
      <c r="Q35" s="644"/>
      <c r="R35" s="645">
        <v>33647</v>
      </c>
      <c r="S35" s="646"/>
      <c r="T35" s="646"/>
      <c r="U35" s="646"/>
      <c r="V35" s="646"/>
      <c r="W35" s="646"/>
      <c r="X35" s="646"/>
      <c r="Y35" s="647"/>
      <c r="Z35" s="648">
        <v>0.2</v>
      </c>
      <c r="AA35" s="648"/>
      <c r="AB35" s="648"/>
      <c r="AC35" s="648"/>
      <c r="AD35" s="649" t="s">
        <v>235</v>
      </c>
      <c r="AE35" s="649"/>
      <c r="AF35" s="649"/>
      <c r="AG35" s="649"/>
      <c r="AH35" s="649"/>
      <c r="AI35" s="649"/>
      <c r="AJ35" s="649"/>
      <c r="AK35" s="649"/>
      <c r="AL35" s="650" t="s">
        <v>235</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168585</v>
      </c>
      <c r="CS35" s="681"/>
      <c r="CT35" s="681"/>
      <c r="CU35" s="681"/>
      <c r="CV35" s="681"/>
      <c r="CW35" s="681"/>
      <c r="CX35" s="681"/>
      <c r="CY35" s="682"/>
      <c r="CZ35" s="650">
        <v>1.2</v>
      </c>
      <c r="DA35" s="679"/>
      <c r="DB35" s="679"/>
      <c r="DC35" s="683"/>
      <c r="DD35" s="654">
        <v>104397</v>
      </c>
      <c r="DE35" s="681"/>
      <c r="DF35" s="681"/>
      <c r="DG35" s="681"/>
      <c r="DH35" s="681"/>
      <c r="DI35" s="681"/>
      <c r="DJ35" s="681"/>
      <c r="DK35" s="682"/>
      <c r="DL35" s="654">
        <v>104397</v>
      </c>
      <c r="DM35" s="681"/>
      <c r="DN35" s="681"/>
      <c r="DO35" s="681"/>
      <c r="DP35" s="681"/>
      <c r="DQ35" s="681"/>
      <c r="DR35" s="681"/>
      <c r="DS35" s="681"/>
      <c r="DT35" s="681"/>
      <c r="DU35" s="681"/>
      <c r="DV35" s="682"/>
      <c r="DW35" s="650">
        <v>1.5</v>
      </c>
      <c r="DX35" s="679"/>
      <c r="DY35" s="679"/>
      <c r="DZ35" s="679"/>
      <c r="EA35" s="679"/>
      <c r="EB35" s="679"/>
      <c r="EC35" s="680"/>
    </row>
    <row r="36" spans="2:133" ht="11.25" customHeight="1">
      <c r="B36" s="642" t="s">
        <v>329</v>
      </c>
      <c r="C36" s="643"/>
      <c r="D36" s="643"/>
      <c r="E36" s="643"/>
      <c r="F36" s="643"/>
      <c r="G36" s="643"/>
      <c r="H36" s="643"/>
      <c r="I36" s="643"/>
      <c r="J36" s="643"/>
      <c r="K36" s="643"/>
      <c r="L36" s="643"/>
      <c r="M36" s="643"/>
      <c r="N36" s="643"/>
      <c r="O36" s="643"/>
      <c r="P36" s="643"/>
      <c r="Q36" s="644"/>
      <c r="R36" s="645">
        <v>955307</v>
      </c>
      <c r="S36" s="646"/>
      <c r="T36" s="646"/>
      <c r="U36" s="646"/>
      <c r="V36" s="646"/>
      <c r="W36" s="646"/>
      <c r="X36" s="646"/>
      <c r="Y36" s="647"/>
      <c r="Z36" s="648">
        <v>6.7</v>
      </c>
      <c r="AA36" s="648"/>
      <c r="AB36" s="648"/>
      <c r="AC36" s="648"/>
      <c r="AD36" s="649" t="s">
        <v>235</v>
      </c>
      <c r="AE36" s="649"/>
      <c r="AF36" s="649"/>
      <c r="AG36" s="649"/>
      <c r="AH36" s="649"/>
      <c r="AI36" s="649"/>
      <c r="AJ36" s="649"/>
      <c r="AK36" s="649"/>
      <c r="AL36" s="650" t="s">
        <v>246</v>
      </c>
      <c r="AM36" s="651"/>
      <c r="AN36" s="651"/>
      <c r="AO36" s="652"/>
      <c r="AP36" s="235"/>
      <c r="AQ36" s="719" t="s">
        <v>330</v>
      </c>
      <c r="AR36" s="720"/>
      <c r="AS36" s="720"/>
      <c r="AT36" s="720"/>
      <c r="AU36" s="720"/>
      <c r="AV36" s="720"/>
      <c r="AW36" s="720"/>
      <c r="AX36" s="720"/>
      <c r="AY36" s="721"/>
      <c r="AZ36" s="634">
        <v>1758670</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2656</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1485503</v>
      </c>
      <c r="CS36" s="646"/>
      <c r="CT36" s="646"/>
      <c r="CU36" s="646"/>
      <c r="CV36" s="646"/>
      <c r="CW36" s="646"/>
      <c r="CX36" s="646"/>
      <c r="CY36" s="647"/>
      <c r="CZ36" s="650">
        <v>11</v>
      </c>
      <c r="DA36" s="679"/>
      <c r="DB36" s="679"/>
      <c r="DC36" s="683"/>
      <c r="DD36" s="654">
        <v>1310370</v>
      </c>
      <c r="DE36" s="646"/>
      <c r="DF36" s="646"/>
      <c r="DG36" s="646"/>
      <c r="DH36" s="646"/>
      <c r="DI36" s="646"/>
      <c r="DJ36" s="646"/>
      <c r="DK36" s="647"/>
      <c r="DL36" s="654">
        <v>1004167</v>
      </c>
      <c r="DM36" s="646"/>
      <c r="DN36" s="646"/>
      <c r="DO36" s="646"/>
      <c r="DP36" s="646"/>
      <c r="DQ36" s="646"/>
      <c r="DR36" s="646"/>
      <c r="DS36" s="646"/>
      <c r="DT36" s="646"/>
      <c r="DU36" s="646"/>
      <c r="DV36" s="647"/>
      <c r="DW36" s="650">
        <v>14.2</v>
      </c>
      <c r="DX36" s="679"/>
      <c r="DY36" s="679"/>
      <c r="DZ36" s="679"/>
      <c r="EA36" s="679"/>
      <c r="EB36" s="679"/>
      <c r="EC36" s="680"/>
    </row>
    <row r="37" spans="2:133" ht="11.25" customHeight="1">
      <c r="B37" s="642" t="s">
        <v>333</v>
      </c>
      <c r="C37" s="643"/>
      <c r="D37" s="643"/>
      <c r="E37" s="643"/>
      <c r="F37" s="643"/>
      <c r="G37" s="643"/>
      <c r="H37" s="643"/>
      <c r="I37" s="643"/>
      <c r="J37" s="643"/>
      <c r="K37" s="643"/>
      <c r="L37" s="643"/>
      <c r="M37" s="643"/>
      <c r="N37" s="643"/>
      <c r="O37" s="643"/>
      <c r="P37" s="643"/>
      <c r="Q37" s="644"/>
      <c r="R37" s="645">
        <v>241271</v>
      </c>
      <c r="S37" s="646"/>
      <c r="T37" s="646"/>
      <c r="U37" s="646"/>
      <c r="V37" s="646"/>
      <c r="W37" s="646"/>
      <c r="X37" s="646"/>
      <c r="Y37" s="647"/>
      <c r="Z37" s="648">
        <v>1.7</v>
      </c>
      <c r="AA37" s="648"/>
      <c r="AB37" s="648"/>
      <c r="AC37" s="648"/>
      <c r="AD37" s="649" t="s">
        <v>246</v>
      </c>
      <c r="AE37" s="649"/>
      <c r="AF37" s="649"/>
      <c r="AG37" s="649"/>
      <c r="AH37" s="649"/>
      <c r="AI37" s="649"/>
      <c r="AJ37" s="649"/>
      <c r="AK37" s="649"/>
      <c r="AL37" s="650" t="s">
        <v>235</v>
      </c>
      <c r="AM37" s="651"/>
      <c r="AN37" s="651"/>
      <c r="AO37" s="652"/>
      <c r="AQ37" s="723" t="s">
        <v>334</v>
      </c>
      <c r="AR37" s="724"/>
      <c r="AS37" s="724"/>
      <c r="AT37" s="724"/>
      <c r="AU37" s="724"/>
      <c r="AV37" s="724"/>
      <c r="AW37" s="724"/>
      <c r="AX37" s="724"/>
      <c r="AY37" s="725"/>
      <c r="AZ37" s="645">
        <v>351670</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-45404</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444222</v>
      </c>
      <c r="CS37" s="681"/>
      <c r="CT37" s="681"/>
      <c r="CU37" s="681"/>
      <c r="CV37" s="681"/>
      <c r="CW37" s="681"/>
      <c r="CX37" s="681"/>
      <c r="CY37" s="682"/>
      <c r="CZ37" s="650">
        <v>3.3</v>
      </c>
      <c r="DA37" s="679"/>
      <c r="DB37" s="679"/>
      <c r="DC37" s="683"/>
      <c r="DD37" s="654">
        <v>414958</v>
      </c>
      <c r="DE37" s="681"/>
      <c r="DF37" s="681"/>
      <c r="DG37" s="681"/>
      <c r="DH37" s="681"/>
      <c r="DI37" s="681"/>
      <c r="DJ37" s="681"/>
      <c r="DK37" s="682"/>
      <c r="DL37" s="654">
        <v>414958</v>
      </c>
      <c r="DM37" s="681"/>
      <c r="DN37" s="681"/>
      <c r="DO37" s="681"/>
      <c r="DP37" s="681"/>
      <c r="DQ37" s="681"/>
      <c r="DR37" s="681"/>
      <c r="DS37" s="681"/>
      <c r="DT37" s="681"/>
      <c r="DU37" s="681"/>
      <c r="DV37" s="682"/>
      <c r="DW37" s="650">
        <v>5.9</v>
      </c>
      <c r="DX37" s="679"/>
      <c r="DY37" s="679"/>
      <c r="DZ37" s="679"/>
      <c r="EA37" s="679"/>
      <c r="EB37" s="679"/>
      <c r="EC37" s="680"/>
    </row>
    <row r="38" spans="2:133" ht="11.25" customHeight="1">
      <c r="B38" s="642" t="s">
        <v>337</v>
      </c>
      <c r="C38" s="643"/>
      <c r="D38" s="643"/>
      <c r="E38" s="643"/>
      <c r="F38" s="643"/>
      <c r="G38" s="643"/>
      <c r="H38" s="643"/>
      <c r="I38" s="643"/>
      <c r="J38" s="643"/>
      <c r="K38" s="643"/>
      <c r="L38" s="643"/>
      <c r="M38" s="643"/>
      <c r="N38" s="643"/>
      <c r="O38" s="643"/>
      <c r="P38" s="643"/>
      <c r="Q38" s="644"/>
      <c r="R38" s="645">
        <v>396462</v>
      </c>
      <c r="S38" s="646"/>
      <c r="T38" s="646"/>
      <c r="U38" s="646"/>
      <c r="V38" s="646"/>
      <c r="W38" s="646"/>
      <c r="X38" s="646"/>
      <c r="Y38" s="647"/>
      <c r="Z38" s="648">
        <v>2.8</v>
      </c>
      <c r="AA38" s="648"/>
      <c r="AB38" s="648"/>
      <c r="AC38" s="648"/>
      <c r="AD38" s="649" t="s">
        <v>128</v>
      </c>
      <c r="AE38" s="649"/>
      <c r="AF38" s="649"/>
      <c r="AG38" s="649"/>
      <c r="AH38" s="649"/>
      <c r="AI38" s="649"/>
      <c r="AJ38" s="649"/>
      <c r="AK38" s="649"/>
      <c r="AL38" s="650" t="s">
        <v>235</v>
      </c>
      <c r="AM38" s="651"/>
      <c r="AN38" s="651"/>
      <c r="AO38" s="652"/>
      <c r="AQ38" s="723" t="s">
        <v>338</v>
      </c>
      <c r="AR38" s="724"/>
      <c r="AS38" s="724"/>
      <c r="AT38" s="724"/>
      <c r="AU38" s="724"/>
      <c r="AV38" s="724"/>
      <c r="AW38" s="724"/>
      <c r="AX38" s="724"/>
      <c r="AY38" s="725"/>
      <c r="AZ38" s="645">
        <v>23807</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3850</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1734863</v>
      </c>
      <c r="CS38" s="646"/>
      <c r="CT38" s="646"/>
      <c r="CU38" s="646"/>
      <c r="CV38" s="646"/>
      <c r="CW38" s="646"/>
      <c r="CX38" s="646"/>
      <c r="CY38" s="647"/>
      <c r="CZ38" s="650">
        <v>12.8</v>
      </c>
      <c r="DA38" s="679"/>
      <c r="DB38" s="679"/>
      <c r="DC38" s="683"/>
      <c r="DD38" s="654">
        <v>1396382</v>
      </c>
      <c r="DE38" s="646"/>
      <c r="DF38" s="646"/>
      <c r="DG38" s="646"/>
      <c r="DH38" s="646"/>
      <c r="DI38" s="646"/>
      <c r="DJ38" s="646"/>
      <c r="DK38" s="647"/>
      <c r="DL38" s="654">
        <v>1291341</v>
      </c>
      <c r="DM38" s="646"/>
      <c r="DN38" s="646"/>
      <c r="DO38" s="646"/>
      <c r="DP38" s="646"/>
      <c r="DQ38" s="646"/>
      <c r="DR38" s="646"/>
      <c r="DS38" s="646"/>
      <c r="DT38" s="646"/>
      <c r="DU38" s="646"/>
      <c r="DV38" s="647"/>
      <c r="DW38" s="650">
        <v>18.2</v>
      </c>
      <c r="DX38" s="679"/>
      <c r="DY38" s="679"/>
      <c r="DZ38" s="679"/>
      <c r="EA38" s="679"/>
      <c r="EB38" s="679"/>
      <c r="EC38" s="680"/>
    </row>
    <row r="39" spans="2:133" ht="11.25" customHeight="1">
      <c r="B39" s="642" t="s">
        <v>341</v>
      </c>
      <c r="C39" s="643"/>
      <c r="D39" s="643"/>
      <c r="E39" s="643"/>
      <c r="F39" s="643"/>
      <c r="G39" s="643"/>
      <c r="H39" s="643"/>
      <c r="I39" s="643"/>
      <c r="J39" s="643"/>
      <c r="K39" s="643"/>
      <c r="L39" s="643"/>
      <c r="M39" s="643"/>
      <c r="N39" s="643"/>
      <c r="O39" s="643"/>
      <c r="P39" s="643"/>
      <c r="Q39" s="644"/>
      <c r="R39" s="645">
        <v>1867442</v>
      </c>
      <c r="S39" s="646"/>
      <c r="T39" s="646"/>
      <c r="U39" s="646"/>
      <c r="V39" s="646"/>
      <c r="W39" s="646"/>
      <c r="X39" s="646"/>
      <c r="Y39" s="647"/>
      <c r="Z39" s="648">
        <v>13.2</v>
      </c>
      <c r="AA39" s="648"/>
      <c r="AB39" s="648"/>
      <c r="AC39" s="648"/>
      <c r="AD39" s="649" t="s">
        <v>128</v>
      </c>
      <c r="AE39" s="649"/>
      <c r="AF39" s="649"/>
      <c r="AG39" s="649"/>
      <c r="AH39" s="649"/>
      <c r="AI39" s="649"/>
      <c r="AJ39" s="649"/>
      <c r="AK39" s="649"/>
      <c r="AL39" s="650" t="s">
        <v>246</v>
      </c>
      <c r="AM39" s="651"/>
      <c r="AN39" s="651"/>
      <c r="AO39" s="652"/>
      <c r="AQ39" s="723" t="s">
        <v>342</v>
      </c>
      <c r="AR39" s="724"/>
      <c r="AS39" s="724"/>
      <c r="AT39" s="724"/>
      <c r="AU39" s="724"/>
      <c r="AV39" s="724"/>
      <c r="AW39" s="724"/>
      <c r="AX39" s="724"/>
      <c r="AY39" s="725"/>
      <c r="AZ39" s="645" t="s">
        <v>128</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5728</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28800</v>
      </c>
      <c r="CS39" s="681"/>
      <c r="CT39" s="681"/>
      <c r="CU39" s="681"/>
      <c r="CV39" s="681"/>
      <c r="CW39" s="681"/>
      <c r="CX39" s="681"/>
      <c r="CY39" s="682"/>
      <c r="CZ39" s="650">
        <v>0.2</v>
      </c>
      <c r="DA39" s="679"/>
      <c r="DB39" s="679"/>
      <c r="DC39" s="683"/>
      <c r="DD39" s="654">
        <v>2586</v>
      </c>
      <c r="DE39" s="681"/>
      <c r="DF39" s="681"/>
      <c r="DG39" s="681"/>
      <c r="DH39" s="681"/>
      <c r="DI39" s="681"/>
      <c r="DJ39" s="681"/>
      <c r="DK39" s="682"/>
      <c r="DL39" s="654" t="s">
        <v>128</v>
      </c>
      <c r="DM39" s="681"/>
      <c r="DN39" s="681"/>
      <c r="DO39" s="681"/>
      <c r="DP39" s="681"/>
      <c r="DQ39" s="681"/>
      <c r="DR39" s="681"/>
      <c r="DS39" s="681"/>
      <c r="DT39" s="681"/>
      <c r="DU39" s="681"/>
      <c r="DV39" s="682"/>
      <c r="DW39" s="650" t="s">
        <v>235</v>
      </c>
      <c r="DX39" s="679"/>
      <c r="DY39" s="679"/>
      <c r="DZ39" s="679"/>
      <c r="EA39" s="679"/>
      <c r="EB39" s="679"/>
      <c r="EC39" s="680"/>
    </row>
    <row r="40" spans="2:133" ht="11.25" customHeight="1">
      <c r="B40" s="642" t="s">
        <v>345</v>
      </c>
      <c r="C40" s="643"/>
      <c r="D40" s="643"/>
      <c r="E40" s="643"/>
      <c r="F40" s="643"/>
      <c r="G40" s="643"/>
      <c r="H40" s="643"/>
      <c r="I40" s="643"/>
      <c r="J40" s="643"/>
      <c r="K40" s="643"/>
      <c r="L40" s="643"/>
      <c r="M40" s="643"/>
      <c r="N40" s="643"/>
      <c r="O40" s="643"/>
      <c r="P40" s="643"/>
      <c r="Q40" s="644"/>
      <c r="R40" s="645" t="s">
        <v>235</v>
      </c>
      <c r="S40" s="646"/>
      <c r="T40" s="646"/>
      <c r="U40" s="646"/>
      <c r="V40" s="646"/>
      <c r="W40" s="646"/>
      <c r="X40" s="646"/>
      <c r="Y40" s="647"/>
      <c r="Z40" s="648" t="s">
        <v>235</v>
      </c>
      <c r="AA40" s="648"/>
      <c r="AB40" s="648"/>
      <c r="AC40" s="648"/>
      <c r="AD40" s="649" t="s">
        <v>128</v>
      </c>
      <c r="AE40" s="649"/>
      <c r="AF40" s="649"/>
      <c r="AG40" s="649"/>
      <c r="AH40" s="649"/>
      <c r="AI40" s="649"/>
      <c r="AJ40" s="649"/>
      <c r="AK40" s="649"/>
      <c r="AL40" s="650" t="s">
        <v>235</v>
      </c>
      <c r="AM40" s="651"/>
      <c r="AN40" s="651"/>
      <c r="AO40" s="652"/>
      <c r="AQ40" s="723" t="s">
        <v>346</v>
      </c>
      <c r="AR40" s="724"/>
      <c r="AS40" s="724"/>
      <c r="AT40" s="724"/>
      <c r="AU40" s="724"/>
      <c r="AV40" s="724"/>
      <c r="AW40" s="724"/>
      <c r="AX40" s="724"/>
      <c r="AY40" s="725"/>
      <c r="AZ40" s="645" t="s">
        <v>235</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88</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258380</v>
      </c>
      <c r="CS40" s="646"/>
      <c r="CT40" s="646"/>
      <c r="CU40" s="646"/>
      <c r="CV40" s="646"/>
      <c r="CW40" s="646"/>
      <c r="CX40" s="646"/>
      <c r="CY40" s="647"/>
      <c r="CZ40" s="650">
        <v>1.9</v>
      </c>
      <c r="DA40" s="679"/>
      <c r="DB40" s="679"/>
      <c r="DC40" s="683"/>
      <c r="DD40" s="654">
        <v>2271</v>
      </c>
      <c r="DE40" s="646"/>
      <c r="DF40" s="646"/>
      <c r="DG40" s="646"/>
      <c r="DH40" s="646"/>
      <c r="DI40" s="646"/>
      <c r="DJ40" s="646"/>
      <c r="DK40" s="647"/>
      <c r="DL40" s="654">
        <v>2271</v>
      </c>
      <c r="DM40" s="646"/>
      <c r="DN40" s="646"/>
      <c r="DO40" s="646"/>
      <c r="DP40" s="646"/>
      <c r="DQ40" s="646"/>
      <c r="DR40" s="646"/>
      <c r="DS40" s="646"/>
      <c r="DT40" s="646"/>
      <c r="DU40" s="646"/>
      <c r="DV40" s="647"/>
      <c r="DW40" s="650">
        <v>0</v>
      </c>
      <c r="DX40" s="679"/>
      <c r="DY40" s="679"/>
      <c r="DZ40" s="679"/>
      <c r="EA40" s="679"/>
      <c r="EB40" s="679"/>
      <c r="EC40" s="680"/>
    </row>
    <row r="41" spans="2:133" ht="11.25" customHeight="1">
      <c r="B41" s="642" t="s">
        <v>350</v>
      </c>
      <c r="C41" s="643"/>
      <c r="D41" s="643"/>
      <c r="E41" s="643"/>
      <c r="F41" s="643"/>
      <c r="G41" s="643"/>
      <c r="H41" s="643"/>
      <c r="I41" s="643"/>
      <c r="J41" s="643"/>
      <c r="K41" s="643"/>
      <c r="L41" s="643"/>
      <c r="M41" s="643"/>
      <c r="N41" s="643"/>
      <c r="O41" s="643"/>
      <c r="P41" s="643"/>
      <c r="Q41" s="644"/>
      <c r="R41" s="645">
        <v>390442</v>
      </c>
      <c r="S41" s="646"/>
      <c r="T41" s="646"/>
      <c r="U41" s="646"/>
      <c r="V41" s="646"/>
      <c r="W41" s="646"/>
      <c r="X41" s="646"/>
      <c r="Y41" s="647"/>
      <c r="Z41" s="648">
        <v>2.8</v>
      </c>
      <c r="AA41" s="648"/>
      <c r="AB41" s="648"/>
      <c r="AC41" s="648"/>
      <c r="AD41" s="649" t="s">
        <v>246</v>
      </c>
      <c r="AE41" s="649"/>
      <c r="AF41" s="649"/>
      <c r="AG41" s="649"/>
      <c r="AH41" s="649"/>
      <c r="AI41" s="649"/>
      <c r="AJ41" s="649"/>
      <c r="AK41" s="649"/>
      <c r="AL41" s="650" t="s">
        <v>235</v>
      </c>
      <c r="AM41" s="651"/>
      <c r="AN41" s="651"/>
      <c r="AO41" s="652"/>
      <c r="AQ41" s="723" t="s">
        <v>351</v>
      </c>
      <c r="AR41" s="724"/>
      <c r="AS41" s="724"/>
      <c r="AT41" s="724"/>
      <c r="AU41" s="724"/>
      <c r="AV41" s="724"/>
      <c r="AW41" s="724"/>
      <c r="AX41" s="724"/>
      <c r="AY41" s="725"/>
      <c r="AZ41" s="645">
        <v>276922</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t="s">
        <v>246</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246</v>
      </c>
      <c r="CS41" s="681"/>
      <c r="CT41" s="681"/>
      <c r="CU41" s="681"/>
      <c r="CV41" s="681"/>
      <c r="CW41" s="681"/>
      <c r="CX41" s="681"/>
      <c r="CY41" s="682"/>
      <c r="CZ41" s="650" t="s">
        <v>128</v>
      </c>
      <c r="DA41" s="679"/>
      <c r="DB41" s="679"/>
      <c r="DC41" s="683"/>
      <c r="DD41" s="654" t="s">
        <v>246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354</v>
      </c>
      <c r="C42" s="696"/>
      <c r="D42" s="696"/>
      <c r="E42" s="696"/>
      <c r="F42" s="696"/>
      <c r="G42" s="696"/>
      <c r="H42" s="696"/>
      <c r="I42" s="696"/>
      <c r="J42" s="696"/>
      <c r="K42" s="696"/>
      <c r="L42" s="696"/>
      <c r="M42" s="696"/>
      <c r="N42" s="696"/>
      <c r="O42" s="696"/>
      <c r="P42" s="696"/>
      <c r="Q42" s="697"/>
      <c r="R42" s="730">
        <v>14195487</v>
      </c>
      <c r="S42" s="731"/>
      <c r="T42" s="731"/>
      <c r="U42" s="731"/>
      <c r="V42" s="731"/>
      <c r="W42" s="731"/>
      <c r="X42" s="731"/>
      <c r="Y42" s="739"/>
      <c r="Z42" s="740">
        <v>100</v>
      </c>
      <c r="AA42" s="740"/>
      <c r="AB42" s="740"/>
      <c r="AC42" s="740"/>
      <c r="AD42" s="741">
        <v>6688085</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1106271</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424</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2737708</v>
      </c>
      <c r="CS42" s="646"/>
      <c r="CT42" s="646"/>
      <c r="CU42" s="646"/>
      <c r="CV42" s="646"/>
      <c r="CW42" s="646"/>
      <c r="CX42" s="646"/>
      <c r="CY42" s="647"/>
      <c r="CZ42" s="650">
        <v>20.3</v>
      </c>
      <c r="DA42" s="651"/>
      <c r="DB42" s="651"/>
      <c r="DC42" s="663"/>
      <c r="DD42" s="654">
        <v>110196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129931</v>
      </c>
      <c r="CS43" s="681"/>
      <c r="CT43" s="681"/>
      <c r="CU43" s="681"/>
      <c r="CV43" s="681"/>
      <c r="CW43" s="681"/>
      <c r="CX43" s="681"/>
      <c r="CY43" s="682"/>
      <c r="CZ43" s="650">
        <v>1</v>
      </c>
      <c r="DA43" s="679"/>
      <c r="DB43" s="679"/>
      <c r="DC43" s="683"/>
      <c r="DD43" s="654">
        <v>100281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306</v>
      </c>
      <c r="CE44" s="758"/>
      <c r="CF44" s="642" t="s">
        <v>359</v>
      </c>
      <c r="CG44" s="643"/>
      <c r="CH44" s="643"/>
      <c r="CI44" s="643"/>
      <c r="CJ44" s="643"/>
      <c r="CK44" s="643"/>
      <c r="CL44" s="643"/>
      <c r="CM44" s="643"/>
      <c r="CN44" s="643"/>
      <c r="CO44" s="643"/>
      <c r="CP44" s="643"/>
      <c r="CQ44" s="644"/>
      <c r="CR44" s="645">
        <v>1351982</v>
      </c>
      <c r="CS44" s="646"/>
      <c r="CT44" s="646"/>
      <c r="CU44" s="646"/>
      <c r="CV44" s="646"/>
      <c r="CW44" s="646"/>
      <c r="CX44" s="646"/>
      <c r="CY44" s="647"/>
      <c r="CZ44" s="650">
        <v>10</v>
      </c>
      <c r="DA44" s="651"/>
      <c r="DB44" s="651"/>
      <c r="DC44" s="663"/>
      <c r="DD44" s="654">
        <v>35227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360</v>
      </c>
      <c r="CG45" s="643"/>
      <c r="CH45" s="643"/>
      <c r="CI45" s="643"/>
      <c r="CJ45" s="643"/>
      <c r="CK45" s="643"/>
      <c r="CL45" s="643"/>
      <c r="CM45" s="643"/>
      <c r="CN45" s="643"/>
      <c r="CO45" s="643"/>
      <c r="CP45" s="643"/>
      <c r="CQ45" s="644"/>
      <c r="CR45" s="645">
        <v>1126068</v>
      </c>
      <c r="CS45" s="681"/>
      <c r="CT45" s="681"/>
      <c r="CU45" s="681"/>
      <c r="CV45" s="681"/>
      <c r="CW45" s="681"/>
      <c r="CX45" s="681"/>
      <c r="CY45" s="682"/>
      <c r="CZ45" s="650">
        <v>8.3000000000000007</v>
      </c>
      <c r="DA45" s="679"/>
      <c r="DB45" s="679"/>
      <c r="DC45" s="683"/>
      <c r="DD45" s="654">
        <v>25119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183636</v>
      </c>
      <c r="CS46" s="646"/>
      <c r="CT46" s="646"/>
      <c r="CU46" s="646"/>
      <c r="CV46" s="646"/>
      <c r="CW46" s="646"/>
      <c r="CX46" s="646"/>
      <c r="CY46" s="647"/>
      <c r="CZ46" s="650">
        <v>1.4</v>
      </c>
      <c r="DA46" s="651"/>
      <c r="DB46" s="651"/>
      <c r="DC46" s="663"/>
      <c r="DD46" s="654">
        <v>9762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1385726</v>
      </c>
      <c r="CS47" s="681"/>
      <c r="CT47" s="681"/>
      <c r="CU47" s="681"/>
      <c r="CV47" s="681"/>
      <c r="CW47" s="681"/>
      <c r="CX47" s="681"/>
      <c r="CY47" s="682"/>
      <c r="CZ47" s="650">
        <v>10.3</v>
      </c>
      <c r="DA47" s="679"/>
      <c r="DB47" s="679"/>
      <c r="DC47" s="683"/>
      <c r="DD47" s="654">
        <v>74969</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365</v>
      </c>
      <c r="CD48" s="761"/>
      <c r="CE48" s="762"/>
      <c r="CF48" s="642" t="s">
        <v>366</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367</v>
      </c>
      <c r="CE49" s="696"/>
      <c r="CF49" s="696"/>
      <c r="CG49" s="696"/>
      <c r="CH49" s="696"/>
      <c r="CI49" s="696"/>
      <c r="CJ49" s="696"/>
      <c r="CK49" s="696"/>
      <c r="CL49" s="696"/>
      <c r="CM49" s="696"/>
      <c r="CN49" s="696"/>
      <c r="CO49" s="696"/>
      <c r="CP49" s="696"/>
      <c r="CQ49" s="697"/>
      <c r="CR49" s="730">
        <v>13504474</v>
      </c>
      <c r="CS49" s="716"/>
      <c r="CT49" s="716"/>
      <c r="CU49" s="716"/>
      <c r="CV49" s="716"/>
      <c r="CW49" s="716"/>
      <c r="CX49" s="716"/>
      <c r="CY49" s="747"/>
      <c r="CZ49" s="742">
        <v>100</v>
      </c>
      <c r="DA49" s="748"/>
      <c r="DB49" s="748"/>
      <c r="DC49" s="749"/>
      <c r="DD49" s="750">
        <v>7809281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fqLdJHvIHc/IcaWMpQDpQgUNRqcs1s4Fjb2c5rZIdruWekQF0+5Swyu+taWeybu/8YA+FBGU00EkeGj/Hwwrcg==" saltValue="INLKFF3fkog/WNRWkEpCG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390</v>
      </c>
      <c r="C7" s="778"/>
      <c r="D7" s="778"/>
      <c r="E7" s="778"/>
      <c r="F7" s="778"/>
      <c r="G7" s="778"/>
      <c r="H7" s="778"/>
      <c r="I7" s="778"/>
      <c r="J7" s="778"/>
      <c r="K7" s="778"/>
      <c r="L7" s="778"/>
      <c r="M7" s="778"/>
      <c r="N7" s="778"/>
      <c r="O7" s="778"/>
      <c r="P7" s="779"/>
      <c r="Q7" s="780">
        <v>14136</v>
      </c>
      <c r="R7" s="781"/>
      <c r="S7" s="781"/>
      <c r="T7" s="781"/>
      <c r="U7" s="781"/>
      <c r="V7" s="781">
        <v>13460</v>
      </c>
      <c r="W7" s="781"/>
      <c r="X7" s="781"/>
      <c r="Y7" s="781"/>
      <c r="Z7" s="781"/>
      <c r="AA7" s="781">
        <v>676</v>
      </c>
      <c r="AB7" s="781"/>
      <c r="AC7" s="781"/>
      <c r="AD7" s="781"/>
      <c r="AE7" s="782"/>
      <c r="AF7" s="783">
        <v>143</v>
      </c>
      <c r="AG7" s="784"/>
      <c r="AH7" s="784"/>
      <c r="AI7" s="784"/>
      <c r="AJ7" s="785"/>
      <c r="AK7" s="820">
        <v>5</v>
      </c>
      <c r="AL7" s="821"/>
      <c r="AM7" s="821"/>
      <c r="AN7" s="821"/>
      <c r="AO7" s="821"/>
      <c r="AP7" s="821">
        <v>13501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599</v>
      </c>
      <c r="BT7" s="825"/>
      <c r="BU7" s="825"/>
      <c r="BV7" s="825"/>
      <c r="BW7" s="825"/>
      <c r="BX7" s="825"/>
      <c r="BY7" s="825"/>
      <c r="BZ7" s="825"/>
      <c r="CA7" s="825"/>
      <c r="CB7" s="825"/>
      <c r="CC7" s="825"/>
      <c r="CD7" s="825"/>
      <c r="CE7" s="825"/>
      <c r="CF7" s="825"/>
      <c r="CG7" s="826"/>
      <c r="CH7" s="817">
        <v>7</v>
      </c>
      <c r="CI7" s="818"/>
      <c r="CJ7" s="818"/>
      <c r="CK7" s="818"/>
      <c r="CL7" s="819"/>
      <c r="CM7" s="817">
        <v>97</v>
      </c>
      <c r="CN7" s="818"/>
      <c r="CO7" s="818"/>
      <c r="CP7" s="818"/>
      <c r="CQ7" s="819"/>
      <c r="CR7" s="817">
        <v>27</v>
      </c>
      <c r="CS7" s="818"/>
      <c r="CT7" s="818"/>
      <c r="CU7" s="818"/>
      <c r="CV7" s="819"/>
      <c r="CW7" s="817" t="s">
        <v>598</v>
      </c>
      <c r="CX7" s="818"/>
      <c r="CY7" s="818"/>
      <c r="CZ7" s="818"/>
      <c r="DA7" s="819"/>
      <c r="DB7" s="817" t="s">
        <v>598</v>
      </c>
      <c r="DC7" s="818"/>
      <c r="DD7" s="818"/>
      <c r="DE7" s="818"/>
      <c r="DF7" s="819"/>
      <c r="DG7" s="817" t="s">
        <v>598</v>
      </c>
      <c r="DH7" s="818"/>
      <c r="DI7" s="818"/>
      <c r="DJ7" s="818"/>
      <c r="DK7" s="819"/>
      <c r="DL7" s="817" t="s">
        <v>598</v>
      </c>
      <c r="DM7" s="818"/>
      <c r="DN7" s="818"/>
      <c r="DO7" s="818"/>
      <c r="DP7" s="819"/>
      <c r="DQ7" s="817" t="s">
        <v>598</v>
      </c>
      <c r="DR7" s="818"/>
      <c r="DS7" s="818"/>
      <c r="DT7" s="818"/>
      <c r="DU7" s="819"/>
      <c r="DV7" s="798"/>
      <c r="DW7" s="799"/>
      <c r="DX7" s="799"/>
      <c r="DY7" s="799"/>
      <c r="DZ7" s="800"/>
      <c r="EA7" s="255"/>
    </row>
    <row r="8" spans="1:131" s="256" customFormat="1" ht="26.25" customHeight="1">
      <c r="A8" s="262">
        <v>2</v>
      </c>
      <c r="B8" s="801" t="s">
        <v>391</v>
      </c>
      <c r="C8" s="802"/>
      <c r="D8" s="802"/>
      <c r="E8" s="802"/>
      <c r="F8" s="802"/>
      <c r="G8" s="802"/>
      <c r="H8" s="802"/>
      <c r="I8" s="802"/>
      <c r="J8" s="802"/>
      <c r="K8" s="802"/>
      <c r="L8" s="802"/>
      <c r="M8" s="802"/>
      <c r="N8" s="802"/>
      <c r="O8" s="802"/>
      <c r="P8" s="803"/>
      <c r="Q8" s="804">
        <v>8</v>
      </c>
      <c r="R8" s="805"/>
      <c r="S8" s="805"/>
      <c r="T8" s="805"/>
      <c r="U8" s="805"/>
      <c r="V8" s="805">
        <v>8</v>
      </c>
      <c r="W8" s="805"/>
      <c r="X8" s="805"/>
      <c r="Y8" s="805"/>
      <c r="Z8" s="805"/>
      <c r="AA8" s="805" t="s">
        <v>598</v>
      </c>
      <c r="AB8" s="805"/>
      <c r="AC8" s="805"/>
      <c r="AD8" s="805"/>
      <c r="AE8" s="806"/>
      <c r="AF8" s="807" t="s">
        <v>392</v>
      </c>
      <c r="AG8" s="808"/>
      <c r="AH8" s="808"/>
      <c r="AI8" s="808"/>
      <c r="AJ8" s="809"/>
      <c r="AK8" s="810" t="s">
        <v>598</v>
      </c>
      <c r="AL8" s="811"/>
      <c r="AM8" s="811"/>
      <c r="AN8" s="811"/>
      <c r="AO8" s="811"/>
      <c r="AP8" s="811" t="s">
        <v>598</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600</v>
      </c>
      <c r="BT8" s="815"/>
      <c r="BU8" s="815"/>
      <c r="BV8" s="815"/>
      <c r="BW8" s="815"/>
      <c r="BX8" s="815"/>
      <c r="BY8" s="815"/>
      <c r="BZ8" s="815"/>
      <c r="CA8" s="815"/>
      <c r="CB8" s="815"/>
      <c r="CC8" s="815"/>
      <c r="CD8" s="815"/>
      <c r="CE8" s="815"/>
      <c r="CF8" s="815"/>
      <c r="CG8" s="816"/>
      <c r="CH8" s="827">
        <v>7.0000000000000007E-2</v>
      </c>
      <c r="CI8" s="828"/>
      <c r="CJ8" s="828"/>
      <c r="CK8" s="828"/>
      <c r="CL8" s="829"/>
      <c r="CM8" s="827">
        <v>1</v>
      </c>
      <c r="CN8" s="828"/>
      <c r="CO8" s="828"/>
      <c r="CP8" s="828"/>
      <c r="CQ8" s="829"/>
      <c r="CR8" s="827">
        <v>1</v>
      </c>
      <c r="CS8" s="828"/>
      <c r="CT8" s="828"/>
      <c r="CU8" s="828"/>
      <c r="CV8" s="829"/>
      <c r="CW8" s="827" t="s">
        <v>598</v>
      </c>
      <c r="CX8" s="828"/>
      <c r="CY8" s="828"/>
      <c r="CZ8" s="828"/>
      <c r="DA8" s="829"/>
      <c r="DB8" s="827" t="s">
        <v>598</v>
      </c>
      <c r="DC8" s="828"/>
      <c r="DD8" s="828"/>
      <c r="DE8" s="828"/>
      <c r="DF8" s="829"/>
      <c r="DG8" s="827" t="s">
        <v>598</v>
      </c>
      <c r="DH8" s="828"/>
      <c r="DI8" s="828"/>
      <c r="DJ8" s="828"/>
      <c r="DK8" s="829"/>
      <c r="DL8" s="827" t="s">
        <v>598</v>
      </c>
      <c r="DM8" s="828"/>
      <c r="DN8" s="828"/>
      <c r="DO8" s="828"/>
      <c r="DP8" s="829"/>
      <c r="DQ8" s="827" t="s">
        <v>598</v>
      </c>
      <c r="DR8" s="828"/>
      <c r="DS8" s="828"/>
      <c r="DT8" s="828"/>
      <c r="DU8" s="829"/>
      <c r="DV8" s="830"/>
      <c r="DW8" s="831"/>
      <c r="DX8" s="831"/>
      <c r="DY8" s="831"/>
      <c r="DZ8" s="832"/>
      <c r="EA8" s="255"/>
    </row>
    <row r="9" spans="1:131" s="256" customFormat="1" ht="26.25" customHeight="1">
      <c r="A9" s="262">
        <v>3</v>
      </c>
      <c r="B9" s="801" t="s">
        <v>393</v>
      </c>
      <c r="C9" s="802"/>
      <c r="D9" s="802"/>
      <c r="E9" s="802"/>
      <c r="F9" s="802"/>
      <c r="G9" s="802"/>
      <c r="H9" s="802"/>
      <c r="I9" s="802"/>
      <c r="J9" s="802"/>
      <c r="K9" s="802"/>
      <c r="L9" s="802"/>
      <c r="M9" s="802"/>
      <c r="N9" s="802"/>
      <c r="O9" s="802"/>
      <c r="P9" s="803"/>
      <c r="Q9" s="804">
        <v>57</v>
      </c>
      <c r="R9" s="805"/>
      <c r="S9" s="805"/>
      <c r="T9" s="805"/>
      <c r="U9" s="805"/>
      <c r="V9" s="805">
        <v>42</v>
      </c>
      <c r="W9" s="805"/>
      <c r="X9" s="805"/>
      <c r="Y9" s="805"/>
      <c r="Z9" s="805"/>
      <c r="AA9" s="805">
        <v>15</v>
      </c>
      <c r="AB9" s="805"/>
      <c r="AC9" s="805"/>
      <c r="AD9" s="805"/>
      <c r="AE9" s="806"/>
      <c r="AF9" s="807">
        <v>15</v>
      </c>
      <c r="AG9" s="808"/>
      <c r="AH9" s="808"/>
      <c r="AI9" s="808"/>
      <c r="AJ9" s="809"/>
      <c r="AK9" s="810" t="s">
        <v>598</v>
      </c>
      <c r="AL9" s="811"/>
      <c r="AM9" s="811"/>
      <c r="AN9" s="811"/>
      <c r="AO9" s="811"/>
      <c r="AP9" s="811" t="s">
        <v>598</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t="s">
        <v>394</v>
      </c>
      <c r="C10" s="802"/>
      <c r="D10" s="802"/>
      <c r="E10" s="802"/>
      <c r="F10" s="802"/>
      <c r="G10" s="802"/>
      <c r="H10" s="802"/>
      <c r="I10" s="802"/>
      <c r="J10" s="802"/>
      <c r="K10" s="802"/>
      <c r="L10" s="802"/>
      <c r="M10" s="802"/>
      <c r="N10" s="802"/>
      <c r="O10" s="802"/>
      <c r="P10" s="803"/>
      <c r="Q10" s="804" t="s">
        <v>598</v>
      </c>
      <c r="R10" s="805"/>
      <c r="S10" s="805"/>
      <c r="T10" s="805"/>
      <c r="U10" s="805"/>
      <c r="V10" s="805" t="s">
        <v>598</v>
      </c>
      <c r="W10" s="805"/>
      <c r="X10" s="805"/>
      <c r="Y10" s="805"/>
      <c r="Z10" s="805"/>
      <c r="AA10" s="805" t="s">
        <v>598</v>
      </c>
      <c r="AB10" s="805"/>
      <c r="AC10" s="805"/>
      <c r="AD10" s="805"/>
      <c r="AE10" s="806"/>
      <c r="AF10" s="807" t="s">
        <v>392</v>
      </c>
      <c r="AG10" s="808"/>
      <c r="AH10" s="808"/>
      <c r="AI10" s="808"/>
      <c r="AJ10" s="809"/>
      <c r="AK10" s="810" t="s">
        <v>598</v>
      </c>
      <c r="AL10" s="811"/>
      <c r="AM10" s="811"/>
      <c r="AN10" s="811"/>
      <c r="AO10" s="811"/>
      <c r="AP10" s="811" t="s">
        <v>598</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396</v>
      </c>
      <c r="B23" s="836" t="s">
        <v>397</v>
      </c>
      <c r="C23" s="837"/>
      <c r="D23" s="837"/>
      <c r="E23" s="837"/>
      <c r="F23" s="837"/>
      <c r="G23" s="837"/>
      <c r="H23" s="837"/>
      <c r="I23" s="837"/>
      <c r="J23" s="837"/>
      <c r="K23" s="837"/>
      <c r="L23" s="837"/>
      <c r="M23" s="837"/>
      <c r="N23" s="837"/>
      <c r="O23" s="837"/>
      <c r="P23" s="838"/>
      <c r="Q23" s="839">
        <v>14195</v>
      </c>
      <c r="R23" s="840"/>
      <c r="S23" s="840"/>
      <c r="T23" s="840"/>
      <c r="U23" s="840"/>
      <c r="V23" s="840">
        <v>13504</v>
      </c>
      <c r="W23" s="840"/>
      <c r="X23" s="840"/>
      <c r="Y23" s="840"/>
      <c r="Z23" s="840"/>
      <c r="AA23" s="840">
        <v>691</v>
      </c>
      <c r="AB23" s="840"/>
      <c r="AC23" s="840"/>
      <c r="AD23" s="840"/>
      <c r="AE23" s="841"/>
      <c r="AF23" s="842">
        <v>158</v>
      </c>
      <c r="AG23" s="840"/>
      <c r="AH23" s="840"/>
      <c r="AI23" s="840"/>
      <c r="AJ23" s="843"/>
      <c r="AK23" s="844"/>
      <c r="AL23" s="845"/>
      <c r="AM23" s="845"/>
      <c r="AN23" s="845"/>
      <c r="AO23" s="845"/>
      <c r="AP23" s="840">
        <v>13501</v>
      </c>
      <c r="AQ23" s="840"/>
      <c r="AR23" s="840"/>
      <c r="AS23" s="840"/>
      <c r="AT23" s="840"/>
      <c r="AU23" s="846"/>
      <c r="AV23" s="846"/>
      <c r="AW23" s="846"/>
      <c r="AX23" s="846"/>
      <c r="AY23" s="847"/>
      <c r="AZ23" s="855" t="s">
        <v>398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400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373</v>
      </c>
      <c r="B26" s="787"/>
      <c r="C26" s="787"/>
      <c r="D26" s="787"/>
      <c r="E26" s="787"/>
      <c r="F26" s="787"/>
      <c r="G26" s="787"/>
      <c r="H26" s="787"/>
      <c r="I26" s="787"/>
      <c r="J26" s="787"/>
      <c r="K26" s="787"/>
      <c r="L26" s="787"/>
      <c r="M26" s="787"/>
      <c r="N26" s="787"/>
      <c r="O26" s="787"/>
      <c r="P26" s="788"/>
      <c r="Q26" s="763" t="s">
        <v>401</v>
      </c>
      <c r="R26" s="764"/>
      <c r="S26" s="764"/>
      <c r="T26" s="764"/>
      <c r="U26" s="765"/>
      <c r="V26" s="763" t="s">
        <v>402</v>
      </c>
      <c r="W26" s="764"/>
      <c r="X26" s="764"/>
      <c r="Y26" s="764"/>
      <c r="Z26" s="765"/>
      <c r="AA26" s="763" t="s">
        <v>403</v>
      </c>
      <c r="AB26" s="764"/>
      <c r="AC26" s="764"/>
      <c r="AD26" s="764"/>
      <c r="AE26" s="764"/>
      <c r="AF26" s="858" t="s">
        <v>404</v>
      </c>
      <c r="AG26" s="859"/>
      <c r="AH26" s="859"/>
      <c r="AI26" s="859"/>
      <c r="AJ26" s="860"/>
      <c r="AK26" s="764" t="s">
        <v>405</v>
      </c>
      <c r="AL26" s="764"/>
      <c r="AM26" s="764"/>
      <c r="AN26" s="764"/>
      <c r="AO26" s="765"/>
      <c r="AP26" s="763" t="s">
        <v>406</v>
      </c>
      <c r="AQ26" s="764"/>
      <c r="AR26" s="764"/>
      <c r="AS26" s="764"/>
      <c r="AT26" s="765"/>
      <c r="AU26" s="763" t="s">
        <v>407</v>
      </c>
      <c r="AV26" s="764"/>
      <c r="AW26" s="764"/>
      <c r="AX26" s="764"/>
      <c r="AY26" s="765"/>
      <c r="AZ26" s="763" t="s">
        <v>408</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409</v>
      </c>
      <c r="C28" s="778"/>
      <c r="D28" s="778"/>
      <c r="E28" s="778"/>
      <c r="F28" s="778"/>
      <c r="G28" s="778"/>
      <c r="H28" s="778"/>
      <c r="I28" s="778"/>
      <c r="J28" s="778"/>
      <c r="K28" s="778"/>
      <c r="L28" s="778"/>
      <c r="M28" s="778"/>
      <c r="N28" s="778"/>
      <c r="O28" s="778"/>
      <c r="P28" s="779"/>
      <c r="Q28" s="868">
        <v>3356</v>
      </c>
      <c r="R28" s="869"/>
      <c r="S28" s="869"/>
      <c r="T28" s="869"/>
      <c r="U28" s="869"/>
      <c r="V28" s="869">
        <v>3353</v>
      </c>
      <c r="W28" s="869"/>
      <c r="X28" s="869"/>
      <c r="Y28" s="869"/>
      <c r="Z28" s="869"/>
      <c r="AA28" s="869">
        <v>3</v>
      </c>
      <c r="AB28" s="869"/>
      <c r="AC28" s="869"/>
      <c r="AD28" s="869"/>
      <c r="AE28" s="870"/>
      <c r="AF28" s="871">
        <v>3</v>
      </c>
      <c r="AG28" s="869"/>
      <c r="AH28" s="869"/>
      <c r="AI28" s="869"/>
      <c r="AJ28" s="872"/>
      <c r="AK28" s="873">
        <v>277</v>
      </c>
      <c r="AL28" s="864"/>
      <c r="AM28" s="864"/>
      <c r="AN28" s="864"/>
      <c r="AO28" s="864"/>
      <c r="AP28" s="864" t="s">
        <v>598</v>
      </c>
      <c r="AQ28" s="864"/>
      <c r="AR28" s="864"/>
      <c r="AS28" s="864"/>
      <c r="AT28" s="864"/>
      <c r="AU28" s="864" t="s">
        <v>598</v>
      </c>
      <c r="AV28" s="864"/>
      <c r="AW28" s="864"/>
      <c r="AX28" s="864"/>
      <c r="AY28" s="864"/>
      <c r="AZ28" s="865" t="s">
        <v>598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410</v>
      </c>
      <c r="C29" s="802"/>
      <c r="D29" s="802"/>
      <c r="E29" s="802"/>
      <c r="F29" s="802"/>
      <c r="G29" s="802"/>
      <c r="H29" s="802"/>
      <c r="I29" s="802"/>
      <c r="J29" s="802"/>
      <c r="K29" s="802"/>
      <c r="L29" s="802"/>
      <c r="M29" s="802"/>
      <c r="N29" s="802"/>
      <c r="O29" s="802"/>
      <c r="P29" s="803"/>
      <c r="Q29" s="804">
        <v>3378</v>
      </c>
      <c r="R29" s="805"/>
      <c r="S29" s="805"/>
      <c r="T29" s="805"/>
      <c r="U29" s="805"/>
      <c r="V29" s="805">
        <v>3352</v>
      </c>
      <c r="W29" s="805"/>
      <c r="X29" s="805"/>
      <c r="Y29" s="805"/>
      <c r="Z29" s="805"/>
      <c r="AA29" s="805">
        <v>26</v>
      </c>
      <c r="AB29" s="805"/>
      <c r="AC29" s="805"/>
      <c r="AD29" s="805"/>
      <c r="AE29" s="806"/>
      <c r="AF29" s="807">
        <v>23</v>
      </c>
      <c r="AG29" s="808"/>
      <c r="AH29" s="808"/>
      <c r="AI29" s="808"/>
      <c r="AJ29" s="809"/>
      <c r="AK29" s="876">
        <v>517</v>
      </c>
      <c r="AL29" s="877"/>
      <c r="AM29" s="877"/>
      <c r="AN29" s="877"/>
      <c r="AO29" s="877"/>
      <c r="AP29" s="877" t="s">
        <v>598</v>
      </c>
      <c r="AQ29" s="877"/>
      <c r="AR29" s="877"/>
      <c r="AS29" s="877"/>
      <c r="AT29" s="877"/>
      <c r="AU29" s="877" t="s">
        <v>598</v>
      </c>
      <c r="AV29" s="877"/>
      <c r="AW29" s="877"/>
      <c r="AX29" s="877"/>
      <c r="AY29" s="877"/>
      <c r="AZ29" s="878" t="s">
        <v>598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411</v>
      </c>
      <c r="C30" s="802"/>
      <c r="D30" s="802"/>
      <c r="E30" s="802"/>
      <c r="F30" s="802"/>
      <c r="G30" s="802"/>
      <c r="H30" s="802"/>
      <c r="I30" s="802"/>
      <c r="J30" s="802"/>
      <c r="K30" s="802"/>
      <c r="L30" s="802"/>
      <c r="M30" s="802"/>
      <c r="N30" s="802"/>
      <c r="O30" s="802"/>
      <c r="P30" s="803"/>
      <c r="Q30" s="804">
        <v>478</v>
      </c>
      <c r="R30" s="805"/>
      <c r="S30" s="805"/>
      <c r="T30" s="805"/>
      <c r="U30" s="805"/>
      <c r="V30" s="805">
        <v>477</v>
      </c>
      <c r="W30" s="805"/>
      <c r="X30" s="805"/>
      <c r="Y30" s="805"/>
      <c r="Z30" s="805"/>
      <c r="AA30" s="805">
        <v>2</v>
      </c>
      <c r="AB30" s="805"/>
      <c r="AC30" s="805"/>
      <c r="AD30" s="805"/>
      <c r="AE30" s="806"/>
      <c r="AF30" s="807">
        <v>2</v>
      </c>
      <c r="AG30" s="808"/>
      <c r="AH30" s="808"/>
      <c r="AI30" s="808"/>
      <c r="AJ30" s="809"/>
      <c r="AK30" s="876">
        <v>136</v>
      </c>
      <c r="AL30" s="877"/>
      <c r="AM30" s="877"/>
      <c r="AN30" s="877"/>
      <c r="AO30" s="877"/>
      <c r="AP30" s="877" t="s">
        <v>598</v>
      </c>
      <c r="AQ30" s="877"/>
      <c r="AR30" s="877"/>
      <c r="AS30" s="877"/>
      <c r="AT30" s="877"/>
      <c r="AU30" s="877" t="s">
        <v>598</v>
      </c>
      <c r="AV30" s="877"/>
      <c r="AW30" s="877"/>
      <c r="AX30" s="877"/>
      <c r="AY30" s="877"/>
      <c r="AZ30" s="878" t="s">
        <v>598</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412</v>
      </c>
      <c r="C31" s="802"/>
      <c r="D31" s="802"/>
      <c r="E31" s="802"/>
      <c r="F31" s="802"/>
      <c r="G31" s="802"/>
      <c r="H31" s="802"/>
      <c r="I31" s="802"/>
      <c r="J31" s="802"/>
      <c r="K31" s="802"/>
      <c r="L31" s="802"/>
      <c r="M31" s="802"/>
      <c r="N31" s="802"/>
      <c r="O31" s="802"/>
      <c r="P31" s="803"/>
      <c r="Q31" s="804">
        <v>927</v>
      </c>
      <c r="R31" s="805"/>
      <c r="S31" s="805"/>
      <c r="T31" s="805"/>
      <c r="U31" s="805"/>
      <c r="V31" s="805">
        <v>730</v>
      </c>
      <c r="W31" s="805"/>
      <c r="X31" s="805"/>
      <c r="Y31" s="805"/>
      <c r="Z31" s="805"/>
      <c r="AA31" s="805">
        <v>196</v>
      </c>
      <c r="AB31" s="805"/>
      <c r="AC31" s="805"/>
      <c r="AD31" s="805"/>
      <c r="AE31" s="806"/>
      <c r="AF31" s="807">
        <v>1223</v>
      </c>
      <c r="AG31" s="808"/>
      <c r="AH31" s="808"/>
      <c r="AI31" s="808"/>
      <c r="AJ31" s="809"/>
      <c r="AK31" s="876">
        <v>4</v>
      </c>
      <c r="AL31" s="877"/>
      <c r="AM31" s="877"/>
      <c r="AN31" s="877"/>
      <c r="AO31" s="877"/>
      <c r="AP31" s="877">
        <v>383</v>
      </c>
      <c r="AQ31" s="877"/>
      <c r="AR31" s="877"/>
      <c r="AS31" s="877"/>
      <c r="AT31" s="877"/>
      <c r="AU31" s="877">
        <v>54</v>
      </c>
      <c r="AV31" s="877"/>
      <c r="AW31" s="877"/>
      <c r="AX31" s="877"/>
      <c r="AY31" s="877"/>
      <c r="AZ31" s="878" t="s">
        <v>598</v>
      </c>
      <c r="BA31" s="878"/>
      <c r="BB31" s="878"/>
      <c r="BC31" s="878"/>
      <c r="BD31" s="878"/>
      <c r="BE31" s="874" t="s">
        <v>413</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414</v>
      </c>
      <c r="C32" s="802"/>
      <c r="D32" s="802"/>
      <c r="E32" s="802"/>
      <c r="F32" s="802"/>
      <c r="G32" s="802"/>
      <c r="H32" s="802"/>
      <c r="I32" s="802"/>
      <c r="J32" s="802"/>
      <c r="K32" s="802"/>
      <c r="L32" s="802"/>
      <c r="M32" s="802"/>
      <c r="N32" s="802"/>
      <c r="O32" s="802"/>
      <c r="P32" s="803"/>
      <c r="Q32" s="804">
        <v>812</v>
      </c>
      <c r="R32" s="805"/>
      <c r="S32" s="805"/>
      <c r="T32" s="805"/>
      <c r="U32" s="805"/>
      <c r="V32" s="805">
        <v>792</v>
      </c>
      <c r="W32" s="805"/>
      <c r="X32" s="805"/>
      <c r="Y32" s="805"/>
      <c r="Z32" s="805"/>
      <c r="AA32" s="805">
        <v>19</v>
      </c>
      <c r="AB32" s="805"/>
      <c r="AC32" s="805"/>
      <c r="AD32" s="805"/>
      <c r="AE32" s="806"/>
      <c r="AF32" s="807">
        <v>20</v>
      </c>
      <c r="AG32" s="808"/>
      <c r="AH32" s="808"/>
      <c r="AI32" s="808"/>
      <c r="AJ32" s="809"/>
      <c r="AK32" s="876">
        <v>352</v>
      </c>
      <c r="AL32" s="877"/>
      <c r="AM32" s="877"/>
      <c r="AN32" s="877"/>
      <c r="AO32" s="877"/>
      <c r="AP32" s="877">
        <v>5159</v>
      </c>
      <c r="AQ32" s="877"/>
      <c r="AR32" s="877"/>
      <c r="AS32" s="877"/>
      <c r="AT32" s="877"/>
      <c r="AU32" s="877">
        <v>4826</v>
      </c>
      <c r="AV32" s="877"/>
      <c r="AW32" s="877"/>
      <c r="AX32" s="877"/>
      <c r="AY32" s="877"/>
      <c r="AZ32" s="878" t="s">
        <v>598</v>
      </c>
      <c r="BA32" s="878"/>
      <c r="BB32" s="878"/>
      <c r="BC32" s="878"/>
      <c r="BD32" s="878"/>
      <c r="BE32" s="874" t="s">
        <v>415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396</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1271</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398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421</v>
      </c>
      <c r="W66" s="764"/>
      <c r="X66" s="764"/>
      <c r="Y66" s="764"/>
      <c r="Z66" s="765"/>
      <c r="AA66" s="763" t="s">
        <v>403</v>
      </c>
      <c r="AB66" s="764"/>
      <c r="AC66" s="764"/>
      <c r="AD66" s="764"/>
      <c r="AE66" s="765"/>
      <c r="AF66" s="898" t="s">
        <v>404</v>
      </c>
      <c r="AG66" s="859"/>
      <c r="AH66" s="859"/>
      <c r="AI66" s="859"/>
      <c r="AJ66" s="899"/>
      <c r="AK66" s="763" t="s">
        <v>422</v>
      </c>
      <c r="AL66" s="787"/>
      <c r="AM66" s="787"/>
      <c r="AN66" s="787"/>
      <c r="AO66" s="788"/>
      <c r="AP66" s="763" t="s">
        <v>423</v>
      </c>
      <c r="AQ66" s="764"/>
      <c r="AR66" s="764"/>
      <c r="AS66" s="764"/>
      <c r="AT66" s="765"/>
      <c r="AU66" s="763" t="s">
        <v>424</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594</v>
      </c>
      <c r="C68" s="916"/>
      <c r="D68" s="916"/>
      <c r="E68" s="916"/>
      <c r="F68" s="916"/>
      <c r="G68" s="916"/>
      <c r="H68" s="916"/>
      <c r="I68" s="916"/>
      <c r="J68" s="916"/>
      <c r="K68" s="916"/>
      <c r="L68" s="916"/>
      <c r="M68" s="916"/>
      <c r="N68" s="916"/>
      <c r="O68" s="916"/>
      <c r="P68" s="917"/>
      <c r="Q68" s="918">
        <v>1312</v>
      </c>
      <c r="R68" s="912"/>
      <c r="S68" s="912"/>
      <c r="T68" s="912"/>
      <c r="U68" s="912"/>
      <c r="V68" s="912">
        <v>1205</v>
      </c>
      <c r="W68" s="912"/>
      <c r="X68" s="912"/>
      <c r="Y68" s="912"/>
      <c r="Z68" s="912"/>
      <c r="AA68" s="912">
        <v>106</v>
      </c>
      <c r="AB68" s="912"/>
      <c r="AC68" s="912"/>
      <c r="AD68" s="912"/>
      <c r="AE68" s="912"/>
      <c r="AF68" s="912">
        <v>106</v>
      </c>
      <c r="AG68" s="912"/>
      <c r="AH68" s="912"/>
      <c r="AI68" s="912"/>
      <c r="AJ68" s="912"/>
      <c r="AK68" s="912" t="s">
        <v>598</v>
      </c>
      <c r="AL68" s="912"/>
      <c r="AM68" s="912"/>
      <c r="AN68" s="912"/>
      <c r="AO68" s="912"/>
      <c r="AP68" s="912" t="s">
        <v>598</v>
      </c>
      <c r="AQ68" s="912"/>
      <c r="AR68" s="912"/>
      <c r="AS68" s="912"/>
      <c r="AT68" s="912"/>
      <c r="AU68" s="912" t="s">
        <v>598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595</v>
      </c>
      <c r="C69" s="920"/>
      <c r="D69" s="920"/>
      <c r="E69" s="920"/>
      <c r="F69" s="920"/>
      <c r="G69" s="920"/>
      <c r="H69" s="920"/>
      <c r="I69" s="920"/>
      <c r="J69" s="920"/>
      <c r="K69" s="920"/>
      <c r="L69" s="920"/>
      <c r="M69" s="920"/>
      <c r="N69" s="920"/>
      <c r="O69" s="920"/>
      <c r="P69" s="921"/>
      <c r="Q69" s="922">
        <v>419100</v>
      </c>
      <c r="R69" s="877"/>
      <c r="S69" s="877"/>
      <c r="T69" s="877"/>
      <c r="U69" s="877"/>
      <c r="V69" s="877">
        <v>414580</v>
      </c>
      <c r="W69" s="877"/>
      <c r="X69" s="877"/>
      <c r="Y69" s="877"/>
      <c r="Z69" s="877"/>
      <c r="AA69" s="877">
        <v>4521</v>
      </c>
      <c r="AB69" s="877"/>
      <c r="AC69" s="877"/>
      <c r="AD69" s="877"/>
      <c r="AE69" s="877"/>
      <c r="AF69" s="877">
        <v>4521</v>
      </c>
      <c r="AG69" s="877"/>
      <c r="AH69" s="877"/>
      <c r="AI69" s="877"/>
      <c r="AJ69" s="877"/>
      <c r="AK69" s="877">
        <v>845</v>
      </c>
      <c r="AL69" s="877"/>
      <c r="AM69" s="877"/>
      <c r="AN69" s="877"/>
      <c r="AO69" s="877"/>
      <c r="AP69" s="877" t="s">
        <v>598</v>
      </c>
      <c r="AQ69" s="877"/>
      <c r="AR69" s="877"/>
      <c r="AS69" s="877"/>
      <c r="AT69" s="877"/>
      <c r="AU69" s="877" t="s">
        <v>598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596</v>
      </c>
      <c r="C70" s="920"/>
      <c r="D70" s="920"/>
      <c r="E70" s="920"/>
      <c r="F70" s="920"/>
      <c r="G70" s="920"/>
      <c r="H70" s="920"/>
      <c r="I70" s="920"/>
      <c r="J70" s="920"/>
      <c r="K70" s="920"/>
      <c r="L70" s="920"/>
      <c r="M70" s="920"/>
      <c r="N70" s="920"/>
      <c r="O70" s="920"/>
      <c r="P70" s="921"/>
      <c r="Q70" s="922">
        <v>5911</v>
      </c>
      <c r="R70" s="877"/>
      <c r="S70" s="877"/>
      <c r="T70" s="877"/>
      <c r="U70" s="877"/>
      <c r="V70" s="877">
        <v>5908</v>
      </c>
      <c r="W70" s="877"/>
      <c r="X70" s="877"/>
      <c r="Y70" s="877"/>
      <c r="Z70" s="877"/>
      <c r="AA70" s="877">
        <v>3</v>
      </c>
      <c r="AB70" s="877"/>
      <c r="AC70" s="877"/>
      <c r="AD70" s="877"/>
      <c r="AE70" s="877"/>
      <c r="AF70" s="877" t="s">
        <v>598</v>
      </c>
      <c r="AG70" s="877"/>
      <c r="AH70" s="877"/>
      <c r="AI70" s="877"/>
      <c r="AJ70" s="877"/>
      <c r="AK70" s="877" t="s">
        <v>598</v>
      </c>
      <c r="AL70" s="877"/>
      <c r="AM70" s="877"/>
      <c r="AN70" s="877"/>
      <c r="AO70" s="877"/>
      <c r="AP70" s="877" t="s">
        <v>598</v>
      </c>
      <c r="AQ70" s="877"/>
      <c r="AR70" s="877"/>
      <c r="AS70" s="877"/>
      <c r="AT70" s="877"/>
      <c r="AU70" s="877" t="s">
        <v>598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597</v>
      </c>
      <c r="C71" s="920"/>
      <c r="D71" s="920"/>
      <c r="E71" s="920"/>
      <c r="F71" s="920"/>
      <c r="G71" s="920"/>
      <c r="H71" s="920"/>
      <c r="I71" s="920"/>
      <c r="J71" s="920"/>
      <c r="K71" s="920"/>
      <c r="L71" s="920"/>
      <c r="M71" s="920"/>
      <c r="N71" s="920"/>
      <c r="O71" s="920"/>
      <c r="P71" s="921"/>
      <c r="Q71" s="922">
        <v>6262</v>
      </c>
      <c r="R71" s="877"/>
      <c r="S71" s="877"/>
      <c r="T71" s="877"/>
      <c r="U71" s="877"/>
      <c r="V71" s="877">
        <v>6037</v>
      </c>
      <c r="W71" s="877"/>
      <c r="X71" s="877"/>
      <c r="Y71" s="877"/>
      <c r="Z71" s="877"/>
      <c r="AA71" s="877">
        <v>225</v>
      </c>
      <c r="AB71" s="877"/>
      <c r="AC71" s="877"/>
      <c r="AD71" s="877"/>
      <c r="AE71" s="877"/>
      <c r="AF71" s="877">
        <v>225</v>
      </c>
      <c r="AG71" s="877"/>
      <c r="AH71" s="877"/>
      <c r="AI71" s="877"/>
      <c r="AJ71" s="877"/>
      <c r="AK71" s="877" t="s">
        <v>598</v>
      </c>
      <c r="AL71" s="877"/>
      <c r="AM71" s="877"/>
      <c r="AN71" s="877"/>
      <c r="AO71" s="877"/>
      <c r="AP71" s="877" t="s">
        <v>598</v>
      </c>
      <c r="AQ71" s="877"/>
      <c r="AR71" s="877"/>
      <c r="AS71" s="877"/>
      <c r="AT71" s="877"/>
      <c r="AU71" s="877" t="s">
        <v>598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396</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4852</v>
      </c>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28</v>
      </c>
      <c r="CS102" s="896"/>
      <c r="CT102" s="896"/>
      <c r="CU102" s="896"/>
      <c r="CV102" s="939"/>
      <c r="CW102" s="938" t="s">
        <v>598</v>
      </c>
      <c r="CX102" s="896"/>
      <c r="CY102" s="896"/>
      <c r="CZ102" s="896"/>
      <c r="DA102" s="939"/>
      <c r="DB102" s="938" t="s">
        <v>598</v>
      </c>
      <c r="DC102" s="896"/>
      <c r="DD102" s="896"/>
      <c r="DE102" s="896"/>
      <c r="DF102" s="939"/>
      <c r="DG102" s="938" t="s">
        <v>598</v>
      </c>
      <c r="DH102" s="896"/>
      <c r="DI102" s="896"/>
      <c r="DJ102" s="896"/>
      <c r="DK102" s="939"/>
      <c r="DL102" s="938" t="s">
        <v>598</v>
      </c>
      <c r="DM102" s="896"/>
      <c r="DN102" s="896"/>
      <c r="DO102" s="896"/>
      <c r="DP102" s="939"/>
      <c r="DQ102" s="938" t="s">
        <v>598</v>
      </c>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310</v>
      </c>
      <c r="AG109" s="941"/>
      <c r="AH109" s="941"/>
      <c r="AI109" s="941"/>
      <c r="AJ109" s="942"/>
      <c r="AK109" s="940" t="s">
        <v>309</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310</v>
      </c>
      <c r="BW109" s="941"/>
      <c r="BX109" s="941"/>
      <c r="BY109" s="941"/>
      <c r="BZ109" s="942"/>
      <c r="CA109" s="940" t="s">
        <v>309</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310</v>
      </c>
      <c r="DM109" s="941"/>
      <c r="DN109" s="941"/>
      <c r="DO109" s="941"/>
      <c r="DP109" s="942"/>
      <c r="DQ109" s="940" t="s">
        <v>309</v>
      </c>
      <c r="DR109" s="941"/>
      <c r="DS109" s="941"/>
      <c r="DT109" s="941"/>
      <c r="DU109" s="942"/>
      <c r="DV109" s="940" t="s">
        <v>435</v>
      </c>
      <c r="DW109" s="941"/>
      <c r="DX109" s="941"/>
      <c r="DY109" s="941"/>
      <c r="DZ109" s="943"/>
    </row>
    <row r="110" spans="1:131" s="247" customFormat="1" ht="26.25" customHeight="1">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1085169</v>
      </c>
      <c r="AB110" s="948"/>
      <c r="AC110" s="948"/>
      <c r="AD110" s="948"/>
      <c r="AE110" s="949"/>
      <c r="AF110" s="950">
        <v>1061863</v>
      </c>
      <c r="AG110" s="948"/>
      <c r="AH110" s="948"/>
      <c r="AI110" s="948"/>
      <c r="AJ110" s="949"/>
      <c r="AK110" s="950">
        <v>1038981</v>
      </c>
      <c r="AL110" s="948"/>
      <c r="AM110" s="948"/>
      <c r="AN110" s="948"/>
      <c r="AO110" s="949"/>
      <c r="AP110" s="951">
        <v>16.7</v>
      </c>
      <c r="AQ110" s="952"/>
      <c r="AR110" s="952"/>
      <c r="AS110" s="952"/>
      <c r="AT110" s="953"/>
      <c r="AU110" s="954" t="s">
        <v>73</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11675874</v>
      </c>
      <c r="BR110" s="983"/>
      <c r="BS110" s="983"/>
      <c r="BT110" s="983"/>
      <c r="BU110" s="983"/>
      <c r="BV110" s="983">
        <v>12596555</v>
      </c>
      <c r="BW110" s="983"/>
      <c r="BX110" s="983"/>
      <c r="BY110" s="983"/>
      <c r="BZ110" s="983"/>
      <c r="CA110" s="983">
        <v>13501143</v>
      </c>
      <c r="CB110" s="983"/>
      <c r="CC110" s="983"/>
      <c r="CD110" s="983"/>
      <c r="CE110" s="983"/>
      <c r="CF110" s="997">
        <v>216.6</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392</v>
      </c>
      <c r="DH110" s="983"/>
      <c r="DI110" s="983"/>
      <c r="DJ110" s="983"/>
      <c r="DK110" s="983"/>
      <c r="DL110" s="983" t="s">
        <v>398</v>
      </c>
      <c r="DM110" s="983"/>
      <c r="DN110" s="983"/>
      <c r="DO110" s="983"/>
      <c r="DP110" s="983"/>
      <c r="DQ110" s="983" t="s">
        <v>441</v>
      </c>
      <c r="DR110" s="983"/>
      <c r="DS110" s="983"/>
      <c r="DT110" s="983"/>
      <c r="DU110" s="983"/>
      <c r="DV110" s="984" t="s">
        <v>392</v>
      </c>
      <c r="DW110" s="984"/>
      <c r="DX110" s="984"/>
      <c r="DY110" s="984"/>
      <c r="DZ110" s="985"/>
    </row>
    <row r="111" spans="1:131" s="247" customFormat="1" ht="26.25" customHeight="1">
      <c r="A111" s="986" t="s">
        <v>442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392</v>
      </c>
      <c r="AB111" s="990"/>
      <c r="AC111" s="990"/>
      <c r="AD111" s="990"/>
      <c r="AE111" s="991"/>
      <c r="AF111" s="992" t="s">
        <v>392</v>
      </c>
      <c r="AG111" s="990"/>
      <c r="AH111" s="990"/>
      <c r="AI111" s="990"/>
      <c r="AJ111" s="991"/>
      <c r="AK111" s="992" t="s">
        <v>398</v>
      </c>
      <c r="AL111" s="990"/>
      <c r="AM111" s="990"/>
      <c r="AN111" s="990"/>
      <c r="AO111" s="991"/>
      <c r="AP111" s="993" t="s">
        <v>443</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t="s">
        <v>398</v>
      </c>
      <c r="BR111" s="976"/>
      <c r="BS111" s="976"/>
      <c r="BT111" s="976"/>
      <c r="BU111" s="976"/>
      <c r="BV111" s="976" t="s">
        <v>445</v>
      </c>
      <c r="BW111" s="976"/>
      <c r="BX111" s="976"/>
      <c r="BY111" s="976"/>
      <c r="BZ111" s="976"/>
      <c r="CA111" s="976" t="s">
        <v>441</v>
      </c>
      <c r="CB111" s="976"/>
      <c r="CC111" s="976"/>
      <c r="CD111" s="976"/>
      <c r="CE111" s="976"/>
      <c r="CF111" s="970" t="s">
        <v>398</v>
      </c>
      <c r="CG111" s="971"/>
      <c r="CH111" s="971"/>
      <c r="CI111" s="971"/>
      <c r="CJ111" s="971"/>
      <c r="CK111" s="1001"/>
      <c r="CL111" s="1002"/>
      <c r="CM111" s="972" t="s">
        <v>446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392</v>
      </c>
      <c r="DH111" s="976"/>
      <c r="DI111" s="976"/>
      <c r="DJ111" s="976"/>
      <c r="DK111" s="976"/>
      <c r="DL111" s="976" t="s">
        <v>445</v>
      </c>
      <c r="DM111" s="976"/>
      <c r="DN111" s="976"/>
      <c r="DO111" s="976"/>
      <c r="DP111" s="976"/>
      <c r="DQ111" s="976" t="s">
        <v>447</v>
      </c>
      <c r="DR111" s="976"/>
      <c r="DS111" s="976"/>
      <c r="DT111" s="976"/>
      <c r="DU111" s="976"/>
      <c r="DV111" s="977" t="s">
        <v>392</v>
      </c>
      <c r="DW111" s="977"/>
      <c r="DX111" s="977"/>
      <c r="DY111" s="977"/>
      <c r="DZ111" s="978"/>
    </row>
    <row r="112" spans="1:131" s="247" customFormat="1" ht="26.25" customHeight="1">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398</v>
      </c>
      <c r="AB112" s="1015"/>
      <c r="AC112" s="1015"/>
      <c r="AD112" s="1015"/>
      <c r="AE112" s="1016"/>
      <c r="AF112" s="1017" t="s">
        <v>445</v>
      </c>
      <c r="AG112" s="1015"/>
      <c r="AH112" s="1015"/>
      <c r="AI112" s="1015"/>
      <c r="AJ112" s="1016"/>
      <c r="AK112" s="1017" t="s">
        <v>447</v>
      </c>
      <c r="AL112" s="1015"/>
      <c r="AM112" s="1015"/>
      <c r="AN112" s="1015"/>
      <c r="AO112" s="1016"/>
      <c r="AP112" s="1018" t="s">
        <v>443</v>
      </c>
      <c r="AQ112" s="1019"/>
      <c r="AR112" s="1019"/>
      <c r="AS112" s="1019"/>
      <c r="AT112" s="1020"/>
      <c r="AU112" s="956"/>
      <c r="AV112" s="957"/>
      <c r="AW112" s="957"/>
      <c r="AX112" s="957"/>
      <c r="AY112" s="957"/>
      <c r="AZ112" s="1005" t="s">
        <v>450</v>
      </c>
      <c r="BA112" s="1006"/>
      <c r="BB112" s="1006"/>
      <c r="BC112" s="1006"/>
      <c r="BD112" s="1006"/>
      <c r="BE112" s="1006"/>
      <c r="BF112" s="1006"/>
      <c r="BG112" s="1006"/>
      <c r="BH112" s="1006"/>
      <c r="BI112" s="1006"/>
      <c r="BJ112" s="1006"/>
      <c r="BK112" s="1006"/>
      <c r="BL112" s="1006"/>
      <c r="BM112" s="1006"/>
      <c r="BN112" s="1006"/>
      <c r="BO112" s="1006"/>
      <c r="BP112" s="1007"/>
      <c r="BQ112" s="975">
        <v>5132865</v>
      </c>
      <c r="BR112" s="976"/>
      <c r="BS112" s="976"/>
      <c r="BT112" s="976"/>
      <c r="BU112" s="976"/>
      <c r="BV112" s="976">
        <v>5017174</v>
      </c>
      <c r="BW112" s="976"/>
      <c r="BX112" s="976"/>
      <c r="BY112" s="976"/>
      <c r="BZ112" s="976"/>
      <c r="CA112" s="976">
        <v>4879368</v>
      </c>
      <c r="CB112" s="976"/>
      <c r="CC112" s="976"/>
      <c r="CD112" s="976"/>
      <c r="CE112" s="976"/>
      <c r="CF112" s="970">
        <v>78.3</v>
      </c>
      <c r="CG112" s="971"/>
      <c r="CH112" s="971"/>
      <c r="CI112" s="971"/>
      <c r="CJ112" s="971"/>
      <c r="CK112" s="1001"/>
      <c r="CL112" s="1002"/>
      <c r="CM112" s="972" t="s">
        <v>451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398</v>
      </c>
      <c r="DH112" s="976"/>
      <c r="DI112" s="976"/>
      <c r="DJ112" s="976"/>
      <c r="DK112" s="976"/>
      <c r="DL112" s="976" t="s">
        <v>398</v>
      </c>
      <c r="DM112" s="976"/>
      <c r="DN112" s="976"/>
      <c r="DO112" s="976"/>
      <c r="DP112" s="976"/>
      <c r="DQ112" s="976" t="s">
        <v>443</v>
      </c>
      <c r="DR112" s="976"/>
      <c r="DS112" s="976"/>
      <c r="DT112" s="976"/>
      <c r="DU112" s="976"/>
      <c r="DV112" s="977" t="s">
        <v>398</v>
      </c>
      <c r="DW112" s="977"/>
      <c r="DX112" s="977"/>
      <c r="DY112" s="977"/>
      <c r="DZ112" s="978"/>
    </row>
    <row r="113" spans="1:130" s="247" customFormat="1" ht="26.25" customHeight="1">
      <c r="A113" s="1010"/>
      <c r="B113" s="1011"/>
      <c r="C113" s="1006" t="s">
        <v>452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265878</v>
      </c>
      <c r="AB113" s="990"/>
      <c r="AC113" s="990"/>
      <c r="AD113" s="990"/>
      <c r="AE113" s="991"/>
      <c r="AF113" s="992">
        <v>288742</v>
      </c>
      <c r="AG113" s="990"/>
      <c r="AH113" s="990"/>
      <c r="AI113" s="990"/>
      <c r="AJ113" s="991"/>
      <c r="AK113" s="992">
        <v>292282</v>
      </c>
      <c r="AL113" s="990"/>
      <c r="AM113" s="990"/>
      <c r="AN113" s="990"/>
      <c r="AO113" s="991"/>
      <c r="AP113" s="993">
        <v>4.7</v>
      </c>
      <c r="AQ113" s="994"/>
      <c r="AR113" s="994"/>
      <c r="AS113" s="994"/>
      <c r="AT113" s="995"/>
      <c r="AU113" s="956"/>
      <c r="AV113" s="957"/>
      <c r="AW113" s="957"/>
      <c r="AX113" s="957"/>
      <c r="AY113" s="957"/>
      <c r="AZ113" s="1005" t="s">
        <v>453</v>
      </c>
      <c r="BA113" s="1006"/>
      <c r="BB113" s="1006"/>
      <c r="BC113" s="1006"/>
      <c r="BD113" s="1006"/>
      <c r="BE113" s="1006"/>
      <c r="BF113" s="1006"/>
      <c r="BG113" s="1006"/>
      <c r="BH113" s="1006"/>
      <c r="BI113" s="1006"/>
      <c r="BJ113" s="1006"/>
      <c r="BK113" s="1006"/>
      <c r="BL113" s="1006"/>
      <c r="BM113" s="1006"/>
      <c r="BN113" s="1006"/>
      <c r="BO113" s="1006"/>
      <c r="BP113" s="1007"/>
      <c r="BQ113" s="975">
        <v>212001</v>
      </c>
      <c r="BR113" s="976"/>
      <c r="BS113" s="976"/>
      <c r="BT113" s="976"/>
      <c r="BU113" s="976"/>
      <c r="BV113" s="976">
        <v>240503</v>
      </c>
      <c r="BW113" s="976"/>
      <c r="BX113" s="976"/>
      <c r="BY113" s="976"/>
      <c r="BZ113" s="976"/>
      <c r="CA113" s="976">
        <v>465318</v>
      </c>
      <c r="CB113" s="976"/>
      <c r="CC113" s="976"/>
      <c r="CD113" s="976"/>
      <c r="CE113" s="976"/>
      <c r="CF113" s="970">
        <v>7.5</v>
      </c>
      <c r="CG113" s="971"/>
      <c r="CH113" s="971"/>
      <c r="CI113" s="971"/>
      <c r="CJ113" s="971"/>
      <c r="CK113" s="1001"/>
      <c r="CL113" s="1002"/>
      <c r="CM113" s="972" t="s">
        <v>454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398</v>
      </c>
      <c r="DH113" s="1015"/>
      <c r="DI113" s="1015"/>
      <c r="DJ113" s="1015"/>
      <c r="DK113" s="1016"/>
      <c r="DL113" s="1017" t="s">
        <v>447</v>
      </c>
      <c r="DM113" s="1015"/>
      <c r="DN113" s="1015"/>
      <c r="DO113" s="1015"/>
      <c r="DP113" s="1016"/>
      <c r="DQ113" s="1017" t="s">
        <v>445</v>
      </c>
      <c r="DR113" s="1015"/>
      <c r="DS113" s="1015"/>
      <c r="DT113" s="1015"/>
      <c r="DU113" s="1016"/>
      <c r="DV113" s="1018" t="s">
        <v>445</v>
      </c>
      <c r="DW113" s="1019"/>
      <c r="DX113" s="1019"/>
      <c r="DY113" s="1019"/>
      <c r="DZ113" s="1020"/>
    </row>
    <row r="114" spans="1:130" s="247" customFormat="1" ht="26.25" customHeight="1">
      <c r="A114" s="1010"/>
      <c r="B114" s="1011"/>
      <c r="C114" s="1006" t="s">
        <v>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86137</v>
      </c>
      <c r="AB114" s="1015"/>
      <c r="AC114" s="1015"/>
      <c r="AD114" s="1015"/>
      <c r="AE114" s="1016"/>
      <c r="AF114" s="1017">
        <v>42388</v>
      </c>
      <c r="AG114" s="1015"/>
      <c r="AH114" s="1015"/>
      <c r="AI114" s="1015"/>
      <c r="AJ114" s="1016"/>
      <c r="AK114" s="1017">
        <v>42690</v>
      </c>
      <c r="AL114" s="1015"/>
      <c r="AM114" s="1015"/>
      <c r="AN114" s="1015"/>
      <c r="AO114" s="1016"/>
      <c r="AP114" s="1018">
        <v>0.7</v>
      </c>
      <c r="AQ114" s="1019"/>
      <c r="AR114" s="1019"/>
      <c r="AS114" s="1019"/>
      <c r="AT114" s="1020"/>
      <c r="AU114" s="956"/>
      <c r="AV114" s="957"/>
      <c r="AW114" s="957"/>
      <c r="AX114" s="957"/>
      <c r="AY114" s="957"/>
      <c r="AZ114" s="1005" t="s">
        <v>456</v>
      </c>
      <c r="BA114" s="1006"/>
      <c r="BB114" s="1006"/>
      <c r="BC114" s="1006"/>
      <c r="BD114" s="1006"/>
      <c r="BE114" s="1006"/>
      <c r="BF114" s="1006"/>
      <c r="BG114" s="1006"/>
      <c r="BH114" s="1006"/>
      <c r="BI114" s="1006"/>
      <c r="BJ114" s="1006"/>
      <c r="BK114" s="1006"/>
      <c r="BL114" s="1006"/>
      <c r="BM114" s="1006"/>
      <c r="BN114" s="1006"/>
      <c r="BO114" s="1006"/>
      <c r="BP114" s="1007"/>
      <c r="BQ114" s="975">
        <v>1557322</v>
      </c>
      <c r="BR114" s="976"/>
      <c r="BS114" s="976"/>
      <c r="BT114" s="976"/>
      <c r="BU114" s="976"/>
      <c r="BV114" s="976">
        <v>1379745</v>
      </c>
      <c r="BW114" s="976"/>
      <c r="BX114" s="976"/>
      <c r="BY114" s="976"/>
      <c r="BZ114" s="976"/>
      <c r="CA114" s="976">
        <v>1268559</v>
      </c>
      <c r="CB114" s="976"/>
      <c r="CC114" s="976"/>
      <c r="CD114" s="976"/>
      <c r="CE114" s="976"/>
      <c r="CF114" s="970">
        <v>20.399999999999999</v>
      </c>
      <c r="CG114" s="971"/>
      <c r="CH114" s="971"/>
      <c r="CI114" s="971"/>
      <c r="CJ114" s="971"/>
      <c r="CK114" s="1001"/>
      <c r="CL114" s="1002"/>
      <c r="CM114" s="972" t="s">
        <v>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441</v>
      </c>
      <c r="DH114" s="1015"/>
      <c r="DI114" s="1015"/>
      <c r="DJ114" s="1015"/>
      <c r="DK114" s="1016"/>
      <c r="DL114" s="1017" t="s">
        <v>441</v>
      </c>
      <c r="DM114" s="1015"/>
      <c r="DN114" s="1015"/>
      <c r="DO114" s="1015"/>
      <c r="DP114" s="1016"/>
      <c r="DQ114" s="1017" t="s">
        <v>447</v>
      </c>
      <c r="DR114" s="1015"/>
      <c r="DS114" s="1015"/>
      <c r="DT114" s="1015"/>
      <c r="DU114" s="1016"/>
      <c r="DV114" s="1018" t="s">
        <v>443</v>
      </c>
      <c r="DW114" s="1019"/>
      <c r="DX114" s="1019"/>
      <c r="DY114" s="1019"/>
      <c r="DZ114" s="1020"/>
    </row>
    <row r="115" spans="1:130" s="247" customFormat="1" ht="26.25" customHeight="1">
      <c r="A115" s="1010"/>
      <c r="B115" s="1011"/>
      <c r="C115" s="1006" t="s">
        <v>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398</v>
      </c>
      <c r="AB115" s="990"/>
      <c r="AC115" s="990"/>
      <c r="AD115" s="990"/>
      <c r="AE115" s="991"/>
      <c r="AF115" s="992" t="s">
        <v>447</v>
      </c>
      <c r="AG115" s="990"/>
      <c r="AH115" s="990"/>
      <c r="AI115" s="990"/>
      <c r="AJ115" s="991"/>
      <c r="AK115" s="992" t="s">
        <v>447</v>
      </c>
      <c r="AL115" s="990"/>
      <c r="AM115" s="990"/>
      <c r="AN115" s="990"/>
      <c r="AO115" s="991"/>
      <c r="AP115" s="993" t="s">
        <v>445</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t="s">
        <v>447</v>
      </c>
      <c r="BR115" s="976"/>
      <c r="BS115" s="976"/>
      <c r="BT115" s="976"/>
      <c r="BU115" s="976"/>
      <c r="BV115" s="976">
        <v>119</v>
      </c>
      <c r="BW115" s="976"/>
      <c r="BX115" s="976"/>
      <c r="BY115" s="976"/>
      <c r="BZ115" s="976"/>
      <c r="CA115" s="976">
        <v>106</v>
      </c>
      <c r="CB115" s="976"/>
      <c r="CC115" s="976"/>
      <c r="CD115" s="976"/>
      <c r="CE115" s="976"/>
      <c r="CF115" s="970">
        <v>0</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398</v>
      </c>
      <c r="DH115" s="1015"/>
      <c r="DI115" s="1015"/>
      <c r="DJ115" s="1015"/>
      <c r="DK115" s="1016"/>
      <c r="DL115" s="1017" t="s">
        <v>398</v>
      </c>
      <c r="DM115" s="1015"/>
      <c r="DN115" s="1015"/>
      <c r="DO115" s="1015"/>
      <c r="DP115" s="1016"/>
      <c r="DQ115" s="1017" t="s">
        <v>398</v>
      </c>
      <c r="DR115" s="1015"/>
      <c r="DS115" s="1015"/>
      <c r="DT115" s="1015"/>
      <c r="DU115" s="1016"/>
      <c r="DV115" s="1018" t="s">
        <v>443</v>
      </c>
      <c r="DW115" s="1019"/>
      <c r="DX115" s="1019"/>
      <c r="DY115" s="1019"/>
      <c r="DZ115" s="1020"/>
    </row>
    <row r="116" spans="1:130" s="247" customFormat="1" ht="26.25" customHeight="1">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771</v>
      </c>
      <c r="AB116" s="1015"/>
      <c r="AC116" s="1015"/>
      <c r="AD116" s="1015"/>
      <c r="AE116" s="1016"/>
      <c r="AF116" s="1017">
        <v>1092</v>
      </c>
      <c r="AG116" s="1015"/>
      <c r="AH116" s="1015"/>
      <c r="AI116" s="1015"/>
      <c r="AJ116" s="1016"/>
      <c r="AK116" s="1017">
        <v>2288</v>
      </c>
      <c r="AL116" s="1015"/>
      <c r="AM116" s="1015"/>
      <c r="AN116" s="1015"/>
      <c r="AO116" s="1016"/>
      <c r="AP116" s="1018">
        <v>0</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398</v>
      </c>
      <c r="BR116" s="976"/>
      <c r="BS116" s="976"/>
      <c r="BT116" s="976"/>
      <c r="BU116" s="976"/>
      <c r="BV116" s="976" t="s">
        <v>443</v>
      </c>
      <c r="BW116" s="976"/>
      <c r="BX116" s="976"/>
      <c r="BY116" s="976"/>
      <c r="BZ116" s="976"/>
      <c r="CA116" s="976" t="s">
        <v>443</v>
      </c>
      <c r="CB116" s="976"/>
      <c r="CC116" s="976"/>
      <c r="CD116" s="976"/>
      <c r="CE116" s="976"/>
      <c r="CF116" s="970" t="s">
        <v>447</v>
      </c>
      <c r="CG116" s="971"/>
      <c r="CH116" s="971"/>
      <c r="CI116" s="971"/>
      <c r="CJ116" s="971"/>
      <c r="CK116" s="1001"/>
      <c r="CL116" s="1002"/>
      <c r="CM116" s="972" t="s">
        <v>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441</v>
      </c>
      <c r="DH116" s="1015"/>
      <c r="DI116" s="1015"/>
      <c r="DJ116" s="1015"/>
      <c r="DK116" s="1016"/>
      <c r="DL116" s="1017" t="s">
        <v>398</v>
      </c>
      <c r="DM116" s="1015"/>
      <c r="DN116" s="1015"/>
      <c r="DO116" s="1015"/>
      <c r="DP116" s="1016"/>
      <c r="DQ116" s="1017" t="s">
        <v>398</v>
      </c>
      <c r="DR116" s="1015"/>
      <c r="DS116" s="1015"/>
      <c r="DT116" s="1015"/>
      <c r="DU116" s="1016"/>
      <c r="DV116" s="1018" t="s">
        <v>445</v>
      </c>
      <c r="DW116" s="1019"/>
      <c r="DX116" s="1019"/>
      <c r="DY116" s="1019"/>
      <c r="DZ116" s="1020"/>
    </row>
    <row r="117" spans="1:130" s="247" customFormat="1" ht="26.25" customHeight="1">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464</v>
      </c>
      <c r="Z117" s="942"/>
      <c r="AA117" s="1032">
        <v>1437955</v>
      </c>
      <c r="AB117" s="1033"/>
      <c r="AC117" s="1033"/>
      <c r="AD117" s="1033"/>
      <c r="AE117" s="1034"/>
      <c r="AF117" s="1035">
        <v>1394085</v>
      </c>
      <c r="AG117" s="1033"/>
      <c r="AH117" s="1033"/>
      <c r="AI117" s="1033"/>
      <c r="AJ117" s="1034"/>
      <c r="AK117" s="1035">
        <v>1376241</v>
      </c>
      <c r="AL117" s="1033"/>
      <c r="AM117" s="1033"/>
      <c r="AN117" s="1033"/>
      <c r="AO117" s="1034"/>
      <c r="AP117" s="1036"/>
      <c r="AQ117" s="1037"/>
      <c r="AR117" s="1037"/>
      <c r="AS117" s="1037"/>
      <c r="AT117" s="1038"/>
      <c r="AU117" s="956"/>
      <c r="AV117" s="957"/>
      <c r="AW117" s="957"/>
      <c r="AX117" s="957"/>
      <c r="AY117" s="957"/>
      <c r="AZ117" s="1023" t="s">
        <v>465</v>
      </c>
      <c r="BA117" s="1024"/>
      <c r="BB117" s="1024"/>
      <c r="BC117" s="1024"/>
      <c r="BD117" s="1024"/>
      <c r="BE117" s="1024"/>
      <c r="BF117" s="1024"/>
      <c r="BG117" s="1024"/>
      <c r="BH117" s="1024"/>
      <c r="BI117" s="1024"/>
      <c r="BJ117" s="1024"/>
      <c r="BK117" s="1024"/>
      <c r="BL117" s="1024"/>
      <c r="BM117" s="1024"/>
      <c r="BN117" s="1024"/>
      <c r="BO117" s="1024"/>
      <c r="BP117" s="1025"/>
      <c r="BQ117" s="975" t="s">
        <v>447</v>
      </c>
      <c r="BR117" s="976"/>
      <c r="BS117" s="976"/>
      <c r="BT117" s="976"/>
      <c r="BU117" s="976"/>
      <c r="BV117" s="976" t="s">
        <v>447</v>
      </c>
      <c r="BW117" s="976"/>
      <c r="BX117" s="976"/>
      <c r="BY117" s="976"/>
      <c r="BZ117" s="976"/>
      <c r="CA117" s="976" t="s">
        <v>447</v>
      </c>
      <c r="CB117" s="976"/>
      <c r="CC117" s="976"/>
      <c r="CD117" s="976"/>
      <c r="CE117" s="976"/>
      <c r="CF117" s="970" t="s">
        <v>445</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447</v>
      </c>
      <c r="DH117" s="1015"/>
      <c r="DI117" s="1015"/>
      <c r="DJ117" s="1015"/>
      <c r="DK117" s="1016"/>
      <c r="DL117" s="1017" t="s">
        <v>447</v>
      </c>
      <c r="DM117" s="1015"/>
      <c r="DN117" s="1015"/>
      <c r="DO117" s="1015"/>
      <c r="DP117" s="1016"/>
      <c r="DQ117" s="1017" t="s">
        <v>441</v>
      </c>
      <c r="DR117" s="1015"/>
      <c r="DS117" s="1015"/>
      <c r="DT117" s="1015"/>
      <c r="DU117" s="1016"/>
      <c r="DV117" s="1018" t="s">
        <v>447</v>
      </c>
      <c r="DW117" s="1019"/>
      <c r="DX117" s="1019"/>
      <c r="DY117" s="1019"/>
      <c r="DZ117" s="1020"/>
    </row>
    <row r="118" spans="1:130" s="247" customFormat="1" ht="26.25" customHeight="1">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310</v>
      </c>
      <c r="AG118" s="941"/>
      <c r="AH118" s="941"/>
      <c r="AI118" s="941"/>
      <c r="AJ118" s="942"/>
      <c r="AK118" s="940" t="s">
        <v>309</v>
      </c>
      <c r="AL118" s="941"/>
      <c r="AM118" s="941"/>
      <c r="AN118" s="941"/>
      <c r="AO118" s="942"/>
      <c r="AP118" s="1027" t="s">
        <v>435</v>
      </c>
      <c r="AQ118" s="1028"/>
      <c r="AR118" s="1028"/>
      <c r="AS118" s="1028"/>
      <c r="AT118" s="1029"/>
      <c r="AU118" s="956"/>
      <c r="AV118" s="957"/>
      <c r="AW118" s="957"/>
      <c r="AX118" s="957"/>
      <c r="AY118" s="957"/>
      <c r="AZ118" s="1030" t="s">
        <v>467</v>
      </c>
      <c r="BA118" s="1021"/>
      <c r="BB118" s="1021"/>
      <c r="BC118" s="1021"/>
      <c r="BD118" s="1021"/>
      <c r="BE118" s="1021"/>
      <c r="BF118" s="1021"/>
      <c r="BG118" s="1021"/>
      <c r="BH118" s="1021"/>
      <c r="BI118" s="1021"/>
      <c r="BJ118" s="1021"/>
      <c r="BK118" s="1021"/>
      <c r="BL118" s="1021"/>
      <c r="BM118" s="1021"/>
      <c r="BN118" s="1021"/>
      <c r="BO118" s="1021"/>
      <c r="BP118" s="1022"/>
      <c r="BQ118" s="1053" t="s">
        <v>445</v>
      </c>
      <c r="BR118" s="1054"/>
      <c r="BS118" s="1054"/>
      <c r="BT118" s="1054"/>
      <c r="BU118" s="1054"/>
      <c r="BV118" s="1054" t="s">
        <v>447</v>
      </c>
      <c r="BW118" s="1054"/>
      <c r="BX118" s="1054"/>
      <c r="BY118" s="1054"/>
      <c r="BZ118" s="1054"/>
      <c r="CA118" s="1054" t="s">
        <v>441</v>
      </c>
      <c r="CB118" s="1054"/>
      <c r="CC118" s="1054"/>
      <c r="CD118" s="1054"/>
      <c r="CE118" s="1054"/>
      <c r="CF118" s="970" t="s">
        <v>445</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445</v>
      </c>
      <c r="DH118" s="1015"/>
      <c r="DI118" s="1015"/>
      <c r="DJ118" s="1015"/>
      <c r="DK118" s="1016"/>
      <c r="DL118" s="1017" t="s">
        <v>445</v>
      </c>
      <c r="DM118" s="1015"/>
      <c r="DN118" s="1015"/>
      <c r="DO118" s="1015"/>
      <c r="DP118" s="1016"/>
      <c r="DQ118" s="1017" t="s">
        <v>447</v>
      </c>
      <c r="DR118" s="1015"/>
      <c r="DS118" s="1015"/>
      <c r="DT118" s="1015"/>
      <c r="DU118" s="1016"/>
      <c r="DV118" s="1018" t="s">
        <v>445</v>
      </c>
      <c r="DW118" s="1019"/>
      <c r="DX118" s="1019"/>
      <c r="DY118" s="1019"/>
      <c r="DZ118" s="1020"/>
    </row>
    <row r="119" spans="1:130" s="247" customFormat="1" ht="26.25" customHeight="1">
      <c r="A119" s="1114"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445</v>
      </c>
      <c r="AB119" s="948"/>
      <c r="AC119" s="948"/>
      <c r="AD119" s="948"/>
      <c r="AE119" s="949"/>
      <c r="AF119" s="950" t="s">
        <v>445</v>
      </c>
      <c r="AG119" s="948"/>
      <c r="AH119" s="948"/>
      <c r="AI119" s="948"/>
      <c r="AJ119" s="949"/>
      <c r="AK119" s="950" t="s">
        <v>445</v>
      </c>
      <c r="AL119" s="948"/>
      <c r="AM119" s="948"/>
      <c r="AN119" s="948"/>
      <c r="AO119" s="949"/>
      <c r="AP119" s="951" t="s">
        <v>447</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469</v>
      </c>
      <c r="BP119" s="1062"/>
      <c r="BQ119" s="1053">
        <v>18578062</v>
      </c>
      <c r="BR119" s="1054"/>
      <c r="BS119" s="1054"/>
      <c r="BT119" s="1054"/>
      <c r="BU119" s="1054"/>
      <c r="BV119" s="1054">
        <v>19234096</v>
      </c>
      <c r="BW119" s="1054"/>
      <c r="BX119" s="1054"/>
      <c r="BY119" s="1054"/>
      <c r="BZ119" s="1054"/>
      <c r="CA119" s="1054">
        <v>20114494</v>
      </c>
      <c r="CB119" s="1054"/>
      <c r="CC119" s="1054"/>
      <c r="CD119" s="1054"/>
      <c r="CE119" s="1054"/>
      <c r="CF119" s="1055"/>
      <c r="CG119" s="1056"/>
      <c r="CH119" s="1056"/>
      <c r="CI119" s="1056"/>
      <c r="CJ119" s="1057"/>
      <c r="CK119" s="1003"/>
      <c r="CL119" s="1004"/>
      <c r="CM119" s="1058" t="s">
        <v>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447</v>
      </c>
      <c r="DH119" s="1040"/>
      <c r="DI119" s="1040"/>
      <c r="DJ119" s="1040"/>
      <c r="DK119" s="1041"/>
      <c r="DL119" s="1039" t="s">
        <v>447</v>
      </c>
      <c r="DM119" s="1040"/>
      <c r="DN119" s="1040"/>
      <c r="DO119" s="1040"/>
      <c r="DP119" s="1041"/>
      <c r="DQ119" s="1039" t="s">
        <v>447</v>
      </c>
      <c r="DR119" s="1040"/>
      <c r="DS119" s="1040"/>
      <c r="DT119" s="1040"/>
      <c r="DU119" s="1041"/>
      <c r="DV119" s="1042" t="s">
        <v>447</v>
      </c>
      <c r="DW119" s="1043"/>
      <c r="DX119" s="1043"/>
      <c r="DY119" s="1043"/>
      <c r="DZ119" s="1044"/>
    </row>
    <row r="120" spans="1:130" s="247" customFormat="1" ht="26.25" customHeight="1">
      <c r="A120" s="1115"/>
      <c r="B120" s="1002"/>
      <c r="C120" s="972" t="s">
        <v>446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447</v>
      </c>
      <c r="AB120" s="1015"/>
      <c r="AC120" s="1015"/>
      <c r="AD120" s="1015"/>
      <c r="AE120" s="1016"/>
      <c r="AF120" s="1017" t="s">
        <v>445</v>
      </c>
      <c r="AG120" s="1015"/>
      <c r="AH120" s="1015"/>
      <c r="AI120" s="1015"/>
      <c r="AJ120" s="1016"/>
      <c r="AK120" s="1017" t="s">
        <v>447</v>
      </c>
      <c r="AL120" s="1015"/>
      <c r="AM120" s="1015"/>
      <c r="AN120" s="1015"/>
      <c r="AO120" s="1016"/>
      <c r="AP120" s="1018" t="s">
        <v>447</v>
      </c>
      <c r="AQ120" s="1019"/>
      <c r="AR120" s="1019"/>
      <c r="AS120" s="1019"/>
      <c r="AT120" s="1020"/>
      <c r="AU120" s="1045" t="s">
        <v>471</v>
      </c>
      <c r="AV120" s="1046"/>
      <c r="AW120" s="1046"/>
      <c r="AX120" s="1046"/>
      <c r="AY120" s="1047"/>
      <c r="AZ120" s="996" t="s">
        <v>472</v>
      </c>
      <c r="BA120" s="945"/>
      <c r="BB120" s="945"/>
      <c r="BC120" s="945"/>
      <c r="BD120" s="945"/>
      <c r="BE120" s="945"/>
      <c r="BF120" s="945"/>
      <c r="BG120" s="945"/>
      <c r="BH120" s="945"/>
      <c r="BI120" s="945"/>
      <c r="BJ120" s="945"/>
      <c r="BK120" s="945"/>
      <c r="BL120" s="945"/>
      <c r="BM120" s="945"/>
      <c r="BN120" s="945"/>
      <c r="BO120" s="945"/>
      <c r="BP120" s="946"/>
      <c r="BQ120" s="982">
        <v>3570120</v>
      </c>
      <c r="BR120" s="983"/>
      <c r="BS120" s="983"/>
      <c r="BT120" s="983"/>
      <c r="BU120" s="983"/>
      <c r="BV120" s="983">
        <v>3491029</v>
      </c>
      <c r="BW120" s="983"/>
      <c r="BX120" s="983"/>
      <c r="BY120" s="983"/>
      <c r="BZ120" s="983"/>
      <c r="CA120" s="983">
        <v>2655060</v>
      </c>
      <c r="CB120" s="983"/>
      <c r="CC120" s="983"/>
      <c r="CD120" s="983"/>
      <c r="CE120" s="983"/>
      <c r="CF120" s="997">
        <v>42.6</v>
      </c>
      <c r="CG120" s="998"/>
      <c r="CH120" s="998"/>
      <c r="CI120" s="998"/>
      <c r="CJ120" s="998"/>
      <c r="CK120" s="1063" t="s">
        <v>473</v>
      </c>
      <c r="CL120" s="1064"/>
      <c r="CM120" s="1064"/>
      <c r="CN120" s="1064"/>
      <c r="CO120" s="1065"/>
      <c r="CP120" s="1071" t="s">
        <v>474</v>
      </c>
      <c r="CQ120" s="1072"/>
      <c r="CR120" s="1072"/>
      <c r="CS120" s="1072"/>
      <c r="CT120" s="1072"/>
      <c r="CU120" s="1072"/>
      <c r="CV120" s="1072"/>
      <c r="CW120" s="1072"/>
      <c r="CX120" s="1072"/>
      <c r="CY120" s="1072"/>
      <c r="CZ120" s="1072"/>
      <c r="DA120" s="1072"/>
      <c r="DB120" s="1072"/>
      <c r="DC120" s="1072"/>
      <c r="DD120" s="1072"/>
      <c r="DE120" s="1072"/>
      <c r="DF120" s="1073"/>
      <c r="DG120" s="982">
        <v>5075418</v>
      </c>
      <c r="DH120" s="983"/>
      <c r="DI120" s="983"/>
      <c r="DJ120" s="983"/>
      <c r="DK120" s="983"/>
      <c r="DL120" s="983">
        <v>4962172</v>
      </c>
      <c r="DM120" s="983"/>
      <c r="DN120" s="983"/>
      <c r="DO120" s="983"/>
      <c r="DP120" s="983"/>
      <c r="DQ120" s="983">
        <v>4825799</v>
      </c>
      <c r="DR120" s="983"/>
      <c r="DS120" s="983"/>
      <c r="DT120" s="983"/>
      <c r="DU120" s="983"/>
      <c r="DV120" s="984">
        <v>77.400000000000006</v>
      </c>
      <c r="DW120" s="984"/>
      <c r="DX120" s="984"/>
      <c r="DY120" s="984"/>
      <c r="DZ120" s="985"/>
    </row>
    <row r="121" spans="1:130" s="247" customFormat="1" ht="26.25" customHeight="1">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445</v>
      </c>
      <c r="AB121" s="1015"/>
      <c r="AC121" s="1015"/>
      <c r="AD121" s="1015"/>
      <c r="AE121" s="1016"/>
      <c r="AF121" s="1017" t="s">
        <v>447</v>
      </c>
      <c r="AG121" s="1015"/>
      <c r="AH121" s="1015"/>
      <c r="AI121" s="1015"/>
      <c r="AJ121" s="1016"/>
      <c r="AK121" s="1017" t="s">
        <v>447</v>
      </c>
      <c r="AL121" s="1015"/>
      <c r="AM121" s="1015"/>
      <c r="AN121" s="1015"/>
      <c r="AO121" s="1016"/>
      <c r="AP121" s="1018" t="s">
        <v>445</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v>199406</v>
      </c>
      <c r="BR121" s="976"/>
      <c r="BS121" s="976"/>
      <c r="BT121" s="976"/>
      <c r="BU121" s="976"/>
      <c r="BV121" s="976">
        <v>193358</v>
      </c>
      <c r="BW121" s="976"/>
      <c r="BX121" s="976"/>
      <c r="BY121" s="976"/>
      <c r="BZ121" s="976"/>
      <c r="CA121" s="976">
        <v>179857</v>
      </c>
      <c r="CB121" s="976"/>
      <c r="CC121" s="976"/>
      <c r="CD121" s="976"/>
      <c r="CE121" s="976"/>
      <c r="CF121" s="970">
        <v>2.9</v>
      </c>
      <c r="CG121" s="971"/>
      <c r="CH121" s="971"/>
      <c r="CI121" s="971"/>
      <c r="CJ121" s="971"/>
      <c r="CK121" s="1066"/>
      <c r="CL121" s="1067"/>
      <c r="CM121" s="1067"/>
      <c r="CN121" s="1067"/>
      <c r="CO121" s="1068"/>
      <c r="CP121" s="1076" t="s">
        <v>477</v>
      </c>
      <c r="CQ121" s="1077"/>
      <c r="CR121" s="1077"/>
      <c r="CS121" s="1077"/>
      <c r="CT121" s="1077"/>
      <c r="CU121" s="1077"/>
      <c r="CV121" s="1077"/>
      <c r="CW121" s="1077"/>
      <c r="CX121" s="1077"/>
      <c r="CY121" s="1077"/>
      <c r="CZ121" s="1077"/>
      <c r="DA121" s="1077"/>
      <c r="DB121" s="1077"/>
      <c r="DC121" s="1077"/>
      <c r="DD121" s="1077"/>
      <c r="DE121" s="1077"/>
      <c r="DF121" s="1078"/>
      <c r="DG121" s="975">
        <v>57482</v>
      </c>
      <c r="DH121" s="976"/>
      <c r="DI121" s="976"/>
      <c r="DJ121" s="976"/>
      <c r="DK121" s="976"/>
      <c r="DL121" s="976">
        <v>55002</v>
      </c>
      <c r="DM121" s="976"/>
      <c r="DN121" s="976"/>
      <c r="DO121" s="976"/>
      <c r="DP121" s="976"/>
      <c r="DQ121" s="976">
        <v>53569</v>
      </c>
      <c r="DR121" s="976"/>
      <c r="DS121" s="976"/>
      <c r="DT121" s="976"/>
      <c r="DU121" s="976"/>
      <c r="DV121" s="977">
        <v>0.9</v>
      </c>
      <c r="DW121" s="977"/>
      <c r="DX121" s="977"/>
      <c r="DY121" s="977"/>
      <c r="DZ121" s="978"/>
    </row>
    <row r="122" spans="1:130" s="247" customFormat="1" ht="26.25" customHeight="1">
      <c r="A122" s="1115"/>
      <c r="B122" s="1002"/>
      <c r="C122" s="972" t="s">
        <v>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447</v>
      </c>
      <c r="AB122" s="1015"/>
      <c r="AC122" s="1015"/>
      <c r="AD122" s="1015"/>
      <c r="AE122" s="1016"/>
      <c r="AF122" s="1017" t="s">
        <v>441</v>
      </c>
      <c r="AG122" s="1015"/>
      <c r="AH122" s="1015"/>
      <c r="AI122" s="1015"/>
      <c r="AJ122" s="1016"/>
      <c r="AK122" s="1017" t="s">
        <v>447</v>
      </c>
      <c r="AL122" s="1015"/>
      <c r="AM122" s="1015"/>
      <c r="AN122" s="1015"/>
      <c r="AO122" s="1016"/>
      <c r="AP122" s="1018" t="s">
        <v>447</v>
      </c>
      <c r="AQ122" s="1019"/>
      <c r="AR122" s="1019"/>
      <c r="AS122" s="1019"/>
      <c r="AT122" s="1020"/>
      <c r="AU122" s="1048"/>
      <c r="AV122" s="1049"/>
      <c r="AW122" s="1049"/>
      <c r="AX122" s="1049"/>
      <c r="AY122" s="1050"/>
      <c r="AZ122" s="1030" t="s">
        <v>478</v>
      </c>
      <c r="BA122" s="1021"/>
      <c r="BB122" s="1021"/>
      <c r="BC122" s="1021"/>
      <c r="BD122" s="1021"/>
      <c r="BE122" s="1021"/>
      <c r="BF122" s="1021"/>
      <c r="BG122" s="1021"/>
      <c r="BH122" s="1021"/>
      <c r="BI122" s="1021"/>
      <c r="BJ122" s="1021"/>
      <c r="BK122" s="1021"/>
      <c r="BL122" s="1021"/>
      <c r="BM122" s="1021"/>
      <c r="BN122" s="1021"/>
      <c r="BO122" s="1021"/>
      <c r="BP122" s="1022"/>
      <c r="BQ122" s="1053">
        <v>10835939</v>
      </c>
      <c r="BR122" s="1054"/>
      <c r="BS122" s="1054"/>
      <c r="BT122" s="1054"/>
      <c r="BU122" s="1054"/>
      <c r="BV122" s="1054">
        <v>11910587</v>
      </c>
      <c r="BW122" s="1054"/>
      <c r="BX122" s="1054"/>
      <c r="BY122" s="1054"/>
      <c r="BZ122" s="1054"/>
      <c r="CA122" s="1054">
        <v>11988232</v>
      </c>
      <c r="CB122" s="1054"/>
      <c r="CC122" s="1054"/>
      <c r="CD122" s="1054"/>
      <c r="CE122" s="1054"/>
      <c r="CF122" s="1074">
        <v>192.3</v>
      </c>
      <c r="CG122" s="1075"/>
      <c r="CH122" s="1075"/>
      <c r="CI122" s="1075"/>
      <c r="CJ122" s="1075"/>
      <c r="CK122" s="1066"/>
      <c r="CL122" s="1067"/>
      <c r="CM122" s="1067"/>
      <c r="CN122" s="1067"/>
      <c r="CO122" s="1068"/>
      <c r="CP122" s="1076"/>
      <c r="CQ122" s="1077"/>
      <c r="CR122" s="1077"/>
      <c r="CS122" s="1077"/>
      <c r="CT122" s="1077"/>
      <c r="CU122" s="1077"/>
      <c r="CV122" s="1077"/>
      <c r="CW122" s="1077"/>
      <c r="CX122" s="1077"/>
      <c r="CY122" s="1077"/>
      <c r="CZ122" s="1077"/>
      <c r="DA122" s="1077"/>
      <c r="DB122" s="1077"/>
      <c r="DC122" s="1077"/>
      <c r="DD122" s="1077"/>
      <c r="DE122" s="1077"/>
      <c r="DF122" s="1078"/>
      <c r="DG122" s="975"/>
      <c r="DH122" s="976"/>
      <c r="DI122" s="976"/>
      <c r="DJ122" s="976"/>
      <c r="DK122" s="976"/>
      <c r="DL122" s="976"/>
      <c r="DM122" s="976"/>
      <c r="DN122" s="976"/>
      <c r="DO122" s="976"/>
      <c r="DP122" s="976"/>
      <c r="DQ122" s="976"/>
      <c r="DR122" s="976"/>
      <c r="DS122" s="976"/>
      <c r="DT122" s="976"/>
      <c r="DU122" s="976"/>
      <c r="DV122" s="977"/>
      <c r="DW122" s="977"/>
      <c r="DX122" s="977"/>
      <c r="DY122" s="977"/>
      <c r="DZ122" s="978"/>
    </row>
    <row r="123" spans="1:130" s="247" customFormat="1" ht="26.25" customHeight="1">
      <c r="A123" s="1115"/>
      <c r="B123" s="1002"/>
      <c r="C123" s="972" t="s">
        <v>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441</v>
      </c>
      <c r="AB123" s="1015"/>
      <c r="AC123" s="1015"/>
      <c r="AD123" s="1015"/>
      <c r="AE123" s="1016"/>
      <c r="AF123" s="1017" t="s">
        <v>441</v>
      </c>
      <c r="AG123" s="1015"/>
      <c r="AH123" s="1015"/>
      <c r="AI123" s="1015"/>
      <c r="AJ123" s="1016"/>
      <c r="AK123" s="1017" t="s">
        <v>441</v>
      </c>
      <c r="AL123" s="1015"/>
      <c r="AM123" s="1015"/>
      <c r="AN123" s="1015"/>
      <c r="AO123" s="1016"/>
      <c r="AP123" s="1018" t="s">
        <v>441</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479</v>
      </c>
      <c r="BP123" s="1062"/>
      <c r="BQ123" s="1121">
        <v>14605465</v>
      </c>
      <c r="BR123" s="1122"/>
      <c r="BS123" s="1122"/>
      <c r="BT123" s="1122"/>
      <c r="BU123" s="1122"/>
      <c r="BV123" s="1122">
        <v>15594974</v>
      </c>
      <c r="BW123" s="1122"/>
      <c r="BX123" s="1122"/>
      <c r="BY123" s="1122"/>
      <c r="BZ123" s="1122"/>
      <c r="CA123" s="1122">
        <v>14823149</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c r="A124" s="1115"/>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128</v>
      </c>
      <c r="AB124" s="1015"/>
      <c r="AC124" s="1015"/>
      <c r="AD124" s="1015"/>
      <c r="AE124" s="1016"/>
      <c r="AF124" s="1017" t="s">
        <v>480</v>
      </c>
      <c r="AG124" s="1015"/>
      <c r="AH124" s="1015"/>
      <c r="AI124" s="1015"/>
      <c r="AJ124" s="1016"/>
      <c r="AK124" s="1017" t="s">
        <v>481</v>
      </c>
      <c r="AL124" s="1015"/>
      <c r="AM124" s="1015"/>
      <c r="AN124" s="1015"/>
      <c r="AO124" s="1016"/>
      <c r="AP124" s="1018" t="s">
        <v>482</v>
      </c>
      <c r="AQ124" s="1019"/>
      <c r="AR124" s="1019"/>
      <c r="AS124" s="1019"/>
      <c r="AT124" s="1020"/>
      <c r="AU124" s="1117" t="s">
        <v>483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63.4</v>
      </c>
      <c r="BR124" s="1084"/>
      <c r="BS124" s="1084"/>
      <c r="BT124" s="1084"/>
      <c r="BU124" s="1084"/>
      <c r="BV124" s="1084">
        <v>58.4</v>
      </c>
      <c r="BW124" s="1084"/>
      <c r="BX124" s="1084"/>
      <c r="BY124" s="1084"/>
      <c r="BZ124" s="1084"/>
      <c r="CA124" s="1084">
        <v>84.8</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t="s">
        <v>447</v>
      </c>
      <c r="DH124" s="1040"/>
      <c r="DI124" s="1040"/>
      <c r="DJ124" s="1040"/>
      <c r="DK124" s="1041"/>
      <c r="DL124" s="1039" t="s">
        <v>392</v>
      </c>
      <c r="DM124" s="1040"/>
      <c r="DN124" s="1040"/>
      <c r="DO124" s="1040"/>
      <c r="DP124" s="1041"/>
      <c r="DQ124" s="1039" t="s">
        <v>443</v>
      </c>
      <c r="DR124" s="1040"/>
      <c r="DS124" s="1040"/>
      <c r="DT124" s="1040"/>
      <c r="DU124" s="1041"/>
      <c r="DV124" s="1042" t="s">
        <v>481</v>
      </c>
      <c r="DW124" s="1043"/>
      <c r="DX124" s="1043"/>
      <c r="DY124" s="1043"/>
      <c r="DZ124" s="1044"/>
    </row>
    <row r="125" spans="1:130" s="247" customFormat="1" ht="26.25" customHeight="1">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235</v>
      </c>
      <c r="AB125" s="1015"/>
      <c r="AC125" s="1015"/>
      <c r="AD125" s="1015"/>
      <c r="AE125" s="1016"/>
      <c r="AF125" s="1017" t="s">
        <v>481</v>
      </c>
      <c r="AG125" s="1015"/>
      <c r="AH125" s="1015"/>
      <c r="AI125" s="1015"/>
      <c r="AJ125" s="1016"/>
      <c r="AK125" s="1017" t="s">
        <v>481</v>
      </c>
      <c r="AL125" s="1015"/>
      <c r="AM125" s="1015"/>
      <c r="AN125" s="1015"/>
      <c r="AO125" s="1016"/>
      <c r="AP125" s="1018" t="s">
        <v>447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485</v>
      </c>
      <c r="CL125" s="1064"/>
      <c r="CM125" s="1064"/>
      <c r="CN125" s="1064"/>
      <c r="CO125" s="1065"/>
      <c r="CP125" s="996" t="s">
        <v>486</v>
      </c>
      <c r="CQ125" s="945"/>
      <c r="CR125" s="945"/>
      <c r="CS125" s="945"/>
      <c r="CT125" s="945"/>
      <c r="CU125" s="945"/>
      <c r="CV125" s="945"/>
      <c r="CW125" s="945"/>
      <c r="CX125" s="945"/>
      <c r="CY125" s="945"/>
      <c r="CZ125" s="945"/>
      <c r="DA125" s="945"/>
      <c r="DB125" s="945"/>
      <c r="DC125" s="945"/>
      <c r="DD125" s="945"/>
      <c r="DE125" s="945"/>
      <c r="DF125" s="946"/>
      <c r="DG125" s="982" t="s">
        <v>480</v>
      </c>
      <c r="DH125" s="983"/>
      <c r="DI125" s="983"/>
      <c r="DJ125" s="983"/>
      <c r="DK125" s="983"/>
      <c r="DL125" s="983" t="s">
        <v>441</v>
      </c>
      <c r="DM125" s="983"/>
      <c r="DN125" s="983"/>
      <c r="DO125" s="983"/>
      <c r="DP125" s="983"/>
      <c r="DQ125" s="983" t="s">
        <v>443</v>
      </c>
      <c r="DR125" s="983"/>
      <c r="DS125" s="983"/>
      <c r="DT125" s="983"/>
      <c r="DU125" s="983"/>
      <c r="DV125" s="984" t="s">
        <v>128</v>
      </c>
      <c r="DW125" s="984"/>
      <c r="DX125" s="984"/>
      <c r="DY125" s="984"/>
      <c r="DZ125" s="985"/>
    </row>
    <row r="126" spans="1:130" s="247" customFormat="1" ht="26.25" customHeight="1" thickBot="1">
      <c r="A126" s="1115"/>
      <c r="B126" s="1002"/>
      <c r="C126" s="972" t="s">
        <v>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481</v>
      </c>
      <c r="AB126" s="1015"/>
      <c r="AC126" s="1015"/>
      <c r="AD126" s="1015"/>
      <c r="AE126" s="1016"/>
      <c r="AF126" s="1017" t="s">
        <v>447</v>
      </c>
      <c r="AG126" s="1015"/>
      <c r="AH126" s="1015"/>
      <c r="AI126" s="1015"/>
      <c r="AJ126" s="1016"/>
      <c r="AK126" s="1017" t="s">
        <v>443</v>
      </c>
      <c r="AL126" s="1015"/>
      <c r="AM126" s="1015"/>
      <c r="AN126" s="1015"/>
      <c r="AO126" s="1016"/>
      <c r="AP126" s="1018" t="s">
        <v>480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487</v>
      </c>
      <c r="CQ126" s="1006"/>
      <c r="CR126" s="1006"/>
      <c r="CS126" s="1006"/>
      <c r="CT126" s="1006"/>
      <c r="CU126" s="1006"/>
      <c r="CV126" s="1006"/>
      <c r="CW126" s="1006"/>
      <c r="CX126" s="1006"/>
      <c r="CY126" s="1006"/>
      <c r="CZ126" s="1006"/>
      <c r="DA126" s="1006"/>
      <c r="DB126" s="1006"/>
      <c r="DC126" s="1006"/>
      <c r="DD126" s="1006"/>
      <c r="DE126" s="1006"/>
      <c r="DF126" s="1007"/>
      <c r="DG126" s="975" t="s">
        <v>481</v>
      </c>
      <c r="DH126" s="976"/>
      <c r="DI126" s="976"/>
      <c r="DJ126" s="976"/>
      <c r="DK126" s="976"/>
      <c r="DL126" s="976" t="s">
        <v>481</v>
      </c>
      <c r="DM126" s="976"/>
      <c r="DN126" s="976"/>
      <c r="DO126" s="976"/>
      <c r="DP126" s="976"/>
      <c r="DQ126" s="976" t="s">
        <v>481</v>
      </c>
      <c r="DR126" s="976"/>
      <c r="DS126" s="976"/>
      <c r="DT126" s="976"/>
      <c r="DU126" s="976"/>
      <c r="DV126" s="977" t="s">
        <v>481</v>
      </c>
      <c r="DW126" s="977"/>
      <c r="DX126" s="977"/>
      <c r="DY126" s="977"/>
      <c r="DZ126" s="978"/>
    </row>
    <row r="127" spans="1:130" s="247" customFormat="1" ht="26.25" customHeight="1">
      <c r="A127" s="1116"/>
      <c r="B127" s="1004"/>
      <c r="C127" s="1058" t="s">
        <v>488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443</v>
      </c>
      <c r="AB127" s="1015"/>
      <c r="AC127" s="1015"/>
      <c r="AD127" s="1015"/>
      <c r="AE127" s="1016"/>
      <c r="AF127" s="1017" t="s">
        <v>480</v>
      </c>
      <c r="AG127" s="1015"/>
      <c r="AH127" s="1015"/>
      <c r="AI127" s="1015"/>
      <c r="AJ127" s="1016"/>
      <c r="AK127" s="1017" t="s">
        <v>482</v>
      </c>
      <c r="AL127" s="1015"/>
      <c r="AM127" s="1015"/>
      <c r="AN127" s="1015"/>
      <c r="AO127" s="1016"/>
      <c r="AP127" s="1018" t="s">
        <v>489</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480</v>
      </c>
      <c r="DH127" s="976"/>
      <c r="DI127" s="976"/>
      <c r="DJ127" s="976"/>
      <c r="DK127" s="976"/>
      <c r="DL127" s="976" t="s">
        <v>128</v>
      </c>
      <c r="DM127" s="976"/>
      <c r="DN127" s="976"/>
      <c r="DO127" s="976"/>
      <c r="DP127" s="976"/>
      <c r="DQ127" s="976" t="s">
        <v>441</v>
      </c>
      <c r="DR127" s="976"/>
      <c r="DS127" s="976"/>
      <c r="DT127" s="976"/>
      <c r="DU127" s="976"/>
      <c r="DV127" s="977" t="s">
        <v>480</v>
      </c>
      <c r="DW127" s="977"/>
      <c r="DX127" s="977"/>
      <c r="DY127" s="977"/>
      <c r="DZ127" s="978"/>
    </row>
    <row r="128" spans="1:130" s="247" customFormat="1" ht="26.25" customHeight="1" thickBot="1">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29609</v>
      </c>
      <c r="AB128" s="1104"/>
      <c r="AC128" s="1104"/>
      <c r="AD128" s="1104"/>
      <c r="AE128" s="1105"/>
      <c r="AF128" s="1106">
        <v>28791</v>
      </c>
      <c r="AG128" s="1104"/>
      <c r="AH128" s="1104"/>
      <c r="AI128" s="1104"/>
      <c r="AJ128" s="1105"/>
      <c r="AK128" s="1106">
        <v>22906</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235</v>
      </c>
      <c r="BG128" s="1111"/>
      <c r="BH128" s="1111"/>
      <c r="BI128" s="1111"/>
      <c r="BJ128" s="1111"/>
      <c r="BK128" s="1111"/>
      <c r="BL128" s="1112"/>
      <c r="BM128" s="1110">
        <v>14.03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482</v>
      </c>
      <c r="DH128" s="1096"/>
      <c r="DI128" s="1096"/>
      <c r="DJ128" s="1096"/>
      <c r="DK128" s="1096"/>
      <c r="DL128" s="1096">
        <v>119</v>
      </c>
      <c r="DM128" s="1096"/>
      <c r="DN128" s="1096"/>
      <c r="DO128" s="1096"/>
      <c r="DP128" s="1096"/>
      <c r="DQ128" s="1096">
        <v>106</v>
      </c>
      <c r="DR128" s="1096"/>
      <c r="DS128" s="1096"/>
      <c r="DT128" s="1096"/>
      <c r="DU128" s="1096"/>
      <c r="DV128" s="1097">
        <v>0</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7079794</v>
      </c>
      <c r="AB129" s="1015"/>
      <c r="AC129" s="1015"/>
      <c r="AD129" s="1015"/>
      <c r="AE129" s="1016"/>
      <c r="AF129" s="1017">
        <v>7052879</v>
      </c>
      <c r="AG129" s="1015"/>
      <c r="AH129" s="1015"/>
      <c r="AI129" s="1015"/>
      <c r="AJ129" s="1016"/>
      <c r="AK129" s="1017">
        <v>7062684</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443</v>
      </c>
      <c r="BG129" s="1125"/>
      <c r="BH129" s="1125"/>
      <c r="BI129" s="1125"/>
      <c r="BJ129" s="1125"/>
      <c r="BK129" s="1125"/>
      <c r="BL129" s="1126"/>
      <c r="BM129" s="1124">
        <v>19.03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816009</v>
      </c>
      <c r="AB130" s="1015"/>
      <c r="AC130" s="1015"/>
      <c r="AD130" s="1015"/>
      <c r="AE130" s="1016"/>
      <c r="AF130" s="1017">
        <v>826020</v>
      </c>
      <c r="AG130" s="1015"/>
      <c r="AH130" s="1015"/>
      <c r="AI130" s="1015"/>
      <c r="AJ130" s="1016"/>
      <c r="AK130" s="1017">
        <v>829572</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8.8000000000000007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6263785</v>
      </c>
      <c r="AB131" s="1040"/>
      <c r="AC131" s="1040"/>
      <c r="AD131" s="1040"/>
      <c r="AE131" s="1041"/>
      <c r="AF131" s="1039">
        <v>6226859</v>
      </c>
      <c r="AG131" s="1040"/>
      <c r="AH131" s="1040"/>
      <c r="AI131" s="1040"/>
      <c r="AJ131" s="1041"/>
      <c r="AK131" s="1039">
        <v>6233112</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v>84.8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9.4565346669999997</v>
      </c>
      <c r="AB132" s="1156"/>
      <c r="AC132" s="1156"/>
      <c r="AD132" s="1156"/>
      <c r="AE132" s="1157"/>
      <c r="AF132" s="1158">
        <v>8.6604498349999997</v>
      </c>
      <c r="AG132" s="1156"/>
      <c r="AH132" s="1156"/>
      <c r="AI132" s="1156"/>
      <c r="AJ132" s="1157"/>
      <c r="AK132" s="1158">
        <v>8.4029133439999999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8.6999999999999993</v>
      </c>
      <c r="AB133" s="1139"/>
      <c r="AC133" s="1139"/>
      <c r="AD133" s="1139"/>
      <c r="AE133" s="1140"/>
      <c r="AF133" s="1138">
        <v>9</v>
      </c>
      <c r="AG133" s="1139"/>
      <c r="AH133" s="1139"/>
      <c r="AI133" s="1139"/>
      <c r="AJ133" s="1140"/>
      <c r="AK133" s="1138">
        <v>8.8000000000000007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4pYRdtATIcnc9o/ssJmPX9A2I3l2eL31kAILt8HwvHozr9bFlRHXdxcgmw3io8Y2A1kGuqm/HybI75Mgid2aYw==" saltValue="WsdmKs1kRbsx5IhyhOMg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1GhtQyVV/iV+GqSS9ocTYV9xir4YVvCFEEVt0zSoiZY/hASqXAjeniMmszhKMtan/RwT/iEBxJit7BdJuBgKCg==" saltValue="9gikCbUboP7kQLZptrNs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0CGajdfzxGvT2XpQT2UVxTVCV/g/aso9UgJ6P3qD0d/5Worqm+spodi8Npr5fhcINfTS+AeQb3eQsxDjnexyQ==" saltValue="JBbE6wJJvhKeQXB1IoWJ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2105919</v>
      </c>
      <c r="AP9" s="313">
        <v>83834</v>
      </c>
      <c r="AQ9" s="314">
        <v>70630</v>
      </c>
      <c r="AR9" s="315">
        <v>18.7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210740</v>
      </c>
      <c r="AP10" s="316">
        <v>8389</v>
      </c>
      <c r="AQ10" s="317">
        <v>8333</v>
      </c>
      <c r="AR10" s="318">
        <v>0.7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18174</v>
      </c>
      <c r="AP11" s="316">
        <v>723</v>
      </c>
      <c r="AQ11" s="317">
        <v>8447</v>
      </c>
      <c r="AR11" s="318">
        <v>-91.4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t="s">
        <v>521</v>
      </c>
      <c r="AP12" s="316" t="s">
        <v>521</v>
      </c>
      <c r="AQ12" s="317">
        <v>1002</v>
      </c>
      <c r="AR12" s="318" t="s">
        <v>521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522</v>
      </c>
      <c r="AL13" s="1179"/>
      <c r="AM13" s="1179"/>
      <c r="AN13" s="1180"/>
      <c r="AO13" s="316" t="s">
        <v>521</v>
      </c>
      <c r="AP13" s="316" t="s">
        <v>521</v>
      </c>
      <c r="AQ13" s="317">
        <v>12</v>
      </c>
      <c r="AR13" s="318" t="s">
        <v>521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170134</v>
      </c>
      <c r="AP14" s="316">
        <v>6773</v>
      </c>
      <c r="AQ14" s="317">
        <v>2952</v>
      </c>
      <c r="AR14" s="318">
        <v>129.4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129931</v>
      </c>
      <c r="AP15" s="316">
        <v>5172</v>
      </c>
      <c r="AQ15" s="317">
        <v>1842</v>
      </c>
      <c r="AR15" s="318">
        <v>180.8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-216711</v>
      </c>
      <c r="AP16" s="316">
        <v>-8627</v>
      </c>
      <c r="AQ16" s="317">
        <v>-6186</v>
      </c>
      <c r="AR16" s="318">
        <v>39.5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2418187</v>
      </c>
      <c r="AP17" s="316">
        <v>96265</v>
      </c>
      <c r="AQ17" s="317">
        <v>87031</v>
      </c>
      <c r="AR17" s="318">
        <v>10.6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8.64</v>
      </c>
      <c r="AP21" s="329">
        <v>8.3000000000000007</v>
      </c>
      <c r="AQ21" s="330">
        <v>0.34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97.5</v>
      </c>
      <c r="AP22" s="334">
        <v>97.7</v>
      </c>
      <c r="AQ22" s="335">
        <v>-0.2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1038981</v>
      </c>
      <c r="AP32" s="343">
        <v>41361</v>
      </c>
      <c r="AQ32" s="344">
        <v>50496</v>
      </c>
      <c r="AR32" s="345">
        <v>-18.100000000000001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521</v>
      </c>
      <c r="AP33" s="343" t="s">
        <v>521</v>
      </c>
      <c r="AQ33" s="344" t="s">
        <v>521</v>
      </c>
      <c r="AR33" s="345" t="s">
        <v>521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521</v>
      </c>
      <c r="AP34" s="343" t="s">
        <v>521</v>
      </c>
      <c r="AQ34" s="344">
        <v>40</v>
      </c>
      <c r="AR34" s="345" t="s">
        <v>521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292282</v>
      </c>
      <c r="AP35" s="343">
        <v>11635</v>
      </c>
      <c r="AQ35" s="344">
        <v>19688</v>
      </c>
      <c r="AR35" s="345">
        <v>-40.9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v>42690</v>
      </c>
      <c r="AP36" s="343">
        <v>1699</v>
      </c>
      <c r="AQ36" s="344">
        <v>2838</v>
      </c>
      <c r="AR36" s="345">
        <v>-40.1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t="s">
        <v>521</v>
      </c>
      <c r="AP37" s="343" t="s">
        <v>521</v>
      </c>
      <c r="AQ37" s="344">
        <v>486</v>
      </c>
      <c r="AR37" s="345" t="s">
        <v>521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v>2288</v>
      </c>
      <c r="AP38" s="346">
        <v>91</v>
      </c>
      <c r="AQ38" s="347">
        <v>3</v>
      </c>
      <c r="AR38" s="335">
        <v>2933.3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-22906</v>
      </c>
      <c r="AP39" s="343">
        <v>-912</v>
      </c>
      <c r="AQ39" s="344">
        <v>-4320</v>
      </c>
      <c r="AR39" s="345">
        <v>-78.900000000000006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-829572</v>
      </c>
      <c r="AP40" s="343">
        <v>-33024</v>
      </c>
      <c r="AQ40" s="344">
        <v>-47973</v>
      </c>
      <c r="AR40" s="345">
        <v>-31.2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523763</v>
      </c>
      <c r="AP41" s="343">
        <v>20850</v>
      </c>
      <c r="AQ41" s="344">
        <v>21258</v>
      </c>
      <c r="AR41" s="345">
        <v>-1.9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1646179</v>
      </c>
      <c r="AN51" s="365">
        <v>60472</v>
      </c>
      <c r="AO51" s="366">
        <v>26</v>
      </c>
      <c r="AP51" s="367">
        <v>81768</v>
      </c>
      <c r="AQ51" s="368">
        <v>-23.3</v>
      </c>
      <c r="AR51" s="369">
        <v>49.3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521791</v>
      </c>
      <c r="AN52" s="373">
        <v>19168</v>
      </c>
      <c r="AO52" s="374">
        <v>75.900000000000006</v>
      </c>
      <c r="AP52" s="375">
        <v>37917</v>
      </c>
      <c r="AQ52" s="376">
        <v>-16.7</v>
      </c>
      <c r="AR52" s="377">
        <v>92.6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1053044</v>
      </c>
      <c r="AN53" s="365">
        <v>39357</v>
      </c>
      <c r="AO53" s="366">
        <v>-34.9</v>
      </c>
      <c r="AP53" s="367">
        <v>65876</v>
      </c>
      <c r="AQ53" s="368">
        <v>-19.399999999999999</v>
      </c>
      <c r="AR53" s="369">
        <v>-15.5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309655</v>
      </c>
      <c r="AN54" s="373">
        <v>11573</v>
      </c>
      <c r="AO54" s="374">
        <v>-39.6</v>
      </c>
      <c r="AP54" s="375">
        <v>36484</v>
      </c>
      <c r="AQ54" s="376">
        <v>-3.8</v>
      </c>
      <c r="AR54" s="377">
        <v>-35.799999999999997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1150190</v>
      </c>
      <c r="AN55" s="365">
        <v>43767</v>
      </c>
      <c r="AO55" s="366">
        <v>11.2</v>
      </c>
      <c r="AP55" s="367">
        <v>68468</v>
      </c>
      <c r="AQ55" s="368">
        <v>3.9</v>
      </c>
      <c r="AR55" s="369">
        <v>7.3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313502</v>
      </c>
      <c r="AN56" s="373">
        <v>11929</v>
      </c>
      <c r="AO56" s="374">
        <v>3.1</v>
      </c>
      <c r="AP56" s="375">
        <v>34140</v>
      </c>
      <c r="AQ56" s="376">
        <v>-6.4</v>
      </c>
      <c r="AR56" s="377">
        <v>9.5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610535</v>
      </c>
      <c r="AN57" s="365">
        <v>23765</v>
      </c>
      <c r="AO57" s="366">
        <v>-45.7</v>
      </c>
      <c r="AP57" s="367">
        <v>69729</v>
      </c>
      <c r="AQ57" s="368">
        <v>1.8</v>
      </c>
      <c r="AR57" s="369">
        <v>-47.5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208857</v>
      </c>
      <c r="AN58" s="373">
        <v>8130</v>
      </c>
      <c r="AO58" s="374">
        <v>-31.8</v>
      </c>
      <c r="AP58" s="375">
        <v>38908</v>
      </c>
      <c r="AQ58" s="376">
        <v>14</v>
      </c>
      <c r="AR58" s="377">
        <v>-45.8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1351982</v>
      </c>
      <c r="AN59" s="365">
        <v>53821</v>
      </c>
      <c r="AO59" s="366">
        <v>126.5</v>
      </c>
      <c r="AP59" s="367">
        <v>74581</v>
      </c>
      <c r="AQ59" s="368">
        <v>7</v>
      </c>
      <c r="AR59" s="369">
        <v>119.5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183636</v>
      </c>
      <c r="AN60" s="373">
        <v>7310</v>
      </c>
      <c r="AO60" s="374">
        <v>-10.1</v>
      </c>
      <c r="AP60" s="375">
        <v>41563</v>
      </c>
      <c r="AQ60" s="376">
        <v>6.8</v>
      </c>
      <c r="AR60" s="377">
        <v>-16.899999999999999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1162386</v>
      </c>
      <c r="AN61" s="380">
        <v>44236</v>
      </c>
      <c r="AO61" s="381">
        <v>16.600000000000001</v>
      </c>
      <c r="AP61" s="382">
        <v>72084</v>
      </c>
      <c r="AQ61" s="383">
        <v>-6</v>
      </c>
      <c r="AR61" s="369">
        <v>22.6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307488</v>
      </c>
      <c r="AN62" s="373">
        <v>11622</v>
      </c>
      <c r="AO62" s="374">
        <v>-0.5</v>
      </c>
      <c r="AP62" s="375">
        <v>37802</v>
      </c>
      <c r="AQ62" s="376">
        <v>-1.2</v>
      </c>
      <c r="AR62" s="377">
        <v>0.7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s8MBmX0Suhb0zJzVX/6nFihShw6qdVqUoKRBAlCa6wRR9ZyvhtstHKVcGafI4crglirdx6V9pYbX0XgdRooL8g==" saltValue="0ceOCcUkatUGt07ku7cf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lTlJ3aVBfyWNYkDv7TeLr4lXFJ+uVyUdtHUuNLmFSJR2EGeL31z4UTF2EPQVhD42ticr7GKmnG86WnaFg8xLyA==" saltValue="yveKGiYpul0SPyTUU1N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uGxleqIWpHCqS4L1hMXyO8ic0wMNlAzoiwAuEyzrEKHITaYiK3/tp7wl1y257LWBtjzEe2NQ4JNGeKcndH4gbA==" saltValue="kD37P9MKR/MsS4Y8mcL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98" t="s">
        <v>3</v>
      </c>
      <c r="D47" s="1198"/>
      <c r="E47" s="1199"/>
      <c r="F47" s="11">
        <v>26.58</v>
      </c>
      <c r="G47" s="12">
        <v>20.95</v>
      </c>
      <c r="H47" s="12">
        <v>17.12</v>
      </c>
      <c r="I47" s="12">
        <v>15.47</v>
      </c>
      <c r="J47" s="13">
        <v>6.95</v>
      </c>
    </row>
    <row r="48" spans="2:10" ht="57.75" customHeight="1">
      <c r="B48" s="14"/>
      <c r="C48" s="1200" t="s">
        <v>4</v>
      </c>
      <c r="D48" s="1200"/>
      <c r="E48" s="1201"/>
      <c r="F48" s="15">
        <v>1.2</v>
      </c>
      <c r="G48" s="16">
        <v>1.84</v>
      </c>
      <c r="H48" s="16">
        <v>1.8</v>
      </c>
      <c r="I48" s="16">
        <v>2.16</v>
      </c>
      <c r="J48" s="17">
        <v>2.2400000000000002</v>
      </c>
    </row>
    <row r="49" spans="2:10" ht="57.75" customHeight="1" thickBot="1">
      <c r="B49" s="18"/>
      <c r="C49" s="1202" t="s">
        <v>5</v>
      </c>
      <c r="D49" s="1202"/>
      <c r="E49" s="1203"/>
      <c r="F49" s="19" t="s">
        <v>568</v>
      </c>
      <c r="G49" s="20" t="s">
        <v>569</v>
      </c>
      <c r="H49" s="20" t="s">
        <v>570</v>
      </c>
      <c r="I49" s="20" t="s">
        <v>571</v>
      </c>
      <c r="J49" s="21" t="s">
        <v>572</v>
      </c>
    </row>
    <row r="50" spans="2:10" ht="13.5" customHeight="1"/>
  </sheetData>
  <sheetProtection algorithmName="SHA-512" hashValue="nafw1WfbIYlLFsgPecvDtwBabMJSE9at8ErPapibtwB93XCv5/Ik1JQhBNDTcnrJSEQypM0DaOLR48rzPcQ2cQ==" saltValue="UVyzbe2tPHRZkJMtItK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2021-03-22T07:13:14Z</cp:lastPrinted>
  <dcterms:created xsi:type="dcterms:W3CDTF">2021-02-05T03:58:30Z</dcterms:created>
  <dcterms:modified xsi:type="dcterms:W3CDTF">2021-03-22T07:13:26Z</dcterms:modified>
  <cp:category/>
</cp:coreProperties>
</file>