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tabRatio="8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O36" i="10"/>
  <c r="AM36" i="10"/>
  <c r="CO35" i="10"/>
  <c r="BW35" i="10"/>
  <c r="BW36" i="10" s="1"/>
  <c r="BW37" i="10" s="1"/>
  <c r="BW38" i="10" s="1"/>
  <c r="BW39" i="10" s="1"/>
  <c r="BW40" i="10" s="1"/>
  <c r="BW41" i="10" s="1"/>
  <c r="AM35" i="10"/>
  <c r="CO34" i="10"/>
  <c r="BW34" i="10"/>
  <c r="C34" i="10"/>
  <c r="C35" i="10" s="1"/>
  <c r="C36" i="10" l="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<sst xmlns="http://schemas.openxmlformats.org/spreadsheetml/2006/main" count="1083" uniqueCount="610">
  <si>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</si>
  <si>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</si>
  <si>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</si>
  <si>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</si>
  <si>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</si>
  <si>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</si>
  <si>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</si>
  <si>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</si>
  <si>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</si>
  <si>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</si>
  <si>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</si>
  <si>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</si>
  <si>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</si>
  <si>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</si>
  <si>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</si>
  <si>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</si>
  <si>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</si>
  <si>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</si>
  <si>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</si>
  <si>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</si>
  <si>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</si>
  <si>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</si>
  <si>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</si>
  <si>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</si>
  <si>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</si>
  <si>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</si>
  <si>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</si>
  <si>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</si>
  <si>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</si>
  <si>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</si>
  <si>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</si>
  <si>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</si>
  <si>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</si>
  <si>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</si>
  <si>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</si>
  <si>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</si>
  <si>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</si>
  <si>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</si>
  <si>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</si>
  <si>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</si>
  <si>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</si>
  <si>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</si>
  <si>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</si>
  <si>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</si>
  <si>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</si>
  <si>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</si>
  <si>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</si>
  <si>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</si>
  <si>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</si>
  <si>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</si>
  <si>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</si>
  <si>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</si>
  <si>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</si>
  <si>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</si>
  <si>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</si>
  <si>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</si>
  <si>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</si>
  <si>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</si>
  <si>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</si>
  <si>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</si>
  <si>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</si>
  <si>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</si>
  <si>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</si>
  <si>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</si>
  <si>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</si>
  <si>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</si>
  <si>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</si>
  <si>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</si>
  <si>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</si>
  <si>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</si>
  <si>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</si>
  <si>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</si>
  <si>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</si>
  <si>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</si>
  <si>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</si>
  <si>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</si>
  <si>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</si>
  <si>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</si>
  <si>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</si>
  <si>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</si>
  <si>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</si>
  <si>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</si>
  <si>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</si>
  <si>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</si>
  <si>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</si>
  <si>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</si>
  <si>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</si>
  <si>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</si>
  <si>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</si>
  <si>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</si>
  <si>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</si>
  <si>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</si>
  <si>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</si>
  <si>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</si>
  <si>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</si>
  <si>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</si>
  <si>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</si>
  <si>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</si>
  <si>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</si>
  <si>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</si>
  <si>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</si>
  <si>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</si>
  <si>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</si>
  <si>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</si>
  <si>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</si>
  <si>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</si>
  <si>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</si>
  <si>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</si>
  <si>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</si>
  <si>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</si>
  <si>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</si>
  <si>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</si>
  <si>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</si>
  <si>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</si>
  <si>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</si>
  <si>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</si>
  <si>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</si>
  <si>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</si>
  <si>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</si>
  <si>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</si>
  <si>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</si>
  <si>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</si>
  <si>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</si>
  <si>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</si>
  <si>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</si>
  <si>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</si>
  <si>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</si>
  <si>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</si>
  <si>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</si>
  <si>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</si>
  <si>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</si>
  <si>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</si>
  <si>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</si>
  <si>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</si>
  <si>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</si>
  <si>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</si>
  <si>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</si>
  <si>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</si>
  <si>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</si>
  <si>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</si>
  <si>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</si>
  <si>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</si>
  <si>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</si>
  <si>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</si>
  <si>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</si>
  <si>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</si>
  <si>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</si>
  <si>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</si>
  <si>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</si>
  <si>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</si>
  <si>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</si>
  <si>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</si>
  <si>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</si>
  <si>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</si>
  <si>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</si>
  <si>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</si>
  <si>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</si>
  <si>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</si>
  <si>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</si>
  <si>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</si>
  <si>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</si>
  <si>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</si>
  <si>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</si>
  <si>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</si>
  <si>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</si>
  <si>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</si>
  <si>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</si>
  <si>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</si>
  <si>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</si>
  <si>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</si>
  <si>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</si>
  <si>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</si>
  <si>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</si>
  <si>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</si>
  <si>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</si>
  <si>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</si>
  <si>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</si>
  <si>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</si>
  <si>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</si>
  <si>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</si>
  <si>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</si>
  <si>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</si>
  <si>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</si>
  <si>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</si>
  <si>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</si>
  <si>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</si>
  <si>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</si>
  <si>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</si>
  <si>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</si>
  <si>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</si>
  <si>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</si>
  <si>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</si>
  <si>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</si>
  <si>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</si>
  <si>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</si>
  <si>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</si>
  <si>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</si>
  <si>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</si>
  <si>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</si>
  <si>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</si>
  <si>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</si>
  <si>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</si>
  <si>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</si>
  <si>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</si>
  <si>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</si>
  <si>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広島県三原市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</si>
  <si>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</si>
  <si>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</si>
  <si>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</si>
  <si>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</si>
  <si>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</si>
  <si>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</si>
  <si>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</si>
  <si>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</si>
  <si>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</si>
  <si>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</si>
  <si>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</si>
  <si>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</si>
  <si>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</si>
  <si>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</si>
  <si>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</si>
  <si>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</si>
  <si>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</si>
  <si>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</si>
  <si>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</si>
  <si>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</si>
  <si>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</si>
  <si>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</si>
  <si>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</si>
  <si>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</si>
  <si>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</si>
  <si>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</si>
  <si>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</si>
  <si>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</si>
  <si>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</si>
  <si>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</si>
  <si>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</si>
  <si>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</si>
  <si>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</si>
  <si>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</si>
  <si>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</si>
  <si>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</si>
  <si>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</si>
  <si>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</si>
  <si>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</si>
  <si>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</si>
  <si>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</si>
  <si>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</si>
  <si>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</si>
  <si>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</si>
  <si>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</si>
  <si>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</si>
  <si>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</si>
  <si>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</si>
  <si>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</si>
  <si>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</si>
  <si>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</si>
  <si>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</si>
  <si>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</si>
  <si>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</si>
  <si>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</si>
  <si>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</si>
  <si>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</si>
  <si>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</si>
  <si>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</si>
  <si>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</si>
  <si>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</si>
  <si>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</si>
  <si>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</si>
  <si>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</si>
  <si>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</si>
  <si>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</si>
  <si>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</si>
  <si>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</si>
  <si>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</si>
  <si>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</si>
  <si>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</si>
  <si>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</si>
  <si>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</si>
  <si>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</si>
  <si>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</si>
  <si>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</si>
  <si>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</si>
  <si>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</si>
  <si>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</si>
  <si>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</si>
  <si>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</si>
  <si>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</si>
  <si>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</si>
  <si>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</si>
  <si>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</si>
  <si>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</si>
  <si>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</si>
  <si>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</si>
  <si>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</si>
  <si>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</si>
  <si>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</si>
  <si>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</si>
  <si>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</si>
  <si>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</si>
  <si>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</si>
  <si>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</si>
  <si>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</si>
  <si>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</si>
  <si>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</si>
  <si>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</si>
  <si>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</si>
  <si>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</si>
  <si>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</si>
  <si>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</si>
  <si>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</si>
  <si>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</si>
  <si>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</si>
  <si>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</si>
  <si>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</si>
  <si>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</si>
  <si>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</si>
  <si>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</si>
  <si>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</si>
  <si>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</si>
  <si>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</si>
  <si>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</si>
  <si>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</si>
  <si>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</si>
  <si>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</si>
  <si>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</si>
  <si>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</si>
  <si>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</si>
  <si>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</si>
  <si>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</si>
  <si>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</si>
  <si>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</si>
  <si>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</si>
  <si>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</si>
  <si>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</si>
  <si>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</si>
  <si>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</si>
  <si>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</si>
  <si>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</si>
  <si>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</si>
  <si>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</si>
  <si>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</si>
  <si>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</si>
  <si>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</si>
  <si>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</si>
  <si>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</si>
  <si>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</si>
  <si>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</si>
  <si>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</si>
  <si>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</si>
  <si>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</si>
  <si>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</si>
  <si>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</si>
  <si>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</si>
  <si>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</si>
  <si>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</si>
  <si>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広島県三原市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</si>
  <si>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</si>
  <si>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</si>
  <si>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</si>
  <si>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</si>
  <si>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</si>
  <si>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</si>
  <si>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</si>
  <si>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</si>
  <si>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</si>
  <si>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</si>
  <si>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</si>
  <si>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</si>
  <si>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</si>
  <si>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</si>
  <si>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</si>
  <si>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</si>
  <si>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</si>
  <si>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</si>
  <si>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</si>
  <si>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</si>
  <si>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</si>
  <si>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</si>
  <si>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</si>
  <si>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</si>
  <si>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</si>
  <si>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</si>
  <si>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</si>
  <si>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</si>
  <si>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</si>
  <si>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</si>
  <si>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</si>
  <si>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</si>
  <si>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</si>
  <si>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</si>
  <si>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</si>
  <si>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</si>
  <si>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</si>
  <si>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</si>
  <si>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</si>
  <si>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</si>
  <si>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</si>
  <si>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</si>
  <si>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</si>
  <si>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</si>
  <si>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</si>
  <si>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</si>
  <si>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公共下水道事業特別会計</t>
    <phoneticPr fontId="5"/>
  </si>
  <si>
    <t>法非適用企業</t>
    <phoneticPr fontId="5"/>
  </si>
  <si>
    <t>漁業集落排水事業特別会計</t>
    <phoneticPr fontId="5"/>
  </si>
  <si>
    <t>-</t>
    <phoneticPr fontId="5"/>
  </si>
  <si>
    <t>農業集落排水事業特別会計</t>
    <phoneticPr fontId="5"/>
  </si>
  <si>
    <t>法非適用企業</t>
    <phoneticPr fontId="5"/>
  </si>
  <si>
    <t>小型浄化槽事業特別会計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</si>
  <si>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</si>
  <si>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</si>
  <si>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</si>
  <si>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</si>
  <si>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</si>
  <si>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</si>
  <si>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</si>
  <si>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</si>
  <si>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</si>
  <si>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</si>
  <si>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</si>
  <si>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</si>
  <si>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</si>
  <si>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</si>
  <si>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</si>
  <si>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</si>
  <si>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</si>
  <si>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</si>
  <si>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</si>
  <si>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</si>
  <si>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</si>
  <si>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</si>
  <si>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</si>
  <si>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</si>
  <si>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</si>
  <si>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</si>
  <si>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</si>
  <si>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</si>
  <si>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</si>
  <si>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</si>
  <si>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</si>
  <si>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</si>
  <si>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</si>
  <si>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</si>
  <si>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</si>
  <si>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</si>
  <si>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</si>
  <si>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</si>
  <si>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</si>
  <si>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</si>
  <si>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</si>
  <si>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</si>
  <si>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</si>
  <si>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</si>
  <si>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</si>
  <si>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</si>
  <si>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</si>
  <si>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</si>
  <si>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</si>
  <si>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</si>
  <si>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</si>
  <si>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</si>
  <si>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</si>
  <si>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</si>
  <si>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</si>
  <si>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</si>
  <si>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</si>
  <si>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</si>
  <si>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</si>
  <si>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</si>
  <si>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</si>
  <si>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</si>
  <si>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</si>
  <si>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</si>
  <si>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</si>
  <si>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</si>
  <si>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</si>
  <si>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</si>
  <si>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</si>
  <si>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</si>
  <si>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</si>
  <si>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</si>
  <si>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</si>
  <si>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</si>
  <si>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</si>
  <si>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</si>
  <si>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</si>
  <si>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</si>
  <si>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</si>
  <si>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</si>
  <si>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</si>
  <si>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</si>
  <si>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</si>
  <si>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</si>
  <si>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</si>
  <si>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</si>
  <si>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</si>
  <si>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</si>
  <si>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</si>
  <si>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</si>
  <si>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</si>
  <si>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</si>
  <si>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</si>
  <si>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</si>
  <si>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</si>
  <si>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</si>
  <si>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</si>
  <si>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</si>
  <si>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</si>
  <si>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</si>
  <si>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</si>
  <si>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</si>
  <si>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</si>
  <si>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</si>
  <si>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</si>
  <si>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</si>
  <si>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</si>
  <si>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</si>
  <si>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</si>
  <si>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</si>
  <si>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</si>
  <si>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</si>
  <si>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</si>
  <si>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</si>
  <si>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</si>
  <si>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</si>
  <si>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</si>
  <si>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</si>
  <si>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</si>
  <si>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</si>
  <si>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</si>
  <si>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</si>
  <si>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</si>
  <si>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</si>
  <si>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</si>
  <si>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</si>
  <si>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</si>
  <si>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</si>
  <si>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</si>
  <si>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</si>
  <si>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</si>
  <si>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</si>
  <si>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</si>
  <si>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</si>
  <si>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</si>
  <si>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</si>
  <si>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</si>
  <si>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</si>
  <si>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</si>
  <si>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</si>
  <si>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</si>
  <si>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</si>
  <si>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</si>
  <si>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</si>
  <si>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</si>
  <si>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</si>
  <si>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</si>
  <si>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</si>
  <si>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</si>
  <si>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</si>
  <si>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</si>
  <si>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</si>
  <si>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</si>
  <si>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</si>
  <si>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</si>
  <si>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</si>
  <si>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国民健康保険（事業勘定）特別会計</t>
  </si>
  <si>
    <t>一般会計</t>
  </si>
  <si>
    <t>介護保険特別会計</t>
  </si>
  <si>
    <t>後期高齢者医療特別会計</t>
  </si>
  <si>
    <t>国民健康保険（直営診療施設勘定）特別会計</t>
  </si>
  <si>
    <t>港湾事業特別会計</t>
  </si>
  <si>
    <t>ケーブルネットワーク事業特別会計</t>
  </si>
  <si>
    <t>その他会計（赤字）</t>
  </si>
  <si>
    <t>その他会計（黒字）</t>
  </si>
  <si>
    <t>土地区画整理事業特別会計</t>
    <phoneticPr fontId="5"/>
  </si>
  <si>
    <t>法非適用企業</t>
    <phoneticPr fontId="5"/>
  </si>
  <si>
    <t>法非適用企業</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</si>
  <si>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</si>
  <si>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</si>
  <si>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</si>
  <si>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</si>
  <si>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</si>
  <si>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</si>
  <si>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甲世衛生組合</t>
    <rPh sb="0" eb="1">
      <t>コウ</t>
    </rPh>
    <rPh sb="1" eb="2">
      <t>セイ</t>
    </rPh>
    <rPh sb="2" eb="4">
      <t>エイセイ</t>
    </rPh>
    <rPh sb="4" eb="6">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</si>
  <si>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</si>
  <si>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合併特例基金</t>
    <rPh sb="0" eb="2">
      <t>ガッペイ</t>
    </rPh>
    <rPh sb="2" eb="4">
      <t>トクレイ</t>
    </rPh>
    <rPh sb="4" eb="6">
      <t>キキン</t>
    </rPh>
    <phoneticPr fontId="11"/>
  </si>
  <si>
    <t>地域福祉基金</t>
    <rPh sb="0" eb="2">
      <t>チイキ</t>
    </rPh>
    <rPh sb="2" eb="4">
      <t>フクシ</t>
    </rPh>
    <rPh sb="4" eb="6">
      <t>キキン</t>
    </rPh>
    <phoneticPr fontId="11"/>
  </si>
  <si>
    <t>伝統文化保護育成基金</t>
    <rPh sb="0" eb="2">
      <t>デントウ</t>
    </rPh>
    <rPh sb="2" eb="4">
      <t>ブンカ</t>
    </rPh>
    <rPh sb="4" eb="6">
      <t>ホゴ</t>
    </rPh>
    <rPh sb="6" eb="8">
      <t>イクセイ</t>
    </rPh>
    <rPh sb="8" eb="10">
      <t>キキン</t>
    </rPh>
    <phoneticPr fontId="11"/>
  </si>
  <si>
    <t>みはらふるさと夢基金</t>
    <rPh sb="7" eb="8">
      <t>ユメ</t>
    </rPh>
    <rPh sb="8" eb="10">
      <t>キキン</t>
    </rPh>
    <phoneticPr fontId="11"/>
  </si>
  <si>
    <t>大規模事業基金</t>
    <rPh sb="0" eb="3">
      <t>ダイキボ</t>
    </rPh>
    <rPh sb="3" eb="5">
      <t>ジギョウ</t>
    </rPh>
    <rPh sb="5" eb="7">
      <t>キキン</t>
    </rPh>
    <phoneticPr fontId="11"/>
  </si>
  <si>
    <t>三原看護師養成事業団</t>
    <rPh sb="0" eb="2">
      <t>ミハラ</t>
    </rPh>
    <rPh sb="2" eb="5">
      <t>カンゴシ</t>
    </rPh>
    <rPh sb="5" eb="7">
      <t>ヨウセイ</t>
    </rPh>
    <rPh sb="7" eb="10">
      <t>ジギョウダン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</si>
  <si>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</si>
  <si>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</si>
  <si>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</si>
  <si>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</si>
  <si>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</si>
  <si>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</si>
  <si>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</si>
  <si>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</si>
  <si>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</si>
  <si>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</si>
  <si>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</si>
  <si>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</si>
  <si>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</si>
  <si>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</si>
  <si>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</si>
  <si>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</si>
  <si>
    <t>　35.3％と類似団体・全国平均を上回っているが，前年度に比べて15.6ポイントと大幅に改善している。これは積極的な繰上償還の実施に伴い，地方債現在高が減少したことによるものであり，新庁舎建設や清掃工場長寿命化事業などの大規模事業の実施が一段落したことから，今後も引き続き繰上償還の実施や行財政改革を進め，財政健全化に努めていく。</t>
    <phoneticPr fontId="5"/>
  </si>
  <si>
    <t>将来負担比率が上昇し，有形固定資産減価償却率も上昇しているため，公共施設の老朽化が進んでいることが分かる。
H29は整備中。</t>
    <rPh sb="0" eb="2">
      <t>ショウライ</t>
    </rPh>
    <rPh sb="2" eb="4">
      <t>フタン</t>
    </rPh>
    <rPh sb="4" eb="6">
      <t>ヒリツ</t>
    </rPh>
    <rPh sb="7" eb="9">
      <t>ジョウショウ</t>
    </rPh>
    <rPh sb="11" eb="22">
      <t>ユウケイコテイシサンゲンカショウキャクリツ</t>
    </rPh>
    <rPh sb="23" eb="25">
      <t>ジョウショウ</t>
    </rPh>
    <rPh sb="32" eb="34">
      <t>コウキョウ</t>
    </rPh>
    <rPh sb="34" eb="36">
      <t>シセツ</t>
    </rPh>
    <rPh sb="37" eb="40">
      <t>ロウキュウカ</t>
    </rPh>
    <rPh sb="41" eb="42">
      <t>スス</t>
    </rPh>
    <rPh sb="49" eb="50">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</si>
</sst>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17" xfId="12" applyFont="1" applyBorder="1" applyAlignment="1" applyProtection="1">
      <alignment horizontal="left" vertical="center" shrinkToFit="1"/>
      <protection locked="0"/>
    </xf>
    <xf numFmtId="0" fontId="29" fillId="0" borderId="119" xfId="12" applyFont="1" applyBorder="1" applyAlignment="1" applyProtection="1">
      <alignment horizontal="lef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92247</c:v>
                </c:pt>
                <c:pt idx="3">
                  <c:v>57295</c:v>
                </c:pt>
                <c:pt idx="4">
                  <c:v>54110</c:v>
                </c:pt>
              </c:numCache>
            </c:numRef>
          </c:val>
          <c:smooth val="0"/>
          <c:extLst xmlns:c16r2="http://schemas.microsoft.com/office/drawing/2015/06/chart">
            <c:ext xmlns:c16="http://schemas.microsoft.com/office/drawing/2014/chart" uri="{C3380CC4-5D6E-409C-BE32-E72D297353CC}">
              <c16:uniqueId val="{00000000-62CC-4F04-B379-D4B584370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75534</c:v>
                </c:pt>
                <c:pt idx="1">
                  <c:v>69937</c:v>
                </c:pt>
                <c:pt idx="2">
                  <c:v>79135</c:v>
                </c:pt>
                <c:pt idx="3">
                  <c:v>111986</c:v>
                </c:pt>
                <c:pt idx="4">
                  <c:v>58864</c:v>
                </c:pt>
              </c:numCache>
            </c:numRef>
          </c:val>
          <c:smooth val="0"/>
          <c:extLst xmlns:c16r2="http://schemas.microsoft.com/office/drawing/2015/06/chart">
            <c:ext xmlns:c16="http://schemas.microsoft.com/office/drawing/2014/chart" uri="{C3380CC4-5D6E-409C-BE32-E72D297353CC}">
              <c16:uniqueId val="{00000001-62CC-4F04-B379-D4B5843708D3}"/>
            </c:ext>
          </c:extLst>
        </c:ser>
        <c:dLbls>
          <c:showLegendKey val="0"/>
          <c:showVal val="0"/>
          <c:showCatName val="0"/>
          <c:showSerName val="0"/>
          <c:showPercent val="0"/>
          <c:showBubbleSize val="0"/>
        </c:dLbls>
        <c:marker val="1"/>
        <c:smooth val="0"/>
        <c:axId val="232175488"/>
        <c:axId val="232374272"/>
      </c:lineChart>
      <c:catAx>
        <c:axId val="232175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374272"/>
        <c:crosses val="autoZero"/>
        <c:auto val="1"/>
        <c:lblAlgn val="ctr"/>
        <c:lblOffset val="100"/>
        <c:tickLblSkip val="1"/>
        <c:tickMarkSkip val="1"/>
        <c:noMultiLvlLbl val="0"/>
      </c:catAx>
      <c:valAx>
        <c:axId val="232374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17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2.98</c:v>
                </c:pt>
                <c:pt idx="1">
                  <c:v>2.13</c:v>
                </c:pt>
                <c:pt idx="2">
                  <c:v>3.32</c:v>
                </c:pt>
                <c:pt idx="3">
                  <c:v>2.63</c:v>
                </c:pt>
                <c:pt idx="4">
                  <c:v>1.74</c:v>
                </c:pt>
              </c:numCache>
            </c:numRef>
          </c:val>
          <c:extLst xmlns:c16r2="http://schemas.microsoft.com/office/drawing/2015/06/chart">
            <c:ext xmlns:c16="http://schemas.microsoft.com/office/drawing/2014/chart" uri="{C3380CC4-5D6E-409C-BE32-E72D297353CC}">
              <c16:uniqueId val="{00000000-D655-4636-992F-D9610823B0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16.95</c:v>
                </c:pt>
                <c:pt idx="1">
                  <c:v>21.71</c:v>
                </c:pt>
                <c:pt idx="2">
                  <c:v>21.63</c:v>
                </c:pt>
                <c:pt idx="3">
                  <c:v>21.93</c:v>
                </c:pt>
                <c:pt idx="4">
                  <c:v>21.81</c:v>
                </c:pt>
              </c:numCache>
            </c:numRef>
          </c:val>
          <c:extLst xmlns:c16r2="http://schemas.microsoft.com/office/drawing/2015/06/chart">
            <c:ext xmlns:c16="http://schemas.microsoft.com/office/drawing/2014/chart" uri="{C3380CC4-5D6E-409C-BE32-E72D297353CC}">
              <c16:uniqueId val="{00000001-D655-4636-992F-D9610823B0F9}"/>
            </c:ext>
          </c:extLst>
        </c:ser>
        <c:dLbls>
          <c:showLegendKey val="0"/>
          <c:showVal val="0"/>
          <c:showCatName val="0"/>
          <c:showSerName val="0"/>
          <c:showPercent val="0"/>
          <c:showBubbleSize val="0"/>
        </c:dLbls>
        <c:gapWidth val="250"/>
        <c:overlap val="100"/>
        <c:axId val="243162496"/>
        <c:axId val="24316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5.48</c:v>
                </c:pt>
                <c:pt idx="1">
                  <c:v>9.02</c:v>
                </c:pt>
                <c:pt idx="2">
                  <c:v>4.33</c:v>
                </c:pt>
                <c:pt idx="3">
                  <c:v>3.33</c:v>
                </c:pt>
                <c:pt idx="4">
                  <c:v>4.6900000000000004</c:v>
                </c:pt>
              </c:numCache>
            </c:numRef>
          </c:val>
          <c:smooth val="0"/>
          <c:extLst xmlns:c16r2="http://schemas.microsoft.com/office/drawing/2015/06/chart">
            <c:ext xmlns:c16="http://schemas.microsoft.com/office/drawing/2014/chart" uri="{C3380CC4-5D6E-409C-BE32-E72D297353CC}">
              <c16:uniqueId val="{00000002-D655-4636-992F-D9610823B0F9}"/>
            </c:ext>
          </c:extLst>
        </c:ser>
        <c:dLbls>
          <c:showLegendKey val="0"/>
          <c:showVal val="0"/>
          <c:showCatName val="0"/>
          <c:showSerName val="0"/>
          <c:showPercent val="0"/>
          <c:showBubbleSize val="0"/>
        </c:dLbls>
        <c:marker val="1"/>
        <c:smooth val="0"/>
        <c:axId val="243162496"/>
        <c:axId val="243164672"/>
      </c:lineChart>
      <c:catAx>
        <c:axId val="2431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164672"/>
        <c:crosses val="autoZero"/>
        <c:auto val="1"/>
        <c:lblAlgn val="ctr"/>
        <c:lblOffset val="100"/>
        <c:tickLblSkip val="1"/>
        <c:tickMarkSkip val="1"/>
        <c:noMultiLvlLbl val="0"/>
      </c:catAx>
      <c:valAx>
        <c:axId val="24316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1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19E-4465-92A0-E68334A07F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19E-4465-92A0-E68334A07FFD}"/>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19E-4465-92A0-E68334A07FFD}"/>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0.05</c:v>
                </c:pt>
                <c:pt idx="4">
                  <c:v>#N/A</c:v>
                </c:pt>
                <c:pt idx="5">
                  <c:v>0.1</c:v>
                </c:pt>
                <c:pt idx="6">
                  <c:v>#N/A</c:v>
                </c:pt>
                <c:pt idx="7">
                  <c:v>0.12</c:v>
                </c:pt>
                <c:pt idx="8">
                  <c:v>#N/A</c:v>
                </c:pt>
                <c:pt idx="9">
                  <c:v>0.01</c:v>
                </c:pt>
              </c:numCache>
            </c:numRef>
          </c:val>
          <c:extLst xmlns:c16r2="http://schemas.microsoft.com/office/drawing/2015/06/chart">
            <c:ext xmlns:c16="http://schemas.microsoft.com/office/drawing/2014/chart" uri="{C3380CC4-5D6E-409C-BE32-E72D297353CC}">
              <c16:uniqueId val="{00000003-F19E-4465-92A0-E68334A07FFD}"/>
            </c:ext>
          </c:extLst>
        </c:ser>
        <c:ser>
          <c:idx val="4"/>
          <c:order val="4"/>
          <c:tx>
            <c:strRef>
              <c:f>データシート!$A$31</c:f>
              <c:strCache>
                <c:ptCount val="1"/>
                <c:pt idx="0">
                  <c:v>国民健康保険（直営診療施設勘定）特別会計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c:v>
                </c:pt>
                <c:pt idx="4">
                  <c:v>#N/A</c:v>
                </c:pt>
                <c:pt idx="5">
                  <c:v>0.12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F19E-4465-92A0-E68334A07FF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5-F19E-4465-92A0-E68334A07F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0.36</c:v>
                </c:pt>
                <c:pt idx="4">
                  <c:v>#N/A</c:v>
                </c:pt>
                <c:pt idx="5">
                  <c:v>0.71</c:v>
                </c:pt>
                <c:pt idx="6">
                  <c:v>#N/A</c:v>
                </c:pt>
                <c:pt idx="7">
                  <c:v>0.74</c:v>
                </c:pt>
                <c:pt idx="8">
                  <c:v>#N/A</c:v>
                </c:pt>
                <c:pt idx="9">
                  <c:v>1.0900000000000001</c:v>
                </c:pt>
              </c:numCache>
            </c:numRef>
          </c:val>
          <c:extLst xmlns:c16r2="http://schemas.microsoft.com/office/drawing/2015/06/chart">
            <c:ext xmlns:c16="http://schemas.microsoft.com/office/drawing/2014/chart" uri="{C3380CC4-5D6E-409C-BE32-E72D297353CC}">
              <c16:uniqueId val="{00000006-F19E-4465-92A0-E68334A07F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c:v>
                </c:pt>
                <c:pt idx="2">
                  <c:v>#N/A</c:v>
                </c:pt>
                <c:pt idx="3">
                  <c:v>2.0699999999999998</c:v>
                </c:pt>
                <c:pt idx="4">
                  <c:v>#N/A</c:v>
                </c:pt>
                <c:pt idx="5">
                  <c:v>3.21</c:v>
                </c:pt>
                <c:pt idx="6">
                  <c:v>#N/A</c:v>
                </c:pt>
                <c:pt idx="7">
                  <c:v>2.5</c:v>
                </c:pt>
                <c:pt idx="8">
                  <c:v>#N/A</c:v>
                </c:pt>
                <c:pt idx="9">
                  <c:v>1.73</c:v>
                </c:pt>
              </c:numCache>
            </c:numRef>
          </c:val>
          <c:extLst xmlns:c16r2="http://schemas.microsoft.com/office/drawing/2015/06/chart">
            <c:ext xmlns:c16="http://schemas.microsoft.com/office/drawing/2014/chart" uri="{C3380CC4-5D6E-409C-BE32-E72D297353CC}">
              <c16:uniqueId val="{00000007-F19E-4465-92A0-E68334A07FFD}"/>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1.07</c:v>
                </c:pt>
                <c:pt idx="2">
                  <c:v>#N/A</c:v>
                </c:pt>
                <c:pt idx="3">
                  <c:v>0.17</c:v>
                </c:pt>
                <c:pt idx="4">
                  <c:v>#N/A</c:v>
                </c:pt>
                <c:pt idx="5">
                  <c:v>0.05</c:v>
                </c:pt>
                <c:pt idx="6">
                  <c:v>#N/A</c:v>
                </c:pt>
                <c:pt idx="7">
                  <c:v>1.2</c:v>
                </c:pt>
                <c:pt idx="8">
                  <c:v>#N/A</c:v>
                </c:pt>
                <c:pt idx="9">
                  <c:v>2.0499999999999998</c:v>
                </c:pt>
              </c:numCache>
            </c:numRef>
          </c:val>
          <c:extLst xmlns:c16r2="http://schemas.microsoft.com/office/drawing/2015/06/chart">
            <c:ext xmlns:c16="http://schemas.microsoft.com/office/drawing/2014/chart" uri="{C3380CC4-5D6E-409C-BE32-E72D297353CC}">
              <c16:uniqueId val="{00000008-F19E-4465-92A0-E68334A07F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5.81</c:v>
                </c:pt>
                <c:pt idx="2">
                  <c:v>#N/A</c:v>
                </c:pt>
                <c:pt idx="3">
                  <c:v>5.7</c:v>
                </c:pt>
                <c:pt idx="4">
                  <c:v>#N/A</c:v>
                </c:pt>
                <c:pt idx="5">
                  <c:v>6.75</c:v>
                </c:pt>
                <c:pt idx="6">
                  <c:v>#N/A</c:v>
                </c:pt>
                <c:pt idx="7">
                  <c:v>6.76</c:v>
                </c:pt>
                <c:pt idx="8">
                  <c:v>#N/A</c:v>
                </c:pt>
                <c:pt idx="9">
                  <c:v>6.87</c:v>
                </c:pt>
              </c:numCache>
            </c:numRef>
          </c:val>
          <c:extLst xmlns:c16r2="http://schemas.microsoft.com/office/drawing/2015/06/chart">
            <c:ext xmlns:c16="http://schemas.microsoft.com/office/drawing/2014/chart" uri="{C3380CC4-5D6E-409C-BE32-E72D297353CC}">
              <c16:uniqueId val="{00000009-F19E-4465-92A0-E68334A07FFD}"/>
            </c:ext>
          </c:extLst>
        </c:ser>
        <c:dLbls>
          <c:showLegendKey val="0"/>
          <c:showVal val="0"/>
          <c:showCatName val="0"/>
          <c:showSerName val="0"/>
          <c:showPercent val="0"/>
          <c:showBubbleSize val="0"/>
        </c:dLbls>
        <c:gapWidth val="150"/>
        <c:overlap val="100"/>
        <c:axId val="240428928"/>
        <c:axId val="240430464"/>
      </c:barChart>
      <c:catAx>
        <c:axId val="2404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430464"/>
        <c:crosses val="autoZero"/>
        <c:auto val="1"/>
        <c:lblAlgn val="ctr"/>
        <c:lblOffset val="100"/>
        <c:tickLblSkip val="1"/>
        <c:tickMarkSkip val="1"/>
        <c:noMultiLvlLbl val="0"/>
      </c:catAx>
      <c:valAx>
        <c:axId val="2404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2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5828</c:v>
                </c:pt>
                <c:pt idx="5">
                  <c:v>5878</c:v>
                </c:pt>
                <c:pt idx="8">
                  <c:v>5789</c:v>
                </c:pt>
                <c:pt idx="11">
                  <c:v>5878</c:v>
                </c:pt>
                <c:pt idx="14">
                  <c:v>6212</c:v>
                </c:pt>
              </c:numCache>
            </c:numRef>
          </c:val>
          <c:extLst xmlns:c16r2="http://schemas.microsoft.com/office/drawing/2015/06/chart">
            <c:ext xmlns:c16="http://schemas.microsoft.com/office/drawing/2014/chart" uri="{C3380CC4-5D6E-409C-BE32-E72D297353CC}">
              <c16:uniqueId val="{00000000-2F72-48E0-A846-D3B6FCED92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7</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1-2F72-48E0-A846-D3B6FCED92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67</c:v>
                </c:pt>
                <c:pt idx="3">
                  <c:v>55</c:v>
                </c:pt>
                <c:pt idx="6">
                  <c:v>53</c:v>
                </c:pt>
                <c:pt idx="9">
                  <c:v>43</c:v>
                </c:pt>
                <c:pt idx="12">
                  <c:v>34</c:v>
                </c:pt>
              </c:numCache>
            </c:numRef>
          </c:val>
          <c:extLst xmlns:c16r2="http://schemas.microsoft.com/office/drawing/2015/06/chart">
            <c:ext xmlns:c16="http://schemas.microsoft.com/office/drawing/2014/chart" uri="{C3380CC4-5D6E-409C-BE32-E72D297353CC}">
              <c16:uniqueId val="{00000002-2F72-48E0-A846-D3B6FCED92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8</c:v>
                </c:pt>
                <c:pt idx="6">
                  <c:v>9</c:v>
                </c:pt>
                <c:pt idx="9">
                  <c:v>9</c:v>
                </c:pt>
                <c:pt idx="12">
                  <c:v>10</c:v>
                </c:pt>
              </c:numCache>
            </c:numRef>
          </c:val>
          <c:extLst xmlns:c16r2="http://schemas.microsoft.com/office/drawing/2015/06/chart">
            <c:ext xmlns:c16="http://schemas.microsoft.com/office/drawing/2014/chart" uri="{C3380CC4-5D6E-409C-BE32-E72D297353CC}">
              <c16:uniqueId val="{00000003-2F72-48E0-A846-D3B6FCED92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1263</c:v>
                </c:pt>
                <c:pt idx="3">
                  <c:v>1313</c:v>
                </c:pt>
                <c:pt idx="6">
                  <c:v>1334</c:v>
                </c:pt>
                <c:pt idx="9">
                  <c:v>1388</c:v>
                </c:pt>
                <c:pt idx="12">
                  <c:v>1550</c:v>
                </c:pt>
              </c:numCache>
            </c:numRef>
          </c:val>
          <c:extLst xmlns:c16r2="http://schemas.microsoft.com/office/drawing/2015/06/chart">
            <c:ext xmlns:c16="http://schemas.microsoft.com/office/drawing/2014/chart" uri="{C3380CC4-5D6E-409C-BE32-E72D297353CC}">
              <c16:uniqueId val="{00000004-2F72-48E0-A846-D3B6FCED92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72-48E0-A846-D3B6FCED92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72-48E0-A846-D3B6FCED92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6611</c:v>
                </c:pt>
                <c:pt idx="3">
                  <c:v>6395</c:v>
                </c:pt>
                <c:pt idx="6">
                  <c:v>6104</c:v>
                </c:pt>
                <c:pt idx="9">
                  <c:v>5922</c:v>
                </c:pt>
                <c:pt idx="12">
                  <c:v>6031</c:v>
                </c:pt>
              </c:numCache>
            </c:numRef>
          </c:val>
          <c:extLst xmlns:c16r2="http://schemas.microsoft.com/office/drawing/2015/06/chart">
            <c:ext xmlns:c16="http://schemas.microsoft.com/office/drawing/2014/chart" uri="{C3380CC4-5D6E-409C-BE32-E72D297353CC}">
              <c16:uniqueId val="{00000007-2F72-48E0-A846-D3B6FCED923D}"/>
            </c:ext>
          </c:extLst>
        </c:ser>
        <c:dLbls>
          <c:showLegendKey val="0"/>
          <c:showVal val="0"/>
          <c:showCatName val="0"/>
          <c:showSerName val="0"/>
          <c:showPercent val="0"/>
          <c:showBubbleSize val="0"/>
        </c:dLbls>
        <c:gapWidth val="100"/>
        <c:overlap val="100"/>
        <c:axId val="232204928"/>
        <c:axId val="23222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2127</c:v>
                </c:pt>
                <c:pt idx="2">
                  <c:v>#N/A</c:v>
                </c:pt>
                <c:pt idx="3">
                  <c:v>#N/A</c:v>
                </c:pt>
                <c:pt idx="4">
                  <c:v>1896</c:v>
                </c:pt>
                <c:pt idx="5">
                  <c:v>#N/A</c:v>
                </c:pt>
                <c:pt idx="6">
                  <c:v>#N/A</c:v>
                </c:pt>
                <c:pt idx="7">
                  <c:v>1713</c:v>
                </c:pt>
                <c:pt idx="8">
                  <c:v>#N/A</c:v>
                </c:pt>
                <c:pt idx="9">
                  <c:v>#N/A</c:v>
                </c:pt>
                <c:pt idx="10">
                  <c:v>1486</c:v>
                </c:pt>
                <c:pt idx="11">
                  <c:v>#N/A</c:v>
                </c:pt>
                <c:pt idx="12">
                  <c:v>#N/A</c:v>
                </c:pt>
                <c:pt idx="13">
                  <c:v>1414</c:v>
                </c:pt>
                <c:pt idx="14">
                  <c:v>#N/A</c:v>
                </c:pt>
              </c:numCache>
            </c:numRef>
          </c:val>
          <c:smooth val="0"/>
          <c:extLst xmlns:c16r2="http://schemas.microsoft.com/office/drawing/2015/06/chart">
            <c:ext xmlns:c16="http://schemas.microsoft.com/office/drawing/2014/chart" uri="{C3380CC4-5D6E-409C-BE32-E72D297353CC}">
              <c16:uniqueId val="{00000008-2F72-48E0-A846-D3B6FCED923D}"/>
            </c:ext>
          </c:extLst>
        </c:ser>
        <c:dLbls>
          <c:showLegendKey val="0"/>
          <c:showVal val="0"/>
          <c:showCatName val="0"/>
          <c:showSerName val="0"/>
          <c:showPercent val="0"/>
          <c:showBubbleSize val="0"/>
        </c:dLbls>
        <c:marker val="1"/>
        <c:smooth val="0"/>
        <c:axId val="232204928"/>
        <c:axId val="232223488"/>
      </c:lineChart>
      <c:catAx>
        <c:axId val="2322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223488"/>
        <c:crosses val="autoZero"/>
        <c:auto val="1"/>
        <c:lblAlgn val="ctr"/>
        <c:lblOffset val="100"/>
        <c:tickLblSkip val="1"/>
        <c:tickMarkSkip val="1"/>
        <c:noMultiLvlLbl val="0"/>
      </c:catAx>
      <c:valAx>
        <c:axId val="23222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0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55508</c:v>
                </c:pt>
                <c:pt idx="5">
                  <c:v>55563</c:v>
                </c:pt>
                <c:pt idx="8">
                  <c:v>56928</c:v>
                </c:pt>
                <c:pt idx="11">
                  <c:v>58720</c:v>
                </c:pt>
                <c:pt idx="14">
                  <c:v>60163</c:v>
                </c:pt>
              </c:numCache>
            </c:numRef>
          </c:val>
          <c:extLst xmlns:c16r2="http://schemas.microsoft.com/office/drawing/2015/06/chart">
            <c:ext xmlns:c16="http://schemas.microsoft.com/office/drawing/2014/chart" uri="{C3380CC4-5D6E-409C-BE32-E72D297353CC}">
              <c16:uniqueId val="{00000000-C5D2-4AF4-BFB4-E0ECB1DBF0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9349</c:v>
                </c:pt>
                <c:pt idx="5">
                  <c:v>8377</c:v>
                </c:pt>
                <c:pt idx="8">
                  <c:v>7841</c:v>
                </c:pt>
                <c:pt idx="11">
                  <c:v>8024</c:v>
                </c:pt>
                <c:pt idx="14">
                  <c:v>8219</c:v>
                </c:pt>
              </c:numCache>
            </c:numRef>
          </c:val>
          <c:extLst xmlns:c16r2="http://schemas.microsoft.com/office/drawing/2015/06/chart">
            <c:ext xmlns:c16="http://schemas.microsoft.com/office/drawing/2014/chart" uri="{C3380CC4-5D6E-409C-BE32-E72D297353CC}">
              <c16:uniqueId val="{00000001-C5D2-4AF4-BFB4-E0ECB1DBF0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12661</c:v>
                </c:pt>
                <c:pt idx="5">
                  <c:v>12832</c:v>
                </c:pt>
                <c:pt idx="8">
                  <c:v>12904</c:v>
                </c:pt>
                <c:pt idx="11">
                  <c:v>12934</c:v>
                </c:pt>
                <c:pt idx="14">
                  <c:v>13290</c:v>
                </c:pt>
              </c:numCache>
            </c:numRef>
          </c:val>
          <c:extLst xmlns:c16r2="http://schemas.microsoft.com/office/drawing/2015/06/chart">
            <c:ext xmlns:c16="http://schemas.microsoft.com/office/drawing/2014/chart" uri="{C3380CC4-5D6E-409C-BE32-E72D297353CC}">
              <c16:uniqueId val="{00000002-C5D2-4AF4-BFB4-E0ECB1DBF0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D2-4AF4-BFB4-E0ECB1DBF0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D2-4AF4-BFB4-E0ECB1DBF0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D2-4AF4-BFB4-E0ECB1DBF0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6717</c:v>
                </c:pt>
                <c:pt idx="3">
                  <c:v>5736</c:v>
                </c:pt>
                <c:pt idx="6">
                  <c:v>5887</c:v>
                </c:pt>
                <c:pt idx="9">
                  <c:v>5759</c:v>
                </c:pt>
                <c:pt idx="12">
                  <c:v>5500</c:v>
                </c:pt>
              </c:numCache>
            </c:numRef>
          </c:val>
          <c:extLst xmlns:c16r2="http://schemas.microsoft.com/office/drawing/2015/06/chart">
            <c:ext xmlns:c16="http://schemas.microsoft.com/office/drawing/2014/chart" uri="{C3380CC4-5D6E-409C-BE32-E72D297353CC}">
              <c16:uniqueId val="{00000006-C5D2-4AF4-BFB4-E0ECB1DBF0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151</c:v>
                </c:pt>
                <c:pt idx="3">
                  <c:v>148</c:v>
                </c:pt>
                <c:pt idx="6">
                  <c:v>140</c:v>
                </c:pt>
                <c:pt idx="9">
                  <c:v>129</c:v>
                </c:pt>
                <c:pt idx="12">
                  <c:v>121</c:v>
                </c:pt>
              </c:numCache>
            </c:numRef>
          </c:val>
          <c:extLst xmlns:c16r2="http://schemas.microsoft.com/office/drawing/2015/06/chart">
            <c:ext xmlns:c16="http://schemas.microsoft.com/office/drawing/2014/chart" uri="{C3380CC4-5D6E-409C-BE32-E72D297353CC}">
              <c16:uniqueId val="{00000007-C5D2-4AF4-BFB4-E0ECB1DBF0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20586</c:v>
                </c:pt>
                <c:pt idx="3">
                  <c:v>22100</c:v>
                </c:pt>
                <c:pt idx="6">
                  <c:v>21720</c:v>
                </c:pt>
                <c:pt idx="9">
                  <c:v>21721</c:v>
                </c:pt>
                <c:pt idx="12">
                  <c:v>19592</c:v>
                </c:pt>
              </c:numCache>
            </c:numRef>
          </c:val>
          <c:extLst xmlns:c16r2="http://schemas.microsoft.com/office/drawing/2015/06/chart">
            <c:ext xmlns:c16="http://schemas.microsoft.com/office/drawing/2014/chart" uri="{C3380CC4-5D6E-409C-BE32-E72D297353CC}">
              <c16:uniqueId val="{00000008-C5D2-4AF4-BFB4-E0ECB1DBF0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261</c:v>
                </c:pt>
                <c:pt idx="3">
                  <c:v>211</c:v>
                </c:pt>
                <c:pt idx="6">
                  <c:v>162</c:v>
                </c:pt>
                <c:pt idx="9">
                  <c:v>123</c:v>
                </c:pt>
                <c:pt idx="12">
                  <c:v>93</c:v>
                </c:pt>
              </c:numCache>
            </c:numRef>
          </c:val>
          <c:extLst xmlns:c16r2="http://schemas.microsoft.com/office/drawing/2015/06/chart">
            <c:ext xmlns:c16="http://schemas.microsoft.com/office/drawing/2014/chart" uri="{C3380CC4-5D6E-409C-BE32-E72D297353CC}">
              <c16:uniqueId val="{00000009-C5D2-4AF4-BFB4-E0ECB1DBF0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63028</c:v>
                </c:pt>
                <c:pt idx="3">
                  <c:v>60834</c:v>
                </c:pt>
                <c:pt idx="6">
                  <c:v>60545</c:v>
                </c:pt>
                <c:pt idx="9">
                  <c:v>63001</c:v>
                </c:pt>
                <c:pt idx="12">
                  <c:v>63974</c:v>
                </c:pt>
              </c:numCache>
            </c:numRef>
          </c:val>
          <c:extLst xmlns:c16r2="http://schemas.microsoft.com/office/drawing/2015/06/chart">
            <c:ext xmlns:c16="http://schemas.microsoft.com/office/drawing/2014/chart" uri="{C3380CC4-5D6E-409C-BE32-E72D297353CC}">
              <c16:uniqueId val="{0000000A-C5D2-4AF4-BFB4-E0ECB1DBF01B}"/>
            </c:ext>
          </c:extLst>
        </c:ser>
        <c:dLbls>
          <c:showLegendKey val="0"/>
          <c:showVal val="0"/>
          <c:showCatName val="0"/>
          <c:showSerName val="0"/>
          <c:showPercent val="0"/>
          <c:showBubbleSize val="0"/>
        </c:dLbls>
        <c:gapWidth val="100"/>
        <c:overlap val="100"/>
        <c:axId val="243959296"/>
        <c:axId val="24396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13225</c:v>
                </c:pt>
                <c:pt idx="2">
                  <c:v>#N/A</c:v>
                </c:pt>
                <c:pt idx="3">
                  <c:v>#N/A</c:v>
                </c:pt>
                <c:pt idx="4">
                  <c:v>12257</c:v>
                </c:pt>
                <c:pt idx="5">
                  <c:v>#N/A</c:v>
                </c:pt>
                <c:pt idx="6">
                  <c:v>#N/A</c:v>
                </c:pt>
                <c:pt idx="7">
                  <c:v>10780</c:v>
                </c:pt>
                <c:pt idx="8">
                  <c:v>#N/A</c:v>
                </c:pt>
                <c:pt idx="9">
                  <c:v>#N/A</c:v>
                </c:pt>
                <c:pt idx="10">
                  <c:v>11055</c:v>
                </c:pt>
                <c:pt idx="11">
                  <c:v>#N/A</c:v>
                </c:pt>
                <c:pt idx="12">
                  <c:v>#N/A</c:v>
                </c:pt>
                <c:pt idx="13">
                  <c:v>7608</c:v>
                </c:pt>
                <c:pt idx="14">
                  <c:v>#N/A</c:v>
                </c:pt>
              </c:numCache>
            </c:numRef>
          </c:val>
          <c:smooth val="0"/>
          <c:extLst xmlns:c16r2="http://schemas.microsoft.com/office/drawing/2015/06/chart">
            <c:ext xmlns:c16="http://schemas.microsoft.com/office/drawing/2014/chart" uri="{C3380CC4-5D6E-409C-BE32-E72D297353CC}">
              <c16:uniqueId val="{0000000B-C5D2-4AF4-BFB4-E0ECB1DBF01B}"/>
            </c:ext>
          </c:extLst>
        </c:ser>
        <c:dLbls>
          <c:showLegendKey val="0"/>
          <c:showVal val="0"/>
          <c:showCatName val="0"/>
          <c:showSerName val="0"/>
          <c:showPercent val="0"/>
          <c:showBubbleSize val="0"/>
        </c:dLbls>
        <c:marker val="1"/>
        <c:smooth val="0"/>
        <c:axId val="243959296"/>
        <c:axId val="243961216"/>
      </c:lineChart>
      <c:catAx>
        <c:axId val="24395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961216"/>
        <c:crosses val="autoZero"/>
        <c:auto val="1"/>
        <c:lblAlgn val="ctr"/>
        <c:lblOffset val="100"/>
        <c:tickLblSkip val="1"/>
        <c:tickMarkSkip val="1"/>
        <c:noMultiLvlLbl val="0"/>
      </c:catAx>
      <c:valAx>
        <c:axId val="24396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95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5845</c:v>
                </c:pt>
                <c:pt idx="1">
                  <c:v>5853</c:v>
                </c:pt>
                <c:pt idx="2">
                  <c:v>5859</c:v>
                </c:pt>
              </c:numCache>
            </c:numRef>
          </c:val>
          <c:extLst xmlns:c16r2="http://schemas.microsoft.com/office/drawing/2015/06/chart">
            <c:ext xmlns:c16="http://schemas.microsoft.com/office/drawing/2014/chart" uri="{C3380CC4-5D6E-409C-BE32-E72D297353CC}">
              <c16:uniqueId val="{00000000-8E40-4DAB-942F-E9B5A8570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1468</c:v>
                </c:pt>
                <c:pt idx="1">
                  <c:v>1470</c:v>
                </c:pt>
                <c:pt idx="2">
                  <c:v>1471</c:v>
                </c:pt>
              </c:numCache>
            </c:numRef>
          </c:val>
          <c:extLst xmlns:c16r2="http://schemas.microsoft.com/office/drawing/2015/06/chart">
            <c:ext xmlns:c16="http://schemas.microsoft.com/office/drawing/2014/chart" uri="{C3380CC4-5D6E-409C-BE32-E72D297353CC}">
              <c16:uniqueId val="{00000001-8E40-4DAB-942F-E9B5A8570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4709</c:v>
                </c:pt>
                <c:pt idx="1">
                  <c:v>4740</c:v>
                </c:pt>
                <c:pt idx="2">
                  <c:v>7894</c:v>
                </c:pt>
              </c:numCache>
            </c:numRef>
          </c:val>
          <c:extLst xmlns:c16r2="http://schemas.microsoft.com/office/drawing/2015/06/chart">
            <c:ext xmlns:c16="http://schemas.microsoft.com/office/drawing/2014/chart" uri="{C3380CC4-5D6E-409C-BE32-E72D297353CC}">
              <c16:uniqueId val="{00000002-8E40-4DAB-942F-E9B5A8570FAA}"/>
            </c:ext>
          </c:extLst>
        </c:ser>
        <c:dLbls>
          <c:showLegendKey val="0"/>
          <c:showVal val="0"/>
          <c:showCatName val="0"/>
          <c:showSerName val="0"/>
          <c:showPercent val="0"/>
          <c:showBubbleSize val="0"/>
        </c:dLbls>
        <c:gapWidth val="120"/>
        <c:overlap val="100"/>
        <c:axId val="243548160"/>
        <c:axId val="243549696"/>
      </c:barChart>
      <c:catAx>
        <c:axId val="2435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549696"/>
        <c:crosses val="autoZero"/>
        <c:auto val="1"/>
        <c:lblAlgn val="ctr"/>
        <c:lblOffset val="100"/>
        <c:tickLblSkip val="1"/>
        <c:tickMarkSkip val="1"/>
        <c:noMultiLvlLbl val="0"/>
      </c:catAx>
      <c:valAx>
        <c:axId val="243549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54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51-4D2A-8C37-F6C780ACB028}"/>
                </c:ext>
                <c:ext xmlns:c15="http://schemas.microsoft.com/office/drawing/2012/chart" uri="{CE6537A1-D6FC-4f65-9D91-7224C49458BB}">
                  <c15:dlblFieldTable>
                    <c15:dlblFTEntry>
                      <c15:txfldGUID>{0DE52C66-6B39-4961-B59D-D59AD7BB53A5}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51-4D2A-8C37-F6C780ACB028}"/>
                </c:ext>
                <c:ext xmlns:c15="http://schemas.microsoft.com/office/drawing/2012/chart" uri="{CE6537A1-D6FC-4f65-9D91-7224C49458BB}">
                  <c15:dlblFieldTable>
                    <c15:dlblFTEntry>
                      <c15:txfldGUID>{A8C680EC-B222-4C5F-9FBC-8FD41E290E80}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51-4D2A-8C37-F6C780ACB028}"/>
                </c:ext>
                <c:ext xmlns:c15="http://schemas.microsoft.com/office/drawing/2012/chart" uri="{CE6537A1-D6FC-4f65-9D91-7224C49458BB}">
                  <c15:dlblFieldTable>
                    <c15:dlblFTEntry>
                      <c15:txfldGUID>{A9DF0D1C-E7E0-4172-8A42-79935FE467BA}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51-4D2A-8C37-F6C780ACB028}"/>
                </c:ext>
                <c:ext xmlns:c15="http://schemas.microsoft.com/office/drawing/2012/chart" uri="{CE6537A1-D6FC-4f65-9D91-7224C49458BB}">
                  <c15:dlblFieldTable>
                    <c15:dlblFTEntry>
                      <c15:txfldGUID>{BB290EAA-EFDA-498F-80EC-14A1A5576DEC}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151-4D2A-8C37-F6C780ACB028}"/>
                </c:ext>
                <c:ext xmlns:c15="http://schemas.microsoft.com/office/drawing/2012/chart" uri="{CE6537A1-D6FC-4f65-9D91-7224C49458BB}">
                  <c15:dlblFieldTable>
                    <c15:dlblFTEntry>
                      <c15:txfldGUID>{2E112529-B763-4596-881A-4F7366DA7550}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151-4D2A-8C37-F6C780ACB028}"/>
                </c:ext>
                <c:ext xmlns:c15="http://schemas.microsoft.com/office/drawing/2012/chart" uri="{CE6537A1-D6FC-4f65-9D91-7224C49458BB}">
                  <c15:dlblFieldTable>
                    <c15:dlblFTEntry>
                      <c15:txfldGUID>{CCF811DB-5F48-48FC-9FFA-EFA0EA170E86}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51-4D2A-8C37-F6C780ACB028}"/>
                </c:ext>
                <c:ext xmlns:c15="http://schemas.microsoft.com/office/drawing/2012/chart" uri="{CE6537A1-D6FC-4f65-9D91-7224C49458BB}">
                  <c15:layout/>
                  <c15:dlblFieldTable>
                    <c15:dlblFTEntry>
                      <c15:txfldGUID>{D6596CD6-FA2E-4E59-8928-B067F6B17A11}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151-4D2A-8C37-F6C780ACB028}"/>
                </c:ext>
                <c:ext xmlns:c15="http://schemas.microsoft.com/office/drawing/2012/chart" uri="{CE6537A1-D6FC-4f65-9D91-7224C49458BB}">
                  <c15:layout/>
                  <c15:dlblFieldTable>
                    <c15:dlblFTEntry>
                      <c15:txfldGUID>{7B0C6031-1F20-4053-B633-6E219207F31B}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51-4D2A-8C37-F6C780ACB028}"/>
                </c:ext>
                <c:ext xmlns:c15="http://schemas.microsoft.com/office/drawing/2012/chart" uri="{CE6537A1-D6FC-4f65-9D91-7224C49458BB}">
                  <c15:dlblFieldTable>
                    <c15:dlblFTEntry>
                      <c15:txfldGUID>{D6877B54-E4CE-42FD-8A29-53F6A8875AD7}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58.9</c:v>
                </c:pt>
                <c:pt idx="24">
                  <c:v>61.4</c:v>
                </c:pt>
              </c:numCache>
            </c:numRef>
          </c:xVal>
          <c:yVal>
            <c:numRef>
              <c:f>公会計指標分析・財政指標組合せ分析表!$BP$51:$DC$51</c:f>
              <c:numCache>
                <c:formatCode>#,##0.0;"▲ "#,##0.0</c:formatCode>
                <c:ptCount val="40"/>
                <c:pt idx="16">
                  <c:v>48.7</c:v>
                </c:pt>
                <c:pt idx="24">
                  <c:v>50.9</c:v>
                </c:pt>
              </c:numCache>
            </c:numRef>
          </c:yVal>
          <c:smooth val="0"/>
          <c:extLst xmlns:c16r2="http://schemas.microsoft.com/office/drawing/2015/06/chart">
            <c:ext xmlns:c16="http://schemas.microsoft.com/office/drawing/2014/chart" uri="{C3380CC4-5D6E-409C-BE32-E72D297353CC}">
              <c16:uniqueId val="{00000009-D151-4D2A-8C37-F6C780ACB0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51-4D2A-8C37-F6C780ACB028}"/>
                </c:ext>
                <c:ext xmlns:c15="http://schemas.microsoft.com/office/drawing/2012/chart" uri="{CE6537A1-D6FC-4f65-9D91-7224C49458BB}">
                  <c15:dlblFieldTable>
                    <c15:dlblFTEntry>
                      <c15:txfldGUID>{FAE8DCE1-3797-4152-AAED-B834E13B51AD}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151-4D2A-8C37-F6C780ACB028}"/>
                </c:ext>
                <c:ext xmlns:c15="http://schemas.microsoft.com/office/drawing/2012/chart" uri="{CE6537A1-D6FC-4f65-9D91-7224C49458BB}">
                  <c15:dlblFieldTable>
                    <c15:dlblFTEntry>
                      <c15:txfldGUID>{BC958D2B-B3AE-4874-8289-E03064303707}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151-4D2A-8C37-F6C780ACB028}"/>
                </c:ext>
                <c:ext xmlns:c15="http://schemas.microsoft.com/office/drawing/2012/chart" uri="{CE6537A1-D6FC-4f65-9D91-7224C49458BB}">
                  <c15:dlblFieldTable>
                    <c15:dlblFTEntry>
                      <c15:txfldGUID>{774F0257-1333-4132-B790-A893931D3262}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151-4D2A-8C37-F6C780ACB028}"/>
                </c:ext>
                <c:ext xmlns:c15="http://schemas.microsoft.com/office/drawing/2012/chart" uri="{CE6537A1-D6FC-4f65-9D91-7224C49458BB}">
                  <c15:dlblFieldTable>
                    <c15:dlblFTEntry>
                      <c15:txfldGUID>{2F6431C5-21B1-4AAA-9BB8-0BCADA0096C9}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151-4D2A-8C37-F6C780ACB028}"/>
                </c:ext>
                <c:ext xmlns:c15="http://schemas.microsoft.com/office/drawing/2012/chart" uri="{CE6537A1-D6FC-4f65-9D91-7224C49458BB}">
                  <c15:dlblFieldTable>
                    <c15:dlblFTEntry>
                      <c15:txfldGUID>{338DF257-AA5E-4007-9DC9-90BD5E8AEB43}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151-4D2A-8C37-F6C780ACB028}"/>
                </c:ext>
                <c:ext xmlns:c15="http://schemas.microsoft.com/office/drawing/2012/chart" uri="{CE6537A1-D6FC-4f65-9D91-7224C49458BB}">
                  <c15:dlblFieldTable>
                    <c15:dlblFTEntry>
                      <c15:txfldGUID>{CE73E337-1BD1-4D8B-B57A-1C42F98A80AD}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51-4D2A-8C37-F6C780ACB028}"/>
                </c:ext>
                <c:ext xmlns:c15="http://schemas.microsoft.com/office/drawing/2012/chart" uri="{CE6537A1-D6FC-4f65-9D91-7224C49458BB}">
                  <c15:layout/>
                  <c15:dlblFieldTable>
                    <c15:dlblFTEntry>
                      <c15:txfldGUID>{AA662B6C-71AD-4F7A-8207-7DCB1B718311}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51-4D2A-8C37-F6C780ACB028}"/>
                </c:ext>
                <c:ext xmlns:c15="http://schemas.microsoft.com/office/drawing/2012/chart" uri="{CE6537A1-D6FC-4f65-9D91-7224C49458BB}">
                  <c15:layout/>
                  <c15:dlblFieldTable>
                    <c15:dlblFTEntry>
                      <c15:txfldGUID>{9AB51F40-D333-450E-A20D-678794F71422}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51-4D2A-8C37-F6C780ACB028}"/>
                </c:ext>
                <c:ext xmlns:c15="http://schemas.microsoft.com/office/drawing/2012/chart" uri="{CE6537A1-D6FC-4f65-9D91-7224C49458BB}">
                  <c15:dlblFieldTable>
                    <c15:dlblFTEntry>
                      <c15:txfldGUID>{9B4252E9-36AC-4E8B-9C88-FB222704183C}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57.2</c:v>
                </c:pt>
              </c:numCache>
            </c:numRef>
          </c:xVal>
          <c:yVal>
            <c:numRef>
              <c:f>公会計指標分析・財政指標組合せ分析表!$BP$55:$DC$55</c:f>
              <c:numCache>
                <c:formatCode>#,##0.0;"▲ "#,##0.0</c:formatCode>
                <c:ptCount val="40"/>
                <c:pt idx="16">
                  <c:v>39</c:v>
                </c:pt>
                <c:pt idx="24">
                  <c:v>33.1</c:v>
                </c:pt>
              </c:numCache>
            </c:numRef>
          </c:yVal>
          <c:smooth val="0"/>
          <c:extLst xmlns:c16r2="http://schemas.microsoft.com/office/drawing/2015/06/chart">
            <c:ext xmlns:c16="http://schemas.microsoft.com/office/drawing/2014/chart" uri="{C3380CC4-5D6E-409C-BE32-E72D297353CC}">
              <c16:uniqueId val="{00000013-D151-4D2A-8C37-F6C780ACB028}"/>
            </c:ext>
          </c:extLst>
        </c:ser>
        <c:dLbls>
          <c:showLegendKey val="0"/>
          <c:showVal val="1"/>
          <c:showCatName val="0"/>
          <c:showSerName val="0"/>
          <c:showPercent val="0"/>
          <c:showBubbleSize val="0"/>
        </c:dLbls>
        <c:axId val="243286016"/>
        <c:axId val="243460736"/>
      </c:scatterChart>
      <c:valAx>
        <c:axId val="243286016"/>
        <c:scaling>
          <c:orientation val="minMax"/>
          <c:max val="61.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60736"/>
        <c:crosses val="autoZero"/>
        <c:crossBetween val="midCat"/>
      </c:valAx>
      <c:valAx>
        <c:axId val="243460736"/>
        <c:scaling>
          <c:orientation val="minMax"/>
          <c:max val="5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286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C9-41A3-86A3-DAD37D668E76}"/>
                </c:ext>
                <c:ext xmlns:c15="http://schemas.microsoft.com/office/drawing/2012/chart" uri="{CE6537A1-D6FC-4f65-9D91-7224C49458BB}">
                  <c15:layout/>
                  <c15:dlblFieldTable>
                    <c15:dlblFTEntry>
                      <c15:txfldGUID>{FEF451CE-DA9B-48CC-9C15-78A287C63E27}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C9-41A3-86A3-DAD37D668E76}"/>
                </c:ext>
                <c:ext xmlns:c15="http://schemas.microsoft.com/office/drawing/2012/chart" uri="{CE6537A1-D6FC-4f65-9D91-7224C49458BB}">
                  <c15:dlblFieldTable>
                    <c15:dlblFTEntry>
                      <c15:txfldGUID>{CC10DC9A-879D-4CB4-8B01-6B271F479358}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C9-41A3-86A3-DAD37D668E76}"/>
                </c:ext>
                <c:ext xmlns:c15="http://schemas.microsoft.com/office/drawing/2012/chart" uri="{CE6537A1-D6FC-4f65-9D91-7224C49458BB}">
                  <c15:dlblFieldTable>
                    <c15:dlblFTEntry>
                      <c15:txfldGUID>{0A751C44-5184-48AA-9B70-FB3417B408AA}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C9-41A3-86A3-DAD37D668E76}"/>
                </c:ext>
                <c:ext xmlns:c15="http://schemas.microsoft.com/office/drawing/2012/chart" uri="{CE6537A1-D6FC-4f65-9D91-7224C49458BB}">
                  <c15:dlblFieldTable>
                    <c15:dlblFTEntry>
                      <c15:txfldGUID>{A34A16C9-360D-43A1-A4A6-8F0352241AC0}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C9-41A3-86A3-DAD37D668E76}"/>
                </c:ext>
                <c:ext xmlns:c15="http://schemas.microsoft.com/office/drawing/2012/chart" uri="{CE6537A1-D6FC-4f65-9D91-7224C49458BB}">
                  <c15:dlblFieldTable>
                    <c15:dlblFTEntry>
                      <c15:txfldGUID>{51CDE5D0-98A3-4285-A8E3-9625624274FD}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C9-41A3-86A3-DAD37D668E76}"/>
                </c:ext>
                <c:ext xmlns:c15="http://schemas.microsoft.com/office/drawing/2012/chart" uri="{CE6537A1-D6FC-4f65-9D91-7224C49458BB}">
                  <c15:layout/>
                  <c15:dlblFieldTable>
                    <c15:dlblFTEntry>
                      <c15:txfldGUID>{E243AE65-B4D8-4F6D-9E94-A0FB71A01098}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C9-41A3-86A3-DAD37D668E76}"/>
                </c:ext>
                <c:ext xmlns:c15="http://schemas.microsoft.com/office/drawing/2012/chart" uri="{CE6537A1-D6FC-4f65-9D91-7224C49458BB}">
                  <c15:layout/>
                  <c15:dlblFieldTable>
                    <c15:dlblFTEntry>
                      <c15:txfldGUID>{1B6CD38F-B48F-42AD-B528-7587A70452B0}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C9-41A3-86A3-DAD37D668E76}"/>
                </c:ext>
                <c:ext xmlns:c15="http://schemas.microsoft.com/office/drawing/2012/chart" uri="{CE6537A1-D6FC-4f65-9D91-7224C49458BB}">
                  <c15:layout/>
                  <c15:dlblFieldTable>
                    <c15:dlblFTEntry>
                      <c15:txfldGUID>{5E1DDF3D-5687-4FCF-8D6A-3D98DE0E31E2}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69656780984941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C9-41A3-86A3-DAD37D668E76}"/>
                </c:ext>
                <c:ext xmlns:c15="http://schemas.microsoft.com/office/drawing/2012/chart" uri="{CE6537A1-D6FC-4f65-9D91-7224C49458BB}">
                  <c15:layout/>
                  <c15:dlblFieldTable>
                    <c15:dlblFTEntry>
                      <c15:txfldGUID>{298ABAF5-8043-42DA-8F6E-415868EF8F22}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9.4</c:v>
                </c:pt>
                <c:pt idx="16">
                  <c:v>8.6</c:v>
                </c:pt>
                <c:pt idx="24">
                  <c:v>7.7</c:v>
                </c:pt>
                <c:pt idx="32">
                  <c:v>7</c:v>
                </c:pt>
              </c:numCache>
            </c:numRef>
          </c:xVal>
          <c:yVal>
            <c:numRef>
              <c:f>公会計指標分析・財政指標組合せ分析表!$BP$73:$DC$73</c:f>
              <c:numCache>
                <c:formatCode>#,##0.0;"▲ "#,##0.0</c:formatCode>
                <c:ptCount val="40"/>
                <c:pt idx="0">
                  <c:v>59.7</c:v>
                </c:pt>
                <c:pt idx="8">
                  <c:v>55.8</c:v>
                </c:pt>
                <c:pt idx="16">
                  <c:v>48.7</c:v>
                </c:pt>
                <c:pt idx="24">
                  <c:v>50.9</c:v>
                </c:pt>
                <c:pt idx="32">
                  <c:v>35.299999999999997</c:v>
                </c:pt>
              </c:numCache>
            </c:numRef>
          </c:yVal>
          <c:smooth val="0"/>
          <c:extLst xmlns:c16r2="http://schemas.microsoft.com/office/drawing/2015/06/chart">
            <c:ext xmlns:c16="http://schemas.microsoft.com/office/drawing/2014/chart" uri="{C3380CC4-5D6E-409C-BE32-E72D297353CC}">
              <c16:uniqueId val="{00000009-88C9-41A3-86A3-DAD37D668E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C9-41A3-86A3-DAD37D668E76}"/>
                </c:ext>
                <c:ext xmlns:c15="http://schemas.microsoft.com/office/drawing/2012/chart" uri="{CE6537A1-D6FC-4f65-9D91-7224C49458BB}">
                  <c15:layout/>
                  <c15:dlblFieldTable>
                    <c15:dlblFTEntry>
                      <c15:txfldGUID>{A930EB92-2323-4082-B1C9-B1932094C694}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C9-41A3-86A3-DAD37D668E76}"/>
                </c:ext>
                <c:ext xmlns:c15="http://schemas.microsoft.com/office/drawing/2012/chart" uri="{CE6537A1-D6FC-4f65-9D91-7224C49458BB}">
                  <c15:dlblFieldTable>
                    <c15:dlblFTEntry>
                      <c15:txfldGUID>{4E0D6DA6-A601-47D1-99CD-BA32B513E504}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C9-41A3-86A3-DAD37D668E76}"/>
                </c:ext>
                <c:ext xmlns:c15="http://schemas.microsoft.com/office/drawing/2012/chart" uri="{CE6537A1-D6FC-4f65-9D91-7224C49458BB}">
                  <c15:dlblFieldTable>
                    <c15:dlblFTEntry>
                      <c15:txfldGUID>{806AB08B-741B-4287-A2A6-B8DD63BD5E60}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C9-41A3-86A3-DAD37D668E76}"/>
                </c:ext>
                <c:ext xmlns:c15="http://schemas.microsoft.com/office/drawing/2012/chart" uri="{CE6537A1-D6FC-4f65-9D91-7224C49458BB}">
                  <c15:dlblFieldTable>
                    <c15:dlblFTEntry>
                      <c15:txfldGUID>{907BB3BF-7A9D-4302-B86C-378F1B0D4360}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C9-41A3-86A3-DAD37D668E76}"/>
                </c:ext>
                <c:ext xmlns:c15="http://schemas.microsoft.com/office/drawing/2012/chart" uri="{CE6537A1-D6FC-4f65-9D91-7224C49458BB}">
                  <c15:dlblFieldTable>
                    <c15:dlblFTEntry>
                      <c15:txfldGUID>{9FA0777D-B0CE-4BBF-9358-E00A8D17F2EE}</c15:txfldGUID>
                      <c15:f>#REF!</c15:f>
                      <c15:dlblFieldTableCache>
                        <c:ptCount val="1"/>
                        <c:pt idx="0">
                          <c:v>#REF!</c:v>
                        </c:pt>
                      </c15:dlblFieldTableCache>
                    </c15:dlblFTEntry>
                  </c15:dlblFieldTable>
                  <c15:showDataLabelsRange val="0"/>
                </c:ext>
              </c:extLst>
            </c:dLbl>
            <c:dLbl>
              <c:idx val="8"/>
              <c:layout>
                <c:manualLayout>
                  <c:x val="-3.0699415428371884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C9-41A3-86A3-DAD37D668E76}"/>
                </c:ext>
                <c:ext xmlns:c15="http://schemas.microsoft.com/office/drawing/2012/chart" uri="{CE6537A1-D6FC-4f65-9D91-7224C49458BB}">
                  <c15:layout/>
                  <c15:dlblFieldTable>
                    <c15:dlblFTEntry>
                      <c15:txfldGUID>{9EFECC4F-6C12-4132-82B0-55BEEBB62917}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C9-41A3-86A3-DAD37D668E76}"/>
                </c:ext>
                <c:ext xmlns:c15="http://schemas.microsoft.com/office/drawing/2012/chart" uri="{CE6537A1-D6FC-4f65-9D91-7224C49458BB}">
                  <c15:layout/>
                  <c15:dlblFieldTable>
                    <c15:dlblFTEntry>
                      <c15:txfldGUID>{9F3B50B8-0BF9-4353-9629-AD2684D297FF}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C9-41A3-86A3-DAD37D668E76}"/>
                </c:ext>
                <c:ext xmlns:c15="http://schemas.microsoft.com/office/drawing/2012/chart" uri="{CE6537A1-D6FC-4f65-9D91-7224C49458BB}">
                  <c15:layout/>
                  <c15:dlblFieldTable>
                    <c15:dlblFTEntry>
                      <c15:txfldGUID>{CB917098-6D8A-4661-8EC6-040B8A187ABB}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C9-41A3-86A3-DAD37D668E76}"/>
                </c:ext>
                <c:ext xmlns:c15="http://schemas.microsoft.com/office/drawing/2012/chart" uri="{CE6537A1-D6FC-4f65-9D91-7224C49458BB}">
                  <c15:layout/>
                  <c15:dlblFieldTable>
                    <c15:dlblFTEntry>
                      <c15:txfldGUID>{FBFC3F5F-381A-45F2-86A8-4AA7E505F96C}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9</c:v>
                </c:pt>
                <c:pt idx="24">
                  <c:v>7.5</c:v>
                </c:pt>
                <c:pt idx="32">
                  <c:v>7.2</c:v>
                </c:pt>
              </c:numCache>
            </c:numRef>
          </c:xVal>
          <c:yVal>
            <c:numRef>
              <c:f>公会計指標分析・財政指標組合せ分析表!$BP$77:$DC$77</c:f>
              <c:numCache>
                <c:formatCode>#,##0.0;"▲ "#,##0.0</c:formatCode>
                <c:ptCount val="40"/>
                <c:pt idx="0">
                  <c:v>37.6</c:v>
                </c:pt>
                <c:pt idx="8">
                  <c:v>33.799999999999997</c:v>
                </c:pt>
                <c:pt idx="16">
                  <c:v>39</c:v>
                </c:pt>
                <c:pt idx="24">
                  <c:v>33.1</c:v>
                </c:pt>
                <c:pt idx="32">
                  <c:v>31.3</c:v>
                </c:pt>
              </c:numCache>
            </c:numRef>
          </c:yVal>
          <c:smooth val="0"/>
          <c:extLst xmlns:c16r2="http://schemas.microsoft.com/office/drawing/2015/06/chart">
            <c:ext xmlns:c16="http://schemas.microsoft.com/office/drawing/2014/chart" uri="{C3380CC4-5D6E-409C-BE32-E72D297353CC}">
              <c16:uniqueId val="{00000013-88C9-41A3-86A3-DAD37D668E76}"/>
            </c:ext>
          </c:extLst>
        </c:ser>
        <c:dLbls>
          <c:showLegendKey val="0"/>
          <c:showVal val="1"/>
          <c:showCatName val="0"/>
          <c:showSerName val="0"/>
          <c:showPercent val="0"/>
          <c:showBubbleSize val="0"/>
        </c:dLbls>
        <c:axId val="243473408"/>
        <c:axId val="243500160"/>
      </c:scatterChart>
      <c:valAx>
        <c:axId val="243473408"/>
        <c:scaling>
          <c:orientation val="minMax"/>
          <c:max val="10.1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500160"/>
        <c:crosses val="autoZero"/>
        <c:crossBetween val="midCat"/>
      </c:valAx>
      <c:valAx>
        <c:axId val="243500160"/>
        <c:scaling>
          <c:orientation val="minMax"/>
          <c:max val="6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473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実質公債費比率の分子が減少しているのは，</a:t>
          </a:r>
          <a:r>
            <a:rPr kumimoji="1" lang="ja-JP" altLang="en-US" sz="1100">
              <a:solidFill>
                <a:schemeClr val="dk1"/>
              </a:solidFill>
              <a:effectLst/>
              <a:latin typeface="+mn-lt"/>
              <a:ea typeface="+mn-ea"/>
              <a:cs typeface="+mn-cs"/>
            </a:rPr>
            <a:t>交付税算入の少ない地方債から</a:t>
          </a:r>
          <a:r>
            <a:rPr lang="ja-JP" altLang="en-US" sz="1100">
              <a:effectLst/>
            </a:rPr>
            <a:t>過疎債，合併特例債等</a:t>
          </a:r>
          <a:r>
            <a:rPr kumimoji="1" lang="ja-JP" altLang="ja-JP" sz="1100">
              <a:solidFill>
                <a:schemeClr val="dk1"/>
              </a:solidFill>
              <a:effectLst/>
              <a:latin typeface="+mn-lt"/>
              <a:ea typeface="+mn-ea"/>
              <a:cs typeface="+mn-cs"/>
            </a:rPr>
            <a:t>算</a:t>
          </a:r>
          <a:r>
            <a:rPr lang="ja-JP" altLang="en-US" sz="1100">
              <a:effectLst/>
            </a:rPr>
            <a:t>入率の高いものにシフトしていることにより，</a:t>
          </a:r>
          <a:r>
            <a:rPr kumimoji="1" lang="ja-JP" altLang="ja-JP" sz="1100">
              <a:solidFill>
                <a:schemeClr val="dk1"/>
              </a:solidFill>
              <a:effectLst/>
              <a:latin typeface="+mn-lt"/>
              <a:ea typeface="+mn-ea"/>
              <a:cs typeface="+mn-cs"/>
            </a:rPr>
            <a:t>算</a:t>
          </a:r>
          <a:r>
            <a:rPr lang="ja-JP" altLang="en-US" sz="1100">
              <a:effectLst/>
            </a:rPr>
            <a:t>入公債費等が前年度比で</a:t>
          </a:r>
          <a:r>
            <a:rPr lang="en-US" altLang="ja-JP" sz="1100">
              <a:effectLst/>
            </a:rPr>
            <a:t>334</a:t>
          </a:r>
          <a:r>
            <a:rPr lang="ja-JP" altLang="en-US" sz="1100">
              <a:effectLst/>
            </a:rPr>
            <a:t>百万円増加したことによる。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将来負担額は前年度に比べ</a:t>
          </a:r>
          <a:r>
            <a:rPr kumimoji="1" lang="en-US" altLang="ja-JP" sz="1100">
              <a:solidFill>
                <a:schemeClr val="dk1"/>
              </a:solidFill>
              <a:effectLst/>
              <a:latin typeface="+mn-lt"/>
              <a:ea typeface="+mn-ea"/>
              <a:cs typeface="+mn-cs"/>
            </a:rPr>
            <a:t>1,453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公営企業債等繰入見込額が減少したことによる</a:t>
          </a:r>
          <a:r>
            <a:rPr kumimoji="1" lang="ja-JP" altLang="ja-JP" sz="1100">
              <a:solidFill>
                <a:schemeClr val="dk1"/>
              </a:solidFill>
              <a:effectLst/>
              <a:latin typeface="+mn-lt"/>
              <a:ea typeface="+mn-ea"/>
              <a:cs typeface="+mn-cs"/>
            </a:rPr>
            <a:t>ものである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今後も積極的な繰上償還の実施等により地方債現在高の減少を図る必要がある。</a:t>
          </a:r>
          <a:endParaRPr lang="ja-JP" altLang="ja-JP" sz="1400">
            <a:effectLst/>
          </a:endParaRPr>
        </a:p>
        <a:p>
          <a:r>
            <a:rPr kumimoji="1" lang="ja-JP" altLang="ja-JP" sz="1100">
              <a:solidFill>
                <a:schemeClr val="dk1"/>
              </a:solidFill>
              <a:effectLst/>
              <a:latin typeface="+mn-lt"/>
              <a:ea typeface="+mn-ea"/>
              <a:cs typeface="+mn-cs"/>
            </a:rPr>
            <a:t>　また，充当可能財源等についても，前年度より</a:t>
          </a:r>
          <a:r>
            <a:rPr kumimoji="1" lang="en-US" altLang="ja-JP" sz="1100">
              <a:solidFill>
                <a:schemeClr val="dk1"/>
              </a:solidFill>
              <a:effectLst/>
              <a:latin typeface="+mn-lt"/>
              <a:ea typeface="+mn-ea"/>
              <a:cs typeface="+mn-cs"/>
            </a:rPr>
            <a:t>1,994</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増となっており，将来負担比率の分子も</a:t>
          </a:r>
          <a:r>
            <a:rPr kumimoji="1" lang="en-US" altLang="ja-JP" sz="1100">
              <a:solidFill>
                <a:schemeClr val="dk1"/>
              </a:solidFill>
              <a:effectLst/>
              <a:latin typeface="+mn-lt"/>
              <a:ea typeface="+mn-ea"/>
              <a:cs typeface="+mn-cs"/>
            </a:rPr>
            <a:t>3,447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合併特例基金や過疎地域自立促進特別事業基金の積立てを新たに開始したことにより，基金全体としては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災害等への備え等のため，今後も現状数値を維持する。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新市建設計画に位置付けられた事業に要する経費</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市の発展の基盤となる大規模事業を円滑に推進するための経費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高齢者保健福祉の増進を図り，高齢者保健福祉施策を推進する経費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伝統文化保護育成事業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三原市の夢ある未来づくりに要する経費</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積立てを新たに開始したことに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災害等への備え等のため，今後も現状数値を維持する。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預金利子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地方債の償還計画を踏まえ，必要に応じて取崩しを行う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前年度から上昇しているため，施設の老朽化が進んでいることが分かる。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は整備中。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60748</xdr:rowOff>
    </xdr:from>
    <xdr:to>
      <xdr:col>15</xdr:col>
      <xdr:colOff>187325</xdr:colOff>
      <xdr:row>31</xdr:row>
      <xdr:rowOff>162348</xdr:rowOff>
    </xdr:to>
    <xdr:sp macro="" textlink="">
      <xdr:nvSpPr>
        <xdr:cNvPr id="72" name="フローチャート: 判断 71"/>
        <xdr:cNvSpPr/>
      </xdr:nvSpPr>
      <xdr:spPr>
        <a:xfrm>
          <a:off x="3238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78" name="楕円 77"/>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9" name="楕円 78"/>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157057</xdr:rowOff>
    </xdr:to>
    <xdr:cxnSp macro="">
      <xdr:nvCxnSpPr>
        <xdr:cNvPr id="80" name="直線コネクタ 79"/>
        <xdr:cNvCxnSpPr/>
      </xdr:nvCxnSpPr>
      <xdr:spPr>
        <a:xfrm flipV="1">
          <a:off x="3289300" y="5982123"/>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2" name="n_2ave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83" name="n_1mainValue有形固定資産減価償却率"/>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84" name="n_2main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全国平均よりは高いが，類似団体内の順位でも中位に位置しており，償還可能能力は平均的だと考えられる。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5" name="楕円 124"/>
        <xdr:cNvSpPr/>
      </xdr:nvSpPr>
      <xdr:spPr>
        <a:xfrm>
          <a:off x="14744700" y="58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6" name="債務償還可能年数該当値テキスト"/>
        <xdr:cNvSpPr txBox="1"/>
      </xdr:nvSpPr>
      <xdr:spPr>
        <a:xfrm>
          <a:off x="14846300"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0" name="楕円 69"/>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71" name="楕円 70"/>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83820</xdr:rowOff>
    </xdr:to>
    <xdr:cxnSp macro="">
      <xdr:nvCxnSpPr>
        <xdr:cNvPr id="72" name="直線コネクタ 71"/>
        <xdr:cNvCxnSpPr/>
      </xdr:nvCxnSpPr>
      <xdr:spPr>
        <a:xfrm flipV="1">
          <a:off x="2908300" y="6410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75"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6"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9531</xdr:rowOff>
    </xdr:from>
    <xdr:to>
      <xdr:col>46</xdr:col>
      <xdr:colOff>38100</xdr:colOff>
      <xdr:row>40</xdr:row>
      <xdr:rowOff>111131</xdr:rowOff>
    </xdr:to>
    <xdr:sp macro="" textlink="">
      <xdr:nvSpPr>
        <xdr:cNvPr id="108" name="フローチャート: 判断 107"/>
        <xdr:cNvSpPr/>
      </xdr:nvSpPr>
      <xdr:spPr>
        <a:xfrm>
          <a:off x="8699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28657</xdr:rowOff>
    </xdr:from>
    <xdr:to>
      <xdr:col>50</xdr:col>
      <xdr:colOff>165100</xdr:colOff>
      <xdr:row>40</xdr:row>
      <xdr:rowOff>130257</xdr:rowOff>
    </xdr:to>
    <xdr:sp macro="" textlink="">
      <xdr:nvSpPr>
        <xdr:cNvPr id="114" name="楕円 113"/>
        <xdr:cNvSpPr/>
      </xdr:nvSpPr>
      <xdr:spPr>
        <a:xfrm>
          <a:off x="9588500" y="68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83121</xdr:rowOff>
    </xdr:from>
    <xdr:to>
      <xdr:col>46</xdr:col>
      <xdr:colOff>38100</xdr:colOff>
      <xdr:row>41</xdr:row>
      <xdr:rowOff>13271</xdr:rowOff>
    </xdr:to>
    <xdr:sp macro="" textlink="">
      <xdr:nvSpPr>
        <xdr:cNvPr id="115" name="楕円 114"/>
        <xdr:cNvSpPr/>
      </xdr:nvSpPr>
      <xdr:spPr>
        <a:xfrm>
          <a:off x="8699500" y="69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79457</xdr:rowOff>
    </xdr:from>
    <xdr:to>
      <xdr:col>50</xdr:col>
      <xdr:colOff>114300</xdr:colOff>
      <xdr:row>40</xdr:row>
      <xdr:rowOff>133921</xdr:rowOff>
    </xdr:to>
    <xdr:cxnSp macro="">
      <xdr:nvCxnSpPr>
        <xdr:cNvPr id="116" name="直線コネクタ 115"/>
        <xdr:cNvCxnSpPr/>
      </xdr:nvCxnSpPr>
      <xdr:spPr>
        <a:xfrm flipV="1">
          <a:off x="8750300" y="6937457"/>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7"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127658</xdr:rowOff>
    </xdr:from>
    <xdr:ext cx="534377" cy="259045"/>
    <xdr:sp macro="" textlink="">
      <xdr:nvSpPr>
        <xdr:cNvPr id="118" name="n_2aveValue【道路】&#10;一人当たり延長"/>
        <xdr:cNvSpPr txBox="1"/>
      </xdr:nvSpPr>
      <xdr:spPr>
        <a:xfrm>
          <a:off x="8483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146784</xdr:rowOff>
    </xdr:from>
    <xdr:ext cx="534377" cy="259045"/>
    <xdr:sp macro="" textlink="">
      <xdr:nvSpPr>
        <xdr:cNvPr id="119" name="n_1mainValue【道路】&#10;一人当たり延長"/>
        <xdr:cNvSpPr txBox="1"/>
      </xdr:nvSpPr>
      <xdr:spPr>
        <a:xfrm>
          <a:off x="9359411" y="66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4398</xdr:rowOff>
    </xdr:from>
    <xdr:ext cx="534377" cy="259045"/>
    <xdr:sp macro="" textlink="">
      <xdr:nvSpPr>
        <xdr:cNvPr id="120" name="n_2mainValue【道路】&#10;一人当たり延長"/>
        <xdr:cNvSpPr txBox="1"/>
      </xdr:nvSpPr>
      <xdr:spPr>
        <a:xfrm>
          <a:off x="8483111" y="70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149225</xdr:rowOff>
    </xdr:from>
    <xdr:to>
      <xdr:col>15</xdr:col>
      <xdr:colOff>101600</xdr:colOff>
      <xdr:row>60</xdr:row>
      <xdr:rowOff>79375</xdr:rowOff>
    </xdr:to>
    <xdr:sp macro="" textlink="">
      <xdr:nvSpPr>
        <xdr:cNvPr id="153" name="フローチャート: 判断 152"/>
        <xdr:cNvSpPr/>
      </xdr:nvSpPr>
      <xdr:spPr>
        <a:xfrm>
          <a:off x="2857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59" name="楕円 158"/>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0" name="楕円 159"/>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95250</xdr:rowOff>
    </xdr:to>
    <xdr:cxnSp macro="">
      <xdr:nvCxnSpPr>
        <xdr:cNvPr id="161" name="直線コネクタ 160"/>
        <xdr:cNvCxnSpPr/>
      </xdr:nvCxnSpPr>
      <xdr:spPr>
        <a:xfrm flipV="1">
          <a:off x="2908300" y="103270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95902</xdr:rowOff>
    </xdr:from>
    <xdr:ext cx="405111" cy="259045"/>
    <xdr:sp macro="" textlink="">
      <xdr:nvSpPr>
        <xdr:cNvPr id="163" name="n_2aveValue【橋りょう・トンネル】&#10;有形固定資産減価償却率"/>
        <xdr:cNvSpPr txBox="1"/>
      </xdr:nvSpPr>
      <xdr:spPr>
        <a:xfrm>
          <a:off x="2705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107332</xdr:rowOff>
    </xdr:from>
    <xdr:ext cx="405111" cy="259045"/>
    <xdr:sp macro="" textlink="">
      <xdr:nvSpPr>
        <xdr:cNvPr id="164" name="n_1mainValue【橋りょう・トンネル】&#10;有形固定資産減価償却率"/>
        <xdr:cNvSpPr txBox="1"/>
      </xdr:nvSpPr>
      <xdr:spPr>
        <a:xfrm>
          <a:off x="3582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65" name="n_2main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138188</xdr:rowOff>
    </xdr:from>
    <xdr:to>
      <xdr:col>46</xdr:col>
      <xdr:colOff>38100</xdr:colOff>
      <xdr:row>60</xdr:row>
      <xdr:rowOff>68338</xdr:rowOff>
    </xdr:to>
    <xdr:sp macro="" textlink="">
      <xdr:nvSpPr>
        <xdr:cNvPr id="195" name="フローチャート: 判断 194"/>
        <xdr:cNvSpPr/>
      </xdr:nvSpPr>
      <xdr:spPr>
        <a:xfrm>
          <a:off x="8699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85606</xdr:rowOff>
    </xdr:from>
    <xdr:to>
      <xdr:col>50</xdr:col>
      <xdr:colOff>165100</xdr:colOff>
      <xdr:row>61</xdr:row>
      <xdr:rowOff>15756</xdr:rowOff>
    </xdr:to>
    <xdr:sp macro="" textlink="">
      <xdr:nvSpPr>
        <xdr:cNvPr id="201" name="楕円 200"/>
        <xdr:cNvSpPr/>
      </xdr:nvSpPr>
      <xdr:spPr>
        <a:xfrm>
          <a:off x="9588500" y="103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88477</xdr:rowOff>
    </xdr:from>
    <xdr:to>
      <xdr:col>46</xdr:col>
      <xdr:colOff>38100</xdr:colOff>
      <xdr:row>61</xdr:row>
      <xdr:rowOff>18627</xdr:rowOff>
    </xdr:to>
    <xdr:sp macro="" textlink="">
      <xdr:nvSpPr>
        <xdr:cNvPr id="202" name="楕円 201"/>
        <xdr:cNvSpPr/>
      </xdr:nvSpPr>
      <xdr:spPr>
        <a:xfrm>
          <a:off x="8699500" y="10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136406</xdr:rowOff>
    </xdr:from>
    <xdr:to>
      <xdr:col>50</xdr:col>
      <xdr:colOff>114300</xdr:colOff>
      <xdr:row>60</xdr:row>
      <xdr:rowOff>139277</xdr:rowOff>
    </xdr:to>
    <xdr:cxnSp macro="">
      <xdr:nvCxnSpPr>
        <xdr:cNvPr id="203" name="直線コネクタ 202"/>
        <xdr:cNvCxnSpPr/>
      </xdr:nvCxnSpPr>
      <xdr:spPr>
        <a:xfrm flipV="1">
          <a:off x="8750300" y="1042340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4"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84865</xdr:rowOff>
    </xdr:from>
    <xdr:ext cx="599010" cy="259045"/>
    <xdr:sp macro="" textlink="">
      <xdr:nvSpPr>
        <xdr:cNvPr id="205" name="n_2aveValue【橋りょう・トンネル】&#10;一人当たり有形固定資産（償却資産）額"/>
        <xdr:cNvSpPr txBox="1"/>
      </xdr:nvSpPr>
      <xdr:spPr>
        <a:xfrm>
          <a:off x="8450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32283</xdr:rowOff>
    </xdr:from>
    <xdr:ext cx="599010" cy="259045"/>
    <xdr:sp macro="" textlink="">
      <xdr:nvSpPr>
        <xdr:cNvPr id="206" name="n_1mainValue【橋りょう・トンネル】&#10;一人当たり有形固定資産（償却資産）額"/>
        <xdr:cNvSpPr txBox="1"/>
      </xdr:nvSpPr>
      <xdr:spPr>
        <a:xfrm>
          <a:off x="9327095" y="101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9754</xdr:rowOff>
    </xdr:from>
    <xdr:ext cx="599010" cy="259045"/>
    <xdr:sp macro="" textlink="">
      <xdr:nvSpPr>
        <xdr:cNvPr id="207" name="n_2mainValue【橋りょう・トンネル】&#10;一人当たり有形固定資産（償却資産）額"/>
        <xdr:cNvSpPr txBox="1"/>
      </xdr:nvSpPr>
      <xdr:spPr>
        <a:xfrm>
          <a:off x="8450795" y="1046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75474</xdr:rowOff>
    </xdr:from>
    <xdr:to>
      <xdr:col>15</xdr:col>
      <xdr:colOff>101600</xdr:colOff>
      <xdr:row>81</xdr:row>
      <xdr:rowOff>5624</xdr:rowOff>
    </xdr:to>
    <xdr:sp macro="" textlink="">
      <xdr:nvSpPr>
        <xdr:cNvPr id="241" name="フローチャート: 判断 240"/>
        <xdr:cNvSpPr/>
      </xdr:nvSpPr>
      <xdr:spPr>
        <a:xfrm>
          <a:off x="2857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47" name="楕円 246"/>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106499</xdr:rowOff>
    </xdr:from>
    <xdr:to>
      <xdr:col>15</xdr:col>
      <xdr:colOff>101600</xdr:colOff>
      <xdr:row>81</xdr:row>
      <xdr:rowOff>36649</xdr:rowOff>
    </xdr:to>
    <xdr:sp macro="" textlink="">
      <xdr:nvSpPr>
        <xdr:cNvPr id="248" name="楕円 247"/>
        <xdr:cNvSpPr/>
      </xdr:nvSpPr>
      <xdr:spPr>
        <a:xfrm>
          <a:off x="2857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157299</xdr:rowOff>
    </xdr:to>
    <xdr:cxnSp macro="">
      <xdr:nvCxnSpPr>
        <xdr:cNvPr id="249" name="直線コネクタ 248"/>
        <xdr:cNvCxnSpPr/>
      </xdr:nvCxnSpPr>
      <xdr:spPr>
        <a:xfrm flipV="1">
          <a:off x="2908300" y="13776961"/>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251" name="n_2aveValue【公営住宅】&#10;有形固定資産減価償却率"/>
        <xdr:cNvSpPr txBox="1"/>
      </xdr:nvSpPr>
      <xdr:spPr>
        <a:xfrm>
          <a:off x="2705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52" name="n_1mainValue【公営住宅】&#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27776</xdr:rowOff>
    </xdr:from>
    <xdr:ext cx="405111" cy="259045"/>
    <xdr:sp macro="" textlink="">
      <xdr:nvSpPr>
        <xdr:cNvPr id="253" name="n_2mainValue【公営住宅】&#10;有形固定資産減価償却率"/>
        <xdr:cNvSpPr txBox="1"/>
      </xdr:nvSpPr>
      <xdr:spPr>
        <a:xfrm>
          <a:off x="2705744"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5" name="フローチャート: 判断 284"/>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9398</xdr:rowOff>
    </xdr:from>
    <xdr:to>
      <xdr:col>50</xdr:col>
      <xdr:colOff>165100</xdr:colOff>
      <xdr:row>82</xdr:row>
      <xdr:rowOff>110998</xdr:rowOff>
    </xdr:to>
    <xdr:sp macro="" textlink="">
      <xdr:nvSpPr>
        <xdr:cNvPr id="291" name="楕円 290"/>
        <xdr:cNvSpPr/>
      </xdr:nvSpPr>
      <xdr:spPr>
        <a:xfrm>
          <a:off x="9588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16256</xdr:rowOff>
    </xdr:from>
    <xdr:to>
      <xdr:col>46</xdr:col>
      <xdr:colOff>38100</xdr:colOff>
      <xdr:row>82</xdr:row>
      <xdr:rowOff>117856</xdr:rowOff>
    </xdr:to>
    <xdr:sp macro="" textlink="">
      <xdr:nvSpPr>
        <xdr:cNvPr id="292" name="楕円 291"/>
        <xdr:cNvSpPr/>
      </xdr:nvSpPr>
      <xdr:spPr>
        <a:xfrm>
          <a:off x="8699500" y="140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60198</xdr:rowOff>
    </xdr:from>
    <xdr:to>
      <xdr:col>50</xdr:col>
      <xdr:colOff>114300</xdr:colOff>
      <xdr:row>82</xdr:row>
      <xdr:rowOff>67056</xdr:rowOff>
    </xdr:to>
    <xdr:cxnSp macro="">
      <xdr:nvCxnSpPr>
        <xdr:cNvPr id="293" name="直線コネクタ 292"/>
        <xdr:cNvCxnSpPr/>
      </xdr:nvCxnSpPr>
      <xdr:spPr>
        <a:xfrm flipV="1">
          <a:off x="8750300" y="141190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4"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5"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127525</xdr:rowOff>
    </xdr:from>
    <xdr:ext cx="469744" cy="259045"/>
    <xdr:sp macro="" textlink="">
      <xdr:nvSpPr>
        <xdr:cNvPr id="296" name="n_1mainValue【公営住宅】&#10;一人当たり面積"/>
        <xdr:cNvSpPr txBox="1"/>
      </xdr:nvSpPr>
      <xdr:spPr>
        <a:xfrm>
          <a:off x="93917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134383</xdr:rowOff>
    </xdr:from>
    <xdr:ext cx="469744" cy="259045"/>
    <xdr:sp macro="" textlink="">
      <xdr:nvSpPr>
        <xdr:cNvPr id="297" name="n_2mainValue【公営住宅】&#10;一人当たり面積"/>
        <xdr:cNvSpPr txBox="1"/>
      </xdr:nvSpPr>
      <xdr:spPr>
        <a:xfrm>
          <a:off x="8515427" y="138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27" name="【港湾・漁港】&#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137795</xdr:rowOff>
    </xdr:from>
    <xdr:to>
      <xdr:col>15</xdr:col>
      <xdr:colOff>101600</xdr:colOff>
      <xdr:row>105</xdr:row>
      <xdr:rowOff>67945</xdr:rowOff>
    </xdr:to>
    <xdr:sp macro="" textlink="">
      <xdr:nvSpPr>
        <xdr:cNvPr id="330" name="フローチャート: 判断 329"/>
        <xdr:cNvSpPr/>
      </xdr:nvSpPr>
      <xdr:spPr>
        <a:xfrm>
          <a:off x="2857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76836</xdr:rowOff>
    </xdr:from>
    <xdr:to>
      <xdr:col>20</xdr:col>
      <xdr:colOff>38100</xdr:colOff>
      <xdr:row>107</xdr:row>
      <xdr:rowOff>6986</xdr:rowOff>
    </xdr:to>
    <xdr:sp macro="" textlink="">
      <xdr:nvSpPr>
        <xdr:cNvPr id="336" name="楕円 335"/>
        <xdr:cNvSpPr/>
      </xdr:nvSpPr>
      <xdr:spPr>
        <a:xfrm>
          <a:off x="3746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124461</xdr:rowOff>
    </xdr:from>
    <xdr:to>
      <xdr:col>15</xdr:col>
      <xdr:colOff>101600</xdr:colOff>
      <xdr:row>108</xdr:row>
      <xdr:rowOff>54611</xdr:rowOff>
    </xdr:to>
    <xdr:sp macro="" textlink="">
      <xdr:nvSpPr>
        <xdr:cNvPr id="337" name="楕円 336"/>
        <xdr:cNvSpPr/>
      </xdr:nvSpPr>
      <xdr:spPr>
        <a:xfrm>
          <a:off x="2857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127636</xdr:rowOff>
    </xdr:from>
    <xdr:to>
      <xdr:col>19</xdr:col>
      <xdr:colOff>177800</xdr:colOff>
      <xdr:row>108</xdr:row>
      <xdr:rowOff>3811</xdr:rowOff>
    </xdr:to>
    <xdr:cxnSp macro="">
      <xdr:nvCxnSpPr>
        <xdr:cNvPr id="338" name="直線コネクタ 337"/>
        <xdr:cNvCxnSpPr/>
      </xdr:nvCxnSpPr>
      <xdr:spPr>
        <a:xfrm flipV="1">
          <a:off x="2908300" y="1830133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39"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40" name="n_2aveValue【港湾・漁港】&#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169563</xdr:rowOff>
    </xdr:from>
    <xdr:ext cx="405111" cy="259045"/>
    <xdr:sp macro="" textlink="">
      <xdr:nvSpPr>
        <xdr:cNvPr id="341" name="n_1mainValue【港湾・漁港】&#10;有形固定資産減価償却率"/>
        <xdr:cNvSpPr txBox="1"/>
      </xdr:nvSpPr>
      <xdr:spPr>
        <a:xfrm>
          <a:off x="35820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45738</xdr:rowOff>
    </xdr:from>
    <xdr:ext cx="405111" cy="259045"/>
    <xdr:sp macro="" textlink="">
      <xdr:nvSpPr>
        <xdr:cNvPr id="342" name="n_2mainValue【港湾・漁港】&#10;有形固定資産減価償却率"/>
        <xdr:cNvSpPr txBox="1"/>
      </xdr:nvSpPr>
      <xdr:spPr>
        <a:xfrm>
          <a:off x="2705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71"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44295</xdr:rowOff>
    </xdr:from>
    <xdr:to>
      <xdr:col>46</xdr:col>
      <xdr:colOff>38100</xdr:colOff>
      <xdr:row>107</xdr:row>
      <xdr:rowOff>145895</xdr:rowOff>
    </xdr:to>
    <xdr:sp macro="" textlink="">
      <xdr:nvSpPr>
        <xdr:cNvPr id="374" name="フローチャート: 判断 373"/>
        <xdr:cNvSpPr/>
      </xdr:nvSpPr>
      <xdr:spPr>
        <a:xfrm>
          <a:off x="8699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54586</xdr:rowOff>
    </xdr:from>
    <xdr:to>
      <xdr:col>50</xdr:col>
      <xdr:colOff>165100</xdr:colOff>
      <xdr:row>108</xdr:row>
      <xdr:rowOff>156186</xdr:rowOff>
    </xdr:to>
    <xdr:sp macro="" textlink="">
      <xdr:nvSpPr>
        <xdr:cNvPr id="380" name="楕円 379"/>
        <xdr:cNvSpPr/>
      </xdr:nvSpPr>
      <xdr:spPr>
        <a:xfrm>
          <a:off x="9588500" y="185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62049</xdr:rowOff>
    </xdr:from>
    <xdr:to>
      <xdr:col>46</xdr:col>
      <xdr:colOff>38100</xdr:colOff>
      <xdr:row>108</xdr:row>
      <xdr:rowOff>163649</xdr:rowOff>
    </xdr:to>
    <xdr:sp macro="" textlink="">
      <xdr:nvSpPr>
        <xdr:cNvPr id="381" name="楕円 380"/>
        <xdr:cNvSpPr/>
      </xdr:nvSpPr>
      <xdr:spPr>
        <a:xfrm>
          <a:off x="8699500" y="185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105386</xdr:rowOff>
    </xdr:from>
    <xdr:to>
      <xdr:col>50</xdr:col>
      <xdr:colOff>114300</xdr:colOff>
      <xdr:row>108</xdr:row>
      <xdr:rowOff>112849</xdr:rowOff>
    </xdr:to>
    <xdr:cxnSp macro="">
      <xdr:nvCxnSpPr>
        <xdr:cNvPr id="382" name="直線コネクタ 381"/>
        <xdr:cNvCxnSpPr/>
      </xdr:nvCxnSpPr>
      <xdr:spPr>
        <a:xfrm flipV="1">
          <a:off x="8750300" y="1862198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383"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162422</xdr:rowOff>
    </xdr:from>
    <xdr:ext cx="599010" cy="259045"/>
    <xdr:sp macro="" textlink="">
      <xdr:nvSpPr>
        <xdr:cNvPr id="384" name="n_2aveValue【港湾・漁港】&#10;一人当たり有形固定資産（償却資産）額"/>
        <xdr:cNvSpPr txBox="1"/>
      </xdr:nvSpPr>
      <xdr:spPr>
        <a:xfrm>
          <a:off x="8450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147313</xdr:rowOff>
    </xdr:from>
    <xdr:ext cx="534377" cy="259045"/>
    <xdr:sp macro="" textlink="">
      <xdr:nvSpPr>
        <xdr:cNvPr id="385" name="n_1mainValue【港湾・漁港】&#10;一人当たり有形固定資産（償却資産）額"/>
        <xdr:cNvSpPr txBox="1"/>
      </xdr:nvSpPr>
      <xdr:spPr>
        <a:xfrm>
          <a:off x="9359411" y="186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154776</xdr:rowOff>
    </xdr:from>
    <xdr:ext cx="534377" cy="259045"/>
    <xdr:sp macro="" textlink="">
      <xdr:nvSpPr>
        <xdr:cNvPr id="386" name="n_2mainValue【港湾・漁港】&#10;一人当たり有形固定資産（償却資産）額"/>
        <xdr:cNvSpPr txBox="1"/>
      </xdr:nvSpPr>
      <xdr:spPr>
        <a:xfrm>
          <a:off x="8483111" y="186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20" name="フローチャート: 判断 419"/>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98878</xdr:rowOff>
    </xdr:from>
    <xdr:to>
      <xdr:col>81</xdr:col>
      <xdr:colOff>101600</xdr:colOff>
      <xdr:row>38</xdr:row>
      <xdr:rowOff>29028</xdr:rowOff>
    </xdr:to>
    <xdr:sp macro="" textlink="">
      <xdr:nvSpPr>
        <xdr:cNvPr id="426" name="楕円 425"/>
        <xdr:cNvSpPr/>
      </xdr:nvSpPr>
      <xdr:spPr>
        <a:xfrm>
          <a:off x="15430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xdr:rowOff>
    </xdr:from>
    <xdr:to>
      <xdr:col>76</xdr:col>
      <xdr:colOff>165100</xdr:colOff>
      <xdr:row>38</xdr:row>
      <xdr:rowOff>109038</xdr:rowOff>
    </xdr:to>
    <xdr:sp macro="" textlink="">
      <xdr:nvSpPr>
        <xdr:cNvPr id="427" name="楕円 426"/>
        <xdr:cNvSpPr/>
      </xdr:nvSpPr>
      <xdr:spPr>
        <a:xfrm>
          <a:off x="14541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38</xdr:row>
      <xdr:rowOff>58238</xdr:rowOff>
    </xdr:to>
    <xdr:cxnSp macro="">
      <xdr:nvCxnSpPr>
        <xdr:cNvPr id="428" name="直線コネクタ 427"/>
        <xdr:cNvCxnSpPr/>
      </xdr:nvCxnSpPr>
      <xdr:spPr>
        <a:xfrm flipV="1">
          <a:off x="14592300" y="649332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429"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30"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20155</xdr:rowOff>
    </xdr:from>
    <xdr:ext cx="405111" cy="259045"/>
    <xdr:sp macro="" textlink="">
      <xdr:nvSpPr>
        <xdr:cNvPr id="431" name="n_1mainValue【認定こども園・幼稚園・保育所】&#10;有形固定資産減価償却率"/>
        <xdr:cNvSpPr txBox="1"/>
      </xdr:nvSpPr>
      <xdr:spPr>
        <a:xfrm>
          <a:off x="15266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100165</xdr:rowOff>
    </xdr:from>
    <xdr:ext cx="405111" cy="259045"/>
    <xdr:sp macro="" textlink="">
      <xdr:nvSpPr>
        <xdr:cNvPr id="432" name="n_2mainValue【認定こども園・幼稚園・保育所】&#10;有形固定資産減価償却率"/>
        <xdr:cNvSpPr txBox="1"/>
      </xdr:nvSpPr>
      <xdr:spPr>
        <a:xfrm>
          <a:off x="14389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64" name="フローチャート: 判断 463"/>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470" name="楕円 469"/>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71" name="楕円 470"/>
        <xdr:cNvSpPr/>
      </xdr:nvSpPr>
      <xdr:spPr>
        <a:xfrm>
          <a:off x="2038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95250</xdr:rowOff>
    </xdr:from>
    <xdr:to>
      <xdr:col>111</xdr:col>
      <xdr:colOff>177800</xdr:colOff>
      <xdr:row>37</xdr:row>
      <xdr:rowOff>167640</xdr:rowOff>
    </xdr:to>
    <xdr:cxnSp macro="">
      <xdr:nvCxnSpPr>
        <xdr:cNvPr id="472" name="直線コネクタ 471"/>
        <xdr:cNvCxnSpPr/>
      </xdr:nvCxnSpPr>
      <xdr:spPr>
        <a:xfrm>
          <a:off x="20434300" y="643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73"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74"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63517</xdr:rowOff>
    </xdr:from>
    <xdr:ext cx="469744" cy="259045"/>
    <xdr:sp macro="" textlink="">
      <xdr:nvSpPr>
        <xdr:cNvPr id="475" name="n_1mainValue【認定こども園・幼稚園・保育所】&#10;一人当たり面積"/>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76" name="n_2main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0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09" name="フローチャート: 判断 508"/>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15" name="楕円 514"/>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93980</xdr:rowOff>
    </xdr:from>
    <xdr:to>
      <xdr:col>76</xdr:col>
      <xdr:colOff>165100</xdr:colOff>
      <xdr:row>61</xdr:row>
      <xdr:rowOff>24130</xdr:rowOff>
    </xdr:to>
    <xdr:sp macro="" textlink="">
      <xdr:nvSpPr>
        <xdr:cNvPr id="516" name="楕円 515"/>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60</xdr:row>
      <xdr:rowOff>160020</xdr:rowOff>
    </xdr:to>
    <xdr:cxnSp macro="">
      <xdr:nvCxnSpPr>
        <xdr:cNvPr id="517" name="直線コネクタ 516"/>
        <xdr:cNvCxnSpPr/>
      </xdr:nvCxnSpPr>
      <xdr:spPr>
        <a:xfrm>
          <a:off x="14592300" y="1043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8"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19" name="n_2aveValue【学校施設】&#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20" name="n_1mainValue【学校施設】&#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21" name="n_2mainValue【学校施設】&#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98552</xdr:rowOff>
    </xdr:from>
    <xdr:to>
      <xdr:col>107</xdr:col>
      <xdr:colOff>101600</xdr:colOff>
      <xdr:row>59</xdr:row>
      <xdr:rowOff>28702</xdr:rowOff>
    </xdr:to>
    <xdr:sp macro="" textlink="">
      <xdr:nvSpPr>
        <xdr:cNvPr id="554" name="フローチャート: 判断 553"/>
        <xdr:cNvSpPr/>
      </xdr:nvSpPr>
      <xdr:spPr>
        <a:xfrm>
          <a:off x="20383500" y="100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38354</xdr:rowOff>
    </xdr:from>
    <xdr:to>
      <xdr:col>112</xdr:col>
      <xdr:colOff>38100</xdr:colOff>
      <xdr:row>58</xdr:row>
      <xdr:rowOff>139954</xdr:rowOff>
    </xdr:to>
    <xdr:sp macro="" textlink="">
      <xdr:nvSpPr>
        <xdr:cNvPr id="560" name="楕円 559"/>
        <xdr:cNvSpPr/>
      </xdr:nvSpPr>
      <xdr:spPr>
        <a:xfrm>
          <a:off x="21272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73406</xdr:rowOff>
    </xdr:from>
    <xdr:to>
      <xdr:col>107</xdr:col>
      <xdr:colOff>101600</xdr:colOff>
      <xdr:row>59</xdr:row>
      <xdr:rowOff>3556</xdr:rowOff>
    </xdr:to>
    <xdr:sp macro="" textlink="">
      <xdr:nvSpPr>
        <xdr:cNvPr id="561" name="楕円 560"/>
        <xdr:cNvSpPr/>
      </xdr:nvSpPr>
      <xdr:spPr>
        <a:xfrm>
          <a:off x="20383500" y="100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89154</xdr:rowOff>
    </xdr:from>
    <xdr:to>
      <xdr:col>111</xdr:col>
      <xdr:colOff>177800</xdr:colOff>
      <xdr:row>58</xdr:row>
      <xdr:rowOff>124206</xdr:rowOff>
    </xdr:to>
    <xdr:cxnSp macro="">
      <xdr:nvCxnSpPr>
        <xdr:cNvPr id="562" name="直線コネクタ 561"/>
        <xdr:cNvCxnSpPr/>
      </xdr:nvCxnSpPr>
      <xdr:spPr>
        <a:xfrm flipV="1">
          <a:off x="20434300" y="1003325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63"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19829</xdr:rowOff>
    </xdr:from>
    <xdr:ext cx="469744" cy="259045"/>
    <xdr:sp macro="" textlink="">
      <xdr:nvSpPr>
        <xdr:cNvPr id="564" name="n_2aveValue【学校施設】&#10;一人当たり面積"/>
        <xdr:cNvSpPr txBox="1"/>
      </xdr:nvSpPr>
      <xdr:spPr>
        <a:xfrm>
          <a:off x="20199427" y="1013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156481</xdr:rowOff>
    </xdr:from>
    <xdr:ext cx="469744" cy="259045"/>
    <xdr:sp macro="" textlink="">
      <xdr:nvSpPr>
        <xdr:cNvPr id="565" name="n_1mainValue【学校施設】&#10;一人当たり面積"/>
        <xdr:cNvSpPr txBox="1"/>
      </xdr:nvSpPr>
      <xdr:spPr>
        <a:xfrm>
          <a:off x="21075727" y="97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20083</xdr:rowOff>
    </xdr:from>
    <xdr:ext cx="469744" cy="259045"/>
    <xdr:sp macro="" textlink="">
      <xdr:nvSpPr>
        <xdr:cNvPr id="566" name="n_2mainValue【学校施設】&#10;一人当たり面積"/>
        <xdr:cNvSpPr txBox="1"/>
      </xdr:nvSpPr>
      <xdr:spPr>
        <a:xfrm>
          <a:off x="20199427" y="979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8" name="テキスト ボックス 5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8" name="テキスト ボックス 5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70757</xdr:rowOff>
    </xdr:to>
    <xdr:cxnSp macro="">
      <xdr:nvCxnSpPr>
        <xdr:cNvPr id="592" name="直線コネクタ 591"/>
        <xdr:cNvCxnSpPr/>
      </xdr:nvCxnSpPr>
      <xdr:spPr>
        <a:xfrm flipV="1">
          <a:off x="16318864" y="13280571"/>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74584</xdr:rowOff>
    </xdr:from>
    <xdr:ext cx="405111" cy="259045"/>
    <xdr:sp macro="" textlink="">
      <xdr:nvSpPr>
        <xdr:cNvPr id="593" name="【児童館】&#10;有形固定資産減価償却率最小値テキスト"/>
        <xdr:cNvSpPr txBox="1"/>
      </xdr:nvSpPr>
      <xdr:spPr>
        <a:xfrm>
          <a:off x="16357600" y="1447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70757</xdr:rowOff>
    </xdr:from>
    <xdr:to>
      <xdr:col>86</xdr:col>
      <xdr:colOff>25400</xdr:colOff>
      <xdr:row>84</xdr:row>
      <xdr:rowOff>70757</xdr:rowOff>
    </xdr:to>
    <xdr:cxnSp macro="">
      <xdr:nvCxnSpPr>
        <xdr:cNvPr id="594" name="直線コネクタ 593"/>
        <xdr:cNvCxnSpPr/>
      </xdr:nvCxnSpPr>
      <xdr:spPr>
        <a:xfrm>
          <a:off x="16230600" y="14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6" name="直線コネクタ 5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106153</xdr:rowOff>
    </xdr:from>
    <xdr:ext cx="405111" cy="259045"/>
    <xdr:sp macro="" textlink="">
      <xdr:nvSpPr>
        <xdr:cNvPr id="597" name="【児童館】&#10;有形固定資産減価償却率平均値テキスト"/>
        <xdr:cNvSpPr txBox="1"/>
      </xdr:nvSpPr>
      <xdr:spPr>
        <a:xfrm>
          <a:off x="16357600" y="1382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598" name="フローチャート: 判断 597"/>
        <xdr:cNvSpPr/>
      </xdr:nvSpPr>
      <xdr:spPr>
        <a:xfrm>
          <a:off x="16268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150586</xdr:rowOff>
    </xdr:from>
    <xdr:to>
      <xdr:col>81</xdr:col>
      <xdr:colOff>101600</xdr:colOff>
      <xdr:row>81</xdr:row>
      <xdr:rowOff>80736</xdr:rowOff>
    </xdr:to>
    <xdr:sp macro="" textlink="">
      <xdr:nvSpPr>
        <xdr:cNvPr id="599" name="フローチャート: 判断 598"/>
        <xdr:cNvSpPr/>
      </xdr:nvSpPr>
      <xdr:spPr>
        <a:xfrm>
          <a:off x="15430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155484</xdr:rowOff>
    </xdr:from>
    <xdr:to>
      <xdr:col>76</xdr:col>
      <xdr:colOff>165100</xdr:colOff>
      <xdr:row>81</xdr:row>
      <xdr:rowOff>85634</xdr:rowOff>
    </xdr:to>
    <xdr:sp macro="" textlink="">
      <xdr:nvSpPr>
        <xdr:cNvPr id="600" name="フローチャート: 判断 599"/>
        <xdr:cNvSpPr/>
      </xdr:nvSpPr>
      <xdr:spPr>
        <a:xfrm>
          <a:off x="14541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06" name="楕円 605"/>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07" name="楕円 606"/>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85</xdr:row>
      <xdr:rowOff>105048</xdr:rowOff>
    </xdr:to>
    <xdr:cxnSp macro="">
      <xdr:nvCxnSpPr>
        <xdr:cNvPr id="608" name="直線コネクタ 607"/>
        <xdr:cNvCxnSpPr/>
      </xdr:nvCxnSpPr>
      <xdr:spPr>
        <a:xfrm flipV="1">
          <a:off x="14592300" y="13280571"/>
          <a:ext cx="889000" cy="13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71863</xdr:rowOff>
    </xdr:from>
    <xdr:ext cx="405111" cy="259045"/>
    <xdr:sp macro="" textlink="">
      <xdr:nvSpPr>
        <xdr:cNvPr id="609" name="n_1aveValue【児童館】&#10;有形固定資産減価償却率"/>
        <xdr:cNvSpPr txBox="1"/>
      </xdr:nvSpPr>
      <xdr:spPr>
        <a:xfrm>
          <a:off x="15266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102161</xdr:rowOff>
    </xdr:from>
    <xdr:ext cx="405111" cy="259045"/>
    <xdr:sp macro="" textlink="">
      <xdr:nvSpPr>
        <xdr:cNvPr id="610" name="n_2aveValue【児童館】&#10;有形固定資産減価償却率"/>
        <xdr:cNvSpPr txBox="1"/>
      </xdr:nvSpPr>
      <xdr:spPr>
        <a:xfrm>
          <a:off x="14389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11"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612" name="n_2mainValue【児童館】&#10;有形固定資産減価償却率"/>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3" name="直線コネクタ 62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4" name="テキスト ボックス 62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5" name="直線コネクタ 62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6" name="テキスト ボックス 62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7" name="直線コネクタ 62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8" name="テキスト ボックス 62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9" name="直線コネクタ 62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0" name="テキスト ボックス 62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1" name="直線コネクタ 63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2" name="テキスト ボックス 63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3" name="直線コネクタ 63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4" name="テキスト ボックス 63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8" name="直線コネクタ 637"/>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9"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40" name="直線コネクタ 639"/>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2" name="直線コネクタ 64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43"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4" name="フローチャート: 判断 643"/>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5" name="フローチャート: 判断 644"/>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6" name="フローチャート: 判断 645"/>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652" name="楕円 651"/>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53" name="楕円 652"/>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86</xdr:row>
      <xdr:rowOff>136071</xdr:rowOff>
    </xdr:to>
    <xdr:cxnSp macro="">
      <xdr:nvCxnSpPr>
        <xdr:cNvPr id="654" name="直線コネクタ 653"/>
        <xdr:cNvCxnSpPr/>
      </xdr:nvCxnSpPr>
      <xdr:spPr>
        <a:xfrm>
          <a:off x="20434300" y="145868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55"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56"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657"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58" name="n_2mainValue【児童館】&#10;一人当たり面積"/>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83" name="直線コネクタ 682"/>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84"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85" name="直線コネクタ 684"/>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86"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87" name="直線コネクタ 68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88"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9" name="フローチャート: 判断 688"/>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90" name="フローチャート: 判断 689"/>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697" name="楕円 696"/>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98" name="楕円 697"/>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85725</xdr:rowOff>
    </xdr:to>
    <xdr:cxnSp macro="">
      <xdr:nvCxnSpPr>
        <xdr:cNvPr id="699" name="直線コネクタ 698"/>
        <xdr:cNvCxnSpPr/>
      </xdr:nvCxnSpPr>
      <xdr:spPr>
        <a:xfrm flipV="1">
          <a:off x="14592300" y="1783461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00"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01"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702" name="n_1mainValue【公民館】&#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03" name="n_2mainValue【公民館】&#10;有形固定資産減価償却率"/>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27" name="直線コネクタ 726"/>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28"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29" name="直線コネクタ 728"/>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0"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1" name="直線コネクタ 73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32"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33" name="フローチャート: 判断 732"/>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34" name="フローチャート: 判断 733"/>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35" name="フローチャート: 判断 73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41" name="楕円 740"/>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158750</xdr:rowOff>
    </xdr:from>
    <xdr:to>
      <xdr:col>107</xdr:col>
      <xdr:colOff>101600</xdr:colOff>
      <xdr:row>107</xdr:row>
      <xdr:rowOff>88900</xdr:rowOff>
    </xdr:to>
    <xdr:sp macro="" textlink="">
      <xdr:nvSpPr>
        <xdr:cNvPr id="742" name="楕円 741"/>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38100</xdr:rowOff>
    </xdr:from>
    <xdr:to>
      <xdr:col>111</xdr:col>
      <xdr:colOff>177800</xdr:colOff>
      <xdr:row>107</xdr:row>
      <xdr:rowOff>41911</xdr:rowOff>
    </xdr:to>
    <xdr:cxnSp macro="">
      <xdr:nvCxnSpPr>
        <xdr:cNvPr id="743" name="直線コネクタ 742"/>
        <xdr:cNvCxnSpPr/>
      </xdr:nvCxnSpPr>
      <xdr:spPr>
        <a:xfrm>
          <a:off x="20434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44"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45" name="n_2ave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46"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80027</xdr:rowOff>
    </xdr:from>
    <xdr:ext cx="469744" cy="259045"/>
    <xdr:sp macro="" textlink="">
      <xdr:nvSpPr>
        <xdr:cNvPr id="747" name="n_2mainValue【公民館】&#10;一人当たり面積"/>
        <xdr:cNvSpPr txBox="1"/>
      </xdr:nvSpPr>
      <xdr:spPr>
        <a:xfrm>
          <a:off x="20199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全体的に比率が右肩上がりのため，施設の老朽化が進んでいることが分かる。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は整備中。</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156028</xdr:rowOff>
    </xdr:from>
    <xdr:to>
      <xdr:col>20</xdr:col>
      <xdr:colOff>38100</xdr:colOff>
      <xdr:row>36</xdr:row>
      <xdr:rowOff>86178</xdr:rowOff>
    </xdr:to>
    <xdr:sp macro="" textlink="">
      <xdr:nvSpPr>
        <xdr:cNvPr id="73" name="楕円 72"/>
        <xdr:cNvSpPr/>
      </xdr:nvSpPr>
      <xdr:spPr>
        <a:xfrm>
          <a:off x="3746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74" name="楕円 73"/>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35378</xdr:rowOff>
    </xdr:from>
    <xdr:to>
      <xdr:col>19</xdr:col>
      <xdr:colOff>177800</xdr:colOff>
      <xdr:row>37</xdr:row>
      <xdr:rowOff>72934</xdr:rowOff>
    </xdr:to>
    <xdr:cxnSp macro="">
      <xdr:nvCxnSpPr>
        <xdr:cNvPr id="75" name="直線コネクタ 74"/>
        <xdr:cNvCxnSpPr/>
      </xdr:nvCxnSpPr>
      <xdr:spPr>
        <a:xfrm flipV="1">
          <a:off x="2908300" y="6207578"/>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102705</xdr:rowOff>
    </xdr:from>
    <xdr:ext cx="405111" cy="259045"/>
    <xdr:sp macro="" textlink="">
      <xdr:nvSpPr>
        <xdr:cNvPr id="76" name="n_1mainValue【図書館】&#10;有形固定資産減価償却率"/>
        <xdr:cNvSpPr txBox="1"/>
      </xdr:nvSpPr>
      <xdr:spPr>
        <a:xfrm>
          <a:off x="3582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77" name="n_2main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110" name="フローチャート: 判断 109"/>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111777</xdr:rowOff>
    </xdr:from>
    <xdr:ext cx="469744" cy="259045"/>
    <xdr:sp macro="" textlink="">
      <xdr:nvSpPr>
        <xdr:cNvPr id="111" name="n_2aveValue【図書館】&#10;一人当たり面積"/>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17" name="楕円 116"/>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18" name="楕円 117"/>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63500</xdr:rowOff>
    </xdr:to>
    <xdr:cxnSp macro="">
      <xdr:nvCxnSpPr>
        <xdr:cNvPr id="119" name="直線コネクタ 118"/>
        <xdr:cNvCxnSpPr/>
      </xdr:nvCxnSpPr>
      <xdr:spPr>
        <a:xfrm>
          <a:off x="8750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105427</xdr:rowOff>
    </xdr:from>
    <xdr:ext cx="469744" cy="259045"/>
    <xdr:sp macro="" textlink="">
      <xdr:nvSpPr>
        <xdr:cNvPr id="120"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21"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5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6"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2" name="楕円 161"/>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139700</xdr:rowOff>
    </xdr:from>
    <xdr:to>
      <xdr:col>15</xdr:col>
      <xdr:colOff>101600</xdr:colOff>
      <xdr:row>58</xdr:row>
      <xdr:rowOff>69850</xdr:rowOff>
    </xdr:to>
    <xdr:sp macro="" textlink="">
      <xdr:nvSpPr>
        <xdr:cNvPr id="163" name="楕円 162"/>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58</xdr:row>
      <xdr:rowOff>19050</xdr:rowOff>
    </xdr:to>
    <xdr:cxnSp macro="">
      <xdr:nvCxnSpPr>
        <xdr:cNvPr id="164" name="直線コネクタ 163"/>
        <xdr:cNvCxnSpPr/>
      </xdr:nvCxnSpPr>
      <xdr:spPr>
        <a:xfrm flipV="1">
          <a:off x="2908300" y="9875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170197</xdr:rowOff>
    </xdr:from>
    <xdr:ext cx="405111" cy="259045"/>
    <xdr:sp macro="" textlink="">
      <xdr:nvSpPr>
        <xdr:cNvPr id="165" name="n_1mainValue【体育館・プー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66"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xdr:rowOff>
    </xdr:from>
    <xdr:to>
      <xdr:col>46</xdr:col>
      <xdr:colOff>38100</xdr:colOff>
      <xdr:row>62</xdr:row>
      <xdr:rowOff>106045</xdr:rowOff>
    </xdr:to>
    <xdr:sp macro="" textlink="">
      <xdr:nvSpPr>
        <xdr:cNvPr id="199" name="フローチャート: 判断 198"/>
        <xdr:cNvSpPr/>
      </xdr:nvSpPr>
      <xdr:spPr>
        <a:xfrm>
          <a:off x="8699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122572</xdr:rowOff>
    </xdr:from>
    <xdr:ext cx="469744" cy="259045"/>
    <xdr:sp macro="" textlink="">
      <xdr:nvSpPr>
        <xdr:cNvPr id="200" name="n_2aveValue【体育館・プール】&#10;一人当たり面積"/>
        <xdr:cNvSpPr txBox="1"/>
      </xdr:nvSpPr>
      <xdr:spPr>
        <a:xfrm>
          <a:off x="8515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xdr:rowOff>
    </xdr:from>
    <xdr:to>
      <xdr:col>50</xdr:col>
      <xdr:colOff>165100</xdr:colOff>
      <xdr:row>64</xdr:row>
      <xdr:rowOff>104140</xdr:rowOff>
    </xdr:to>
    <xdr:sp macro="" textlink="">
      <xdr:nvSpPr>
        <xdr:cNvPr id="206" name="楕円 205"/>
        <xdr:cNvSpPr/>
      </xdr:nvSpPr>
      <xdr:spPr>
        <a:xfrm>
          <a:off x="9588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2540</xdr:rowOff>
    </xdr:from>
    <xdr:to>
      <xdr:col>46</xdr:col>
      <xdr:colOff>38100</xdr:colOff>
      <xdr:row>64</xdr:row>
      <xdr:rowOff>104140</xdr:rowOff>
    </xdr:to>
    <xdr:sp macro="" textlink="">
      <xdr:nvSpPr>
        <xdr:cNvPr id="207" name="楕円 206"/>
        <xdr:cNvSpPr/>
      </xdr:nvSpPr>
      <xdr:spPr>
        <a:xfrm>
          <a:off x="8699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53340</xdr:rowOff>
    </xdr:from>
    <xdr:to>
      <xdr:col>50</xdr:col>
      <xdr:colOff>114300</xdr:colOff>
      <xdr:row>64</xdr:row>
      <xdr:rowOff>53340</xdr:rowOff>
    </xdr:to>
    <xdr:cxnSp macro="">
      <xdr:nvCxnSpPr>
        <xdr:cNvPr id="208" name="直線コネクタ 207"/>
        <xdr:cNvCxnSpPr/>
      </xdr:nvCxnSpPr>
      <xdr:spPr>
        <a:xfrm>
          <a:off x="8750300" y="1102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95267</xdr:rowOff>
    </xdr:from>
    <xdr:ext cx="469744" cy="259045"/>
    <xdr:sp macro="" textlink="">
      <xdr:nvSpPr>
        <xdr:cNvPr id="209" name="n_1mainValue【体育館・プール】&#10;一人当たり面積"/>
        <xdr:cNvSpPr txBox="1"/>
      </xdr:nvSpPr>
      <xdr:spPr>
        <a:xfrm>
          <a:off x="93917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95267</xdr:rowOff>
    </xdr:from>
    <xdr:ext cx="469744" cy="259045"/>
    <xdr:sp macro="" textlink="">
      <xdr:nvSpPr>
        <xdr:cNvPr id="210" name="n_2mainValue【体育館・プール】&#10;一人当たり面積"/>
        <xdr:cNvSpPr txBox="1"/>
      </xdr:nvSpPr>
      <xdr:spPr>
        <a:xfrm>
          <a:off x="8515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111125</xdr:rowOff>
    </xdr:from>
    <xdr:to>
      <xdr:col>15</xdr:col>
      <xdr:colOff>101600</xdr:colOff>
      <xdr:row>84</xdr:row>
      <xdr:rowOff>41275</xdr:rowOff>
    </xdr:to>
    <xdr:sp macro="" textlink="">
      <xdr:nvSpPr>
        <xdr:cNvPr id="244" name="フローチャート: 判断 243"/>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57802</xdr:rowOff>
    </xdr:from>
    <xdr:ext cx="405111" cy="259045"/>
    <xdr:sp macro="" textlink="">
      <xdr:nvSpPr>
        <xdr:cNvPr id="245" name="n_2aveValue【福祉施設】&#10;有形固定資産減価償却率"/>
        <xdr:cNvSpPr txBox="1"/>
      </xdr:nvSpPr>
      <xdr:spPr>
        <a:xfrm>
          <a:off x="2705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251" name="楕円 250"/>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84455</xdr:rowOff>
    </xdr:from>
    <xdr:to>
      <xdr:col>15</xdr:col>
      <xdr:colOff>101600</xdr:colOff>
      <xdr:row>85</xdr:row>
      <xdr:rowOff>14605</xdr:rowOff>
    </xdr:to>
    <xdr:sp macro="" textlink="">
      <xdr:nvSpPr>
        <xdr:cNvPr id="252" name="楕円 251"/>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84</xdr:row>
      <xdr:rowOff>135255</xdr:rowOff>
    </xdr:to>
    <xdr:cxnSp macro="">
      <xdr:nvCxnSpPr>
        <xdr:cNvPr id="253" name="直線コネクタ 252"/>
        <xdr:cNvCxnSpPr/>
      </xdr:nvCxnSpPr>
      <xdr:spPr>
        <a:xfrm flipV="1">
          <a:off x="2908300" y="13893164"/>
          <a:ext cx="889000" cy="6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73041</xdr:rowOff>
    </xdr:from>
    <xdr:ext cx="405111" cy="259045"/>
    <xdr:sp macro="" textlink="">
      <xdr:nvSpPr>
        <xdr:cNvPr id="254" name="n_1mainValue【福祉施設】&#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255" name="n_2mainValue【福祉施設】&#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99313</xdr:rowOff>
    </xdr:from>
    <xdr:to>
      <xdr:col>46</xdr:col>
      <xdr:colOff>38100</xdr:colOff>
      <xdr:row>84</xdr:row>
      <xdr:rowOff>29463</xdr:rowOff>
    </xdr:to>
    <xdr:sp macro="" textlink="">
      <xdr:nvSpPr>
        <xdr:cNvPr id="286" name="フローチャート: 判断 285"/>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45990</xdr:rowOff>
    </xdr:from>
    <xdr:ext cx="469744" cy="259045"/>
    <xdr:sp macro="" textlink="">
      <xdr:nvSpPr>
        <xdr:cNvPr id="287"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293" name="楕円 292"/>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135889</xdr:rowOff>
    </xdr:from>
    <xdr:to>
      <xdr:col>46</xdr:col>
      <xdr:colOff>38100</xdr:colOff>
      <xdr:row>86</xdr:row>
      <xdr:rowOff>66039</xdr:rowOff>
    </xdr:to>
    <xdr:sp macro="" textlink="">
      <xdr:nvSpPr>
        <xdr:cNvPr id="294" name="楕円 293"/>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86</xdr:row>
      <xdr:rowOff>15239</xdr:rowOff>
    </xdr:to>
    <xdr:cxnSp macro="">
      <xdr:nvCxnSpPr>
        <xdr:cNvPr id="295" name="直線コネクタ 294"/>
        <xdr:cNvCxnSpPr/>
      </xdr:nvCxnSpPr>
      <xdr:spPr>
        <a:xfrm flipV="1">
          <a:off x="8750300" y="14709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6875</xdr:rowOff>
    </xdr:from>
    <xdr:ext cx="469744" cy="259045"/>
    <xdr:sp macro="" textlink="">
      <xdr:nvSpPr>
        <xdr:cNvPr id="296" name="n_1mainValue【福祉施設】&#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297"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3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2" name="フローチャート: 判断 33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33"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95613</xdr:rowOff>
    </xdr:from>
    <xdr:to>
      <xdr:col>20</xdr:col>
      <xdr:colOff>38100</xdr:colOff>
      <xdr:row>106</xdr:row>
      <xdr:rowOff>25763</xdr:rowOff>
    </xdr:to>
    <xdr:sp macro="" textlink="">
      <xdr:nvSpPr>
        <xdr:cNvPr id="339" name="楕円 338"/>
        <xdr:cNvSpPr/>
      </xdr:nvSpPr>
      <xdr:spPr>
        <a:xfrm>
          <a:off x="3746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77651</xdr:rowOff>
    </xdr:from>
    <xdr:to>
      <xdr:col>15</xdr:col>
      <xdr:colOff>101600</xdr:colOff>
      <xdr:row>106</xdr:row>
      <xdr:rowOff>7801</xdr:rowOff>
    </xdr:to>
    <xdr:sp macro="" textlink="">
      <xdr:nvSpPr>
        <xdr:cNvPr id="340" name="楕円 339"/>
        <xdr:cNvSpPr/>
      </xdr:nvSpPr>
      <xdr:spPr>
        <a:xfrm>
          <a:off x="2857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128451</xdr:rowOff>
    </xdr:from>
    <xdr:to>
      <xdr:col>19</xdr:col>
      <xdr:colOff>177800</xdr:colOff>
      <xdr:row>105</xdr:row>
      <xdr:rowOff>146413</xdr:rowOff>
    </xdr:to>
    <xdr:cxnSp macro="">
      <xdr:nvCxnSpPr>
        <xdr:cNvPr id="341" name="直線コネクタ 340"/>
        <xdr:cNvCxnSpPr/>
      </xdr:nvCxnSpPr>
      <xdr:spPr>
        <a:xfrm>
          <a:off x="2908300" y="181307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16890</xdr:rowOff>
    </xdr:from>
    <xdr:ext cx="405111" cy="259045"/>
    <xdr:sp macro="" textlink="">
      <xdr:nvSpPr>
        <xdr:cNvPr id="342" name="n_1mainValue【市民会館】&#10;有形固定資産減価償却率"/>
        <xdr:cNvSpPr txBox="1"/>
      </xdr:nvSpPr>
      <xdr:spPr>
        <a:xfrm>
          <a:off x="3582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343" name="n_2mainValue【市民会館】&#10;有形固定資産減価償却率"/>
        <xdr:cNvSpPr txBox="1"/>
      </xdr:nvSpPr>
      <xdr:spPr>
        <a:xfrm>
          <a:off x="2705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146231</xdr:rowOff>
    </xdr:from>
    <xdr:to>
      <xdr:col>46</xdr:col>
      <xdr:colOff>38100</xdr:colOff>
      <xdr:row>107</xdr:row>
      <xdr:rowOff>76381</xdr:rowOff>
    </xdr:to>
    <xdr:sp macro="" textlink="">
      <xdr:nvSpPr>
        <xdr:cNvPr id="378" name="フローチャート: 判断 377"/>
        <xdr:cNvSpPr/>
      </xdr:nvSpPr>
      <xdr:spPr>
        <a:xfrm>
          <a:off x="8699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67508</xdr:rowOff>
    </xdr:from>
    <xdr:ext cx="469744" cy="259045"/>
    <xdr:sp macro="" textlink="">
      <xdr:nvSpPr>
        <xdr:cNvPr id="379" name="n_2aveValue【市民会館】&#10;一人当たり面積"/>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30299</xdr:rowOff>
    </xdr:from>
    <xdr:to>
      <xdr:col>50</xdr:col>
      <xdr:colOff>165100</xdr:colOff>
      <xdr:row>105</xdr:row>
      <xdr:rowOff>131899</xdr:rowOff>
    </xdr:to>
    <xdr:sp macro="" textlink="">
      <xdr:nvSpPr>
        <xdr:cNvPr id="385" name="楕円 384"/>
        <xdr:cNvSpPr/>
      </xdr:nvSpPr>
      <xdr:spPr>
        <a:xfrm>
          <a:off x="958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18869</xdr:rowOff>
    </xdr:from>
    <xdr:to>
      <xdr:col>46</xdr:col>
      <xdr:colOff>38100</xdr:colOff>
      <xdr:row>106</xdr:row>
      <xdr:rowOff>120469</xdr:rowOff>
    </xdr:to>
    <xdr:sp macro="" textlink="">
      <xdr:nvSpPr>
        <xdr:cNvPr id="386" name="楕円 385"/>
        <xdr:cNvSpPr/>
      </xdr:nvSpPr>
      <xdr:spPr>
        <a:xfrm>
          <a:off x="8699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81099</xdr:rowOff>
    </xdr:from>
    <xdr:to>
      <xdr:col>50</xdr:col>
      <xdr:colOff>114300</xdr:colOff>
      <xdr:row>106</xdr:row>
      <xdr:rowOff>69669</xdr:rowOff>
    </xdr:to>
    <xdr:cxnSp macro="">
      <xdr:nvCxnSpPr>
        <xdr:cNvPr id="387" name="直線コネクタ 386"/>
        <xdr:cNvCxnSpPr/>
      </xdr:nvCxnSpPr>
      <xdr:spPr>
        <a:xfrm flipV="1">
          <a:off x="8750300" y="180833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148426</xdr:rowOff>
    </xdr:from>
    <xdr:ext cx="469744" cy="259045"/>
    <xdr:sp macro="" textlink="">
      <xdr:nvSpPr>
        <xdr:cNvPr id="388" name="n_1mainValue【市民会館】&#10;一人当たり面積"/>
        <xdr:cNvSpPr txBox="1"/>
      </xdr:nvSpPr>
      <xdr:spPr>
        <a:xfrm>
          <a:off x="9391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136996</xdr:rowOff>
    </xdr:from>
    <xdr:ext cx="469744" cy="259045"/>
    <xdr:sp macro="" textlink="">
      <xdr:nvSpPr>
        <xdr:cNvPr id="389" name="n_2mainValue【市民会館】&#10;一人当たり面積"/>
        <xdr:cNvSpPr txBox="1"/>
      </xdr:nvSpPr>
      <xdr:spPr>
        <a:xfrm>
          <a:off x="8515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2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4" name="フローチャート: 判断 423"/>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25"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431" name="楕円 430"/>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98533</xdr:rowOff>
    </xdr:from>
    <xdr:ext cx="405111" cy="259045"/>
    <xdr:sp macro="" textlink="">
      <xdr:nvSpPr>
        <xdr:cNvPr id="432" name="n_1mainValue【一般廃棄物処理施設】&#10;有形固定資産減価償却率"/>
        <xdr:cNvSpPr txBox="1"/>
      </xdr:nvSpPr>
      <xdr:spPr>
        <a:xfrm>
          <a:off x="15266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4" name="直線コネクタ 45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6" name="直線コネクタ 45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5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58" name="直線コネクタ 45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5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0" name="フローチャート: 判断 45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1" name="フローチャート: 判断 46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143570</xdr:rowOff>
    </xdr:from>
    <xdr:ext cx="534377" cy="259045"/>
    <xdr:sp macro="" textlink="">
      <xdr:nvSpPr>
        <xdr:cNvPr id="462"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140153</xdr:rowOff>
    </xdr:from>
    <xdr:to>
      <xdr:col>107</xdr:col>
      <xdr:colOff>101600</xdr:colOff>
      <xdr:row>40</xdr:row>
      <xdr:rowOff>70303</xdr:rowOff>
    </xdr:to>
    <xdr:sp macro="" textlink="">
      <xdr:nvSpPr>
        <xdr:cNvPr id="463" name="フローチャート: 判断 462"/>
        <xdr:cNvSpPr/>
      </xdr:nvSpPr>
      <xdr:spPr>
        <a:xfrm>
          <a:off x="20383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86830</xdr:rowOff>
    </xdr:from>
    <xdr:ext cx="534377" cy="259045"/>
    <xdr:sp macro="" textlink="">
      <xdr:nvSpPr>
        <xdr:cNvPr id="464" name="n_2aveValue【一般廃棄物処理施設】&#10;一人当たり有形固定資産（償却資産）額"/>
        <xdr:cNvSpPr txBox="1"/>
      </xdr:nvSpPr>
      <xdr:spPr>
        <a:xfrm>
          <a:off x="20167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151290</xdr:rowOff>
    </xdr:from>
    <xdr:to>
      <xdr:col>112</xdr:col>
      <xdr:colOff>38100</xdr:colOff>
      <xdr:row>39</xdr:row>
      <xdr:rowOff>81440</xdr:rowOff>
    </xdr:to>
    <xdr:sp macro="" textlink="">
      <xdr:nvSpPr>
        <xdr:cNvPr id="470" name="楕円 469"/>
        <xdr:cNvSpPr/>
      </xdr:nvSpPr>
      <xdr:spPr>
        <a:xfrm>
          <a:off x="21272500" y="66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97967</xdr:rowOff>
    </xdr:from>
    <xdr:ext cx="534377" cy="259045"/>
    <xdr:sp macro="" textlink="">
      <xdr:nvSpPr>
        <xdr:cNvPr id="471" name="n_1mainValue【一般廃棄物処理施設】&#10;一人当たり有形固定資産（償却資産）額"/>
        <xdr:cNvSpPr txBox="1"/>
      </xdr:nvSpPr>
      <xdr:spPr>
        <a:xfrm>
          <a:off x="21043411" y="64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97" name="直線コネクタ 49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9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99" name="直線コネクタ 49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1" name="直線コネクタ 50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3" name="フローチャート: 判断 50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04" name="フローチャート: 判断 50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05"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6" name="フローチャート: 判断 505"/>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07"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513" name="楕円 512"/>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14" name="楕円 513"/>
        <xdr:cNvSpPr/>
      </xdr:nvSpPr>
      <xdr:spPr>
        <a:xfrm>
          <a:off x="14541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104503</xdr:rowOff>
    </xdr:from>
    <xdr:to>
      <xdr:col>81</xdr:col>
      <xdr:colOff>50800</xdr:colOff>
      <xdr:row>60</xdr:row>
      <xdr:rowOff>27759</xdr:rowOff>
    </xdr:to>
    <xdr:cxnSp macro="">
      <xdr:nvCxnSpPr>
        <xdr:cNvPr id="515" name="直線コネクタ 514"/>
        <xdr:cNvCxnSpPr/>
      </xdr:nvCxnSpPr>
      <xdr:spPr>
        <a:xfrm flipV="1">
          <a:off x="14592300" y="1022005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380</xdr:rowOff>
    </xdr:from>
    <xdr:ext cx="405111" cy="259045"/>
    <xdr:sp macro="" textlink="">
      <xdr:nvSpPr>
        <xdr:cNvPr id="516" name="n_1mainValue【保健センター・保健所】&#10;有形固定資産減価償却率"/>
        <xdr:cNvSpPr txBox="1"/>
      </xdr:nvSpPr>
      <xdr:spPr>
        <a:xfrm>
          <a:off x="15266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17" name="n_2main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1" name="直線コネクタ 540"/>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3" name="直線コネクタ 54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44"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45" name="直線コネクタ 544"/>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46"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47" name="フローチャート: 判断 546"/>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48" name="フローチャート: 判断 547"/>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124477</xdr:rowOff>
    </xdr:from>
    <xdr:ext cx="469744" cy="259045"/>
    <xdr:sp macro="" textlink="">
      <xdr:nvSpPr>
        <xdr:cNvPr id="549"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12700</xdr:rowOff>
    </xdr:from>
    <xdr:to>
      <xdr:col>107</xdr:col>
      <xdr:colOff>101600</xdr:colOff>
      <xdr:row>60</xdr:row>
      <xdr:rowOff>114300</xdr:rowOff>
    </xdr:to>
    <xdr:sp macro="" textlink="">
      <xdr:nvSpPr>
        <xdr:cNvPr id="550" name="フローチャート: 判断 549"/>
        <xdr:cNvSpPr/>
      </xdr:nvSpPr>
      <xdr:spPr>
        <a:xfrm>
          <a:off x="20383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130827</xdr:rowOff>
    </xdr:from>
    <xdr:ext cx="469744" cy="259045"/>
    <xdr:sp macro="" textlink="">
      <xdr:nvSpPr>
        <xdr:cNvPr id="551" name="n_2aveValue【保健センター・保健所】&#10;一人当たり面積"/>
        <xdr:cNvSpPr txBox="1"/>
      </xdr:nvSpPr>
      <xdr:spPr>
        <a:xfrm>
          <a:off x="20199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557" name="楕円 556"/>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76200</xdr:rowOff>
    </xdr:from>
    <xdr:to>
      <xdr:col>107</xdr:col>
      <xdr:colOff>101600</xdr:colOff>
      <xdr:row>61</xdr:row>
      <xdr:rowOff>6350</xdr:rowOff>
    </xdr:to>
    <xdr:sp macro="" textlink="">
      <xdr:nvSpPr>
        <xdr:cNvPr id="558" name="楕円 557"/>
        <xdr:cNvSpPr/>
      </xdr:nvSpPr>
      <xdr:spPr>
        <a:xfrm>
          <a:off x="20383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127000</xdr:rowOff>
    </xdr:to>
    <xdr:cxnSp macro="">
      <xdr:nvCxnSpPr>
        <xdr:cNvPr id="559" name="直線コネクタ 558"/>
        <xdr:cNvCxnSpPr/>
      </xdr:nvCxnSpPr>
      <xdr:spPr>
        <a:xfrm flipV="1">
          <a:off x="204343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560"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561" name="n_2mainValue【保健センター・保健所】&#10;一人当たり面積"/>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8708</xdr:rowOff>
    </xdr:to>
    <xdr:cxnSp macro="">
      <xdr:nvCxnSpPr>
        <xdr:cNvPr id="587" name="直線コネクタ 586"/>
        <xdr:cNvCxnSpPr/>
      </xdr:nvCxnSpPr>
      <xdr:spPr>
        <a:xfrm flipV="1">
          <a:off x="16318864" y="1333608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12535</xdr:rowOff>
    </xdr:from>
    <xdr:ext cx="405111" cy="259045"/>
    <xdr:sp macro="" textlink="">
      <xdr:nvSpPr>
        <xdr:cNvPr id="588" name="【消防施設】&#10;有形固定資産減価償却率最小値テキスト"/>
        <xdr:cNvSpPr txBox="1"/>
      </xdr:nvSpPr>
      <xdr:spPr>
        <a:xfrm>
          <a:off x="16357600" y="1458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8708</xdr:rowOff>
    </xdr:from>
    <xdr:to>
      <xdr:col>86</xdr:col>
      <xdr:colOff>25400</xdr:colOff>
      <xdr:row>85</xdr:row>
      <xdr:rowOff>8708</xdr:rowOff>
    </xdr:to>
    <xdr:cxnSp macro="">
      <xdr:nvCxnSpPr>
        <xdr:cNvPr id="589" name="直線コネクタ 588"/>
        <xdr:cNvCxnSpPr/>
      </xdr:nvCxnSpPr>
      <xdr:spPr>
        <a:xfrm>
          <a:off x="16230600" y="1458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90"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91" name="直線コネクタ 590"/>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66964</xdr:rowOff>
    </xdr:from>
    <xdr:ext cx="405111" cy="259045"/>
    <xdr:sp macro="" textlink="">
      <xdr:nvSpPr>
        <xdr:cNvPr id="592" name="【消防施設】&#10;有形固定資産減価償却率平均値テキスト"/>
        <xdr:cNvSpPr txBox="1"/>
      </xdr:nvSpPr>
      <xdr:spPr>
        <a:xfrm>
          <a:off x="16357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593" name="フローチャート: 判断 592"/>
        <xdr:cNvSpPr/>
      </xdr:nvSpPr>
      <xdr:spPr>
        <a:xfrm>
          <a:off x="16268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134257</xdr:rowOff>
    </xdr:from>
    <xdr:to>
      <xdr:col>81</xdr:col>
      <xdr:colOff>101600</xdr:colOff>
      <xdr:row>82</xdr:row>
      <xdr:rowOff>64407</xdr:rowOff>
    </xdr:to>
    <xdr:sp macro="" textlink="">
      <xdr:nvSpPr>
        <xdr:cNvPr id="594" name="フローチャート: 判断 593"/>
        <xdr:cNvSpPr/>
      </xdr:nvSpPr>
      <xdr:spPr>
        <a:xfrm>
          <a:off x="15430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80934</xdr:rowOff>
    </xdr:from>
    <xdr:ext cx="405111" cy="259045"/>
    <xdr:sp macro="" textlink="">
      <xdr:nvSpPr>
        <xdr:cNvPr id="595" name="n_1aveValue【消防施設】&#10;有形固定資産減価償却率"/>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6" name="フローチャート: 判断 595"/>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156771</xdr:rowOff>
    </xdr:from>
    <xdr:ext cx="405111" cy="259045"/>
    <xdr:sp macro="" textlink="">
      <xdr:nvSpPr>
        <xdr:cNvPr id="597"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603" name="楕円 602"/>
        <xdr:cNvSpPr/>
      </xdr:nvSpPr>
      <xdr:spPr>
        <a:xfrm>
          <a:off x="1543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119562</xdr:rowOff>
    </xdr:from>
    <xdr:to>
      <xdr:col>76</xdr:col>
      <xdr:colOff>165100</xdr:colOff>
      <xdr:row>78</xdr:row>
      <xdr:rowOff>49712</xdr:rowOff>
    </xdr:to>
    <xdr:sp macro="" textlink="">
      <xdr:nvSpPr>
        <xdr:cNvPr id="604" name="楕円 603"/>
        <xdr:cNvSpPr/>
      </xdr:nvSpPr>
      <xdr:spPr>
        <a:xfrm>
          <a:off x="145415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170362</xdr:rowOff>
    </xdr:from>
    <xdr:to>
      <xdr:col>81</xdr:col>
      <xdr:colOff>50800</xdr:colOff>
      <xdr:row>86</xdr:row>
      <xdr:rowOff>15239</xdr:rowOff>
    </xdr:to>
    <xdr:cxnSp macro="">
      <xdr:nvCxnSpPr>
        <xdr:cNvPr id="605" name="直線コネクタ 604"/>
        <xdr:cNvCxnSpPr/>
      </xdr:nvCxnSpPr>
      <xdr:spPr>
        <a:xfrm>
          <a:off x="14592300" y="13372012"/>
          <a:ext cx="889000" cy="13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57166</xdr:rowOff>
    </xdr:from>
    <xdr:ext cx="340478" cy="259045"/>
    <xdr:sp macro="" textlink="">
      <xdr:nvSpPr>
        <xdr:cNvPr id="606" name="n_1mainValue【消防施設】&#10;有形固定資産減価償却率"/>
        <xdr:cNvSpPr txBox="1"/>
      </xdr:nvSpPr>
      <xdr:spPr>
        <a:xfrm>
          <a:off x="15298361" y="1480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66239</xdr:rowOff>
    </xdr:from>
    <xdr:ext cx="405111" cy="259045"/>
    <xdr:sp macro="" textlink="">
      <xdr:nvSpPr>
        <xdr:cNvPr id="607" name="n_2mainValue【消防施設】&#10;有形固定資産減価償却率"/>
        <xdr:cNvSpPr txBox="1"/>
      </xdr:nvSpPr>
      <xdr:spPr>
        <a:xfrm>
          <a:off x="14389744" y="130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29" name="直線コネクタ 628"/>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1" name="直線コネクタ 63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2"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3" name="直線コネクタ 632"/>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4"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35" name="フローチャート: 判断 634"/>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36" name="フローチャート: 判断 635"/>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29735</xdr:rowOff>
    </xdr:from>
    <xdr:ext cx="469744" cy="259045"/>
    <xdr:sp macro="" textlink="">
      <xdr:nvSpPr>
        <xdr:cNvPr id="637"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90170</xdr:rowOff>
    </xdr:from>
    <xdr:to>
      <xdr:col>107</xdr:col>
      <xdr:colOff>101600</xdr:colOff>
      <xdr:row>84</xdr:row>
      <xdr:rowOff>20320</xdr:rowOff>
    </xdr:to>
    <xdr:sp macro="" textlink="">
      <xdr:nvSpPr>
        <xdr:cNvPr id="638" name="フローチャート: 判断 63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11447</xdr:rowOff>
    </xdr:from>
    <xdr:ext cx="469744" cy="259045"/>
    <xdr:sp macro="" textlink="">
      <xdr:nvSpPr>
        <xdr:cNvPr id="639"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45" name="楕円 644"/>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14732</xdr:rowOff>
    </xdr:from>
    <xdr:to>
      <xdr:col>107</xdr:col>
      <xdr:colOff>101600</xdr:colOff>
      <xdr:row>78</xdr:row>
      <xdr:rowOff>116332</xdr:rowOff>
    </xdr:to>
    <xdr:sp macro="" textlink="">
      <xdr:nvSpPr>
        <xdr:cNvPr id="646" name="楕円 645"/>
        <xdr:cNvSpPr/>
      </xdr:nvSpPr>
      <xdr:spPr>
        <a:xfrm>
          <a:off x="20383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65532</xdr:rowOff>
    </xdr:from>
    <xdr:to>
      <xdr:col>111</xdr:col>
      <xdr:colOff>177800</xdr:colOff>
      <xdr:row>83</xdr:row>
      <xdr:rowOff>145542</xdr:rowOff>
    </xdr:to>
    <xdr:cxnSp macro="">
      <xdr:nvCxnSpPr>
        <xdr:cNvPr id="647" name="直線コネクタ 646"/>
        <xdr:cNvCxnSpPr/>
      </xdr:nvCxnSpPr>
      <xdr:spPr>
        <a:xfrm>
          <a:off x="20434300" y="13438632"/>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648"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132859</xdr:rowOff>
    </xdr:from>
    <xdr:ext cx="469744" cy="259045"/>
    <xdr:sp macro="" textlink="">
      <xdr:nvSpPr>
        <xdr:cNvPr id="649" name="n_2mainValue【消防施設】&#10;一人当たり面積"/>
        <xdr:cNvSpPr txBox="1"/>
      </xdr:nvSpPr>
      <xdr:spPr>
        <a:xfrm>
          <a:off x="201994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1" name="テキスト ボックス 6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1" name="テキスト ボックス 6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75" name="直線コネクタ 674"/>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76"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7" name="直線コネクタ 676"/>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9" name="直線コネクタ 67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0"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1" name="フローチャート: 判断 680"/>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2" name="フローチャート: 判断 68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683"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84" name="フローチャート: 判断 68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685"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691" name="楕円 690"/>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692" name="楕円 691"/>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102</xdr:row>
      <xdr:rowOff>110489</xdr:rowOff>
    </xdr:to>
    <xdr:cxnSp macro="">
      <xdr:nvCxnSpPr>
        <xdr:cNvPr id="693" name="直線コネクタ 692"/>
        <xdr:cNvCxnSpPr/>
      </xdr:nvCxnSpPr>
      <xdr:spPr>
        <a:xfrm>
          <a:off x="14592300" y="17457964"/>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6366</xdr:rowOff>
    </xdr:from>
    <xdr:ext cx="405111" cy="259045"/>
    <xdr:sp macro="" textlink="">
      <xdr:nvSpPr>
        <xdr:cNvPr id="694" name="n_1mainValue【庁舎】&#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695" name="n_2mainValue【庁舎】&#10;有形固定資産減価償却率"/>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6" name="テキスト ボックス 7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2" name="直線コネクタ 72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4" name="直線コネクタ 72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6" name="直線コネクタ 72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2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28" name="フローチャート: 判断 72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9" name="フローチャート: 判断 72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0"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31" name="フローチャート: 判断 730"/>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732"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738" name="楕円 737"/>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39" name="楕円 738"/>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92529</xdr:rowOff>
    </xdr:to>
    <xdr:cxnSp macro="">
      <xdr:nvCxnSpPr>
        <xdr:cNvPr id="740" name="直線コネクタ 739"/>
        <xdr:cNvCxnSpPr/>
      </xdr:nvCxnSpPr>
      <xdr:spPr>
        <a:xfrm>
          <a:off x="20434300" y="18560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134456</xdr:rowOff>
    </xdr:from>
    <xdr:ext cx="469744" cy="259045"/>
    <xdr:sp macro="" textlink="">
      <xdr:nvSpPr>
        <xdr:cNvPr id="741" name="n_1mainValue【庁舎】&#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42" name="n_2mainValue【庁舎】&#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消防庁舎の建て替えにより，消防施設における有形固定資産減価償却率が大幅に減したことが分かる。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と長期的に微減傾向となっており，類似団体内平均より</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個人市民税（</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前年度に比べて</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税全体でも前年度に比べて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％増となっている。</a:t>
          </a:r>
          <a:r>
            <a:rPr kumimoji="1" lang="ja-JP" altLang="en-US" sz="1100">
              <a:solidFill>
                <a:schemeClr val="dk1"/>
              </a:solidFill>
              <a:effectLst/>
              <a:latin typeface="+mn-lt"/>
              <a:ea typeface="+mn-ea"/>
              <a:cs typeface="+mn-cs"/>
            </a:rPr>
            <a:t>しかし，造船業の減収により</a:t>
          </a:r>
          <a:r>
            <a:rPr kumimoji="1" lang="ja-JP" altLang="ja-JP" sz="1100">
              <a:solidFill>
                <a:schemeClr val="dk1"/>
              </a:solidFill>
              <a:effectLst/>
              <a:latin typeface="+mn-lt"/>
              <a:ea typeface="+mn-ea"/>
              <a:cs typeface="+mn-cs"/>
            </a:rPr>
            <a:t>法人市民</a:t>
          </a:r>
          <a:r>
            <a:rPr kumimoji="1" lang="ja-JP" altLang="en-US" sz="1100">
              <a:solidFill>
                <a:schemeClr val="dk1"/>
              </a:solidFill>
              <a:effectLst/>
              <a:latin typeface="+mn-lt"/>
              <a:ea typeface="+mn-ea"/>
              <a:cs typeface="+mn-cs"/>
            </a:rPr>
            <a:t>税</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財政状況は依然として厳しい状況であるため，今後も税収の確保に努めるとともに，事務事業の見直し等により歳出削減に努める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9" name="直線コネクタ 68"/>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14817</xdr:rowOff>
    </xdr:to>
    <xdr:cxnSp macro="">
      <xdr:nvCxnSpPr>
        <xdr:cNvPr id="78" name="直線コネクタ 77"/>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前年度に比べ人件費（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は減少しているが，公債費</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増加していることにより，</a:t>
          </a:r>
          <a:r>
            <a:rPr kumimoji="1" lang="ja-JP" altLang="ja-JP" sz="1100">
              <a:solidFill>
                <a:schemeClr val="dk1"/>
              </a:solidFill>
              <a:effectLst/>
              <a:latin typeface="+mn-lt"/>
              <a:ea typeface="+mn-ea"/>
              <a:cs typeface="+mn-cs"/>
            </a:rPr>
            <a:t>義務的経費は増加している。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a:t>
          </a:r>
          <a:r>
            <a:rPr kumimoji="1" lang="ja-JP" altLang="ja-JP" sz="1100">
              <a:solidFill>
                <a:schemeClr val="dk1"/>
              </a:solidFill>
              <a:effectLst/>
              <a:latin typeface="+mn-lt"/>
              <a:ea typeface="+mn-ea"/>
              <a:cs typeface="+mn-cs"/>
            </a:rPr>
            <a:t>経常一般財源（</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しているため，経常収支比率は</a:t>
          </a:r>
          <a:r>
            <a:rPr kumimoji="1" lang="en-US" altLang="ja-JP" sz="1100">
              <a:solidFill>
                <a:schemeClr val="dk1"/>
              </a:solidFill>
              <a:effectLst/>
              <a:latin typeface="+mn-lt"/>
              <a:ea typeface="+mn-ea"/>
              <a:cs typeface="+mn-cs"/>
            </a:rPr>
            <a:t>91.5</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今後も地方債の積極的な繰上償還の実施により，公債費の縮減を図り，経常収支比率を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％未満にすることを目標とする。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5842</xdr:rowOff>
    </xdr:to>
    <xdr:cxnSp macro="">
      <xdr:nvCxnSpPr>
        <xdr:cNvPr id="130" name="直線コネクタ 129"/>
        <xdr:cNvCxnSpPr/>
      </xdr:nvCxnSpPr>
      <xdr:spPr>
        <a:xfrm flipV="1">
          <a:off x="4114800" y="106260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10668</xdr:rowOff>
    </xdr:to>
    <xdr:cxnSp macro="">
      <xdr:nvCxnSpPr>
        <xdr:cNvPr id="133" name="直線コネクタ 132"/>
        <xdr:cNvCxnSpPr/>
      </xdr:nvCxnSpPr>
      <xdr:spPr>
        <a:xfrm flipV="1">
          <a:off x="3225800" y="106357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10668</xdr:rowOff>
    </xdr:to>
    <xdr:cxnSp macro="">
      <xdr:nvCxnSpPr>
        <xdr:cNvPr id="136" name="直線コネクタ 135"/>
        <xdr:cNvCxnSpPr/>
      </xdr:nvCxnSpPr>
      <xdr:spPr>
        <a:xfrm>
          <a:off x="2336800" y="1060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61</xdr:row>
      <xdr:rowOff>143510</xdr:rowOff>
    </xdr:to>
    <xdr:cxnSp macro="">
      <xdr:nvCxnSpPr>
        <xdr:cNvPr id="139" name="直線コネクタ 138"/>
        <xdr:cNvCxnSpPr/>
      </xdr:nvCxnSpPr>
      <xdr:spPr>
        <a:xfrm>
          <a:off x="1447800" y="1057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52" name="テキスト ボックス 15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54" name="テキスト ボックス 153"/>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7" name="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150131</xdr:rowOff>
    </xdr:from>
    <xdr:ext cx="762000" cy="259045"/>
    <xdr:sp macro="" textlink="">
      <xdr:nvSpPr>
        <xdr:cNvPr id="158" name="テキスト ボックス 157"/>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前年度に比べ，人件費（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減）及び物件費（</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全体額も昨年度に比べ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今後も引き続き，定員管理適正化計画の着実な実施等による人件費の削減や，指定管理者の拡大，民間委託，事業の抜本的な見直し等により物件費の削減に努める。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31643</xdr:rowOff>
    </xdr:from>
    <xdr:to>
      <xdr:col>23</xdr:col>
      <xdr:colOff>133350</xdr:colOff>
      <xdr:row>81</xdr:row>
      <xdr:rowOff>34358</xdr:rowOff>
    </xdr:to>
    <xdr:cxnSp macro="">
      <xdr:nvCxnSpPr>
        <xdr:cNvPr id="193" name="直線コネクタ 192"/>
        <xdr:cNvCxnSpPr/>
      </xdr:nvCxnSpPr>
      <xdr:spPr>
        <a:xfrm>
          <a:off x="4114800" y="13919093"/>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31643</xdr:rowOff>
    </xdr:from>
    <xdr:to>
      <xdr:col>19</xdr:col>
      <xdr:colOff>133350</xdr:colOff>
      <xdr:row>81</xdr:row>
      <xdr:rowOff>36497</xdr:rowOff>
    </xdr:to>
    <xdr:cxnSp macro="">
      <xdr:nvCxnSpPr>
        <xdr:cNvPr id="196" name="直線コネクタ 195"/>
        <xdr:cNvCxnSpPr/>
      </xdr:nvCxnSpPr>
      <xdr:spPr>
        <a:xfrm flipV="1">
          <a:off x="3225800" y="13919093"/>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30119</xdr:rowOff>
    </xdr:from>
    <xdr:to>
      <xdr:col>15</xdr:col>
      <xdr:colOff>82550</xdr:colOff>
      <xdr:row>81</xdr:row>
      <xdr:rowOff>36497</xdr:rowOff>
    </xdr:to>
    <xdr:cxnSp macro="">
      <xdr:nvCxnSpPr>
        <xdr:cNvPr id="199" name="直線コネクタ 198"/>
        <xdr:cNvCxnSpPr/>
      </xdr:nvCxnSpPr>
      <xdr:spPr>
        <a:xfrm>
          <a:off x="2336800" y="13917569"/>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43573</xdr:rowOff>
    </xdr:from>
    <xdr:to>
      <xdr:col>15</xdr:col>
      <xdr:colOff>133350</xdr:colOff>
      <xdr:row>81</xdr:row>
      <xdr:rowOff>145173</xdr:rowOff>
    </xdr:to>
    <xdr:sp macro="" textlink="">
      <xdr:nvSpPr>
        <xdr:cNvPr id="200" name="フローチャート: 判断 199"/>
        <xdr:cNvSpPr/>
      </xdr:nvSpPr>
      <xdr:spPr>
        <a:xfrm>
          <a:off x="3175000" y="1393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129950</xdr:rowOff>
    </xdr:from>
    <xdr:ext cx="762000" cy="259045"/>
    <xdr:sp macro="" textlink="">
      <xdr:nvSpPr>
        <xdr:cNvPr id="201" name="テキスト ボックス 200"/>
        <xdr:cNvSpPr txBox="1"/>
      </xdr:nvSpPr>
      <xdr:spPr>
        <a:xfrm>
          <a:off x="2844800" y="1401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6600</xdr:rowOff>
    </xdr:from>
    <xdr:to>
      <xdr:col>11</xdr:col>
      <xdr:colOff>31750</xdr:colOff>
      <xdr:row>81</xdr:row>
      <xdr:rowOff>30119</xdr:rowOff>
    </xdr:to>
    <xdr:cxnSp macro="">
      <xdr:nvCxnSpPr>
        <xdr:cNvPr id="202" name="直線コネクタ 201"/>
        <xdr:cNvCxnSpPr/>
      </xdr:nvCxnSpPr>
      <xdr:spPr>
        <a:xfrm>
          <a:off x="1447800" y="13894050"/>
          <a:ext cx="8890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68304</xdr:rowOff>
    </xdr:from>
    <xdr:to>
      <xdr:col>11</xdr:col>
      <xdr:colOff>82550</xdr:colOff>
      <xdr:row>80</xdr:row>
      <xdr:rowOff>169904</xdr:rowOff>
    </xdr:to>
    <xdr:sp macro="" textlink="">
      <xdr:nvSpPr>
        <xdr:cNvPr id="203" name="フローチャート: 判断 202"/>
        <xdr:cNvSpPr/>
      </xdr:nvSpPr>
      <xdr:spPr>
        <a:xfrm>
          <a:off x="2286000" y="1378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8631</xdr:rowOff>
    </xdr:from>
    <xdr:ext cx="762000" cy="259045"/>
    <xdr:sp macro="" textlink="">
      <xdr:nvSpPr>
        <xdr:cNvPr id="204" name="テキスト ボックス 203"/>
        <xdr:cNvSpPr txBox="1"/>
      </xdr:nvSpPr>
      <xdr:spPr>
        <a:xfrm>
          <a:off x="1955800" y="135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51679</xdr:rowOff>
    </xdr:from>
    <xdr:to>
      <xdr:col>7</xdr:col>
      <xdr:colOff>31750</xdr:colOff>
      <xdr:row>80</xdr:row>
      <xdr:rowOff>153279</xdr:rowOff>
    </xdr:to>
    <xdr:sp macro="" textlink="">
      <xdr:nvSpPr>
        <xdr:cNvPr id="205" name="フローチャート: 判断 204"/>
        <xdr:cNvSpPr/>
      </xdr:nvSpPr>
      <xdr:spPr>
        <a:xfrm>
          <a:off x="1397000" y="1376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163456</xdr:rowOff>
    </xdr:from>
    <xdr:ext cx="762000" cy="259045"/>
    <xdr:sp macro="" textlink="">
      <xdr:nvSpPr>
        <xdr:cNvPr id="206" name="テキスト ボックス 205"/>
        <xdr:cNvSpPr txBox="1"/>
      </xdr:nvSpPr>
      <xdr:spPr>
        <a:xfrm>
          <a:off x="1066800" y="135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155008</xdr:rowOff>
    </xdr:from>
    <xdr:to>
      <xdr:col>23</xdr:col>
      <xdr:colOff>184150</xdr:colOff>
      <xdr:row>81</xdr:row>
      <xdr:rowOff>85158</xdr:rowOff>
    </xdr:to>
    <xdr:sp macro="" textlink="">
      <xdr:nvSpPr>
        <xdr:cNvPr id="212" name="楕円 211"/>
        <xdr:cNvSpPr/>
      </xdr:nvSpPr>
      <xdr:spPr>
        <a:xfrm>
          <a:off x="4902200" y="138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127085</xdr:rowOff>
    </xdr:from>
    <xdr:ext cx="762000" cy="259045"/>
    <xdr:sp macro="" textlink="">
      <xdr:nvSpPr>
        <xdr:cNvPr id="213" name="人件費・物件費等の状況該当値テキスト"/>
        <xdr:cNvSpPr txBox="1"/>
      </xdr:nvSpPr>
      <xdr:spPr>
        <a:xfrm>
          <a:off x="5041900" y="1384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152293</xdr:rowOff>
    </xdr:from>
    <xdr:to>
      <xdr:col>19</xdr:col>
      <xdr:colOff>184150</xdr:colOff>
      <xdr:row>81</xdr:row>
      <xdr:rowOff>82443</xdr:rowOff>
    </xdr:to>
    <xdr:sp macro="" textlink="">
      <xdr:nvSpPr>
        <xdr:cNvPr id="214" name="楕円 213"/>
        <xdr:cNvSpPr/>
      </xdr:nvSpPr>
      <xdr:spPr>
        <a:xfrm>
          <a:off x="4064000" y="138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67220</xdr:rowOff>
    </xdr:from>
    <xdr:ext cx="736600" cy="259045"/>
    <xdr:sp macro="" textlink="">
      <xdr:nvSpPr>
        <xdr:cNvPr id="215" name="テキスト ボックス 214"/>
        <xdr:cNvSpPr txBox="1"/>
      </xdr:nvSpPr>
      <xdr:spPr>
        <a:xfrm>
          <a:off x="3733800" y="13954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157147</xdr:rowOff>
    </xdr:from>
    <xdr:to>
      <xdr:col>15</xdr:col>
      <xdr:colOff>133350</xdr:colOff>
      <xdr:row>81</xdr:row>
      <xdr:rowOff>87297</xdr:rowOff>
    </xdr:to>
    <xdr:sp macro="" textlink="">
      <xdr:nvSpPr>
        <xdr:cNvPr id="216" name="楕円 215"/>
        <xdr:cNvSpPr/>
      </xdr:nvSpPr>
      <xdr:spPr>
        <a:xfrm>
          <a:off x="3175000" y="138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97474</xdr:rowOff>
    </xdr:from>
    <xdr:ext cx="762000" cy="259045"/>
    <xdr:sp macro="" textlink="">
      <xdr:nvSpPr>
        <xdr:cNvPr id="217" name="テキスト ボックス 216"/>
        <xdr:cNvSpPr txBox="1"/>
      </xdr:nvSpPr>
      <xdr:spPr>
        <a:xfrm>
          <a:off x="2844800" y="1364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150769</xdr:rowOff>
    </xdr:from>
    <xdr:to>
      <xdr:col>11</xdr:col>
      <xdr:colOff>82550</xdr:colOff>
      <xdr:row>81</xdr:row>
      <xdr:rowOff>80919</xdr:rowOff>
    </xdr:to>
    <xdr:sp macro="" textlink="">
      <xdr:nvSpPr>
        <xdr:cNvPr id="218" name="楕円 217"/>
        <xdr:cNvSpPr/>
      </xdr:nvSpPr>
      <xdr:spPr>
        <a:xfrm>
          <a:off x="2286000" y="138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65696</xdr:rowOff>
    </xdr:from>
    <xdr:ext cx="762000" cy="259045"/>
    <xdr:sp macro="" textlink="">
      <xdr:nvSpPr>
        <xdr:cNvPr id="219" name="テキスト ボックス 218"/>
        <xdr:cNvSpPr txBox="1"/>
      </xdr:nvSpPr>
      <xdr:spPr>
        <a:xfrm>
          <a:off x="1955800" y="1395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127250</xdr:rowOff>
    </xdr:from>
    <xdr:to>
      <xdr:col>7</xdr:col>
      <xdr:colOff>31750</xdr:colOff>
      <xdr:row>81</xdr:row>
      <xdr:rowOff>57400</xdr:rowOff>
    </xdr:to>
    <xdr:sp macro="" textlink="">
      <xdr:nvSpPr>
        <xdr:cNvPr id="220" name="楕円 219"/>
        <xdr:cNvSpPr/>
      </xdr:nvSpPr>
      <xdr:spPr>
        <a:xfrm>
          <a:off x="1397000" y="138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42177</xdr:rowOff>
    </xdr:from>
    <xdr:ext cx="762000" cy="259045"/>
    <xdr:sp macro="" textlink="">
      <xdr:nvSpPr>
        <xdr:cNvPr id="221" name="テキスト ボックス 220"/>
        <xdr:cNvSpPr txBox="1"/>
      </xdr:nvSpPr>
      <xdr:spPr>
        <a:xfrm>
          <a:off x="1066800" y="139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市町村合併を機に国の制度に準拠した給料表の見直しを行ったことや，平成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月に給与構造改革に基づく給料表を導入したことにより，全国市平均以下となっている。今後も給与水準の適正化に努める。</a:t>
          </a:r>
          <a:endParaRPr lang="ja-JP" altLang="ja-JP" sz="11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から下がった要因は，国家公務員の時限的な給与改定特例法に伴う措置（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年間）により，比較する国家公務員の給与が減少したためである。</a:t>
          </a:r>
          <a:endParaRPr lang="en-US" altLang="ja-JP" sz="1100">
            <a:effectLst/>
          </a:endParaRPr>
        </a:p>
        <a:p>
          <a:r>
            <a:rPr kumimoji="1" lang="ja-JP" altLang="en-US" sz="1100">
              <a:effectLst/>
              <a:latin typeface="ＭＳ Ｐゴシック" panose="020B0600070205080204" pitchFamily="50" charset="-128"/>
              <a:ea typeface="ＭＳ Ｐゴシック" panose="020B0600070205080204" pitchFamily="50" charset="-128"/>
            </a:rPr>
            <a:t>注：今年度の数値は前年度数値を引用している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55" name="直線コネクタ 254"/>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1059</xdr:rowOff>
    </xdr:to>
    <xdr:cxnSp macro="">
      <xdr:nvCxnSpPr>
        <xdr:cNvPr id="258" name="直線コネクタ 257"/>
        <xdr:cNvCxnSpPr/>
      </xdr:nvCxnSpPr>
      <xdr:spPr>
        <a:xfrm>
          <a:off x="15290800" y="14745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1059</xdr:rowOff>
    </xdr:to>
    <xdr:cxnSp macro="">
      <xdr:nvCxnSpPr>
        <xdr:cNvPr id="261" name="直線コネクタ 260"/>
        <xdr:cNvCxnSpPr/>
      </xdr:nvCxnSpPr>
      <xdr:spPr>
        <a:xfrm>
          <a:off x="14401800" y="146653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152400</xdr:rowOff>
    </xdr:to>
    <xdr:cxnSp macro="">
      <xdr:nvCxnSpPr>
        <xdr:cNvPr id="264" name="直線コネクタ 263"/>
        <xdr:cNvCxnSpPr/>
      </xdr:nvCxnSpPr>
      <xdr:spPr>
        <a:xfrm flipV="1">
          <a:off x="13512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6" name="テキスト ボックス 26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7" name="フローチャート: 判断 266"/>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68" name="テキスト ボックス 267"/>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4" name="楕円 273"/>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5" name="給与水準   （国との比較）該当値テキスト"/>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8" name="楕円 277"/>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79" name="テキスト ボックス 278"/>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1" name="テキスト ボックス 280"/>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広域消防事務について受託していることから，類似団体内平均より多い</a:t>
          </a:r>
          <a:r>
            <a:rPr kumimoji="1" lang="en-US" altLang="ja-JP" sz="1100">
              <a:solidFill>
                <a:schemeClr val="dk1"/>
              </a:solidFill>
              <a:effectLst/>
              <a:latin typeface="+mn-lt"/>
              <a:ea typeface="+mn-ea"/>
              <a:cs typeface="+mn-cs"/>
            </a:rPr>
            <a:t>8.74</a:t>
          </a:r>
          <a:r>
            <a:rPr kumimoji="1" lang="ja-JP" altLang="ja-JP" sz="1100">
              <a:solidFill>
                <a:schemeClr val="dk1"/>
              </a:solidFill>
              <a:effectLst/>
              <a:latin typeface="+mn-lt"/>
              <a:ea typeface="+mn-ea"/>
              <a:cs typeface="+mn-cs"/>
            </a:rPr>
            <a:t>人となっている。今後とも，効率的な行政組織の確立を実現するため，定員管理適正化計画に基づき，事務事業の見直しや民間委託等に積極的に取り組む。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118321</xdr:rowOff>
    </xdr:from>
    <xdr:to>
      <xdr:col>81</xdr:col>
      <xdr:colOff>44450</xdr:colOff>
      <xdr:row>63</xdr:row>
      <xdr:rowOff>142452</xdr:rowOff>
    </xdr:to>
    <xdr:cxnSp macro="">
      <xdr:nvCxnSpPr>
        <xdr:cNvPr id="318" name="直線コネクタ 317"/>
        <xdr:cNvCxnSpPr/>
      </xdr:nvCxnSpPr>
      <xdr:spPr>
        <a:xfrm>
          <a:off x="16179800" y="1091967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118321</xdr:rowOff>
    </xdr:to>
    <xdr:cxnSp macro="">
      <xdr:nvCxnSpPr>
        <xdr:cNvPr id="321" name="直線コネクタ 320"/>
        <xdr:cNvCxnSpPr/>
      </xdr:nvCxnSpPr>
      <xdr:spPr>
        <a:xfrm>
          <a:off x="15290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114300</xdr:rowOff>
    </xdr:to>
    <xdr:cxnSp macro="">
      <xdr:nvCxnSpPr>
        <xdr:cNvPr id="324" name="直線コネクタ 323"/>
        <xdr:cNvCxnSpPr/>
      </xdr:nvCxnSpPr>
      <xdr:spPr>
        <a:xfrm>
          <a:off x="14401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5" name="フローチャート: 判断 324"/>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26" name="テキスト ボックス 325"/>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102235</xdr:rowOff>
    </xdr:to>
    <xdr:cxnSp macro="">
      <xdr:nvCxnSpPr>
        <xdr:cNvPr id="327" name="直線コネクタ 326"/>
        <xdr:cNvCxnSpPr/>
      </xdr:nvCxnSpPr>
      <xdr:spPr>
        <a:xfrm>
          <a:off x="13512800" y="108915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28" name="フローチャート: 判断 327"/>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29" name="テキスト ボックス 328"/>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0" name="フローチャート: 判断 329"/>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1" name="テキスト ボックス 330"/>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91652</xdr:rowOff>
    </xdr:from>
    <xdr:to>
      <xdr:col>81</xdr:col>
      <xdr:colOff>95250</xdr:colOff>
      <xdr:row>64</xdr:row>
      <xdr:rowOff>21802</xdr:rowOff>
    </xdr:to>
    <xdr:sp macro="" textlink="">
      <xdr:nvSpPr>
        <xdr:cNvPr id="337" name="楕円 336"/>
        <xdr:cNvSpPr/>
      </xdr:nvSpPr>
      <xdr:spPr>
        <a:xfrm>
          <a:off x="16967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63729</xdr:rowOff>
    </xdr:from>
    <xdr:ext cx="762000" cy="259045"/>
    <xdr:sp macro="" textlink="">
      <xdr:nvSpPr>
        <xdr:cNvPr id="338" name="定員管理の状況該当値テキスト"/>
        <xdr:cNvSpPr txBox="1"/>
      </xdr:nvSpPr>
      <xdr:spPr>
        <a:xfrm>
          <a:off x="17106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67521</xdr:rowOff>
    </xdr:from>
    <xdr:to>
      <xdr:col>77</xdr:col>
      <xdr:colOff>95250</xdr:colOff>
      <xdr:row>63</xdr:row>
      <xdr:rowOff>169121</xdr:rowOff>
    </xdr:to>
    <xdr:sp macro="" textlink="">
      <xdr:nvSpPr>
        <xdr:cNvPr id="339" name="楕円 338"/>
        <xdr:cNvSpPr/>
      </xdr:nvSpPr>
      <xdr:spPr>
        <a:xfrm>
          <a:off x="16129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153898</xdr:rowOff>
    </xdr:from>
    <xdr:ext cx="736600" cy="259045"/>
    <xdr:sp macro="" textlink="">
      <xdr:nvSpPr>
        <xdr:cNvPr id="340" name="テキスト ボックス 339"/>
        <xdr:cNvSpPr txBox="1"/>
      </xdr:nvSpPr>
      <xdr:spPr>
        <a:xfrm>
          <a:off x="15798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1" name="楕円 340"/>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2" name="テキスト ボックス 341"/>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51435</xdr:rowOff>
    </xdr:from>
    <xdr:to>
      <xdr:col>68</xdr:col>
      <xdr:colOff>203200</xdr:colOff>
      <xdr:row>63</xdr:row>
      <xdr:rowOff>153035</xdr:rowOff>
    </xdr:to>
    <xdr:sp macro="" textlink="">
      <xdr:nvSpPr>
        <xdr:cNvPr id="343" name="楕円 342"/>
        <xdr:cNvSpPr/>
      </xdr:nvSpPr>
      <xdr:spPr>
        <a:xfrm>
          <a:off x="14351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137812</xdr:rowOff>
    </xdr:from>
    <xdr:ext cx="762000" cy="259045"/>
    <xdr:sp macro="" textlink="">
      <xdr:nvSpPr>
        <xdr:cNvPr id="344" name="テキスト ボックス 343"/>
        <xdr:cNvSpPr txBox="1"/>
      </xdr:nvSpPr>
      <xdr:spPr>
        <a:xfrm>
          <a:off x="14020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5" name="楕円 344"/>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46" name="テキスト ボックス 345"/>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繰上償還の実施により，前年度と比べ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ポイント改善し，類似団体平均</a:t>
          </a:r>
          <a:r>
            <a:rPr kumimoji="1" lang="ja-JP" altLang="en-US" sz="1100">
              <a:solidFill>
                <a:schemeClr val="dk1"/>
              </a:solidFill>
              <a:effectLst/>
              <a:latin typeface="+mn-lt"/>
              <a:ea typeface="+mn-ea"/>
              <a:cs typeface="+mn-cs"/>
            </a:rPr>
            <a:t>と比較しても</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借入額と償還額のバランスをとりながら財政的に有利な地方債を借</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入れ，繰上償還については，財政状況を考慮しつつ積極的に実施し，実質公債費比率の低下に努める。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140788</xdr:rowOff>
    </xdr:to>
    <xdr:cxnSp macro="">
      <xdr:nvCxnSpPr>
        <xdr:cNvPr id="381" name="直線コネクタ 380"/>
        <xdr:cNvCxnSpPr/>
      </xdr:nvCxnSpPr>
      <xdr:spPr>
        <a:xfrm flipV="1">
          <a:off x="16179800" y="69505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41</xdr:row>
      <xdr:rowOff>31387</xdr:rowOff>
    </xdr:to>
    <xdr:cxnSp macro="">
      <xdr:nvCxnSpPr>
        <xdr:cNvPr id="384" name="直線コネクタ 383"/>
        <xdr:cNvCxnSpPr/>
      </xdr:nvCxnSpPr>
      <xdr:spPr>
        <a:xfrm flipV="1">
          <a:off x="15290800" y="69987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31387</xdr:rowOff>
    </xdr:from>
    <xdr:to>
      <xdr:col>72</xdr:col>
      <xdr:colOff>203200</xdr:colOff>
      <xdr:row>41</xdr:row>
      <xdr:rowOff>86541</xdr:rowOff>
    </xdr:to>
    <xdr:cxnSp macro="">
      <xdr:nvCxnSpPr>
        <xdr:cNvPr id="387" name="直線コネクタ 386"/>
        <xdr:cNvCxnSpPr/>
      </xdr:nvCxnSpPr>
      <xdr:spPr>
        <a:xfrm flipV="1">
          <a:off x="14401800" y="706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8" name="フローチャート: 判断 387"/>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89" name="テキスト ボックス 388"/>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86541</xdr:rowOff>
    </xdr:from>
    <xdr:to>
      <xdr:col>68</xdr:col>
      <xdr:colOff>152400</xdr:colOff>
      <xdr:row>41</xdr:row>
      <xdr:rowOff>121013</xdr:rowOff>
    </xdr:to>
    <xdr:cxnSp macro="">
      <xdr:nvCxnSpPr>
        <xdr:cNvPr id="390" name="直線コネクタ 389"/>
        <xdr:cNvCxnSpPr/>
      </xdr:nvCxnSpPr>
      <xdr:spPr>
        <a:xfrm flipV="1">
          <a:off x="13512800" y="71159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1" name="フローチャート: 判断 390"/>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2" name="テキスト ボックス 391"/>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3" name="フローチャート: 判断 392"/>
        <xdr:cNvSpPr/>
      </xdr:nvSpPr>
      <xdr:spPr>
        <a:xfrm>
          <a:off x="13462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44104</xdr:rowOff>
    </xdr:from>
    <xdr:ext cx="762000" cy="259045"/>
    <xdr:sp macro="" textlink="">
      <xdr:nvSpPr>
        <xdr:cNvPr id="394" name="テキスト ボックス 393"/>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1"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2" name="楕円 401"/>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3" name="テキスト ボックス 402"/>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152037</xdr:rowOff>
    </xdr:from>
    <xdr:to>
      <xdr:col>73</xdr:col>
      <xdr:colOff>44450</xdr:colOff>
      <xdr:row>41</xdr:row>
      <xdr:rowOff>82187</xdr:rowOff>
    </xdr:to>
    <xdr:sp macro="" textlink="">
      <xdr:nvSpPr>
        <xdr:cNvPr id="404" name="楕円 403"/>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92364</xdr:rowOff>
    </xdr:from>
    <xdr:ext cx="762000" cy="259045"/>
    <xdr:sp macro="" textlink="">
      <xdr:nvSpPr>
        <xdr:cNvPr id="405" name="テキスト ボックス 40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35741</xdr:rowOff>
    </xdr:from>
    <xdr:to>
      <xdr:col>68</xdr:col>
      <xdr:colOff>203200</xdr:colOff>
      <xdr:row>41</xdr:row>
      <xdr:rowOff>137341</xdr:rowOff>
    </xdr:to>
    <xdr:sp macro="" textlink="">
      <xdr:nvSpPr>
        <xdr:cNvPr id="406" name="楕円 405"/>
        <xdr:cNvSpPr/>
      </xdr:nvSpPr>
      <xdr:spPr>
        <a:xfrm>
          <a:off x="14351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407" name="テキスト ボックス 406"/>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70213</xdr:rowOff>
    </xdr:from>
    <xdr:to>
      <xdr:col>64</xdr:col>
      <xdr:colOff>152400</xdr:colOff>
      <xdr:row>42</xdr:row>
      <xdr:rowOff>363</xdr:rowOff>
    </xdr:to>
    <xdr:sp macro="" textlink="">
      <xdr:nvSpPr>
        <xdr:cNvPr id="408" name="楕円 407"/>
        <xdr:cNvSpPr/>
      </xdr:nvSpPr>
      <xdr:spPr>
        <a:xfrm>
          <a:off x="13462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156590</xdr:rowOff>
    </xdr:from>
    <xdr:ext cx="762000" cy="259045"/>
    <xdr:sp macro="" textlink="">
      <xdr:nvSpPr>
        <xdr:cNvPr id="409" name="テキスト ボックス 408"/>
        <xdr:cNvSpPr txBox="1"/>
      </xdr:nvSpPr>
      <xdr:spPr>
        <a:xfrm>
          <a:off x="13131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％と類似団体・全国平均を上回って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と大幅に改善</a:t>
          </a:r>
          <a:r>
            <a:rPr kumimoji="1" lang="ja-JP" altLang="ja-JP" sz="1100">
              <a:solidFill>
                <a:schemeClr val="dk1"/>
              </a:solidFill>
              <a:effectLst/>
              <a:latin typeface="+mn-lt"/>
              <a:ea typeface="+mn-ea"/>
              <a:cs typeface="+mn-cs"/>
            </a:rPr>
            <a:t>している。これは積極的な繰上償還の実施に伴い，地方債現在高が減少したことによる</a:t>
          </a:r>
          <a:r>
            <a:rPr kumimoji="1" lang="ja-JP" altLang="en-US" sz="1100">
              <a:solidFill>
                <a:schemeClr val="dk1"/>
              </a:solidFill>
              <a:effectLst/>
              <a:latin typeface="+mn-lt"/>
              <a:ea typeface="+mn-ea"/>
              <a:cs typeface="+mn-cs"/>
            </a:rPr>
            <a:t>ものであり</a:t>
          </a:r>
          <a:r>
            <a:rPr kumimoji="1" lang="ja-JP" altLang="ja-JP" sz="1100">
              <a:solidFill>
                <a:schemeClr val="dk1"/>
              </a:solidFill>
              <a:effectLst/>
              <a:latin typeface="+mn-lt"/>
              <a:ea typeface="+mn-ea"/>
              <a:cs typeface="+mn-cs"/>
            </a:rPr>
            <a:t>，新庁舎建設や清掃工場長寿命化事業などの大規模事業</a:t>
          </a:r>
          <a:r>
            <a:rPr kumimoji="1" lang="ja-JP" altLang="en-US" sz="1100">
              <a:solidFill>
                <a:schemeClr val="dk1"/>
              </a:solidFill>
              <a:effectLst/>
              <a:latin typeface="+mn-lt"/>
              <a:ea typeface="+mn-ea"/>
              <a:cs typeface="+mn-cs"/>
            </a:rPr>
            <a:t>の実施が一段落したことから，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繰上償還の実施や行財政改革を進め，財政健全化に努め</a:t>
          </a:r>
          <a:r>
            <a:rPr kumimoji="1" lang="ja-JP" altLang="en-US"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82846</xdr:rowOff>
    </xdr:from>
    <xdr:to>
      <xdr:col>81</xdr:col>
      <xdr:colOff>44450</xdr:colOff>
      <xdr:row>16</xdr:row>
      <xdr:rowOff>36872</xdr:rowOff>
    </xdr:to>
    <xdr:cxnSp macro="">
      <xdr:nvCxnSpPr>
        <xdr:cNvPr id="443" name="直線コネクタ 442"/>
        <xdr:cNvCxnSpPr/>
      </xdr:nvCxnSpPr>
      <xdr:spPr>
        <a:xfrm flipV="1">
          <a:off x="16179800" y="265459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19177</xdr:rowOff>
    </xdr:from>
    <xdr:to>
      <xdr:col>77</xdr:col>
      <xdr:colOff>44450</xdr:colOff>
      <xdr:row>16</xdr:row>
      <xdr:rowOff>36872</xdr:rowOff>
    </xdr:to>
    <xdr:cxnSp macro="">
      <xdr:nvCxnSpPr>
        <xdr:cNvPr id="446" name="直線コネクタ 445"/>
        <xdr:cNvCxnSpPr/>
      </xdr:nvCxnSpPr>
      <xdr:spPr>
        <a:xfrm>
          <a:off x="15290800" y="276237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19177</xdr:rowOff>
    </xdr:from>
    <xdr:to>
      <xdr:col>72</xdr:col>
      <xdr:colOff>203200</xdr:colOff>
      <xdr:row>16</xdr:row>
      <xdr:rowOff>76285</xdr:rowOff>
    </xdr:to>
    <xdr:cxnSp macro="">
      <xdr:nvCxnSpPr>
        <xdr:cNvPr id="449" name="直線コネクタ 448"/>
        <xdr:cNvCxnSpPr/>
      </xdr:nvCxnSpPr>
      <xdr:spPr>
        <a:xfrm flipV="1">
          <a:off x="14401800" y="2762377"/>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1" name="テキスト ボックス 45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76285</xdr:rowOff>
    </xdr:from>
    <xdr:to>
      <xdr:col>68</xdr:col>
      <xdr:colOff>152400</xdr:colOff>
      <xdr:row>16</xdr:row>
      <xdr:rowOff>107654</xdr:rowOff>
    </xdr:to>
    <xdr:cxnSp macro="">
      <xdr:nvCxnSpPr>
        <xdr:cNvPr id="452" name="直線コネクタ 451"/>
        <xdr:cNvCxnSpPr/>
      </xdr:nvCxnSpPr>
      <xdr:spPr>
        <a:xfrm flipV="1">
          <a:off x="13512800" y="28194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19981</xdr:rowOff>
    </xdr:from>
    <xdr:to>
      <xdr:col>68</xdr:col>
      <xdr:colOff>203200</xdr:colOff>
      <xdr:row>15</xdr:row>
      <xdr:rowOff>121581</xdr:rowOff>
    </xdr:to>
    <xdr:sp macro="" textlink="">
      <xdr:nvSpPr>
        <xdr:cNvPr id="453" name="フローチャート: 判断 452"/>
        <xdr:cNvSpPr/>
      </xdr:nvSpPr>
      <xdr:spPr>
        <a:xfrm>
          <a:off x="14351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131758</xdr:rowOff>
    </xdr:from>
    <xdr:ext cx="762000" cy="259045"/>
    <xdr:sp macro="" textlink="">
      <xdr:nvSpPr>
        <xdr:cNvPr id="454" name="テキスト ボックス 453"/>
        <xdr:cNvSpPr txBox="1"/>
      </xdr:nvSpPr>
      <xdr:spPr>
        <a:xfrm>
          <a:off x="14020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5" name="フローチャート: 判断 454"/>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6" name="テキスト ボックス 455"/>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32046</xdr:rowOff>
    </xdr:from>
    <xdr:to>
      <xdr:col>81</xdr:col>
      <xdr:colOff>95250</xdr:colOff>
      <xdr:row>15</xdr:row>
      <xdr:rowOff>133646</xdr:rowOff>
    </xdr:to>
    <xdr:sp macro="" textlink="">
      <xdr:nvSpPr>
        <xdr:cNvPr id="462" name="楕円 461"/>
        <xdr:cNvSpPr/>
      </xdr:nvSpPr>
      <xdr:spPr>
        <a:xfrm>
          <a:off x="169672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4123</xdr:rowOff>
    </xdr:from>
    <xdr:ext cx="762000" cy="259045"/>
    <xdr:sp macro="" textlink="">
      <xdr:nvSpPr>
        <xdr:cNvPr id="463" name="将来負担の状況該当値テキスト"/>
        <xdr:cNvSpPr txBox="1"/>
      </xdr:nvSpPr>
      <xdr:spPr>
        <a:xfrm>
          <a:off x="17106900" y="257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157522</xdr:rowOff>
    </xdr:from>
    <xdr:to>
      <xdr:col>77</xdr:col>
      <xdr:colOff>95250</xdr:colOff>
      <xdr:row>16</xdr:row>
      <xdr:rowOff>87672</xdr:rowOff>
    </xdr:to>
    <xdr:sp macro="" textlink="">
      <xdr:nvSpPr>
        <xdr:cNvPr id="464" name="楕円 463"/>
        <xdr:cNvSpPr/>
      </xdr:nvSpPr>
      <xdr:spPr>
        <a:xfrm>
          <a:off x="16129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72449</xdr:rowOff>
    </xdr:from>
    <xdr:ext cx="736600" cy="259045"/>
    <xdr:sp macro="" textlink="">
      <xdr:nvSpPr>
        <xdr:cNvPr id="465" name="テキスト ボックス 464"/>
        <xdr:cNvSpPr txBox="1"/>
      </xdr:nvSpPr>
      <xdr:spPr>
        <a:xfrm>
          <a:off x="15798800" y="28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6" name="楕円 465"/>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54754</xdr:rowOff>
    </xdr:from>
    <xdr:ext cx="762000" cy="259045"/>
    <xdr:sp macro="" textlink="">
      <xdr:nvSpPr>
        <xdr:cNvPr id="467" name="テキスト ボックス 466"/>
        <xdr:cNvSpPr txBox="1"/>
      </xdr:nvSpPr>
      <xdr:spPr>
        <a:xfrm>
          <a:off x="14909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25485</xdr:rowOff>
    </xdr:from>
    <xdr:to>
      <xdr:col>68</xdr:col>
      <xdr:colOff>203200</xdr:colOff>
      <xdr:row>16</xdr:row>
      <xdr:rowOff>127085</xdr:rowOff>
    </xdr:to>
    <xdr:sp macro="" textlink="">
      <xdr:nvSpPr>
        <xdr:cNvPr id="468" name="楕円 467"/>
        <xdr:cNvSpPr/>
      </xdr:nvSpPr>
      <xdr:spPr>
        <a:xfrm>
          <a:off x="14351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111862</xdr:rowOff>
    </xdr:from>
    <xdr:ext cx="762000" cy="259045"/>
    <xdr:sp macro="" textlink="">
      <xdr:nvSpPr>
        <xdr:cNvPr id="469" name="テキスト ボックス 468"/>
        <xdr:cNvSpPr txBox="1"/>
      </xdr:nvSpPr>
      <xdr:spPr>
        <a:xfrm>
          <a:off x="14020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56854</xdr:rowOff>
    </xdr:from>
    <xdr:to>
      <xdr:col>64</xdr:col>
      <xdr:colOff>152400</xdr:colOff>
      <xdr:row>16</xdr:row>
      <xdr:rowOff>158454</xdr:rowOff>
    </xdr:to>
    <xdr:sp macro="" textlink="">
      <xdr:nvSpPr>
        <xdr:cNvPr id="470" name="楕円 469"/>
        <xdr:cNvSpPr/>
      </xdr:nvSpPr>
      <xdr:spPr>
        <a:xfrm>
          <a:off x="13462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143231</xdr:rowOff>
    </xdr:from>
    <xdr:ext cx="762000" cy="259045"/>
    <xdr:sp macro="" textlink="">
      <xdr:nvSpPr>
        <xdr:cNvPr id="471" name="テキスト ボックス 470"/>
        <xdr:cNvSpPr txBox="1"/>
      </xdr:nvSpPr>
      <xdr:spPr>
        <a:xfrm>
          <a:off x="13131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類似団体・全国平均より高い</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％となっているのは，広域消防の事務委託を受けていることによるものである。</a:t>
          </a:r>
          <a:endParaRPr lang="ja-JP" altLang="ja-JP">
            <a:effectLst/>
          </a:endParaRPr>
        </a:p>
        <a:p>
          <a:r>
            <a:rPr kumimoji="1" lang="ja-JP" altLang="ja-JP" sz="1100">
              <a:solidFill>
                <a:schemeClr val="dk1"/>
              </a:solidFill>
              <a:effectLst/>
              <a:latin typeface="+mn-lt"/>
              <a:ea typeface="+mn-ea"/>
              <a:cs typeface="+mn-cs"/>
            </a:rPr>
            <a:t>　今後は定員管理適正化計画の着実な実施及び民間委託等により，人件費の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31750</xdr:rowOff>
    </xdr:to>
    <xdr:cxnSp macro="">
      <xdr:nvCxnSpPr>
        <xdr:cNvPr id="66" name="直線コネクタ 65"/>
        <xdr:cNvCxnSpPr/>
      </xdr:nvCxnSpPr>
      <xdr:spPr>
        <a:xfrm flipV="1">
          <a:off x="3987800" y="634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62230</xdr:rowOff>
    </xdr:to>
    <xdr:cxnSp macro="">
      <xdr:nvCxnSpPr>
        <xdr:cNvPr id="69" name="直線コネクタ 68"/>
        <xdr:cNvCxnSpPr/>
      </xdr:nvCxnSpPr>
      <xdr:spPr>
        <a:xfrm flipV="1">
          <a:off x="3098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62230</xdr:rowOff>
    </xdr:to>
    <xdr:cxnSp macro="">
      <xdr:nvCxnSpPr>
        <xdr:cNvPr id="72" name="直線コネクタ 71"/>
        <xdr:cNvCxnSpPr/>
      </xdr:nvCxnSpPr>
      <xdr:spPr>
        <a:xfrm>
          <a:off x="2209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xdr:cNvCxnSpPr/>
      </xdr:nvCxnSpPr>
      <xdr:spPr>
        <a:xfrm flipV="1">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％であり，類似団体・全国平均以下となっている。</a:t>
          </a:r>
          <a:endParaRPr lang="ja-JP" altLang="ja-JP" sz="1400">
            <a:effectLst/>
          </a:endParaRPr>
        </a:p>
        <a:p>
          <a:r>
            <a:rPr kumimoji="1" lang="ja-JP" altLang="ja-JP" sz="1100">
              <a:solidFill>
                <a:schemeClr val="dk1"/>
              </a:solidFill>
              <a:effectLst/>
              <a:latin typeface="+mn-lt"/>
              <a:ea typeface="+mn-ea"/>
              <a:cs typeface="+mn-cs"/>
            </a:rPr>
            <a:t>　今後も事務事業を見直し，公共施設等総合管理計画に基づき施設規模の適正化を図るとともに，指定管理者の導入施設の拡大や民間委託等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積極的に行い，物件費の抑制を図る。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12700</xdr:rowOff>
    </xdr:to>
    <xdr:cxnSp macro="">
      <xdr:nvCxnSpPr>
        <xdr:cNvPr id="129" name="直線コネクタ 128"/>
        <xdr:cNvCxnSpPr/>
      </xdr:nvCxnSpPr>
      <xdr:spPr>
        <a:xfrm flipV="1">
          <a:off x="15671800" y="272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32" name="直線コネクタ 131"/>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164556</xdr:rowOff>
    </xdr:from>
    <xdr:to>
      <xdr:col>73</xdr:col>
      <xdr:colOff>180975</xdr:colOff>
      <xdr:row>16</xdr:row>
      <xdr:rowOff>12700</xdr:rowOff>
    </xdr:to>
    <xdr:cxnSp macro="">
      <xdr:nvCxnSpPr>
        <xdr:cNvPr id="135" name="直線コネクタ 134"/>
        <xdr:cNvCxnSpPr/>
      </xdr:nvCxnSpPr>
      <xdr:spPr>
        <a:xfrm>
          <a:off x="13893800" y="2736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164556</xdr:rowOff>
    </xdr:to>
    <xdr:cxnSp macro="">
      <xdr:nvCxnSpPr>
        <xdr:cNvPr id="138" name="直線コネクタ 137"/>
        <xdr:cNvCxnSpPr/>
      </xdr:nvCxnSpPr>
      <xdr:spPr>
        <a:xfrm>
          <a:off x="13004800" y="2710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72934</xdr:rowOff>
    </xdr:from>
    <xdr:to>
      <xdr:col>69</xdr:col>
      <xdr:colOff>142875</xdr:colOff>
      <xdr:row>17</xdr:row>
      <xdr:rowOff>3084</xdr:rowOff>
    </xdr:to>
    <xdr:sp macro="" textlink="">
      <xdr:nvSpPr>
        <xdr:cNvPr id="139" name="フローチャート: 判断 138"/>
        <xdr:cNvSpPr/>
      </xdr:nvSpPr>
      <xdr:spPr>
        <a:xfrm>
          <a:off x="13843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40" name="テキスト ボックス 139"/>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41" name="フローチャート: 判断 140"/>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42" name="テキスト ボックス 141"/>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3" name="テキスト ボックス 15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113756</xdr:rowOff>
    </xdr:from>
    <xdr:to>
      <xdr:col>69</xdr:col>
      <xdr:colOff>142875</xdr:colOff>
      <xdr:row>16</xdr:row>
      <xdr:rowOff>43906</xdr:rowOff>
    </xdr:to>
    <xdr:sp macro="" textlink="">
      <xdr:nvSpPr>
        <xdr:cNvPr id="154" name="楕円 153"/>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54083</xdr:rowOff>
    </xdr:from>
    <xdr:ext cx="762000" cy="259045"/>
    <xdr:sp macro="" textlink="">
      <xdr:nvSpPr>
        <xdr:cNvPr id="155" name="テキスト ボックス 154"/>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類似団体・全国平均より低い</a:t>
          </a:r>
          <a:r>
            <a:rPr kumimoji="1" lang="en-US" altLang="ja-JP" sz="1100" baseline="0">
              <a:solidFill>
                <a:schemeClr val="dk1"/>
              </a:solidFill>
              <a:effectLst/>
              <a:latin typeface="+mn-lt"/>
              <a:ea typeface="+mn-ea"/>
              <a:cs typeface="+mn-cs"/>
            </a:rPr>
            <a:t>8.7</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からも</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a:t>
          </a:r>
          <a:r>
            <a:rPr kumimoji="1" lang="ja-JP" altLang="en-US" sz="1100" baseline="0">
              <a:solidFill>
                <a:schemeClr val="dk1"/>
              </a:solidFill>
              <a:effectLst/>
              <a:latin typeface="+mn-lt"/>
              <a:ea typeface="+mn-ea"/>
              <a:cs typeface="+mn-cs"/>
            </a:rPr>
            <a:t>いる。引き続き</a:t>
          </a:r>
          <a:r>
            <a:rPr kumimoji="1" lang="ja-JP" altLang="ja-JP" sz="1100" baseline="0">
              <a:solidFill>
                <a:schemeClr val="dk1"/>
              </a:solidFill>
              <a:effectLst/>
              <a:latin typeface="+mn-lt"/>
              <a:ea typeface="+mn-ea"/>
              <a:cs typeface="+mn-cs"/>
            </a:rPr>
            <a:t>扶助費に対する資格審査等の適正化を推進し，</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傾向</a:t>
          </a:r>
          <a:r>
            <a:rPr kumimoji="1" lang="ja-JP" altLang="en-US" sz="1100" baseline="0">
              <a:solidFill>
                <a:schemeClr val="dk1"/>
              </a:solidFill>
              <a:effectLst/>
              <a:latin typeface="+mn-lt"/>
              <a:ea typeface="+mn-ea"/>
              <a:cs typeface="+mn-cs"/>
            </a:rPr>
            <a:t>となるよう</a:t>
          </a:r>
          <a:r>
            <a:rPr kumimoji="1" lang="ja-JP" altLang="ja-JP" sz="110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156718</xdr:rowOff>
    </xdr:to>
    <xdr:cxnSp macro="">
      <xdr:nvCxnSpPr>
        <xdr:cNvPr id="188" name="直線コネクタ 187"/>
        <xdr:cNvCxnSpPr/>
      </xdr:nvCxnSpPr>
      <xdr:spPr>
        <a:xfrm flipV="1">
          <a:off x="3987800" y="94950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156718</xdr:rowOff>
    </xdr:to>
    <xdr:cxnSp macro="">
      <xdr:nvCxnSpPr>
        <xdr:cNvPr id="191" name="直線コネクタ 190"/>
        <xdr:cNvCxnSpPr/>
      </xdr:nvCxnSpPr>
      <xdr:spPr>
        <a:xfrm>
          <a:off x="3098800" y="9540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110998</xdr:rowOff>
    </xdr:from>
    <xdr:to>
      <xdr:col>15</xdr:col>
      <xdr:colOff>98425</xdr:colOff>
      <xdr:row>55</xdr:row>
      <xdr:rowOff>110998</xdr:rowOff>
    </xdr:to>
    <xdr:cxnSp macro="">
      <xdr:nvCxnSpPr>
        <xdr:cNvPr id="194" name="直線コネクタ 193"/>
        <xdr:cNvCxnSpPr/>
      </xdr:nvCxnSpPr>
      <xdr:spPr>
        <a:xfrm>
          <a:off x="2209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105918</xdr:rowOff>
    </xdr:from>
    <xdr:to>
      <xdr:col>15</xdr:col>
      <xdr:colOff>149225</xdr:colOff>
      <xdr:row>56</xdr:row>
      <xdr:rowOff>36068</xdr:rowOff>
    </xdr:to>
    <xdr:sp macro="" textlink="">
      <xdr:nvSpPr>
        <xdr:cNvPr id="195" name="フローチャート: 判断 194"/>
        <xdr:cNvSpPr/>
      </xdr:nvSpPr>
      <xdr:spPr>
        <a:xfrm>
          <a:off x="3048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20845</xdr:rowOff>
    </xdr:from>
    <xdr:ext cx="762000" cy="259045"/>
    <xdr:sp macro="" textlink="">
      <xdr:nvSpPr>
        <xdr:cNvPr id="196" name="テキスト ボックス 195"/>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110998</xdr:rowOff>
    </xdr:to>
    <xdr:cxnSp macro="">
      <xdr:nvCxnSpPr>
        <xdr:cNvPr id="197" name="直線コネクタ 196"/>
        <xdr:cNvCxnSpPr/>
      </xdr:nvCxnSpPr>
      <xdr:spPr>
        <a:xfrm>
          <a:off x="1320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8" name="フローチャート: 判断 19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9" name="テキスト ボックス 198"/>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00" name="フローチャート: 判断 199"/>
        <xdr:cNvSpPr/>
      </xdr:nvSpPr>
      <xdr:spPr>
        <a:xfrm>
          <a:off x="1270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01" name="テキスト ボックス 200"/>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7" name="楕円 206"/>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8"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9" name="楕円 208"/>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10" name="テキスト ボックス 209"/>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11" name="楕円 210"/>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525</xdr:rowOff>
    </xdr:from>
    <xdr:ext cx="762000" cy="259045"/>
    <xdr:sp macro="" textlink="">
      <xdr:nvSpPr>
        <xdr:cNvPr id="212" name="テキスト ボックス 211"/>
        <xdr:cNvSpPr txBox="1"/>
      </xdr:nvSpPr>
      <xdr:spPr>
        <a:xfrm>
          <a:off x="2717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60198</xdr:rowOff>
    </xdr:from>
    <xdr:to>
      <xdr:col>11</xdr:col>
      <xdr:colOff>60325</xdr:colOff>
      <xdr:row>55</xdr:row>
      <xdr:rowOff>161798</xdr:rowOff>
    </xdr:to>
    <xdr:sp macro="" textlink="">
      <xdr:nvSpPr>
        <xdr:cNvPr id="213" name="楕円 212"/>
        <xdr:cNvSpPr/>
      </xdr:nvSpPr>
      <xdr:spPr>
        <a:xfrm>
          <a:off x="2159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525</xdr:rowOff>
    </xdr:from>
    <xdr:ext cx="762000" cy="259045"/>
    <xdr:sp macro="" textlink="">
      <xdr:nvSpPr>
        <xdr:cNvPr id="214" name="テキスト ボックス 213"/>
        <xdr:cNvSpPr txBox="1"/>
      </xdr:nvSpPr>
      <xdr:spPr>
        <a:xfrm>
          <a:off x="1828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6" name="テキスト ボックス 215"/>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類似団体内平均より高い</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％となっているのは繰出金が主な原因である。これまで整備してきた下水道施設等の維持管理経費として，公営企業会計への繰出金が必要となっているためである。</a:t>
          </a:r>
          <a:endParaRPr lang="ja-JP" altLang="ja-JP" sz="1400">
            <a:effectLst/>
          </a:endParaRPr>
        </a:p>
        <a:p>
          <a:r>
            <a:rPr kumimoji="1" lang="ja-JP" altLang="ja-JP" sz="1100">
              <a:solidFill>
                <a:schemeClr val="dk1"/>
              </a:solidFill>
              <a:effectLst/>
              <a:latin typeface="+mn-lt"/>
              <a:ea typeface="+mn-ea"/>
              <a:cs typeface="+mn-cs"/>
            </a:rPr>
            <a:t>　普通会計の負担額が減るよう，経費の節減等により各公営企業会計の健全化を図っていく。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134620</xdr:rowOff>
    </xdr:to>
    <xdr:cxnSp macro="">
      <xdr:nvCxnSpPr>
        <xdr:cNvPr id="249" name="直線コネクタ 248"/>
        <xdr:cNvCxnSpPr/>
      </xdr:nvCxnSpPr>
      <xdr:spPr>
        <a:xfrm>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119380</xdr:rowOff>
    </xdr:to>
    <xdr:cxnSp macro="">
      <xdr:nvCxnSpPr>
        <xdr:cNvPr id="252" name="直線コネクタ 251"/>
        <xdr:cNvCxnSpPr/>
      </xdr:nvCxnSpPr>
      <xdr:spPr>
        <a:xfrm>
          <a:off x="14782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119380</xdr:rowOff>
    </xdr:to>
    <xdr:cxnSp macro="">
      <xdr:nvCxnSpPr>
        <xdr:cNvPr id="255" name="直線コネクタ 254"/>
        <xdr:cNvCxnSpPr/>
      </xdr:nvCxnSpPr>
      <xdr:spPr>
        <a:xfrm>
          <a:off x="13893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7" name="テキスト ボックス 256"/>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119380</xdr:rowOff>
    </xdr:to>
    <xdr:cxnSp macro="">
      <xdr:nvCxnSpPr>
        <xdr:cNvPr id="258" name="直線コネクタ 257"/>
        <xdr:cNvCxnSpPr/>
      </xdr:nvCxnSpPr>
      <xdr:spPr>
        <a:xfrm>
          <a:off x="13004800" y="997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0" name="テキスト ボックス 259"/>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1" name="フローチャート: 判断 260"/>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2" name="テキスト ボックス 261"/>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8" name="楕円 267"/>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9"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0" name="楕円 269"/>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1" name="テキスト ボックス 270"/>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2" name="楕円 271"/>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3" name="テキスト ボックス 272"/>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5" name="テキスト ボックス 274"/>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％であり，類似団体・全国・県内平均以下となっている。</a:t>
          </a:r>
          <a:endParaRPr lang="ja-JP" altLang="ja-JP" sz="1400">
            <a:effectLst/>
          </a:endParaRPr>
        </a:p>
        <a:p>
          <a:r>
            <a:rPr kumimoji="1" lang="ja-JP" altLang="ja-JP" sz="1100">
              <a:solidFill>
                <a:schemeClr val="dk1"/>
              </a:solidFill>
              <a:effectLst/>
              <a:latin typeface="+mn-lt"/>
              <a:ea typeface="+mn-ea"/>
              <a:cs typeface="+mn-cs"/>
            </a:rPr>
            <a:t>　今後とも関係団体等への負担金及び補助金については，適切に執行するとともに，事務事業の見直しを進めていく。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98425</xdr:rowOff>
    </xdr:from>
    <xdr:to>
      <xdr:col>82</xdr:col>
      <xdr:colOff>107950</xdr:colOff>
      <xdr:row>35</xdr:row>
      <xdr:rowOff>144145</xdr:rowOff>
    </xdr:to>
    <xdr:cxnSp macro="">
      <xdr:nvCxnSpPr>
        <xdr:cNvPr id="305" name="直線コネクタ 304"/>
        <xdr:cNvCxnSpPr/>
      </xdr:nvCxnSpPr>
      <xdr:spPr>
        <a:xfrm>
          <a:off x="15671800" y="60991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98425</xdr:rowOff>
    </xdr:from>
    <xdr:to>
      <xdr:col>78</xdr:col>
      <xdr:colOff>69850</xdr:colOff>
      <xdr:row>35</xdr:row>
      <xdr:rowOff>98425</xdr:rowOff>
    </xdr:to>
    <xdr:cxnSp macro="">
      <xdr:nvCxnSpPr>
        <xdr:cNvPr id="308" name="直線コネクタ 307"/>
        <xdr:cNvCxnSpPr/>
      </xdr:nvCxnSpPr>
      <xdr:spPr>
        <a:xfrm>
          <a:off x="14782800" y="6099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86995</xdr:rowOff>
    </xdr:from>
    <xdr:to>
      <xdr:col>73</xdr:col>
      <xdr:colOff>180975</xdr:colOff>
      <xdr:row>35</xdr:row>
      <xdr:rowOff>98425</xdr:rowOff>
    </xdr:to>
    <xdr:cxnSp macro="">
      <xdr:nvCxnSpPr>
        <xdr:cNvPr id="311" name="直線コネクタ 310"/>
        <xdr:cNvCxnSpPr/>
      </xdr:nvCxnSpPr>
      <xdr:spPr>
        <a:xfrm>
          <a:off x="13893800" y="6087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150495</xdr:rowOff>
    </xdr:from>
    <xdr:to>
      <xdr:col>74</xdr:col>
      <xdr:colOff>31750</xdr:colOff>
      <xdr:row>37</xdr:row>
      <xdr:rowOff>80645</xdr:rowOff>
    </xdr:to>
    <xdr:sp macro="" textlink="">
      <xdr:nvSpPr>
        <xdr:cNvPr id="312" name="フローチャート: 判断 311"/>
        <xdr:cNvSpPr/>
      </xdr:nvSpPr>
      <xdr:spPr>
        <a:xfrm>
          <a:off x="1473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65422</xdr:rowOff>
    </xdr:from>
    <xdr:ext cx="762000" cy="259045"/>
    <xdr:sp macro="" textlink="">
      <xdr:nvSpPr>
        <xdr:cNvPr id="313" name="テキスト ボックス 312"/>
        <xdr:cNvSpPr txBox="1"/>
      </xdr:nvSpPr>
      <xdr:spPr>
        <a:xfrm>
          <a:off x="14401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86995</xdr:rowOff>
    </xdr:from>
    <xdr:to>
      <xdr:col>69</xdr:col>
      <xdr:colOff>92075</xdr:colOff>
      <xdr:row>35</xdr:row>
      <xdr:rowOff>92710</xdr:rowOff>
    </xdr:to>
    <xdr:cxnSp macro="">
      <xdr:nvCxnSpPr>
        <xdr:cNvPr id="314" name="直線コネクタ 313"/>
        <xdr:cNvCxnSpPr/>
      </xdr:nvCxnSpPr>
      <xdr:spPr>
        <a:xfrm flipV="1">
          <a:off x="13004800" y="6087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133350</xdr:rowOff>
    </xdr:from>
    <xdr:to>
      <xdr:col>69</xdr:col>
      <xdr:colOff>142875</xdr:colOff>
      <xdr:row>37</xdr:row>
      <xdr:rowOff>63500</xdr:rowOff>
    </xdr:to>
    <xdr:sp macro="" textlink="">
      <xdr:nvSpPr>
        <xdr:cNvPr id="315" name="フローチャート: 判断 314"/>
        <xdr:cNvSpPr/>
      </xdr:nvSpPr>
      <xdr:spPr>
        <a:xfrm>
          <a:off x="13843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16" name="テキスト ボックス 315"/>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7" name="フローチャート: 判断 316"/>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8" name="テキスト ボックス 317"/>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93345</xdr:rowOff>
    </xdr:from>
    <xdr:to>
      <xdr:col>82</xdr:col>
      <xdr:colOff>158750</xdr:colOff>
      <xdr:row>36</xdr:row>
      <xdr:rowOff>23495</xdr:rowOff>
    </xdr:to>
    <xdr:sp macro="" textlink="">
      <xdr:nvSpPr>
        <xdr:cNvPr id="324" name="楕円 323"/>
        <xdr:cNvSpPr/>
      </xdr:nvSpPr>
      <xdr:spPr>
        <a:xfrm>
          <a:off x="164592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109872</xdr:rowOff>
    </xdr:from>
    <xdr:ext cx="762000" cy="259045"/>
    <xdr:sp macro="" textlink="">
      <xdr:nvSpPr>
        <xdr:cNvPr id="325" name="補助費等該当値テキスト"/>
        <xdr:cNvSpPr txBox="1"/>
      </xdr:nvSpPr>
      <xdr:spPr>
        <a:xfrm>
          <a:off x="16598900" y="59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47625</xdr:rowOff>
    </xdr:from>
    <xdr:to>
      <xdr:col>78</xdr:col>
      <xdr:colOff>120650</xdr:colOff>
      <xdr:row>35</xdr:row>
      <xdr:rowOff>149225</xdr:rowOff>
    </xdr:to>
    <xdr:sp macro="" textlink="">
      <xdr:nvSpPr>
        <xdr:cNvPr id="326" name="楕円 325"/>
        <xdr:cNvSpPr/>
      </xdr:nvSpPr>
      <xdr:spPr>
        <a:xfrm>
          <a:off x="15621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159402</xdr:rowOff>
    </xdr:from>
    <xdr:ext cx="736600" cy="259045"/>
    <xdr:sp macro="" textlink="">
      <xdr:nvSpPr>
        <xdr:cNvPr id="327" name="テキスト ボックス 326"/>
        <xdr:cNvSpPr txBox="1"/>
      </xdr:nvSpPr>
      <xdr:spPr>
        <a:xfrm>
          <a:off x="15290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47625</xdr:rowOff>
    </xdr:from>
    <xdr:to>
      <xdr:col>74</xdr:col>
      <xdr:colOff>31750</xdr:colOff>
      <xdr:row>35</xdr:row>
      <xdr:rowOff>149225</xdr:rowOff>
    </xdr:to>
    <xdr:sp macro="" textlink="">
      <xdr:nvSpPr>
        <xdr:cNvPr id="328" name="楕円 327"/>
        <xdr:cNvSpPr/>
      </xdr:nvSpPr>
      <xdr:spPr>
        <a:xfrm>
          <a:off x="14732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159402</xdr:rowOff>
    </xdr:from>
    <xdr:ext cx="762000" cy="259045"/>
    <xdr:sp macro="" textlink="">
      <xdr:nvSpPr>
        <xdr:cNvPr id="329" name="テキスト ボックス 328"/>
        <xdr:cNvSpPr txBox="1"/>
      </xdr:nvSpPr>
      <xdr:spPr>
        <a:xfrm>
          <a:off x="14401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36195</xdr:rowOff>
    </xdr:from>
    <xdr:to>
      <xdr:col>69</xdr:col>
      <xdr:colOff>142875</xdr:colOff>
      <xdr:row>35</xdr:row>
      <xdr:rowOff>137795</xdr:rowOff>
    </xdr:to>
    <xdr:sp macro="" textlink="">
      <xdr:nvSpPr>
        <xdr:cNvPr id="330" name="楕円 329"/>
        <xdr:cNvSpPr/>
      </xdr:nvSpPr>
      <xdr:spPr>
        <a:xfrm>
          <a:off x="13843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147972</xdr:rowOff>
    </xdr:from>
    <xdr:ext cx="762000" cy="259045"/>
    <xdr:sp macro="" textlink="">
      <xdr:nvSpPr>
        <xdr:cNvPr id="331" name="テキスト ボックス 330"/>
        <xdr:cNvSpPr txBox="1"/>
      </xdr:nvSpPr>
      <xdr:spPr>
        <a:xfrm>
          <a:off x="13512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2" name="楕円 331"/>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3" name="テキスト ボックス 332"/>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％となっているのは，市町村合併に伴う新市建設計画に基づく事業実施によるものである。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新庁舎建設</a:t>
          </a:r>
          <a:r>
            <a:rPr kumimoji="1" lang="ja-JP" altLang="en-US" sz="1100">
              <a:solidFill>
                <a:schemeClr val="dk1"/>
              </a:solidFill>
              <a:effectLst/>
              <a:latin typeface="+mn-lt"/>
              <a:ea typeface="+mn-ea"/>
              <a:cs typeface="+mn-cs"/>
            </a:rPr>
            <a:t>事業等の大規模事業が一段落することにより，今後は</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が見込まれるが，事業の選択と集中により，借入額と償還額のバランスを考慮しながら，積極的な繰上償還を実施することにより，将来負担の軽減を図る。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37846</xdr:rowOff>
    </xdr:to>
    <xdr:cxnSp macro="">
      <xdr:nvCxnSpPr>
        <xdr:cNvPr id="363" name="直線コネクタ 362"/>
        <xdr:cNvCxnSpPr/>
      </xdr:nvCxnSpPr>
      <xdr:spPr>
        <a:xfrm>
          <a:off x="3987800" y="135503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14987</xdr:rowOff>
    </xdr:to>
    <xdr:cxnSp macro="">
      <xdr:nvCxnSpPr>
        <xdr:cNvPr id="366" name="直線コネクタ 365"/>
        <xdr:cNvCxnSpPr/>
      </xdr:nvCxnSpPr>
      <xdr:spPr>
        <a:xfrm flipV="1">
          <a:off x="3098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42418</xdr:rowOff>
    </xdr:to>
    <xdr:cxnSp macro="">
      <xdr:nvCxnSpPr>
        <xdr:cNvPr id="369" name="直線コネクタ 368"/>
        <xdr:cNvCxnSpPr/>
      </xdr:nvCxnSpPr>
      <xdr:spPr>
        <a:xfrm flipV="1">
          <a:off x="2209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0" name="フローチャート: 判断 369"/>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71" name="テキスト ボックス 370"/>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83565</xdr:rowOff>
    </xdr:to>
    <xdr:cxnSp macro="">
      <xdr:nvCxnSpPr>
        <xdr:cNvPr id="372" name="直線コネクタ 371"/>
        <xdr:cNvCxnSpPr/>
      </xdr:nvCxnSpPr>
      <xdr:spPr>
        <a:xfrm flipV="1">
          <a:off x="1320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3" name="フローチャート: 判断 372"/>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4" name="テキスト ボックス 373"/>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5" name="フローチャート: 判断 374"/>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6" name="テキスト ボックス 375"/>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82" name="楕円 381"/>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83"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4" name="楕円 383"/>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5" name="テキスト ボックス 384"/>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86" name="楕円 385"/>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87" name="テキスト ボックス 386"/>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8" name="楕円 38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9" name="テキスト ボックス 38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0" name="楕円 389"/>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1" name="テキスト ボックス 390"/>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69.7</a:t>
          </a:r>
          <a:r>
            <a:rPr kumimoji="1" lang="ja-JP" altLang="ja-JP" sz="1100">
              <a:solidFill>
                <a:schemeClr val="dk1"/>
              </a:solidFill>
              <a:effectLst/>
              <a:latin typeface="+mn-lt"/>
              <a:ea typeface="+mn-ea"/>
              <a:cs typeface="+mn-cs"/>
            </a:rPr>
            <a:t>％となっており，類似団体・全国・県内平均</a:t>
          </a:r>
          <a:r>
            <a:rPr kumimoji="1" lang="ja-JP" altLang="en-US" sz="1100">
              <a:solidFill>
                <a:schemeClr val="dk1"/>
              </a:solidFill>
              <a:effectLst/>
              <a:latin typeface="+mn-lt"/>
              <a:ea typeface="+mn-ea"/>
              <a:cs typeface="+mn-cs"/>
            </a:rPr>
            <a:t>とも下回っている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56134</xdr:rowOff>
    </xdr:from>
    <xdr:to>
      <xdr:col>82</xdr:col>
      <xdr:colOff>107950</xdr:colOff>
      <xdr:row>73</xdr:row>
      <xdr:rowOff>97282</xdr:rowOff>
    </xdr:to>
    <xdr:cxnSp macro="">
      <xdr:nvCxnSpPr>
        <xdr:cNvPr id="422" name="直線コネクタ 421"/>
        <xdr:cNvCxnSpPr/>
      </xdr:nvCxnSpPr>
      <xdr:spPr>
        <a:xfrm flipV="1">
          <a:off x="15671800" y="125719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73</xdr:row>
      <xdr:rowOff>97282</xdr:rowOff>
    </xdr:to>
    <xdr:cxnSp macro="">
      <xdr:nvCxnSpPr>
        <xdr:cNvPr id="425" name="直線コネクタ 424"/>
        <xdr:cNvCxnSpPr/>
      </xdr:nvCxnSpPr>
      <xdr:spPr>
        <a:xfrm>
          <a:off x="14782800" y="12608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28702</xdr:rowOff>
    </xdr:from>
    <xdr:to>
      <xdr:col>73</xdr:col>
      <xdr:colOff>180975</xdr:colOff>
      <xdr:row>73</xdr:row>
      <xdr:rowOff>92710</xdr:rowOff>
    </xdr:to>
    <xdr:cxnSp macro="">
      <xdr:nvCxnSpPr>
        <xdr:cNvPr id="428" name="直線コネクタ 427"/>
        <xdr:cNvCxnSpPr/>
      </xdr:nvCxnSpPr>
      <xdr:spPr>
        <a:xfrm>
          <a:off x="13893800" y="125445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64770</xdr:rowOff>
    </xdr:from>
    <xdr:to>
      <xdr:col>74</xdr:col>
      <xdr:colOff>31750</xdr:colOff>
      <xdr:row>73</xdr:row>
      <xdr:rowOff>166370</xdr:rowOff>
    </xdr:to>
    <xdr:sp macro="" textlink="">
      <xdr:nvSpPr>
        <xdr:cNvPr id="429" name="フローチャート: 判断 428"/>
        <xdr:cNvSpPr/>
      </xdr:nvSpPr>
      <xdr:spPr>
        <a:xfrm>
          <a:off x="14732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151147</xdr:rowOff>
    </xdr:from>
    <xdr:ext cx="762000" cy="259045"/>
    <xdr:sp macro="" textlink="">
      <xdr:nvSpPr>
        <xdr:cNvPr id="430" name="テキスト ボックス 429"/>
        <xdr:cNvSpPr txBox="1"/>
      </xdr:nvSpPr>
      <xdr:spPr>
        <a:xfrm>
          <a:off x="14401800" y="126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131572</xdr:rowOff>
    </xdr:from>
    <xdr:to>
      <xdr:col>69</xdr:col>
      <xdr:colOff>92075</xdr:colOff>
      <xdr:row>73</xdr:row>
      <xdr:rowOff>28702</xdr:rowOff>
    </xdr:to>
    <xdr:cxnSp macro="">
      <xdr:nvCxnSpPr>
        <xdr:cNvPr id="431" name="直線コネクタ 430"/>
        <xdr:cNvCxnSpPr/>
      </xdr:nvCxnSpPr>
      <xdr:spPr>
        <a:xfrm>
          <a:off x="13004800" y="124759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2" name="フローチャート: 判断 431"/>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126001</xdr:rowOff>
    </xdr:from>
    <xdr:ext cx="762000" cy="259045"/>
    <xdr:sp macro="" textlink="">
      <xdr:nvSpPr>
        <xdr:cNvPr id="433" name="テキスト ボックス 432"/>
        <xdr:cNvSpPr txBox="1"/>
      </xdr:nvSpPr>
      <xdr:spPr>
        <a:xfrm>
          <a:off x="13512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34" name="フローチャート: 判断 433"/>
        <xdr:cNvSpPr/>
      </xdr:nvSpPr>
      <xdr:spPr>
        <a:xfrm>
          <a:off x="12954000" y="1265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52849</xdr:rowOff>
    </xdr:from>
    <xdr:ext cx="762000" cy="259045"/>
    <xdr:sp macro="" textlink="">
      <xdr:nvSpPr>
        <xdr:cNvPr id="435" name="テキスト ボックス 434"/>
        <xdr:cNvSpPr txBox="1"/>
      </xdr:nvSpPr>
      <xdr:spPr>
        <a:xfrm>
          <a:off x="12623800" y="127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5334</xdr:rowOff>
    </xdr:from>
    <xdr:to>
      <xdr:col>82</xdr:col>
      <xdr:colOff>158750</xdr:colOff>
      <xdr:row>73</xdr:row>
      <xdr:rowOff>106934</xdr:rowOff>
    </xdr:to>
    <xdr:sp macro="" textlink="">
      <xdr:nvSpPr>
        <xdr:cNvPr id="441" name="楕円 440"/>
        <xdr:cNvSpPr/>
      </xdr:nvSpPr>
      <xdr:spPr>
        <a:xfrm>
          <a:off x="16459200" y="12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85361</xdr:rowOff>
    </xdr:from>
    <xdr:ext cx="762000" cy="259045"/>
    <xdr:sp macro="" textlink="">
      <xdr:nvSpPr>
        <xdr:cNvPr id="442" name="公債費以外該当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46482</xdr:rowOff>
    </xdr:from>
    <xdr:to>
      <xdr:col>78</xdr:col>
      <xdr:colOff>120650</xdr:colOff>
      <xdr:row>73</xdr:row>
      <xdr:rowOff>148082</xdr:rowOff>
    </xdr:to>
    <xdr:sp macro="" textlink="">
      <xdr:nvSpPr>
        <xdr:cNvPr id="443" name="楕円 442"/>
        <xdr:cNvSpPr/>
      </xdr:nvSpPr>
      <xdr:spPr>
        <a:xfrm>
          <a:off x="15621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158259</xdr:rowOff>
    </xdr:from>
    <xdr:ext cx="736600" cy="259045"/>
    <xdr:sp macro="" textlink="">
      <xdr:nvSpPr>
        <xdr:cNvPr id="444" name="テキスト ボックス 443"/>
        <xdr:cNvSpPr txBox="1"/>
      </xdr:nvSpPr>
      <xdr:spPr>
        <a:xfrm>
          <a:off x="15290800" y="12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45" name="楕円 444"/>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46" name="テキスト ボックス 445"/>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149352</xdr:rowOff>
    </xdr:from>
    <xdr:to>
      <xdr:col>69</xdr:col>
      <xdr:colOff>142875</xdr:colOff>
      <xdr:row>73</xdr:row>
      <xdr:rowOff>79502</xdr:rowOff>
    </xdr:to>
    <xdr:sp macro="" textlink="">
      <xdr:nvSpPr>
        <xdr:cNvPr id="447" name="楕円 446"/>
        <xdr:cNvSpPr/>
      </xdr:nvSpPr>
      <xdr:spPr>
        <a:xfrm>
          <a:off x="13843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89679</xdr:rowOff>
    </xdr:from>
    <xdr:ext cx="762000" cy="259045"/>
    <xdr:sp macro="" textlink="">
      <xdr:nvSpPr>
        <xdr:cNvPr id="448" name="テキスト ボックス 447"/>
        <xdr:cNvSpPr txBox="1"/>
      </xdr:nvSpPr>
      <xdr:spPr>
        <a:xfrm>
          <a:off x="13512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80772</xdr:rowOff>
    </xdr:from>
    <xdr:to>
      <xdr:col>65</xdr:col>
      <xdr:colOff>53975</xdr:colOff>
      <xdr:row>73</xdr:row>
      <xdr:rowOff>10922</xdr:rowOff>
    </xdr:to>
    <xdr:sp macro="" textlink="">
      <xdr:nvSpPr>
        <xdr:cNvPr id="449" name="楕円 448"/>
        <xdr:cNvSpPr/>
      </xdr:nvSpPr>
      <xdr:spPr>
        <a:xfrm>
          <a:off x="12954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21099</xdr:rowOff>
    </xdr:from>
    <xdr:ext cx="762000" cy="259045"/>
    <xdr:sp macro="" textlink="">
      <xdr:nvSpPr>
        <xdr:cNvPr id="450" name="テキスト ボックス 449"/>
        <xdr:cNvSpPr txBox="1"/>
      </xdr:nvSpPr>
      <xdr:spPr>
        <a:xfrm>
          <a:off x="12623800" y="121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167653</xdr:rowOff>
    </xdr:from>
    <xdr:to>
      <xdr:col>29</xdr:col>
      <xdr:colOff>127000</xdr:colOff>
      <xdr:row>16</xdr:row>
      <xdr:rowOff>20282</xdr:rowOff>
    </xdr:to>
    <xdr:cxnSp macro="">
      <xdr:nvCxnSpPr>
        <xdr:cNvPr id="50" name="直線コネクタ 49"/>
        <xdr:cNvCxnSpPr/>
      </xdr:nvCxnSpPr>
      <xdr:spPr bwMode="auto">
        <a:xfrm flipV="1">
          <a:off x="5003800" y="2787028"/>
          <a:ext cx="6477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13233</xdr:rowOff>
    </xdr:from>
    <xdr:to>
      <xdr:col>26</xdr:col>
      <xdr:colOff>50800</xdr:colOff>
      <xdr:row>16</xdr:row>
      <xdr:rowOff>20282</xdr:rowOff>
    </xdr:to>
    <xdr:cxnSp macro="">
      <xdr:nvCxnSpPr>
        <xdr:cNvPr id="53" name="直線コネクタ 52"/>
        <xdr:cNvCxnSpPr/>
      </xdr:nvCxnSpPr>
      <xdr:spPr bwMode="auto">
        <a:xfrm>
          <a:off x="4305300" y="2804058"/>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13233</xdr:rowOff>
    </xdr:from>
    <xdr:to>
      <xdr:col>22</xdr:col>
      <xdr:colOff>114300</xdr:colOff>
      <xdr:row>16</xdr:row>
      <xdr:rowOff>43961</xdr:rowOff>
    </xdr:to>
    <xdr:cxnSp macro="">
      <xdr:nvCxnSpPr>
        <xdr:cNvPr id="56" name="直線コネクタ 55"/>
        <xdr:cNvCxnSpPr/>
      </xdr:nvCxnSpPr>
      <xdr:spPr bwMode="auto">
        <a:xfrm flipV="1">
          <a:off x="3606800" y="2804058"/>
          <a:ext cx="698500" cy="3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33615</xdr:rowOff>
    </xdr:from>
    <xdr:ext cx="762000" cy="259045"/>
    <xdr:sp macro="" textlink="">
      <xdr:nvSpPr>
        <xdr:cNvPr id="58" name="テキスト ボックス 57"/>
        <xdr:cNvSpPr txBox="1"/>
      </xdr:nvSpPr>
      <xdr:spPr>
        <a:xfrm>
          <a:off x="3924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43961</xdr:rowOff>
    </xdr:from>
    <xdr:to>
      <xdr:col>18</xdr:col>
      <xdr:colOff>177800</xdr:colOff>
      <xdr:row>16</xdr:row>
      <xdr:rowOff>99358</xdr:rowOff>
    </xdr:to>
    <xdr:cxnSp macro="">
      <xdr:nvCxnSpPr>
        <xdr:cNvPr id="59" name="直線コネクタ 58"/>
        <xdr:cNvCxnSpPr/>
      </xdr:nvCxnSpPr>
      <xdr:spPr bwMode="auto">
        <a:xfrm flipV="1">
          <a:off x="2908300" y="2834786"/>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116853</xdr:rowOff>
    </xdr:from>
    <xdr:to>
      <xdr:col>29</xdr:col>
      <xdr:colOff>177800</xdr:colOff>
      <xdr:row>16</xdr:row>
      <xdr:rowOff>47003</xdr:rowOff>
    </xdr:to>
    <xdr:sp macro="" textlink="">
      <xdr:nvSpPr>
        <xdr:cNvPr id="69" name="楕円 68"/>
        <xdr:cNvSpPr/>
      </xdr:nvSpPr>
      <xdr:spPr bwMode="auto">
        <a:xfrm>
          <a:off x="5600700" y="273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133380</xdr:rowOff>
    </xdr:from>
    <xdr:ext cx="762000" cy="259045"/>
    <xdr:sp macro="" textlink="">
      <xdr:nvSpPr>
        <xdr:cNvPr id="70" name="人口1人当たり決算額の推移該当値テキスト130"/>
        <xdr:cNvSpPr txBox="1"/>
      </xdr:nvSpPr>
      <xdr:spPr>
        <a:xfrm>
          <a:off x="5740400" y="258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140932</xdr:rowOff>
    </xdr:from>
    <xdr:to>
      <xdr:col>26</xdr:col>
      <xdr:colOff>101600</xdr:colOff>
      <xdr:row>16</xdr:row>
      <xdr:rowOff>71082</xdr:rowOff>
    </xdr:to>
    <xdr:sp macro="" textlink="">
      <xdr:nvSpPr>
        <xdr:cNvPr id="71" name="楕円 70"/>
        <xdr:cNvSpPr/>
      </xdr:nvSpPr>
      <xdr:spPr bwMode="auto">
        <a:xfrm>
          <a:off x="4953000" y="276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81259</xdr:rowOff>
    </xdr:from>
    <xdr:ext cx="736600" cy="259045"/>
    <xdr:sp macro="" textlink="">
      <xdr:nvSpPr>
        <xdr:cNvPr id="72" name="テキスト ボックス 71"/>
        <xdr:cNvSpPr txBox="1"/>
      </xdr:nvSpPr>
      <xdr:spPr>
        <a:xfrm>
          <a:off x="4622800" y="252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133883</xdr:rowOff>
    </xdr:from>
    <xdr:to>
      <xdr:col>22</xdr:col>
      <xdr:colOff>165100</xdr:colOff>
      <xdr:row>16</xdr:row>
      <xdr:rowOff>64033</xdr:rowOff>
    </xdr:to>
    <xdr:sp macro="" textlink="">
      <xdr:nvSpPr>
        <xdr:cNvPr id="73" name="楕円 72"/>
        <xdr:cNvSpPr/>
      </xdr:nvSpPr>
      <xdr:spPr bwMode="auto">
        <a:xfrm>
          <a:off x="42545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48810</xdr:rowOff>
    </xdr:from>
    <xdr:ext cx="762000" cy="259045"/>
    <xdr:sp macro="" textlink="">
      <xdr:nvSpPr>
        <xdr:cNvPr id="74" name="テキスト ボックス 73"/>
        <xdr:cNvSpPr txBox="1"/>
      </xdr:nvSpPr>
      <xdr:spPr>
        <a:xfrm>
          <a:off x="3924300" y="28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164611</xdr:rowOff>
    </xdr:from>
    <xdr:to>
      <xdr:col>19</xdr:col>
      <xdr:colOff>38100</xdr:colOff>
      <xdr:row>16</xdr:row>
      <xdr:rowOff>94761</xdr:rowOff>
    </xdr:to>
    <xdr:sp macro="" textlink="">
      <xdr:nvSpPr>
        <xdr:cNvPr id="75" name="楕円 74"/>
        <xdr:cNvSpPr/>
      </xdr:nvSpPr>
      <xdr:spPr bwMode="auto">
        <a:xfrm>
          <a:off x="3556000" y="278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104938</xdr:rowOff>
    </xdr:from>
    <xdr:ext cx="762000" cy="259045"/>
    <xdr:sp macro="" textlink="">
      <xdr:nvSpPr>
        <xdr:cNvPr id="76" name="テキスト ボックス 75"/>
        <xdr:cNvSpPr txBox="1"/>
      </xdr:nvSpPr>
      <xdr:spPr>
        <a:xfrm>
          <a:off x="3225800" y="25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48558</xdr:rowOff>
    </xdr:from>
    <xdr:to>
      <xdr:col>15</xdr:col>
      <xdr:colOff>101600</xdr:colOff>
      <xdr:row>16</xdr:row>
      <xdr:rowOff>150158</xdr:rowOff>
    </xdr:to>
    <xdr:sp macro="" textlink="">
      <xdr:nvSpPr>
        <xdr:cNvPr id="77" name="楕円 76"/>
        <xdr:cNvSpPr/>
      </xdr:nvSpPr>
      <xdr:spPr bwMode="auto">
        <a:xfrm>
          <a:off x="2857500" y="283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160335</xdr:rowOff>
    </xdr:from>
    <xdr:ext cx="762000" cy="259045"/>
    <xdr:sp macro="" textlink="">
      <xdr:nvSpPr>
        <xdr:cNvPr id="78" name="テキスト ボックス 77"/>
        <xdr:cNvSpPr txBox="1"/>
      </xdr:nvSpPr>
      <xdr:spPr>
        <a:xfrm>
          <a:off x="2527300" y="26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173602</xdr:rowOff>
    </xdr:from>
    <xdr:to>
      <xdr:col>29</xdr:col>
      <xdr:colOff>127000</xdr:colOff>
      <xdr:row>35</xdr:row>
      <xdr:rowOff>191400</xdr:rowOff>
    </xdr:to>
    <xdr:cxnSp macro="">
      <xdr:nvCxnSpPr>
        <xdr:cNvPr id="113" name="直線コネクタ 112"/>
        <xdr:cNvCxnSpPr/>
      </xdr:nvCxnSpPr>
      <xdr:spPr bwMode="auto">
        <a:xfrm>
          <a:off x="5003800" y="6783952"/>
          <a:ext cx="6477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176177</xdr:rowOff>
    </xdr:from>
    <xdr:ext cx="762000" cy="259045"/>
    <xdr:sp macro="" textlink="">
      <xdr:nvSpPr>
        <xdr:cNvPr id="114" name="人口1人当たり決算額の推移平均値テキスト445"/>
        <xdr:cNvSpPr txBox="1"/>
      </xdr:nvSpPr>
      <xdr:spPr>
        <a:xfrm>
          <a:off x="5740400" y="6786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102409</xdr:rowOff>
    </xdr:from>
    <xdr:to>
      <xdr:col>26</xdr:col>
      <xdr:colOff>50800</xdr:colOff>
      <xdr:row>35</xdr:row>
      <xdr:rowOff>173602</xdr:rowOff>
    </xdr:to>
    <xdr:cxnSp macro="">
      <xdr:nvCxnSpPr>
        <xdr:cNvPr id="116" name="直線コネクタ 115"/>
        <xdr:cNvCxnSpPr/>
      </xdr:nvCxnSpPr>
      <xdr:spPr bwMode="auto">
        <a:xfrm>
          <a:off x="4305300" y="6712759"/>
          <a:ext cx="698500" cy="7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47055</xdr:rowOff>
    </xdr:from>
    <xdr:to>
      <xdr:col>22</xdr:col>
      <xdr:colOff>114300</xdr:colOff>
      <xdr:row>35</xdr:row>
      <xdr:rowOff>102409</xdr:rowOff>
    </xdr:to>
    <xdr:cxnSp macro="">
      <xdr:nvCxnSpPr>
        <xdr:cNvPr id="119" name="直線コネクタ 118"/>
        <xdr:cNvCxnSpPr/>
      </xdr:nvCxnSpPr>
      <xdr:spPr bwMode="auto">
        <a:xfrm>
          <a:off x="3606800" y="6657405"/>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104603</xdr:rowOff>
    </xdr:from>
    <xdr:ext cx="762000" cy="259045"/>
    <xdr:sp macro="" textlink="">
      <xdr:nvSpPr>
        <xdr:cNvPr id="121" name="テキスト ボックス 120"/>
        <xdr:cNvSpPr txBox="1"/>
      </xdr:nvSpPr>
      <xdr:spPr>
        <a:xfrm>
          <a:off x="3924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318436</xdr:rowOff>
    </xdr:from>
    <xdr:to>
      <xdr:col>18</xdr:col>
      <xdr:colOff>177800</xdr:colOff>
      <xdr:row>35</xdr:row>
      <xdr:rowOff>47055</xdr:rowOff>
    </xdr:to>
    <xdr:cxnSp macro="">
      <xdr:nvCxnSpPr>
        <xdr:cNvPr id="122" name="直線コネクタ 121"/>
        <xdr:cNvCxnSpPr/>
      </xdr:nvCxnSpPr>
      <xdr:spPr bwMode="auto">
        <a:xfrm>
          <a:off x="2908300" y="6585886"/>
          <a:ext cx="698500" cy="7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241576</xdr:rowOff>
    </xdr:from>
    <xdr:to>
      <xdr:col>19</xdr:col>
      <xdr:colOff>38100</xdr:colOff>
      <xdr:row>36</xdr:row>
      <xdr:rowOff>276</xdr:rowOff>
    </xdr:to>
    <xdr:sp macro="" textlink="">
      <xdr:nvSpPr>
        <xdr:cNvPr id="123" name="フローチャート: 判断 122"/>
        <xdr:cNvSpPr/>
      </xdr:nvSpPr>
      <xdr:spPr bwMode="auto">
        <a:xfrm>
          <a:off x="3556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327953</xdr:rowOff>
    </xdr:from>
    <xdr:ext cx="762000" cy="259045"/>
    <xdr:sp macro="" textlink="">
      <xdr:nvSpPr>
        <xdr:cNvPr id="124" name="テキスト ボックス 123"/>
        <xdr:cNvSpPr txBox="1"/>
      </xdr:nvSpPr>
      <xdr:spPr>
        <a:xfrm>
          <a:off x="32258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178482</xdr:rowOff>
    </xdr:from>
    <xdr:to>
      <xdr:col>15</xdr:col>
      <xdr:colOff>101600</xdr:colOff>
      <xdr:row>35</xdr:row>
      <xdr:rowOff>280082</xdr:rowOff>
    </xdr:to>
    <xdr:sp macro="" textlink="">
      <xdr:nvSpPr>
        <xdr:cNvPr id="125" name="フローチャート: 判断 124"/>
        <xdr:cNvSpPr/>
      </xdr:nvSpPr>
      <xdr:spPr bwMode="auto">
        <a:xfrm>
          <a:off x="2857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264859</xdr:rowOff>
    </xdr:from>
    <xdr:ext cx="762000" cy="259045"/>
    <xdr:sp macro="" textlink="">
      <xdr:nvSpPr>
        <xdr:cNvPr id="126" name="テキスト ボックス 125"/>
        <xdr:cNvSpPr txBox="1"/>
      </xdr:nvSpPr>
      <xdr:spPr>
        <a:xfrm>
          <a:off x="25273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140600</xdr:rowOff>
    </xdr:from>
    <xdr:to>
      <xdr:col>29</xdr:col>
      <xdr:colOff>177800</xdr:colOff>
      <xdr:row>35</xdr:row>
      <xdr:rowOff>242200</xdr:rowOff>
    </xdr:to>
    <xdr:sp macro="" textlink="">
      <xdr:nvSpPr>
        <xdr:cNvPr id="132" name="楕円 131"/>
        <xdr:cNvSpPr/>
      </xdr:nvSpPr>
      <xdr:spPr bwMode="auto">
        <a:xfrm>
          <a:off x="5600700" y="675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328577</xdr:rowOff>
    </xdr:from>
    <xdr:ext cx="762000" cy="259045"/>
    <xdr:sp macro="" textlink="">
      <xdr:nvSpPr>
        <xdr:cNvPr id="133" name="人口1人当たり決算額の推移該当値テキスト445"/>
        <xdr:cNvSpPr txBox="1"/>
      </xdr:nvSpPr>
      <xdr:spPr>
        <a:xfrm>
          <a:off x="5740400" y="65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122802</xdr:rowOff>
    </xdr:from>
    <xdr:to>
      <xdr:col>26</xdr:col>
      <xdr:colOff>101600</xdr:colOff>
      <xdr:row>35</xdr:row>
      <xdr:rowOff>224402</xdr:rowOff>
    </xdr:to>
    <xdr:sp macro="" textlink="">
      <xdr:nvSpPr>
        <xdr:cNvPr id="134" name="楕円 133"/>
        <xdr:cNvSpPr/>
      </xdr:nvSpPr>
      <xdr:spPr bwMode="auto">
        <a:xfrm>
          <a:off x="4953000" y="67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234579</xdr:rowOff>
    </xdr:from>
    <xdr:ext cx="736600" cy="259045"/>
    <xdr:sp macro="" textlink="">
      <xdr:nvSpPr>
        <xdr:cNvPr id="135" name="テキスト ボックス 134"/>
        <xdr:cNvSpPr txBox="1"/>
      </xdr:nvSpPr>
      <xdr:spPr>
        <a:xfrm>
          <a:off x="4622800" y="650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51609</xdr:rowOff>
    </xdr:from>
    <xdr:to>
      <xdr:col>22</xdr:col>
      <xdr:colOff>165100</xdr:colOff>
      <xdr:row>35</xdr:row>
      <xdr:rowOff>153209</xdr:rowOff>
    </xdr:to>
    <xdr:sp macro="" textlink="">
      <xdr:nvSpPr>
        <xdr:cNvPr id="136" name="楕円 135"/>
        <xdr:cNvSpPr/>
      </xdr:nvSpPr>
      <xdr:spPr bwMode="auto">
        <a:xfrm>
          <a:off x="4254500" y="666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137986</xdr:rowOff>
    </xdr:from>
    <xdr:ext cx="762000" cy="259045"/>
    <xdr:sp macro="" textlink="">
      <xdr:nvSpPr>
        <xdr:cNvPr id="137" name="テキスト ボックス 136"/>
        <xdr:cNvSpPr txBox="1"/>
      </xdr:nvSpPr>
      <xdr:spPr>
        <a:xfrm>
          <a:off x="3924300" y="674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339155</xdr:rowOff>
    </xdr:from>
    <xdr:to>
      <xdr:col>19</xdr:col>
      <xdr:colOff>38100</xdr:colOff>
      <xdr:row>35</xdr:row>
      <xdr:rowOff>97855</xdr:rowOff>
    </xdr:to>
    <xdr:sp macro="" textlink="">
      <xdr:nvSpPr>
        <xdr:cNvPr id="138" name="楕円 137"/>
        <xdr:cNvSpPr/>
      </xdr:nvSpPr>
      <xdr:spPr bwMode="auto">
        <a:xfrm>
          <a:off x="3556000" y="660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108032</xdr:rowOff>
    </xdr:from>
    <xdr:ext cx="762000" cy="259045"/>
    <xdr:sp macro="" textlink="">
      <xdr:nvSpPr>
        <xdr:cNvPr id="139" name="テキスト ボックス 138"/>
        <xdr:cNvSpPr txBox="1"/>
      </xdr:nvSpPr>
      <xdr:spPr>
        <a:xfrm>
          <a:off x="3225800" y="63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267636</xdr:rowOff>
    </xdr:from>
    <xdr:to>
      <xdr:col>15</xdr:col>
      <xdr:colOff>101600</xdr:colOff>
      <xdr:row>35</xdr:row>
      <xdr:rowOff>26336</xdr:rowOff>
    </xdr:to>
    <xdr:sp macro="" textlink="">
      <xdr:nvSpPr>
        <xdr:cNvPr id="140" name="楕円 139"/>
        <xdr:cNvSpPr/>
      </xdr:nvSpPr>
      <xdr:spPr bwMode="auto">
        <a:xfrm>
          <a:off x="2857500" y="653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36513</xdr:rowOff>
    </xdr:from>
    <xdr:ext cx="762000" cy="259045"/>
    <xdr:sp macro="" textlink="">
      <xdr:nvSpPr>
        <xdr:cNvPr id="141" name="テキスト ボックス 140"/>
        <xdr:cNvSpPr txBox="1"/>
      </xdr:nvSpPr>
      <xdr:spPr>
        <a:xfrm>
          <a:off x="2527300" y="630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128453</xdr:rowOff>
    </xdr:from>
    <xdr:to>
      <xdr:col>24</xdr:col>
      <xdr:colOff>63500</xdr:colOff>
      <xdr:row>33</xdr:row>
      <xdr:rowOff>130122</xdr:rowOff>
    </xdr:to>
    <xdr:cxnSp macro="">
      <xdr:nvCxnSpPr>
        <xdr:cNvPr id="59" name="直線コネクタ 58"/>
        <xdr:cNvCxnSpPr/>
      </xdr:nvCxnSpPr>
      <xdr:spPr>
        <a:xfrm flipV="1">
          <a:off x="3797300" y="5786303"/>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119423</xdr:rowOff>
    </xdr:from>
    <xdr:to>
      <xdr:col>19</xdr:col>
      <xdr:colOff>177800</xdr:colOff>
      <xdr:row>33</xdr:row>
      <xdr:rowOff>130122</xdr:rowOff>
    </xdr:to>
    <xdr:cxnSp macro="">
      <xdr:nvCxnSpPr>
        <xdr:cNvPr id="62" name="直線コネクタ 61"/>
        <xdr:cNvCxnSpPr/>
      </xdr:nvCxnSpPr>
      <xdr:spPr>
        <a:xfrm>
          <a:off x="2908300" y="5777273"/>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119423</xdr:rowOff>
    </xdr:from>
    <xdr:to>
      <xdr:col>15</xdr:col>
      <xdr:colOff>50800</xdr:colOff>
      <xdr:row>33</xdr:row>
      <xdr:rowOff>145552</xdr:rowOff>
    </xdr:to>
    <xdr:cxnSp macro="">
      <xdr:nvCxnSpPr>
        <xdr:cNvPr id="65" name="直線コネクタ 64"/>
        <xdr:cNvCxnSpPr/>
      </xdr:nvCxnSpPr>
      <xdr:spPr>
        <a:xfrm flipV="1">
          <a:off x="2019300" y="577727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36345</xdr:rowOff>
    </xdr:from>
    <xdr:to>
      <xdr:col>15</xdr:col>
      <xdr:colOff>101600</xdr:colOff>
      <xdr:row>34</xdr:row>
      <xdr:rowOff>137945</xdr:rowOff>
    </xdr:to>
    <xdr:sp macro="" textlink="">
      <xdr:nvSpPr>
        <xdr:cNvPr id="66" name="フローチャート: 判断 65"/>
        <xdr:cNvSpPr/>
      </xdr:nvSpPr>
      <xdr:spPr>
        <a:xfrm>
          <a:off x="2857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129072</xdr:rowOff>
    </xdr:from>
    <xdr:ext cx="534377" cy="259045"/>
    <xdr:sp macro="" textlink="">
      <xdr:nvSpPr>
        <xdr:cNvPr id="67" name="テキスト ボックス 66"/>
        <xdr:cNvSpPr txBox="1"/>
      </xdr:nvSpPr>
      <xdr:spPr>
        <a:xfrm>
          <a:off x="2641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145552</xdr:rowOff>
    </xdr:from>
    <xdr:to>
      <xdr:col>10</xdr:col>
      <xdr:colOff>114300</xdr:colOff>
      <xdr:row>34</xdr:row>
      <xdr:rowOff>3477</xdr:rowOff>
    </xdr:to>
    <xdr:cxnSp macro="">
      <xdr:nvCxnSpPr>
        <xdr:cNvPr id="68" name="直線コネクタ 67"/>
        <xdr:cNvCxnSpPr/>
      </xdr:nvCxnSpPr>
      <xdr:spPr>
        <a:xfrm flipV="1">
          <a:off x="1130300" y="580340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169802</xdr:rowOff>
    </xdr:from>
    <xdr:to>
      <xdr:col>10</xdr:col>
      <xdr:colOff>165100</xdr:colOff>
      <xdr:row>36</xdr:row>
      <xdr:rowOff>99952</xdr:rowOff>
    </xdr:to>
    <xdr:sp macro="" textlink="">
      <xdr:nvSpPr>
        <xdr:cNvPr id="69" name="フローチャート: 判断 68"/>
        <xdr:cNvSpPr/>
      </xdr:nvSpPr>
      <xdr:spPr>
        <a:xfrm>
          <a:off x="1968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91079</xdr:rowOff>
    </xdr:from>
    <xdr:ext cx="534377" cy="259045"/>
    <xdr:sp macro="" textlink="">
      <xdr:nvSpPr>
        <xdr:cNvPr id="70" name="テキスト ボックス 69"/>
        <xdr:cNvSpPr txBox="1"/>
      </xdr:nvSpPr>
      <xdr:spPr>
        <a:xfrm>
          <a:off x="1752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11130</xdr:rowOff>
    </xdr:from>
    <xdr:to>
      <xdr:col>6</xdr:col>
      <xdr:colOff>38100</xdr:colOff>
      <xdr:row>36</xdr:row>
      <xdr:rowOff>112730</xdr:rowOff>
    </xdr:to>
    <xdr:sp macro="" textlink="">
      <xdr:nvSpPr>
        <xdr:cNvPr id="71" name="フローチャート: 判断 70"/>
        <xdr:cNvSpPr/>
      </xdr:nvSpPr>
      <xdr:spPr>
        <a:xfrm>
          <a:off x="1079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103857</xdr:rowOff>
    </xdr:from>
    <xdr:ext cx="534377" cy="259045"/>
    <xdr:sp macro="" textlink="">
      <xdr:nvSpPr>
        <xdr:cNvPr id="72" name="テキスト ボックス 71"/>
        <xdr:cNvSpPr txBox="1"/>
      </xdr:nvSpPr>
      <xdr:spPr>
        <a:xfrm>
          <a:off x="863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77653</xdr:rowOff>
    </xdr:from>
    <xdr:to>
      <xdr:col>24</xdr:col>
      <xdr:colOff>114300</xdr:colOff>
      <xdr:row>34</xdr:row>
      <xdr:rowOff>7803</xdr:rowOff>
    </xdr:to>
    <xdr:sp macro="" textlink="">
      <xdr:nvSpPr>
        <xdr:cNvPr id="78" name="楕円 77"/>
        <xdr:cNvSpPr/>
      </xdr:nvSpPr>
      <xdr:spPr>
        <a:xfrm>
          <a:off x="4584700" y="5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100530</xdr:rowOff>
    </xdr:from>
    <xdr:ext cx="534377" cy="259045"/>
    <xdr:sp macro="" textlink="">
      <xdr:nvSpPr>
        <xdr:cNvPr id="79" name="人件費該当値テキスト"/>
        <xdr:cNvSpPr txBox="1"/>
      </xdr:nvSpPr>
      <xdr:spPr>
        <a:xfrm>
          <a:off x="4686300" y="55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79322</xdr:rowOff>
    </xdr:from>
    <xdr:to>
      <xdr:col>20</xdr:col>
      <xdr:colOff>38100</xdr:colOff>
      <xdr:row>34</xdr:row>
      <xdr:rowOff>9472</xdr:rowOff>
    </xdr:to>
    <xdr:sp macro="" textlink="">
      <xdr:nvSpPr>
        <xdr:cNvPr id="80" name="楕円 79"/>
        <xdr:cNvSpPr/>
      </xdr:nvSpPr>
      <xdr:spPr>
        <a:xfrm>
          <a:off x="3746500" y="5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25999</xdr:rowOff>
    </xdr:from>
    <xdr:ext cx="534377" cy="259045"/>
    <xdr:sp macro="" textlink="">
      <xdr:nvSpPr>
        <xdr:cNvPr id="81" name="テキスト ボックス 80"/>
        <xdr:cNvSpPr txBox="1"/>
      </xdr:nvSpPr>
      <xdr:spPr>
        <a:xfrm>
          <a:off x="3530111" y="5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68623</xdr:rowOff>
    </xdr:from>
    <xdr:to>
      <xdr:col>15</xdr:col>
      <xdr:colOff>101600</xdr:colOff>
      <xdr:row>33</xdr:row>
      <xdr:rowOff>170223</xdr:rowOff>
    </xdr:to>
    <xdr:sp macro="" textlink="">
      <xdr:nvSpPr>
        <xdr:cNvPr id="82" name="楕円 81"/>
        <xdr:cNvSpPr/>
      </xdr:nvSpPr>
      <xdr:spPr>
        <a:xfrm>
          <a:off x="2857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15300</xdr:rowOff>
    </xdr:from>
    <xdr:ext cx="534377" cy="259045"/>
    <xdr:sp macro="" textlink="">
      <xdr:nvSpPr>
        <xdr:cNvPr id="83" name="テキスト ボックス 82"/>
        <xdr:cNvSpPr txBox="1"/>
      </xdr:nvSpPr>
      <xdr:spPr>
        <a:xfrm>
          <a:off x="2641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94752</xdr:rowOff>
    </xdr:from>
    <xdr:to>
      <xdr:col>10</xdr:col>
      <xdr:colOff>165100</xdr:colOff>
      <xdr:row>34</xdr:row>
      <xdr:rowOff>24902</xdr:rowOff>
    </xdr:to>
    <xdr:sp macro="" textlink="">
      <xdr:nvSpPr>
        <xdr:cNvPr id="84" name="楕円 83"/>
        <xdr:cNvSpPr/>
      </xdr:nvSpPr>
      <xdr:spPr>
        <a:xfrm>
          <a:off x="1968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41429</xdr:rowOff>
    </xdr:from>
    <xdr:ext cx="534377" cy="259045"/>
    <xdr:sp macro="" textlink="">
      <xdr:nvSpPr>
        <xdr:cNvPr id="85" name="テキスト ボックス 84"/>
        <xdr:cNvSpPr txBox="1"/>
      </xdr:nvSpPr>
      <xdr:spPr>
        <a:xfrm>
          <a:off x="1752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124127</xdr:rowOff>
    </xdr:from>
    <xdr:to>
      <xdr:col>6</xdr:col>
      <xdr:colOff>38100</xdr:colOff>
      <xdr:row>34</xdr:row>
      <xdr:rowOff>54277</xdr:rowOff>
    </xdr:to>
    <xdr:sp macro="" textlink="">
      <xdr:nvSpPr>
        <xdr:cNvPr id="86" name="楕円 85"/>
        <xdr:cNvSpPr/>
      </xdr:nvSpPr>
      <xdr:spPr>
        <a:xfrm>
          <a:off x="1079500" y="57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70804</xdr:rowOff>
    </xdr:from>
    <xdr:ext cx="534377" cy="259045"/>
    <xdr:sp macro="" textlink="">
      <xdr:nvSpPr>
        <xdr:cNvPr id="87" name="テキスト ボックス 86"/>
        <xdr:cNvSpPr txBox="1"/>
      </xdr:nvSpPr>
      <xdr:spPr>
        <a:xfrm>
          <a:off x="863111" y="55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9558</xdr:rowOff>
    </xdr:from>
    <xdr:to>
      <xdr:col>24</xdr:col>
      <xdr:colOff>63500</xdr:colOff>
      <xdr:row>58</xdr:row>
      <xdr:rowOff>15075</xdr:rowOff>
    </xdr:to>
    <xdr:cxnSp macro="">
      <xdr:nvCxnSpPr>
        <xdr:cNvPr id="116" name="直線コネクタ 115"/>
        <xdr:cNvCxnSpPr/>
      </xdr:nvCxnSpPr>
      <xdr:spPr>
        <a:xfrm>
          <a:off x="3797300" y="9953658"/>
          <a:ext cx="8382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9558</xdr:rowOff>
    </xdr:from>
    <xdr:to>
      <xdr:col>19</xdr:col>
      <xdr:colOff>177800</xdr:colOff>
      <xdr:row>58</xdr:row>
      <xdr:rowOff>11950</xdr:rowOff>
    </xdr:to>
    <xdr:cxnSp macro="">
      <xdr:nvCxnSpPr>
        <xdr:cNvPr id="119" name="直線コネクタ 118"/>
        <xdr:cNvCxnSpPr/>
      </xdr:nvCxnSpPr>
      <xdr:spPr>
        <a:xfrm flipV="1">
          <a:off x="2908300" y="9953658"/>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11950</xdr:rowOff>
    </xdr:from>
    <xdr:to>
      <xdr:col>15</xdr:col>
      <xdr:colOff>50800</xdr:colOff>
      <xdr:row>58</xdr:row>
      <xdr:rowOff>17152</xdr:rowOff>
    </xdr:to>
    <xdr:cxnSp macro="">
      <xdr:nvCxnSpPr>
        <xdr:cNvPr id="122" name="直線コネクタ 121"/>
        <xdr:cNvCxnSpPr/>
      </xdr:nvCxnSpPr>
      <xdr:spPr>
        <a:xfrm flipV="1">
          <a:off x="2019300" y="9956050"/>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58557</xdr:rowOff>
    </xdr:from>
    <xdr:to>
      <xdr:col>15</xdr:col>
      <xdr:colOff>101600</xdr:colOff>
      <xdr:row>57</xdr:row>
      <xdr:rowOff>160157</xdr:rowOff>
    </xdr:to>
    <xdr:sp macro="" textlink="">
      <xdr:nvSpPr>
        <xdr:cNvPr id="123" name="フローチャート: 判断 122"/>
        <xdr:cNvSpPr/>
      </xdr:nvSpPr>
      <xdr:spPr>
        <a:xfrm>
          <a:off x="2857500" y="983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5234</xdr:rowOff>
    </xdr:from>
    <xdr:ext cx="534377" cy="259045"/>
    <xdr:sp macro="" textlink="">
      <xdr:nvSpPr>
        <xdr:cNvPr id="124" name="テキスト ボックス 123"/>
        <xdr:cNvSpPr txBox="1"/>
      </xdr:nvSpPr>
      <xdr:spPr>
        <a:xfrm>
          <a:off x="2641111" y="96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17152</xdr:rowOff>
    </xdr:from>
    <xdr:to>
      <xdr:col>10</xdr:col>
      <xdr:colOff>114300</xdr:colOff>
      <xdr:row>58</xdr:row>
      <xdr:rowOff>26691</xdr:rowOff>
    </xdr:to>
    <xdr:cxnSp macro="">
      <xdr:nvCxnSpPr>
        <xdr:cNvPr id="125" name="直線コネクタ 124"/>
        <xdr:cNvCxnSpPr/>
      </xdr:nvCxnSpPr>
      <xdr:spPr>
        <a:xfrm flipV="1">
          <a:off x="1130300" y="9961252"/>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26" name="フローチャート: 判断 125"/>
        <xdr:cNvSpPr/>
      </xdr:nvSpPr>
      <xdr:spPr>
        <a:xfrm>
          <a:off x="1968500" y="99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66420</xdr:rowOff>
    </xdr:from>
    <xdr:ext cx="534377" cy="259045"/>
    <xdr:sp macro="" textlink="">
      <xdr:nvSpPr>
        <xdr:cNvPr id="127" name="テキスト ボックス 126"/>
        <xdr:cNvSpPr txBox="1"/>
      </xdr:nvSpPr>
      <xdr:spPr>
        <a:xfrm>
          <a:off x="1752111" y="100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155049</xdr:rowOff>
    </xdr:from>
    <xdr:to>
      <xdr:col>6</xdr:col>
      <xdr:colOff>38100</xdr:colOff>
      <xdr:row>58</xdr:row>
      <xdr:rowOff>85199</xdr:rowOff>
    </xdr:to>
    <xdr:sp macro="" textlink="">
      <xdr:nvSpPr>
        <xdr:cNvPr id="128" name="フローチャート: 判断 127"/>
        <xdr:cNvSpPr/>
      </xdr:nvSpPr>
      <xdr:spPr>
        <a:xfrm>
          <a:off x="1079500" y="992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76326</xdr:rowOff>
    </xdr:from>
    <xdr:ext cx="534377" cy="259045"/>
    <xdr:sp macro="" textlink="">
      <xdr:nvSpPr>
        <xdr:cNvPr id="129" name="テキスト ボックス 128"/>
        <xdr:cNvSpPr txBox="1"/>
      </xdr:nvSpPr>
      <xdr:spPr>
        <a:xfrm>
          <a:off x="863111" y="100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135725</xdr:rowOff>
    </xdr:from>
    <xdr:to>
      <xdr:col>24</xdr:col>
      <xdr:colOff>114300</xdr:colOff>
      <xdr:row>58</xdr:row>
      <xdr:rowOff>65875</xdr:rowOff>
    </xdr:to>
    <xdr:sp macro="" textlink="">
      <xdr:nvSpPr>
        <xdr:cNvPr id="135" name="楕円 134"/>
        <xdr:cNvSpPr/>
      </xdr:nvSpPr>
      <xdr:spPr>
        <a:xfrm>
          <a:off x="4584700" y="99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130208</xdr:rowOff>
    </xdr:from>
    <xdr:to>
      <xdr:col>20</xdr:col>
      <xdr:colOff>38100</xdr:colOff>
      <xdr:row>58</xdr:row>
      <xdr:rowOff>60358</xdr:rowOff>
    </xdr:to>
    <xdr:sp macro="" textlink="">
      <xdr:nvSpPr>
        <xdr:cNvPr id="137" name="楕円 136"/>
        <xdr:cNvSpPr/>
      </xdr:nvSpPr>
      <xdr:spPr>
        <a:xfrm>
          <a:off x="3746500" y="9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51485</xdr:rowOff>
    </xdr:from>
    <xdr:ext cx="534377" cy="259045"/>
    <xdr:sp macro="" textlink="">
      <xdr:nvSpPr>
        <xdr:cNvPr id="138" name="テキスト ボックス 137"/>
        <xdr:cNvSpPr txBox="1"/>
      </xdr:nvSpPr>
      <xdr:spPr>
        <a:xfrm>
          <a:off x="3530111" y="99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132600</xdr:rowOff>
    </xdr:from>
    <xdr:to>
      <xdr:col>15</xdr:col>
      <xdr:colOff>101600</xdr:colOff>
      <xdr:row>58</xdr:row>
      <xdr:rowOff>62750</xdr:rowOff>
    </xdr:to>
    <xdr:sp macro="" textlink="">
      <xdr:nvSpPr>
        <xdr:cNvPr id="139" name="楕円 138"/>
        <xdr:cNvSpPr/>
      </xdr:nvSpPr>
      <xdr:spPr>
        <a:xfrm>
          <a:off x="2857500" y="99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53877</xdr:rowOff>
    </xdr:from>
    <xdr:ext cx="534377" cy="259045"/>
    <xdr:sp macro="" textlink="">
      <xdr:nvSpPr>
        <xdr:cNvPr id="140" name="テキスト ボックス 139"/>
        <xdr:cNvSpPr txBox="1"/>
      </xdr:nvSpPr>
      <xdr:spPr>
        <a:xfrm>
          <a:off x="2641111" y="99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137802</xdr:rowOff>
    </xdr:from>
    <xdr:to>
      <xdr:col>10</xdr:col>
      <xdr:colOff>165100</xdr:colOff>
      <xdr:row>58</xdr:row>
      <xdr:rowOff>67952</xdr:rowOff>
    </xdr:to>
    <xdr:sp macro="" textlink="">
      <xdr:nvSpPr>
        <xdr:cNvPr id="141" name="楕円 140"/>
        <xdr:cNvSpPr/>
      </xdr:nvSpPr>
      <xdr:spPr>
        <a:xfrm>
          <a:off x="1968500" y="99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84479</xdr:rowOff>
    </xdr:from>
    <xdr:ext cx="534377" cy="259045"/>
    <xdr:sp macro="" textlink="">
      <xdr:nvSpPr>
        <xdr:cNvPr id="142" name="テキスト ボックス 141"/>
        <xdr:cNvSpPr txBox="1"/>
      </xdr:nvSpPr>
      <xdr:spPr>
        <a:xfrm>
          <a:off x="1752111" y="96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147341</xdr:rowOff>
    </xdr:from>
    <xdr:to>
      <xdr:col>6</xdr:col>
      <xdr:colOff>38100</xdr:colOff>
      <xdr:row>58</xdr:row>
      <xdr:rowOff>77491</xdr:rowOff>
    </xdr:to>
    <xdr:sp macro="" textlink="">
      <xdr:nvSpPr>
        <xdr:cNvPr id="143" name="楕円 142"/>
        <xdr:cNvSpPr/>
      </xdr:nvSpPr>
      <xdr:spPr>
        <a:xfrm>
          <a:off x="1079500" y="99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94018</xdr:rowOff>
    </xdr:from>
    <xdr:ext cx="534377" cy="259045"/>
    <xdr:sp macro="" textlink="">
      <xdr:nvSpPr>
        <xdr:cNvPr id="144" name="テキスト ボックス 143"/>
        <xdr:cNvSpPr txBox="1"/>
      </xdr:nvSpPr>
      <xdr:spPr>
        <a:xfrm>
          <a:off x="863111" y="96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37516</xdr:rowOff>
    </xdr:from>
    <xdr:to>
      <xdr:col>24</xdr:col>
      <xdr:colOff>63500</xdr:colOff>
      <xdr:row>76</xdr:row>
      <xdr:rowOff>107810</xdr:rowOff>
    </xdr:to>
    <xdr:cxnSp macro="">
      <xdr:nvCxnSpPr>
        <xdr:cNvPr id="169" name="直線コネクタ 168"/>
        <xdr:cNvCxnSpPr/>
      </xdr:nvCxnSpPr>
      <xdr:spPr>
        <a:xfrm flipV="1">
          <a:off x="3797300" y="13067716"/>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28600</xdr:rowOff>
    </xdr:from>
    <xdr:to>
      <xdr:col>19</xdr:col>
      <xdr:colOff>177800</xdr:colOff>
      <xdr:row>76</xdr:row>
      <xdr:rowOff>107810</xdr:rowOff>
    </xdr:to>
    <xdr:cxnSp macro="">
      <xdr:nvCxnSpPr>
        <xdr:cNvPr id="172" name="直線コネクタ 171"/>
        <xdr:cNvCxnSpPr/>
      </xdr:nvCxnSpPr>
      <xdr:spPr>
        <a:xfrm>
          <a:off x="2908300" y="13058800"/>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155874</xdr:rowOff>
    </xdr:from>
    <xdr:to>
      <xdr:col>15</xdr:col>
      <xdr:colOff>50800</xdr:colOff>
      <xdr:row>76</xdr:row>
      <xdr:rowOff>28600</xdr:rowOff>
    </xdr:to>
    <xdr:cxnSp macro="">
      <xdr:nvCxnSpPr>
        <xdr:cNvPr id="175" name="直線コネクタ 174"/>
        <xdr:cNvCxnSpPr/>
      </xdr:nvCxnSpPr>
      <xdr:spPr>
        <a:xfrm>
          <a:off x="2019300" y="13014624"/>
          <a:ext cx="889000" cy="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168796</xdr:rowOff>
    </xdr:from>
    <xdr:to>
      <xdr:col>15</xdr:col>
      <xdr:colOff>101600</xdr:colOff>
      <xdr:row>76</xdr:row>
      <xdr:rowOff>98946</xdr:rowOff>
    </xdr:to>
    <xdr:sp macro="" textlink="">
      <xdr:nvSpPr>
        <xdr:cNvPr id="176" name="フローチャート: 判断 175"/>
        <xdr:cNvSpPr/>
      </xdr:nvSpPr>
      <xdr:spPr>
        <a:xfrm>
          <a:off x="2857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90073</xdr:rowOff>
    </xdr:from>
    <xdr:ext cx="469744" cy="259045"/>
    <xdr:sp macro="" textlink="">
      <xdr:nvSpPr>
        <xdr:cNvPr id="177" name="テキスト ボックス 176"/>
        <xdr:cNvSpPr txBox="1"/>
      </xdr:nvSpPr>
      <xdr:spPr>
        <a:xfrm>
          <a:off x="2673428" y="1312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155874</xdr:rowOff>
    </xdr:from>
    <xdr:to>
      <xdr:col>10</xdr:col>
      <xdr:colOff>114300</xdr:colOff>
      <xdr:row>76</xdr:row>
      <xdr:rowOff>21228</xdr:rowOff>
    </xdr:to>
    <xdr:cxnSp macro="">
      <xdr:nvCxnSpPr>
        <xdr:cNvPr id="178" name="直線コネクタ 177"/>
        <xdr:cNvCxnSpPr/>
      </xdr:nvCxnSpPr>
      <xdr:spPr>
        <a:xfrm flipV="1">
          <a:off x="1130300" y="1301462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90615</xdr:rowOff>
    </xdr:from>
    <xdr:to>
      <xdr:col>10</xdr:col>
      <xdr:colOff>165100</xdr:colOff>
      <xdr:row>77</xdr:row>
      <xdr:rowOff>20765</xdr:rowOff>
    </xdr:to>
    <xdr:sp macro="" textlink="">
      <xdr:nvSpPr>
        <xdr:cNvPr id="179" name="フローチャート: 判断 178"/>
        <xdr:cNvSpPr/>
      </xdr:nvSpPr>
      <xdr:spPr>
        <a:xfrm>
          <a:off x="1968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11892</xdr:rowOff>
    </xdr:from>
    <xdr:ext cx="469744" cy="259045"/>
    <xdr:sp macro="" textlink="">
      <xdr:nvSpPr>
        <xdr:cNvPr id="180" name="テキスト ボックス 179"/>
        <xdr:cNvSpPr txBox="1"/>
      </xdr:nvSpPr>
      <xdr:spPr>
        <a:xfrm>
          <a:off x="1784428"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103415</xdr:rowOff>
    </xdr:from>
    <xdr:to>
      <xdr:col>6</xdr:col>
      <xdr:colOff>38100</xdr:colOff>
      <xdr:row>77</xdr:row>
      <xdr:rowOff>33565</xdr:rowOff>
    </xdr:to>
    <xdr:sp macro="" textlink="">
      <xdr:nvSpPr>
        <xdr:cNvPr id="181" name="フローチャート: 判断 180"/>
        <xdr:cNvSpPr/>
      </xdr:nvSpPr>
      <xdr:spPr>
        <a:xfrm>
          <a:off x="1079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24692</xdr:rowOff>
    </xdr:from>
    <xdr:ext cx="469744" cy="259045"/>
    <xdr:sp macro="" textlink="">
      <xdr:nvSpPr>
        <xdr:cNvPr id="182" name="テキスト ボックス 181"/>
        <xdr:cNvSpPr txBox="1"/>
      </xdr:nvSpPr>
      <xdr:spPr>
        <a:xfrm>
          <a:off x="895428"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158166</xdr:rowOff>
    </xdr:from>
    <xdr:to>
      <xdr:col>24</xdr:col>
      <xdr:colOff>114300</xdr:colOff>
      <xdr:row>76</xdr:row>
      <xdr:rowOff>88316</xdr:rowOff>
    </xdr:to>
    <xdr:sp macro="" textlink="">
      <xdr:nvSpPr>
        <xdr:cNvPr id="188" name="楕円 187"/>
        <xdr:cNvSpPr/>
      </xdr:nvSpPr>
      <xdr:spPr>
        <a:xfrm>
          <a:off x="45847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9593</xdr:rowOff>
    </xdr:from>
    <xdr:ext cx="469744" cy="259045"/>
    <xdr:sp macro="" textlink="">
      <xdr:nvSpPr>
        <xdr:cNvPr id="189" name="維持補修費該当値テキスト"/>
        <xdr:cNvSpPr txBox="1"/>
      </xdr:nvSpPr>
      <xdr:spPr>
        <a:xfrm>
          <a:off x="4686300" y="1286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57010</xdr:rowOff>
    </xdr:from>
    <xdr:to>
      <xdr:col>20</xdr:col>
      <xdr:colOff>38100</xdr:colOff>
      <xdr:row>76</xdr:row>
      <xdr:rowOff>158610</xdr:rowOff>
    </xdr:to>
    <xdr:sp macro="" textlink="">
      <xdr:nvSpPr>
        <xdr:cNvPr id="190" name="楕円 189"/>
        <xdr:cNvSpPr/>
      </xdr:nvSpPr>
      <xdr:spPr>
        <a:xfrm>
          <a:off x="37465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3687</xdr:rowOff>
    </xdr:from>
    <xdr:ext cx="469744" cy="259045"/>
    <xdr:sp macro="" textlink="">
      <xdr:nvSpPr>
        <xdr:cNvPr id="191" name="テキスト ボックス 190"/>
        <xdr:cNvSpPr txBox="1"/>
      </xdr:nvSpPr>
      <xdr:spPr>
        <a:xfrm>
          <a:off x="3562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149250</xdr:rowOff>
    </xdr:from>
    <xdr:to>
      <xdr:col>15</xdr:col>
      <xdr:colOff>101600</xdr:colOff>
      <xdr:row>76</xdr:row>
      <xdr:rowOff>79400</xdr:rowOff>
    </xdr:to>
    <xdr:sp macro="" textlink="">
      <xdr:nvSpPr>
        <xdr:cNvPr id="192" name="楕円 191"/>
        <xdr:cNvSpPr/>
      </xdr:nvSpPr>
      <xdr:spPr>
        <a:xfrm>
          <a:off x="2857500" y="130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95928</xdr:rowOff>
    </xdr:from>
    <xdr:ext cx="469744" cy="259045"/>
    <xdr:sp macro="" textlink="">
      <xdr:nvSpPr>
        <xdr:cNvPr id="193" name="テキスト ボックス 192"/>
        <xdr:cNvSpPr txBox="1"/>
      </xdr:nvSpPr>
      <xdr:spPr>
        <a:xfrm>
          <a:off x="2673428" y="1278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105073</xdr:rowOff>
    </xdr:from>
    <xdr:to>
      <xdr:col>10</xdr:col>
      <xdr:colOff>165100</xdr:colOff>
      <xdr:row>76</xdr:row>
      <xdr:rowOff>35223</xdr:rowOff>
    </xdr:to>
    <xdr:sp macro="" textlink="">
      <xdr:nvSpPr>
        <xdr:cNvPr id="194" name="楕円 193"/>
        <xdr:cNvSpPr/>
      </xdr:nvSpPr>
      <xdr:spPr>
        <a:xfrm>
          <a:off x="1968500" y="129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51750</xdr:rowOff>
    </xdr:from>
    <xdr:ext cx="469744" cy="259045"/>
    <xdr:sp macro="" textlink="">
      <xdr:nvSpPr>
        <xdr:cNvPr id="195" name="テキスト ボックス 194"/>
        <xdr:cNvSpPr txBox="1"/>
      </xdr:nvSpPr>
      <xdr:spPr>
        <a:xfrm>
          <a:off x="1784428" y="12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141878</xdr:rowOff>
    </xdr:from>
    <xdr:to>
      <xdr:col>6</xdr:col>
      <xdr:colOff>38100</xdr:colOff>
      <xdr:row>76</xdr:row>
      <xdr:rowOff>72028</xdr:rowOff>
    </xdr:to>
    <xdr:sp macro="" textlink="">
      <xdr:nvSpPr>
        <xdr:cNvPr id="196" name="楕円 195"/>
        <xdr:cNvSpPr/>
      </xdr:nvSpPr>
      <xdr:spPr>
        <a:xfrm>
          <a:off x="1079500" y="130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88555</xdr:rowOff>
    </xdr:from>
    <xdr:ext cx="469744" cy="259045"/>
    <xdr:sp macro="" textlink="">
      <xdr:nvSpPr>
        <xdr:cNvPr id="197" name="テキスト ボックス 196"/>
        <xdr:cNvSpPr txBox="1"/>
      </xdr:nvSpPr>
      <xdr:spPr>
        <a:xfrm>
          <a:off x="895428" y="1277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92202</xdr:rowOff>
    </xdr:from>
    <xdr:to>
      <xdr:col>24</xdr:col>
      <xdr:colOff>63500</xdr:colOff>
      <xdr:row>94</xdr:row>
      <xdr:rowOff>127305</xdr:rowOff>
    </xdr:to>
    <xdr:cxnSp macro="">
      <xdr:nvCxnSpPr>
        <xdr:cNvPr id="227" name="直線コネクタ 226"/>
        <xdr:cNvCxnSpPr/>
      </xdr:nvCxnSpPr>
      <xdr:spPr>
        <a:xfrm>
          <a:off x="3797300" y="16208502"/>
          <a:ext cx="8382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92202</xdr:rowOff>
    </xdr:from>
    <xdr:to>
      <xdr:col>19</xdr:col>
      <xdr:colOff>177800</xdr:colOff>
      <xdr:row>95</xdr:row>
      <xdr:rowOff>2972</xdr:rowOff>
    </xdr:to>
    <xdr:cxnSp macro="">
      <xdr:nvCxnSpPr>
        <xdr:cNvPr id="230" name="直線コネクタ 229"/>
        <xdr:cNvCxnSpPr/>
      </xdr:nvCxnSpPr>
      <xdr:spPr>
        <a:xfrm flipV="1">
          <a:off x="2908300" y="16208502"/>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2972</xdr:rowOff>
    </xdr:from>
    <xdr:to>
      <xdr:col>15</xdr:col>
      <xdr:colOff>50800</xdr:colOff>
      <xdr:row>95</xdr:row>
      <xdr:rowOff>10364</xdr:rowOff>
    </xdr:to>
    <xdr:cxnSp macro="">
      <xdr:nvCxnSpPr>
        <xdr:cNvPr id="233" name="直線コネクタ 232"/>
        <xdr:cNvCxnSpPr/>
      </xdr:nvCxnSpPr>
      <xdr:spPr>
        <a:xfrm flipV="1">
          <a:off x="2019300" y="1629072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34" name="フローチャート: 判断 233"/>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35" name="テキスト ボックス 234"/>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10364</xdr:rowOff>
    </xdr:from>
    <xdr:to>
      <xdr:col>10</xdr:col>
      <xdr:colOff>114300</xdr:colOff>
      <xdr:row>95</xdr:row>
      <xdr:rowOff>96189</xdr:rowOff>
    </xdr:to>
    <xdr:cxnSp macro="">
      <xdr:nvCxnSpPr>
        <xdr:cNvPr id="236" name="直線コネクタ 235"/>
        <xdr:cNvCxnSpPr/>
      </xdr:nvCxnSpPr>
      <xdr:spPr>
        <a:xfrm flipV="1">
          <a:off x="1130300" y="16298114"/>
          <a:ext cx="889000" cy="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139078</xdr:rowOff>
    </xdr:from>
    <xdr:to>
      <xdr:col>10</xdr:col>
      <xdr:colOff>165100</xdr:colOff>
      <xdr:row>95</xdr:row>
      <xdr:rowOff>69228</xdr:rowOff>
    </xdr:to>
    <xdr:sp macro="" textlink="">
      <xdr:nvSpPr>
        <xdr:cNvPr id="237" name="フローチャート: 判断 236"/>
        <xdr:cNvSpPr/>
      </xdr:nvSpPr>
      <xdr:spPr>
        <a:xfrm>
          <a:off x="1968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60355</xdr:rowOff>
    </xdr:from>
    <xdr:ext cx="534377" cy="259045"/>
    <xdr:sp macro="" textlink="">
      <xdr:nvSpPr>
        <xdr:cNvPr id="238" name="テキスト ボックス 237"/>
        <xdr:cNvSpPr txBox="1"/>
      </xdr:nvSpPr>
      <xdr:spPr>
        <a:xfrm>
          <a:off x="1752111" y="163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43562</xdr:rowOff>
    </xdr:from>
    <xdr:to>
      <xdr:col>6</xdr:col>
      <xdr:colOff>38100</xdr:colOff>
      <xdr:row>95</xdr:row>
      <xdr:rowOff>145162</xdr:rowOff>
    </xdr:to>
    <xdr:sp macro="" textlink="">
      <xdr:nvSpPr>
        <xdr:cNvPr id="239" name="フローチャート: 判断 238"/>
        <xdr:cNvSpPr/>
      </xdr:nvSpPr>
      <xdr:spPr>
        <a:xfrm>
          <a:off x="1079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161689</xdr:rowOff>
    </xdr:from>
    <xdr:ext cx="534377" cy="259045"/>
    <xdr:sp macro="" textlink="">
      <xdr:nvSpPr>
        <xdr:cNvPr id="240" name="テキスト ボックス 239"/>
        <xdr:cNvSpPr txBox="1"/>
      </xdr:nvSpPr>
      <xdr:spPr>
        <a:xfrm>
          <a:off x="863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76505</xdr:rowOff>
    </xdr:from>
    <xdr:to>
      <xdr:col>24</xdr:col>
      <xdr:colOff>114300</xdr:colOff>
      <xdr:row>95</xdr:row>
      <xdr:rowOff>6655</xdr:rowOff>
    </xdr:to>
    <xdr:sp macro="" textlink="">
      <xdr:nvSpPr>
        <xdr:cNvPr id="246" name="楕円 245"/>
        <xdr:cNvSpPr/>
      </xdr:nvSpPr>
      <xdr:spPr>
        <a:xfrm>
          <a:off x="4584700" y="161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99382</xdr:rowOff>
    </xdr:from>
    <xdr:ext cx="534377" cy="259045"/>
    <xdr:sp macro="" textlink="">
      <xdr:nvSpPr>
        <xdr:cNvPr id="247" name="扶助費該当値テキスト"/>
        <xdr:cNvSpPr txBox="1"/>
      </xdr:nvSpPr>
      <xdr:spPr>
        <a:xfrm>
          <a:off x="4686300" y="160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41402</xdr:rowOff>
    </xdr:from>
    <xdr:to>
      <xdr:col>20</xdr:col>
      <xdr:colOff>38100</xdr:colOff>
      <xdr:row>94</xdr:row>
      <xdr:rowOff>143002</xdr:rowOff>
    </xdr:to>
    <xdr:sp macro="" textlink="">
      <xdr:nvSpPr>
        <xdr:cNvPr id="248" name="楕円 247"/>
        <xdr:cNvSpPr/>
      </xdr:nvSpPr>
      <xdr:spPr>
        <a:xfrm>
          <a:off x="3746500" y="161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159529</xdr:rowOff>
    </xdr:from>
    <xdr:ext cx="534377" cy="259045"/>
    <xdr:sp macro="" textlink="">
      <xdr:nvSpPr>
        <xdr:cNvPr id="249" name="テキスト ボックス 248"/>
        <xdr:cNvSpPr txBox="1"/>
      </xdr:nvSpPr>
      <xdr:spPr>
        <a:xfrm>
          <a:off x="3530111" y="159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123622</xdr:rowOff>
    </xdr:from>
    <xdr:to>
      <xdr:col>15</xdr:col>
      <xdr:colOff>101600</xdr:colOff>
      <xdr:row>95</xdr:row>
      <xdr:rowOff>53772</xdr:rowOff>
    </xdr:to>
    <xdr:sp macro="" textlink="">
      <xdr:nvSpPr>
        <xdr:cNvPr id="250" name="楕円 249"/>
        <xdr:cNvSpPr/>
      </xdr:nvSpPr>
      <xdr:spPr>
        <a:xfrm>
          <a:off x="2857500" y="162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44899</xdr:rowOff>
    </xdr:from>
    <xdr:ext cx="534377" cy="259045"/>
    <xdr:sp macro="" textlink="">
      <xdr:nvSpPr>
        <xdr:cNvPr id="251" name="テキスト ボックス 250"/>
        <xdr:cNvSpPr txBox="1"/>
      </xdr:nvSpPr>
      <xdr:spPr>
        <a:xfrm>
          <a:off x="2641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131014</xdr:rowOff>
    </xdr:from>
    <xdr:to>
      <xdr:col>10</xdr:col>
      <xdr:colOff>165100</xdr:colOff>
      <xdr:row>95</xdr:row>
      <xdr:rowOff>61164</xdr:rowOff>
    </xdr:to>
    <xdr:sp macro="" textlink="">
      <xdr:nvSpPr>
        <xdr:cNvPr id="252" name="楕円 251"/>
        <xdr:cNvSpPr/>
      </xdr:nvSpPr>
      <xdr:spPr>
        <a:xfrm>
          <a:off x="1968500" y="1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77691</xdr:rowOff>
    </xdr:from>
    <xdr:ext cx="534377" cy="259045"/>
    <xdr:sp macro="" textlink="">
      <xdr:nvSpPr>
        <xdr:cNvPr id="253" name="テキスト ボックス 252"/>
        <xdr:cNvSpPr txBox="1"/>
      </xdr:nvSpPr>
      <xdr:spPr>
        <a:xfrm>
          <a:off x="1752111" y="160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45389</xdr:rowOff>
    </xdr:from>
    <xdr:to>
      <xdr:col>6</xdr:col>
      <xdr:colOff>38100</xdr:colOff>
      <xdr:row>95</xdr:row>
      <xdr:rowOff>146989</xdr:rowOff>
    </xdr:to>
    <xdr:sp macro="" textlink="">
      <xdr:nvSpPr>
        <xdr:cNvPr id="254" name="楕円 253"/>
        <xdr:cNvSpPr/>
      </xdr:nvSpPr>
      <xdr:spPr>
        <a:xfrm>
          <a:off x="1079500" y="163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138116</xdr:rowOff>
    </xdr:from>
    <xdr:ext cx="534377" cy="259045"/>
    <xdr:sp macro="" textlink="">
      <xdr:nvSpPr>
        <xdr:cNvPr id="255" name="テキスト ボックス 254"/>
        <xdr:cNvSpPr txBox="1"/>
      </xdr:nvSpPr>
      <xdr:spPr>
        <a:xfrm>
          <a:off x="863111" y="164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159487</xdr:rowOff>
    </xdr:from>
    <xdr:to>
      <xdr:col>55</xdr:col>
      <xdr:colOff>0</xdr:colOff>
      <xdr:row>37</xdr:row>
      <xdr:rowOff>37719</xdr:rowOff>
    </xdr:to>
    <xdr:cxnSp macro="">
      <xdr:nvCxnSpPr>
        <xdr:cNvPr id="284" name="直線コネクタ 283"/>
        <xdr:cNvCxnSpPr/>
      </xdr:nvCxnSpPr>
      <xdr:spPr>
        <a:xfrm flipV="1">
          <a:off x="9639300" y="6331687"/>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16535</xdr:rowOff>
    </xdr:from>
    <xdr:to>
      <xdr:col>50</xdr:col>
      <xdr:colOff>114300</xdr:colOff>
      <xdr:row>37</xdr:row>
      <xdr:rowOff>37719</xdr:rowOff>
    </xdr:to>
    <xdr:cxnSp macro="">
      <xdr:nvCxnSpPr>
        <xdr:cNvPr id="287" name="直線コネクタ 286"/>
        <xdr:cNvCxnSpPr/>
      </xdr:nvCxnSpPr>
      <xdr:spPr>
        <a:xfrm>
          <a:off x="8750300" y="636018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16535</xdr:rowOff>
    </xdr:from>
    <xdr:to>
      <xdr:col>45</xdr:col>
      <xdr:colOff>177800</xdr:colOff>
      <xdr:row>37</xdr:row>
      <xdr:rowOff>85966</xdr:rowOff>
    </xdr:to>
    <xdr:cxnSp macro="">
      <xdr:nvCxnSpPr>
        <xdr:cNvPr id="290" name="直線コネクタ 289"/>
        <xdr:cNvCxnSpPr/>
      </xdr:nvCxnSpPr>
      <xdr:spPr>
        <a:xfrm flipV="1">
          <a:off x="7861300" y="6360185"/>
          <a:ext cx="889000" cy="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1" name="フローチャート: 判断 290"/>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164838</xdr:rowOff>
    </xdr:from>
    <xdr:ext cx="534377" cy="259045"/>
    <xdr:sp macro="" textlink="">
      <xdr:nvSpPr>
        <xdr:cNvPr id="292" name="テキスト ボックス 291"/>
        <xdr:cNvSpPr txBox="1"/>
      </xdr:nvSpPr>
      <xdr:spPr>
        <a:xfrm>
          <a:off x="8483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70676</xdr:rowOff>
    </xdr:from>
    <xdr:to>
      <xdr:col>41</xdr:col>
      <xdr:colOff>50800</xdr:colOff>
      <xdr:row>37</xdr:row>
      <xdr:rowOff>85966</xdr:rowOff>
    </xdr:to>
    <xdr:cxnSp macro="">
      <xdr:nvCxnSpPr>
        <xdr:cNvPr id="293" name="直線コネクタ 292"/>
        <xdr:cNvCxnSpPr/>
      </xdr:nvCxnSpPr>
      <xdr:spPr>
        <a:xfrm>
          <a:off x="6972300" y="6414326"/>
          <a:ext cx="889000" cy="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294" name="フローチャート: 判断 293"/>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295" name="テキスト ボックス 294"/>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296" name="フローチャート: 判断 295"/>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297" name="テキスト ボックス 296"/>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108687</xdr:rowOff>
    </xdr:from>
    <xdr:to>
      <xdr:col>55</xdr:col>
      <xdr:colOff>50800</xdr:colOff>
      <xdr:row>37</xdr:row>
      <xdr:rowOff>38837</xdr:rowOff>
    </xdr:to>
    <xdr:sp macro="" textlink="">
      <xdr:nvSpPr>
        <xdr:cNvPr id="303" name="楕円 302"/>
        <xdr:cNvSpPr/>
      </xdr:nvSpPr>
      <xdr:spPr>
        <a:xfrm>
          <a:off x="10426700" y="62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87114</xdr:rowOff>
    </xdr:from>
    <xdr:ext cx="534377" cy="259045"/>
    <xdr:sp macro="" textlink="">
      <xdr:nvSpPr>
        <xdr:cNvPr id="304" name="補助費等該当値テキスト"/>
        <xdr:cNvSpPr txBox="1"/>
      </xdr:nvSpPr>
      <xdr:spPr>
        <a:xfrm>
          <a:off x="10528300" y="62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158369</xdr:rowOff>
    </xdr:from>
    <xdr:to>
      <xdr:col>50</xdr:col>
      <xdr:colOff>165100</xdr:colOff>
      <xdr:row>37</xdr:row>
      <xdr:rowOff>88519</xdr:rowOff>
    </xdr:to>
    <xdr:sp macro="" textlink="">
      <xdr:nvSpPr>
        <xdr:cNvPr id="305" name="楕円 304"/>
        <xdr:cNvSpPr/>
      </xdr:nvSpPr>
      <xdr:spPr>
        <a:xfrm>
          <a:off x="9588500" y="63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79646</xdr:rowOff>
    </xdr:from>
    <xdr:ext cx="534377" cy="259045"/>
    <xdr:sp macro="" textlink="">
      <xdr:nvSpPr>
        <xdr:cNvPr id="306" name="テキスト ボックス 305"/>
        <xdr:cNvSpPr txBox="1"/>
      </xdr:nvSpPr>
      <xdr:spPr>
        <a:xfrm>
          <a:off x="9372111" y="64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137185</xdr:rowOff>
    </xdr:from>
    <xdr:to>
      <xdr:col>46</xdr:col>
      <xdr:colOff>38100</xdr:colOff>
      <xdr:row>37</xdr:row>
      <xdr:rowOff>67335</xdr:rowOff>
    </xdr:to>
    <xdr:sp macro="" textlink="">
      <xdr:nvSpPr>
        <xdr:cNvPr id="307" name="楕円 306"/>
        <xdr:cNvSpPr/>
      </xdr:nvSpPr>
      <xdr:spPr>
        <a:xfrm>
          <a:off x="8699500" y="63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58462</xdr:rowOff>
    </xdr:from>
    <xdr:ext cx="534377" cy="259045"/>
    <xdr:sp macro="" textlink="">
      <xdr:nvSpPr>
        <xdr:cNvPr id="308" name="テキスト ボックス 307"/>
        <xdr:cNvSpPr txBox="1"/>
      </xdr:nvSpPr>
      <xdr:spPr>
        <a:xfrm>
          <a:off x="8483111" y="64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35166</xdr:rowOff>
    </xdr:from>
    <xdr:to>
      <xdr:col>41</xdr:col>
      <xdr:colOff>101600</xdr:colOff>
      <xdr:row>37</xdr:row>
      <xdr:rowOff>136766</xdr:rowOff>
    </xdr:to>
    <xdr:sp macro="" textlink="">
      <xdr:nvSpPr>
        <xdr:cNvPr id="309" name="楕円 308"/>
        <xdr:cNvSpPr/>
      </xdr:nvSpPr>
      <xdr:spPr>
        <a:xfrm>
          <a:off x="7810500" y="63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127893</xdr:rowOff>
    </xdr:from>
    <xdr:ext cx="534377" cy="259045"/>
    <xdr:sp macro="" textlink="">
      <xdr:nvSpPr>
        <xdr:cNvPr id="310" name="テキスト ボックス 309"/>
        <xdr:cNvSpPr txBox="1"/>
      </xdr:nvSpPr>
      <xdr:spPr>
        <a:xfrm>
          <a:off x="7594111" y="64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19876</xdr:rowOff>
    </xdr:from>
    <xdr:to>
      <xdr:col>36</xdr:col>
      <xdr:colOff>165100</xdr:colOff>
      <xdr:row>37</xdr:row>
      <xdr:rowOff>121476</xdr:rowOff>
    </xdr:to>
    <xdr:sp macro="" textlink="">
      <xdr:nvSpPr>
        <xdr:cNvPr id="311" name="楕円 310"/>
        <xdr:cNvSpPr/>
      </xdr:nvSpPr>
      <xdr:spPr>
        <a:xfrm>
          <a:off x="6921500" y="636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112603</xdr:rowOff>
    </xdr:from>
    <xdr:ext cx="534377" cy="259045"/>
    <xdr:sp macro="" textlink="">
      <xdr:nvSpPr>
        <xdr:cNvPr id="312" name="テキスト ボックス 311"/>
        <xdr:cNvSpPr txBox="1"/>
      </xdr:nvSpPr>
      <xdr:spPr>
        <a:xfrm>
          <a:off x="6705111" y="64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2567</xdr:rowOff>
    </xdr:from>
    <xdr:to>
      <xdr:col>55</xdr:col>
      <xdr:colOff>0</xdr:colOff>
      <xdr:row>58</xdr:row>
      <xdr:rowOff>103764</xdr:rowOff>
    </xdr:to>
    <xdr:cxnSp macro="">
      <xdr:nvCxnSpPr>
        <xdr:cNvPr id="341" name="直線コネクタ 340"/>
        <xdr:cNvCxnSpPr/>
      </xdr:nvCxnSpPr>
      <xdr:spPr>
        <a:xfrm>
          <a:off x="9639300" y="9946667"/>
          <a:ext cx="838200" cy="1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2567</xdr:rowOff>
    </xdr:from>
    <xdr:to>
      <xdr:col>50</xdr:col>
      <xdr:colOff>114300</xdr:colOff>
      <xdr:row>58</xdr:row>
      <xdr:rowOff>65148</xdr:rowOff>
    </xdr:to>
    <xdr:cxnSp macro="">
      <xdr:nvCxnSpPr>
        <xdr:cNvPr id="344" name="直線コネクタ 343"/>
        <xdr:cNvCxnSpPr/>
      </xdr:nvCxnSpPr>
      <xdr:spPr>
        <a:xfrm flipV="1">
          <a:off x="8750300" y="9946667"/>
          <a:ext cx="8890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65148</xdr:rowOff>
    </xdr:from>
    <xdr:to>
      <xdr:col>45</xdr:col>
      <xdr:colOff>177800</xdr:colOff>
      <xdr:row>58</xdr:row>
      <xdr:rowOff>82670</xdr:rowOff>
    </xdr:to>
    <xdr:cxnSp macro="">
      <xdr:nvCxnSpPr>
        <xdr:cNvPr id="347" name="直線コネクタ 346"/>
        <xdr:cNvCxnSpPr/>
      </xdr:nvCxnSpPr>
      <xdr:spPr>
        <a:xfrm flipV="1">
          <a:off x="7861300" y="10009248"/>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160820</xdr:rowOff>
    </xdr:from>
    <xdr:to>
      <xdr:col>46</xdr:col>
      <xdr:colOff>38100</xdr:colOff>
      <xdr:row>58</xdr:row>
      <xdr:rowOff>90970</xdr:rowOff>
    </xdr:to>
    <xdr:sp macro="" textlink="">
      <xdr:nvSpPr>
        <xdr:cNvPr id="348" name="フローチャート: 判断 347"/>
        <xdr:cNvSpPr/>
      </xdr:nvSpPr>
      <xdr:spPr>
        <a:xfrm>
          <a:off x="8699500" y="99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107497</xdr:rowOff>
    </xdr:from>
    <xdr:ext cx="534377" cy="259045"/>
    <xdr:sp macro="" textlink="">
      <xdr:nvSpPr>
        <xdr:cNvPr id="349" name="テキスト ボックス 348"/>
        <xdr:cNvSpPr txBox="1"/>
      </xdr:nvSpPr>
      <xdr:spPr>
        <a:xfrm>
          <a:off x="8483111" y="97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72008</xdr:rowOff>
    </xdr:from>
    <xdr:to>
      <xdr:col>41</xdr:col>
      <xdr:colOff>50800</xdr:colOff>
      <xdr:row>58</xdr:row>
      <xdr:rowOff>82670</xdr:rowOff>
    </xdr:to>
    <xdr:cxnSp macro="">
      <xdr:nvCxnSpPr>
        <xdr:cNvPr id="350" name="直線コネクタ 349"/>
        <xdr:cNvCxnSpPr/>
      </xdr:nvCxnSpPr>
      <xdr:spPr>
        <a:xfrm>
          <a:off x="6972300" y="10016108"/>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62982</xdr:rowOff>
    </xdr:from>
    <xdr:to>
      <xdr:col>41</xdr:col>
      <xdr:colOff>101600</xdr:colOff>
      <xdr:row>58</xdr:row>
      <xdr:rowOff>164582</xdr:rowOff>
    </xdr:to>
    <xdr:sp macro="" textlink="">
      <xdr:nvSpPr>
        <xdr:cNvPr id="351" name="フローチャート: 判断 350"/>
        <xdr:cNvSpPr/>
      </xdr:nvSpPr>
      <xdr:spPr>
        <a:xfrm>
          <a:off x="7810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155709</xdr:rowOff>
    </xdr:from>
    <xdr:ext cx="534377" cy="259045"/>
    <xdr:sp macro="" textlink="">
      <xdr:nvSpPr>
        <xdr:cNvPr id="352" name="テキスト ボックス 351"/>
        <xdr:cNvSpPr txBox="1"/>
      </xdr:nvSpPr>
      <xdr:spPr>
        <a:xfrm>
          <a:off x="7594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53" name="フローチャート: 判断 352"/>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54" name="テキスト ボックス 353"/>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52964</xdr:rowOff>
    </xdr:from>
    <xdr:to>
      <xdr:col>55</xdr:col>
      <xdr:colOff>50800</xdr:colOff>
      <xdr:row>58</xdr:row>
      <xdr:rowOff>154564</xdr:rowOff>
    </xdr:to>
    <xdr:sp macro="" textlink="">
      <xdr:nvSpPr>
        <xdr:cNvPr id="360" name="楕円 359"/>
        <xdr:cNvSpPr/>
      </xdr:nvSpPr>
      <xdr:spPr>
        <a:xfrm>
          <a:off x="10426700" y="99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12341</xdr:rowOff>
    </xdr:from>
    <xdr:ext cx="534377" cy="259045"/>
    <xdr:sp macro="" textlink="">
      <xdr:nvSpPr>
        <xdr:cNvPr id="361" name="普通建設事業費該当値テキスト"/>
        <xdr:cNvSpPr txBox="1"/>
      </xdr:nvSpPr>
      <xdr:spPr>
        <a:xfrm>
          <a:off x="10528300" y="97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123217</xdr:rowOff>
    </xdr:from>
    <xdr:to>
      <xdr:col>50</xdr:col>
      <xdr:colOff>165100</xdr:colOff>
      <xdr:row>58</xdr:row>
      <xdr:rowOff>53367</xdr:rowOff>
    </xdr:to>
    <xdr:sp macro="" textlink="">
      <xdr:nvSpPr>
        <xdr:cNvPr id="362" name="楕円 361"/>
        <xdr:cNvSpPr/>
      </xdr:nvSpPr>
      <xdr:spPr>
        <a:xfrm>
          <a:off x="9588500" y="98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69894</xdr:rowOff>
    </xdr:from>
    <xdr:ext cx="599010" cy="259045"/>
    <xdr:sp macro="" textlink="">
      <xdr:nvSpPr>
        <xdr:cNvPr id="363" name="テキスト ボックス 362"/>
        <xdr:cNvSpPr txBox="1"/>
      </xdr:nvSpPr>
      <xdr:spPr>
        <a:xfrm>
          <a:off x="9339795" y="967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14348</xdr:rowOff>
    </xdr:from>
    <xdr:to>
      <xdr:col>46</xdr:col>
      <xdr:colOff>38100</xdr:colOff>
      <xdr:row>58</xdr:row>
      <xdr:rowOff>115948</xdr:rowOff>
    </xdr:to>
    <xdr:sp macro="" textlink="">
      <xdr:nvSpPr>
        <xdr:cNvPr id="364" name="楕円 363"/>
        <xdr:cNvSpPr/>
      </xdr:nvSpPr>
      <xdr:spPr>
        <a:xfrm>
          <a:off x="8699500" y="99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107075</xdr:rowOff>
    </xdr:from>
    <xdr:ext cx="534377" cy="259045"/>
    <xdr:sp macro="" textlink="">
      <xdr:nvSpPr>
        <xdr:cNvPr id="365" name="テキスト ボックス 364"/>
        <xdr:cNvSpPr txBox="1"/>
      </xdr:nvSpPr>
      <xdr:spPr>
        <a:xfrm>
          <a:off x="8483111" y="100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31870</xdr:rowOff>
    </xdr:from>
    <xdr:to>
      <xdr:col>41</xdr:col>
      <xdr:colOff>101600</xdr:colOff>
      <xdr:row>58</xdr:row>
      <xdr:rowOff>133470</xdr:rowOff>
    </xdr:to>
    <xdr:sp macro="" textlink="">
      <xdr:nvSpPr>
        <xdr:cNvPr id="366" name="楕円 365"/>
        <xdr:cNvSpPr/>
      </xdr:nvSpPr>
      <xdr:spPr>
        <a:xfrm>
          <a:off x="7810500" y="99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149997</xdr:rowOff>
    </xdr:from>
    <xdr:ext cx="534377" cy="259045"/>
    <xdr:sp macro="" textlink="">
      <xdr:nvSpPr>
        <xdr:cNvPr id="367" name="テキスト ボックス 366"/>
        <xdr:cNvSpPr txBox="1"/>
      </xdr:nvSpPr>
      <xdr:spPr>
        <a:xfrm>
          <a:off x="7594111" y="97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21208</xdr:rowOff>
    </xdr:from>
    <xdr:to>
      <xdr:col>36</xdr:col>
      <xdr:colOff>165100</xdr:colOff>
      <xdr:row>58</xdr:row>
      <xdr:rowOff>122808</xdr:rowOff>
    </xdr:to>
    <xdr:sp macro="" textlink="">
      <xdr:nvSpPr>
        <xdr:cNvPr id="368" name="楕円 367"/>
        <xdr:cNvSpPr/>
      </xdr:nvSpPr>
      <xdr:spPr>
        <a:xfrm>
          <a:off x="6921500" y="99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139335</xdr:rowOff>
    </xdr:from>
    <xdr:ext cx="534377" cy="259045"/>
    <xdr:sp macro="" textlink="">
      <xdr:nvSpPr>
        <xdr:cNvPr id="369" name="テキスト ボックス 368"/>
        <xdr:cNvSpPr txBox="1"/>
      </xdr:nvSpPr>
      <xdr:spPr>
        <a:xfrm>
          <a:off x="6705111" y="97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132562</xdr:rowOff>
    </xdr:from>
    <xdr:to>
      <xdr:col>55</xdr:col>
      <xdr:colOff>0</xdr:colOff>
      <xdr:row>78</xdr:row>
      <xdr:rowOff>26646</xdr:rowOff>
    </xdr:to>
    <xdr:cxnSp macro="">
      <xdr:nvCxnSpPr>
        <xdr:cNvPr id="396" name="直線コネクタ 395"/>
        <xdr:cNvCxnSpPr/>
      </xdr:nvCxnSpPr>
      <xdr:spPr>
        <a:xfrm>
          <a:off x="9639300" y="13334212"/>
          <a:ext cx="838200" cy="6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132562</xdr:rowOff>
    </xdr:from>
    <xdr:to>
      <xdr:col>50</xdr:col>
      <xdr:colOff>114300</xdr:colOff>
      <xdr:row>78</xdr:row>
      <xdr:rowOff>29711</xdr:rowOff>
    </xdr:to>
    <xdr:cxnSp macro="">
      <xdr:nvCxnSpPr>
        <xdr:cNvPr id="399" name="直線コネクタ 398"/>
        <xdr:cNvCxnSpPr/>
      </xdr:nvCxnSpPr>
      <xdr:spPr>
        <a:xfrm flipV="1">
          <a:off x="8750300" y="13334212"/>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29711</xdr:rowOff>
    </xdr:from>
    <xdr:to>
      <xdr:col>45</xdr:col>
      <xdr:colOff>177800</xdr:colOff>
      <xdr:row>78</xdr:row>
      <xdr:rowOff>45583</xdr:rowOff>
    </xdr:to>
    <xdr:cxnSp macro="">
      <xdr:nvCxnSpPr>
        <xdr:cNvPr id="402" name="直線コネクタ 401"/>
        <xdr:cNvCxnSpPr/>
      </xdr:nvCxnSpPr>
      <xdr:spPr>
        <a:xfrm flipV="1">
          <a:off x="7861300" y="13402811"/>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153781</xdr:rowOff>
    </xdr:from>
    <xdr:to>
      <xdr:col>46</xdr:col>
      <xdr:colOff>38100</xdr:colOff>
      <xdr:row>78</xdr:row>
      <xdr:rowOff>83931</xdr:rowOff>
    </xdr:to>
    <xdr:sp macro="" textlink="">
      <xdr:nvSpPr>
        <xdr:cNvPr id="403" name="フローチャート: 判断 402"/>
        <xdr:cNvSpPr/>
      </xdr:nvSpPr>
      <xdr:spPr>
        <a:xfrm>
          <a:off x="8699500" y="133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75058</xdr:rowOff>
    </xdr:from>
    <xdr:ext cx="534377" cy="259045"/>
    <xdr:sp macro="" textlink="">
      <xdr:nvSpPr>
        <xdr:cNvPr id="404" name="テキスト ボックス 403"/>
        <xdr:cNvSpPr txBox="1"/>
      </xdr:nvSpPr>
      <xdr:spPr>
        <a:xfrm>
          <a:off x="8483111" y="134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40300</xdr:rowOff>
    </xdr:from>
    <xdr:to>
      <xdr:col>41</xdr:col>
      <xdr:colOff>101600</xdr:colOff>
      <xdr:row>78</xdr:row>
      <xdr:rowOff>141900</xdr:rowOff>
    </xdr:to>
    <xdr:sp macro="" textlink="">
      <xdr:nvSpPr>
        <xdr:cNvPr id="405" name="フローチャート: 判断 404"/>
        <xdr:cNvSpPr/>
      </xdr:nvSpPr>
      <xdr:spPr>
        <a:xfrm>
          <a:off x="7810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133027</xdr:rowOff>
    </xdr:from>
    <xdr:ext cx="534377" cy="259045"/>
    <xdr:sp macro="" textlink="">
      <xdr:nvSpPr>
        <xdr:cNvPr id="406" name="テキスト ボックス 405"/>
        <xdr:cNvSpPr txBox="1"/>
      </xdr:nvSpPr>
      <xdr:spPr>
        <a:xfrm>
          <a:off x="7594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147296</xdr:rowOff>
    </xdr:from>
    <xdr:to>
      <xdr:col>55</xdr:col>
      <xdr:colOff>50800</xdr:colOff>
      <xdr:row>78</xdr:row>
      <xdr:rowOff>77446</xdr:rowOff>
    </xdr:to>
    <xdr:sp macro="" textlink="">
      <xdr:nvSpPr>
        <xdr:cNvPr id="412" name="楕円 411"/>
        <xdr:cNvSpPr/>
      </xdr:nvSpPr>
      <xdr:spPr>
        <a:xfrm>
          <a:off x="10426700" y="133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106673</xdr:rowOff>
    </xdr:from>
    <xdr:ext cx="534377" cy="259045"/>
    <xdr:sp macro="" textlink="">
      <xdr:nvSpPr>
        <xdr:cNvPr id="413" name="普通建設事業費 （ うち新規整備　）該当値テキスト"/>
        <xdr:cNvSpPr txBox="1"/>
      </xdr:nvSpPr>
      <xdr:spPr>
        <a:xfrm>
          <a:off x="10528300" y="131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81762</xdr:rowOff>
    </xdr:from>
    <xdr:to>
      <xdr:col>50</xdr:col>
      <xdr:colOff>165100</xdr:colOff>
      <xdr:row>78</xdr:row>
      <xdr:rowOff>11912</xdr:rowOff>
    </xdr:to>
    <xdr:sp macro="" textlink="">
      <xdr:nvSpPr>
        <xdr:cNvPr id="414" name="楕円 413"/>
        <xdr:cNvSpPr/>
      </xdr:nvSpPr>
      <xdr:spPr>
        <a:xfrm>
          <a:off x="9588500" y="132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28439</xdr:rowOff>
    </xdr:from>
    <xdr:ext cx="534377" cy="259045"/>
    <xdr:sp macro="" textlink="">
      <xdr:nvSpPr>
        <xdr:cNvPr id="415" name="テキスト ボックス 414"/>
        <xdr:cNvSpPr txBox="1"/>
      </xdr:nvSpPr>
      <xdr:spPr>
        <a:xfrm>
          <a:off x="9372111" y="1305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150361</xdr:rowOff>
    </xdr:from>
    <xdr:to>
      <xdr:col>46</xdr:col>
      <xdr:colOff>38100</xdr:colOff>
      <xdr:row>78</xdr:row>
      <xdr:rowOff>80511</xdr:rowOff>
    </xdr:to>
    <xdr:sp macro="" textlink="">
      <xdr:nvSpPr>
        <xdr:cNvPr id="416" name="楕円 415"/>
        <xdr:cNvSpPr/>
      </xdr:nvSpPr>
      <xdr:spPr>
        <a:xfrm>
          <a:off x="8699500" y="13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97038</xdr:rowOff>
    </xdr:from>
    <xdr:ext cx="534377" cy="259045"/>
    <xdr:sp macro="" textlink="">
      <xdr:nvSpPr>
        <xdr:cNvPr id="417" name="テキスト ボックス 416"/>
        <xdr:cNvSpPr txBox="1"/>
      </xdr:nvSpPr>
      <xdr:spPr>
        <a:xfrm>
          <a:off x="8483111" y="131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166233</xdr:rowOff>
    </xdr:from>
    <xdr:to>
      <xdr:col>41</xdr:col>
      <xdr:colOff>101600</xdr:colOff>
      <xdr:row>78</xdr:row>
      <xdr:rowOff>96383</xdr:rowOff>
    </xdr:to>
    <xdr:sp macro="" textlink="">
      <xdr:nvSpPr>
        <xdr:cNvPr id="418" name="楕円 417"/>
        <xdr:cNvSpPr/>
      </xdr:nvSpPr>
      <xdr:spPr>
        <a:xfrm>
          <a:off x="7810500" y="13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112910</xdr:rowOff>
    </xdr:from>
    <xdr:ext cx="534377" cy="259045"/>
    <xdr:sp macro="" textlink="">
      <xdr:nvSpPr>
        <xdr:cNvPr id="419" name="テキスト ボックス 418"/>
        <xdr:cNvSpPr txBox="1"/>
      </xdr:nvSpPr>
      <xdr:spPr>
        <a:xfrm>
          <a:off x="7594111" y="1314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77406</xdr:rowOff>
    </xdr:from>
    <xdr:to>
      <xdr:col>55</xdr:col>
      <xdr:colOff>0</xdr:colOff>
      <xdr:row>98</xdr:row>
      <xdr:rowOff>115563</xdr:rowOff>
    </xdr:to>
    <xdr:cxnSp macro="">
      <xdr:nvCxnSpPr>
        <xdr:cNvPr id="448" name="直線コネクタ 447"/>
        <xdr:cNvCxnSpPr/>
      </xdr:nvCxnSpPr>
      <xdr:spPr>
        <a:xfrm>
          <a:off x="9639300" y="16536606"/>
          <a:ext cx="838200" cy="3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77406</xdr:rowOff>
    </xdr:from>
    <xdr:to>
      <xdr:col>50</xdr:col>
      <xdr:colOff>114300</xdr:colOff>
      <xdr:row>97</xdr:row>
      <xdr:rowOff>69138</xdr:rowOff>
    </xdr:to>
    <xdr:cxnSp macro="">
      <xdr:nvCxnSpPr>
        <xdr:cNvPr id="451" name="直線コネクタ 450"/>
        <xdr:cNvCxnSpPr/>
      </xdr:nvCxnSpPr>
      <xdr:spPr>
        <a:xfrm flipV="1">
          <a:off x="8750300" y="16536606"/>
          <a:ext cx="889000" cy="1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69138</xdr:rowOff>
    </xdr:from>
    <xdr:to>
      <xdr:col>45</xdr:col>
      <xdr:colOff>177800</xdr:colOff>
      <xdr:row>97</xdr:row>
      <xdr:rowOff>94228</xdr:rowOff>
    </xdr:to>
    <xdr:cxnSp macro="">
      <xdr:nvCxnSpPr>
        <xdr:cNvPr id="454" name="直線コネクタ 453"/>
        <xdr:cNvCxnSpPr/>
      </xdr:nvCxnSpPr>
      <xdr:spPr>
        <a:xfrm flipV="1">
          <a:off x="7861300" y="16699788"/>
          <a:ext cx="8890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161367</xdr:rowOff>
    </xdr:from>
    <xdr:to>
      <xdr:col>46</xdr:col>
      <xdr:colOff>38100</xdr:colOff>
      <xdr:row>96</xdr:row>
      <xdr:rowOff>91517</xdr:rowOff>
    </xdr:to>
    <xdr:sp macro="" textlink="">
      <xdr:nvSpPr>
        <xdr:cNvPr id="455" name="フローチャート: 判断 454"/>
        <xdr:cNvSpPr/>
      </xdr:nvSpPr>
      <xdr:spPr>
        <a:xfrm>
          <a:off x="8699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108044</xdr:rowOff>
    </xdr:from>
    <xdr:ext cx="534377" cy="259045"/>
    <xdr:sp macro="" textlink="">
      <xdr:nvSpPr>
        <xdr:cNvPr id="456" name="テキスト ボックス 455"/>
        <xdr:cNvSpPr txBox="1"/>
      </xdr:nvSpPr>
      <xdr:spPr>
        <a:xfrm>
          <a:off x="8483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100940</xdr:rowOff>
    </xdr:from>
    <xdr:to>
      <xdr:col>41</xdr:col>
      <xdr:colOff>101600</xdr:colOff>
      <xdr:row>97</xdr:row>
      <xdr:rowOff>31090</xdr:rowOff>
    </xdr:to>
    <xdr:sp macro="" textlink="">
      <xdr:nvSpPr>
        <xdr:cNvPr id="457" name="フローチャート: 判断 456"/>
        <xdr:cNvSpPr/>
      </xdr:nvSpPr>
      <xdr:spPr>
        <a:xfrm>
          <a:off x="7810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47617</xdr:rowOff>
    </xdr:from>
    <xdr:ext cx="534377" cy="259045"/>
    <xdr:sp macro="" textlink="">
      <xdr:nvSpPr>
        <xdr:cNvPr id="458" name="テキスト ボックス 457"/>
        <xdr:cNvSpPr txBox="1"/>
      </xdr:nvSpPr>
      <xdr:spPr>
        <a:xfrm>
          <a:off x="7594111" y="163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64763</xdr:rowOff>
    </xdr:from>
    <xdr:to>
      <xdr:col>55</xdr:col>
      <xdr:colOff>50800</xdr:colOff>
      <xdr:row>98</xdr:row>
      <xdr:rowOff>166363</xdr:rowOff>
    </xdr:to>
    <xdr:sp macro="" textlink="">
      <xdr:nvSpPr>
        <xdr:cNvPr id="464" name="楕円 463"/>
        <xdr:cNvSpPr/>
      </xdr:nvSpPr>
      <xdr:spPr>
        <a:xfrm>
          <a:off x="10426700" y="168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151140</xdr:rowOff>
    </xdr:from>
    <xdr:ext cx="469744" cy="259045"/>
    <xdr:sp macro="" textlink="">
      <xdr:nvSpPr>
        <xdr:cNvPr id="465" name="普通建設事業費 （ うち更新整備　）該当値テキスト"/>
        <xdr:cNvSpPr txBox="1"/>
      </xdr:nvSpPr>
      <xdr:spPr>
        <a:xfrm>
          <a:off x="10528300" y="1678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26606</xdr:rowOff>
    </xdr:from>
    <xdr:to>
      <xdr:col>50</xdr:col>
      <xdr:colOff>165100</xdr:colOff>
      <xdr:row>96</xdr:row>
      <xdr:rowOff>128206</xdr:rowOff>
    </xdr:to>
    <xdr:sp macro="" textlink="">
      <xdr:nvSpPr>
        <xdr:cNvPr id="466" name="楕円 465"/>
        <xdr:cNvSpPr/>
      </xdr:nvSpPr>
      <xdr:spPr>
        <a:xfrm>
          <a:off x="9588500" y="164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119333</xdr:rowOff>
    </xdr:from>
    <xdr:ext cx="534377" cy="259045"/>
    <xdr:sp macro="" textlink="">
      <xdr:nvSpPr>
        <xdr:cNvPr id="467" name="テキスト ボックス 466"/>
        <xdr:cNvSpPr txBox="1"/>
      </xdr:nvSpPr>
      <xdr:spPr>
        <a:xfrm>
          <a:off x="9372111" y="165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18338</xdr:rowOff>
    </xdr:from>
    <xdr:to>
      <xdr:col>46</xdr:col>
      <xdr:colOff>38100</xdr:colOff>
      <xdr:row>97</xdr:row>
      <xdr:rowOff>119938</xdr:rowOff>
    </xdr:to>
    <xdr:sp macro="" textlink="">
      <xdr:nvSpPr>
        <xdr:cNvPr id="468" name="楕円 467"/>
        <xdr:cNvSpPr/>
      </xdr:nvSpPr>
      <xdr:spPr>
        <a:xfrm>
          <a:off x="8699500" y="166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111065</xdr:rowOff>
    </xdr:from>
    <xdr:ext cx="534377" cy="259045"/>
    <xdr:sp macro="" textlink="">
      <xdr:nvSpPr>
        <xdr:cNvPr id="469" name="テキスト ボックス 468"/>
        <xdr:cNvSpPr txBox="1"/>
      </xdr:nvSpPr>
      <xdr:spPr>
        <a:xfrm>
          <a:off x="8483111" y="167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43428</xdr:rowOff>
    </xdr:from>
    <xdr:to>
      <xdr:col>41</xdr:col>
      <xdr:colOff>101600</xdr:colOff>
      <xdr:row>97</xdr:row>
      <xdr:rowOff>145028</xdr:rowOff>
    </xdr:to>
    <xdr:sp macro="" textlink="">
      <xdr:nvSpPr>
        <xdr:cNvPr id="470" name="楕円 469"/>
        <xdr:cNvSpPr/>
      </xdr:nvSpPr>
      <xdr:spPr>
        <a:xfrm>
          <a:off x="7810500" y="166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136155</xdr:rowOff>
    </xdr:from>
    <xdr:ext cx="534377" cy="259045"/>
    <xdr:sp macro="" textlink="">
      <xdr:nvSpPr>
        <xdr:cNvPr id="471" name="テキスト ボックス 470"/>
        <xdr:cNvSpPr txBox="1"/>
      </xdr:nvSpPr>
      <xdr:spPr>
        <a:xfrm>
          <a:off x="7594111" y="167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137909</xdr:rowOff>
    </xdr:from>
    <xdr:to>
      <xdr:col>85</xdr:col>
      <xdr:colOff>127000</xdr:colOff>
      <xdr:row>38</xdr:row>
      <xdr:rowOff>170497</xdr:rowOff>
    </xdr:to>
    <xdr:cxnSp macro="">
      <xdr:nvCxnSpPr>
        <xdr:cNvPr id="500" name="直線コネクタ 499"/>
        <xdr:cNvCxnSpPr/>
      </xdr:nvCxnSpPr>
      <xdr:spPr>
        <a:xfrm>
          <a:off x="15481300" y="6653009"/>
          <a:ext cx="8382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137909</xdr:rowOff>
    </xdr:from>
    <xdr:to>
      <xdr:col>81</xdr:col>
      <xdr:colOff>50800</xdr:colOff>
      <xdr:row>39</xdr:row>
      <xdr:rowOff>37884</xdr:rowOff>
    </xdr:to>
    <xdr:cxnSp macro="">
      <xdr:nvCxnSpPr>
        <xdr:cNvPr id="503" name="直線コネクタ 502"/>
        <xdr:cNvCxnSpPr/>
      </xdr:nvCxnSpPr>
      <xdr:spPr>
        <a:xfrm flipV="1">
          <a:off x="14592300" y="665300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31597</xdr:rowOff>
    </xdr:from>
    <xdr:to>
      <xdr:col>76</xdr:col>
      <xdr:colOff>114300</xdr:colOff>
      <xdr:row>39</xdr:row>
      <xdr:rowOff>37884</xdr:rowOff>
    </xdr:to>
    <xdr:cxnSp macro="">
      <xdr:nvCxnSpPr>
        <xdr:cNvPr id="506" name="直線コネクタ 505"/>
        <xdr:cNvCxnSpPr/>
      </xdr:nvCxnSpPr>
      <xdr:spPr>
        <a:xfrm>
          <a:off x="13703300" y="671814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86919</xdr:rowOff>
    </xdr:from>
    <xdr:to>
      <xdr:col>76</xdr:col>
      <xdr:colOff>165100</xdr:colOff>
      <xdr:row>39</xdr:row>
      <xdr:rowOff>17069</xdr:rowOff>
    </xdr:to>
    <xdr:sp macro="" textlink="">
      <xdr:nvSpPr>
        <xdr:cNvPr id="507" name="フローチャート: 判断 506"/>
        <xdr:cNvSpPr/>
      </xdr:nvSpPr>
      <xdr:spPr>
        <a:xfrm>
          <a:off x="14541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33596</xdr:rowOff>
    </xdr:from>
    <xdr:ext cx="469744" cy="259045"/>
    <xdr:sp macro="" textlink="">
      <xdr:nvSpPr>
        <xdr:cNvPr id="508" name="テキスト ボックス 507"/>
        <xdr:cNvSpPr txBox="1"/>
      </xdr:nvSpPr>
      <xdr:spPr>
        <a:xfrm>
          <a:off x="14357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31597</xdr:rowOff>
    </xdr:from>
    <xdr:to>
      <xdr:col>71</xdr:col>
      <xdr:colOff>177800</xdr:colOff>
      <xdr:row>39</xdr:row>
      <xdr:rowOff>35420</xdr:rowOff>
    </xdr:to>
    <xdr:cxnSp macro="">
      <xdr:nvCxnSpPr>
        <xdr:cNvPr id="509" name="直線コネクタ 508"/>
        <xdr:cNvCxnSpPr/>
      </xdr:nvCxnSpPr>
      <xdr:spPr>
        <a:xfrm flipV="1">
          <a:off x="12814300" y="6718147"/>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156375</xdr:rowOff>
    </xdr:from>
    <xdr:to>
      <xdr:col>72</xdr:col>
      <xdr:colOff>38100</xdr:colOff>
      <xdr:row>39</xdr:row>
      <xdr:rowOff>86525</xdr:rowOff>
    </xdr:to>
    <xdr:sp macro="" textlink="">
      <xdr:nvSpPr>
        <xdr:cNvPr id="510" name="フローチャート: 判断 509"/>
        <xdr:cNvSpPr/>
      </xdr:nvSpPr>
      <xdr:spPr>
        <a:xfrm>
          <a:off x="13652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77652</xdr:rowOff>
    </xdr:from>
    <xdr:ext cx="378565" cy="259045"/>
    <xdr:sp macro="" textlink="">
      <xdr:nvSpPr>
        <xdr:cNvPr id="511" name="テキスト ボックス 510"/>
        <xdr:cNvSpPr txBox="1"/>
      </xdr:nvSpPr>
      <xdr:spPr>
        <a:xfrm>
          <a:off x="13514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156134</xdr:rowOff>
    </xdr:from>
    <xdr:to>
      <xdr:col>67</xdr:col>
      <xdr:colOff>101600</xdr:colOff>
      <xdr:row>39</xdr:row>
      <xdr:rowOff>86284</xdr:rowOff>
    </xdr:to>
    <xdr:sp macro="" textlink="">
      <xdr:nvSpPr>
        <xdr:cNvPr id="512" name="フローチャート: 判断 511"/>
        <xdr:cNvSpPr/>
      </xdr:nvSpPr>
      <xdr:spPr>
        <a:xfrm>
          <a:off x="12763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77411</xdr:rowOff>
    </xdr:from>
    <xdr:ext cx="378565" cy="259045"/>
    <xdr:sp macro="" textlink="">
      <xdr:nvSpPr>
        <xdr:cNvPr id="513" name="テキスト ボックス 512"/>
        <xdr:cNvSpPr txBox="1"/>
      </xdr:nvSpPr>
      <xdr:spPr>
        <a:xfrm>
          <a:off x="12625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119697</xdr:rowOff>
    </xdr:from>
    <xdr:to>
      <xdr:col>85</xdr:col>
      <xdr:colOff>177800</xdr:colOff>
      <xdr:row>39</xdr:row>
      <xdr:rowOff>49847</xdr:rowOff>
    </xdr:to>
    <xdr:sp macro="" textlink="">
      <xdr:nvSpPr>
        <xdr:cNvPr id="519" name="楕円 518"/>
        <xdr:cNvSpPr/>
      </xdr:nvSpPr>
      <xdr:spPr>
        <a:xfrm>
          <a:off x="16268700" y="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79074</xdr:rowOff>
    </xdr:from>
    <xdr:ext cx="469744" cy="259045"/>
    <xdr:sp macro="" textlink="">
      <xdr:nvSpPr>
        <xdr:cNvPr id="520" name="災害復旧事業費該当値テキスト"/>
        <xdr:cNvSpPr txBox="1"/>
      </xdr:nvSpPr>
      <xdr:spPr>
        <a:xfrm>
          <a:off x="16370300" y="64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87109</xdr:rowOff>
    </xdr:from>
    <xdr:to>
      <xdr:col>81</xdr:col>
      <xdr:colOff>101600</xdr:colOff>
      <xdr:row>39</xdr:row>
      <xdr:rowOff>17259</xdr:rowOff>
    </xdr:to>
    <xdr:sp macro="" textlink="">
      <xdr:nvSpPr>
        <xdr:cNvPr id="521" name="楕円 520"/>
        <xdr:cNvSpPr/>
      </xdr:nvSpPr>
      <xdr:spPr>
        <a:xfrm>
          <a:off x="154305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33786</xdr:rowOff>
    </xdr:from>
    <xdr:ext cx="469744" cy="259045"/>
    <xdr:sp macro="" textlink="">
      <xdr:nvSpPr>
        <xdr:cNvPr id="522" name="テキスト ボックス 521"/>
        <xdr:cNvSpPr txBox="1"/>
      </xdr:nvSpPr>
      <xdr:spPr>
        <a:xfrm>
          <a:off x="15246428" y="63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158534</xdr:rowOff>
    </xdr:from>
    <xdr:to>
      <xdr:col>76</xdr:col>
      <xdr:colOff>165100</xdr:colOff>
      <xdr:row>39</xdr:row>
      <xdr:rowOff>88684</xdr:rowOff>
    </xdr:to>
    <xdr:sp macro="" textlink="">
      <xdr:nvSpPr>
        <xdr:cNvPr id="523" name="楕円 522"/>
        <xdr:cNvSpPr/>
      </xdr:nvSpPr>
      <xdr:spPr>
        <a:xfrm>
          <a:off x="14541500" y="6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79811</xdr:rowOff>
    </xdr:from>
    <xdr:ext cx="378565" cy="259045"/>
    <xdr:sp macro="" textlink="">
      <xdr:nvSpPr>
        <xdr:cNvPr id="524" name="テキスト ボックス 523"/>
        <xdr:cNvSpPr txBox="1"/>
      </xdr:nvSpPr>
      <xdr:spPr>
        <a:xfrm>
          <a:off x="14403017" y="676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152247</xdr:rowOff>
    </xdr:from>
    <xdr:to>
      <xdr:col>72</xdr:col>
      <xdr:colOff>38100</xdr:colOff>
      <xdr:row>39</xdr:row>
      <xdr:rowOff>82397</xdr:rowOff>
    </xdr:to>
    <xdr:sp macro="" textlink="">
      <xdr:nvSpPr>
        <xdr:cNvPr id="525" name="楕円 524"/>
        <xdr:cNvSpPr/>
      </xdr:nvSpPr>
      <xdr:spPr>
        <a:xfrm>
          <a:off x="136525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98925</xdr:rowOff>
    </xdr:from>
    <xdr:ext cx="469744" cy="259045"/>
    <xdr:sp macro="" textlink="">
      <xdr:nvSpPr>
        <xdr:cNvPr id="526" name="テキスト ボックス 525"/>
        <xdr:cNvSpPr txBox="1"/>
      </xdr:nvSpPr>
      <xdr:spPr>
        <a:xfrm>
          <a:off x="13468428" y="64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156070</xdr:rowOff>
    </xdr:from>
    <xdr:to>
      <xdr:col>67</xdr:col>
      <xdr:colOff>101600</xdr:colOff>
      <xdr:row>39</xdr:row>
      <xdr:rowOff>86220</xdr:rowOff>
    </xdr:to>
    <xdr:sp macro="" textlink="">
      <xdr:nvSpPr>
        <xdr:cNvPr id="527" name="楕円 526"/>
        <xdr:cNvSpPr/>
      </xdr:nvSpPr>
      <xdr:spPr>
        <a:xfrm>
          <a:off x="12763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102747</xdr:rowOff>
    </xdr:from>
    <xdr:ext cx="378565" cy="259045"/>
    <xdr:sp macro="" textlink="">
      <xdr:nvSpPr>
        <xdr:cNvPr id="528" name="テキスト ボックス 527"/>
        <xdr:cNvSpPr txBox="1"/>
      </xdr:nvSpPr>
      <xdr:spPr>
        <a:xfrm>
          <a:off x="12625017" y="644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74994</xdr:rowOff>
    </xdr:from>
    <xdr:to>
      <xdr:col>85</xdr:col>
      <xdr:colOff>127000</xdr:colOff>
      <xdr:row>73</xdr:row>
      <xdr:rowOff>156680</xdr:rowOff>
    </xdr:to>
    <xdr:cxnSp macro="">
      <xdr:nvCxnSpPr>
        <xdr:cNvPr id="606" name="直線コネクタ 605"/>
        <xdr:cNvCxnSpPr/>
      </xdr:nvCxnSpPr>
      <xdr:spPr>
        <a:xfrm flipV="1">
          <a:off x="15481300" y="12590844"/>
          <a:ext cx="8382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156680</xdr:rowOff>
    </xdr:from>
    <xdr:to>
      <xdr:col>81</xdr:col>
      <xdr:colOff>50800</xdr:colOff>
      <xdr:row>73</xdr:row>
      <xdr:rowOff>171361</xdr:rowOff>
    </xdr:to>
    <xdr:cxnSp macro="">
      <xdr:nvCxnSpPr>
        <xdr:cNvPr id="609" name="直線コネクタ 608"/>
        <xdr:cNvCxnSpPr/>
      </xdr:nvCxnSpPr>
      <xdr:spPr>
        <a:xfrm flipV="1">
          <a:off x="14592300" y="12672530"/>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71171</xdr:rowOff>
    </xdr:from>
    <xdr:to>
      <xdr:col>76</xdr:col>
      <xdr:colOff>114300</xdr:colOff>
      <xdr:row>73</xdr:row>
      <xdr:rowOff>171361</xdr:rowOff>
    </xdr:to>
    <xdr:cxnSp macro="">
      <xdr:nvCxnSpPr>
        <xdr:cNvPr id="612" name="直線コネクタ 611"/>
        <xdr:cNvCxnSpPr/>
      </xdr:nvCxnSpPr>
      <xdr:spPr>
        <a:xfrm>
          <a:off x="13703300" y="12587021"/>
          <a:ext cx="889000" cy="10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13" name="フローチャート: 判断 61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14" name="テキスト ボックス 61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71171</xdr:rowOff>
    </xdr:from>
    <xdr:to>
      <xdr:col>71</xdr:col>
      <xdr:colOff>177800</xdr:colOff>
      <xdr:row>73</xdr:row>
      <xdr:rowOff>92849</xdr:rowOff>
    </xdr:to>
    <xdr:cxnSp macro="">
      <xdr:nvCxnSpPr>
        <xdr:cNvPr id="615" name="直線コネクタ 614"/>
        <xdr:cNvCxnSpPr/>
      </xdr:nvCxnSpPr>
      <xdr:spPr>
        <a:xfrm flipV="1">
          <a:off x="12814300" y="12587021"/>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18580</xdr:rowOff>
    </xdr:from>
    <xdr:to>
      <xdr:col>72</xdr:col>
      <xdr:colOff>38100</xdr:colOff>
      <xdr:row>76</xdr:row>
      <xdr:rowOff>120180</xdr:rowOff>
    </xdr:to>
    <xdr:sp macro="" textlink="">
      <xdr:nvSpPr>
        <xdr:cNvPr id="616" name="フローチャート: 判断 615"/>
        <xdr:cNvSpPr/>
      </xdr:nvSpPr>
      <xdr:spPr>
        <a:xfrm>
          <a:off x="13652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111307</xdr:rowOff>
    </xdr:from>
    <xdr:ext cx="534377" cy="259045"/>
    <xdr:sp macro="" textlink="">
      <xdr:nvSpPr>
        <xdr:cNvPr id="617" name="テキスト ボックス 616"/>
        <xdr:cNvSpPr txBox="1"/>
      </xdr:nvSpPr>
      <xdr:spPr>
        <a:xfrm>
          <a:off x="13436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11570</xdr:rowOff>
    </xdr:from>
    <xdr:to>
      <xdr:col>67</xdr:col>
      <xdr:colOff>101600</xdr:colOff>
      <xdr:row>76</xdr:row>
      <xdr:rowOff>113170</xdr:rowOff>
    </xdr:to>
    <xdr:sp macro="" textlink="">
      <xdr:nvSpPr>
        <xdr:cNvPr id="618" name="フローチャート: 判断 617"/>
        <xdr:cNvSpPr/>
      </xdr:nvSpPr>
      <xdr:spPr>
        <a:xfrm>
          <a:off x="12763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104297</xdr:rowOff>
    </xdr:from>
    <xdr:ext cx="534377" cy="259045"/>
    <xdr:sp macro="" textlink="">
      <xdr:nvSpPr>
        <xdr:cNvPr id="619" name="テキスト ボックス 618"/>
        <xdr:cNvSpPr txBox="1"/>
      </xdr:nvSpPr>
      <xdr:spPr>
        <a:xfrm>
          <a:off x="12547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24194</xdr:rowOff>
    </xdr:from>
    <xdr:to>
      <xdr:col>85</xdr:col>
      <xdr:colOff>177800</xdr:colOff>
      <xdr:row>73</xdr:row>
      <xdr:rowOff>125794</xdr:rowOff>
    </xdr:to>
    <xdr:sp macro="" textlink="">
      <xdr:nvSpPr>
        <xdr:cNvPr id="625" name="楕円 624"/>
        <xdr:cNvSpPr/>
      </xdr:nvSpPr>
      <xdr:spPr>
        <a:xfrm>
          <a:off x="16268700" y="125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47071</xdr:rowOff>
    </xdr:from>
    <xdr:ext cx="534377" cy="259045"/>
    <xdr:sp macro="" textlink="">
      <xdr:nvSpPr>
        <xdr:cNvPr id="626" name="公債費該当値テキスト"/>
        <xdr:cNvSpPr txBox="1"/>
      </xdr:nvSpPr>
      <xdr:spPr>
        <a:xfrm>
          <a:off x="16370300" y="123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105880</xdr:rowOff>
    </xdr:from>
    <xdr:to>
      <xdr:col>81</xdr:col>
      <xdr:colOff>101600</xdr:colOff>
      <xdr:row>74</xdr:row>
      <xdr:rowOff>36030</xdr:rowOff>
    </xdr:to>
    <xdr:sp macro="" textlink="">
      <xdr:nvSpPr>
        <xdr:cNvPr id="627" name="楕円 626"/>
        <xdr:cNvSpPr/>
      </xdr:nvSpPr>
      <xdr:spPr>
        <a:xfrm>
          <a:off x="15430500" y="126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52557</xdr:rowOff>
    </xdr:from>
    <xdr:ext cx="534377" cy="259045"/>
    <xdr:sp macro="" textlink="">
      <xdr:nvSpPr>
        <xdr:cNvPr id="628" name="テキスト ボックス 627"/>
        <xdr:cNvSpPr txBox="1"/>
      </xdr:nvSpPr>
      <xdr:spPr>
        <a:xfrm>
          <a:off x="15214111" y="123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120561</xdr:rowOff>
    </xdr:from>
    <xdr:to>
      <xdr:col>76</xdr:col>
      <xdr:colOff>165100</xdr:colOff>
      <xdr:row>74</xdr:row>
      <xdr:rowOff>50711</xdr:rowOff>
    </xdr:to>
    <xdr:sp macro="" textlink="">
      <xdr:nvSpPr>
        <xdr:cNvPr id="629" name="楕円 628"/>
        <xdr:cNvSpPr/>
      </xdr:nvSpPr>
      <xdr:spPr>
        <a:xfrm>
          <a:off x="14541500" y="126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67238</xdr:rowOff>
    </xdr:from>
    <xdr:ext cx="534377" cy="259045"/>
    <xdr:sp macro="" textlink="">
      <xdr:nvSpPr>
        <xdr:cNvPr id="630" name="テキスト ボックス 629"/>
        <xdr:cNvSpPr txBox="1"/>
      </xdr:nvSpPr>
      <xdr:spPr>
        <a:xfrm>
          <a:off x="14325111" y="124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20371</xdr:rowOff>
    </xdr:from>
    <xdr:to>
      <xdr:col>72</xdr:col>
      <xdr:colOff>38100</xdr:colOff>
      <xdr:row>73</xdr:row>
      <xdr:rowOff>121971</xdr:rowOff>
    </xdr:to>
    <xdr:sp macro="" textlink="">
      <xdr:nvSpPr>
        <xdr:cNvPr id="631" name="楕円 630"/>
        <xdr:cNvSpPr/>
      </xdr:nvSpPr>
      <xdr:spPr>
        <a:xfrm>
          <a:off x="13652500" y="125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138498</xdr:rowOff>
    </xdr:from>
    <xdr:ext cx="534377" cy="259045"/>
    <xdr:sp macro="" textlink="">
      <xdr:nvSpPr>
        <xdr:cNvPr id="632" name="テキスト ボックス 631"/>
        <xdr:cNvSpPr txBox="1"/>
      </xdr:nvSpPr>
      <xdr:spPr>
        <a:xfrm>
          <a:off x="13436111" y="123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42049</xdr:rowOff>
    </xdr:from>
    <xdr:to>
      <xdr:col>67</xdr:col>
      <xdr:colOff>101600</xdr:colOff>
      <xdr:row>73</xdr:row>
      <xdr:rowOff>143649</xdr:rowOff>
    </xdr:to>
    <xdr:sp macro="" textlink="">
      <xdr:nvSpPr>
        <xdr:cNvPr id="633" name="楕円 632"/>
        <xdr:cNvSpPr/>
      </xdr:nvSpPr>
      <xdr:spPr>
        <a:xfrm>
          <a:off x="12763500" y="12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160176</xdr:rowOff>
    </xdr:from>
    <xdr:ext cx="534377" cy="259045"/>
    <xdr:sp macro="" textlink="">
      <xdr:nvSpPr>
        <xdr:cNvPr id="634" name="テキスト ボックス 633"/>
        <xdr:cNvSpPr txBox="1"/>
      </xdr:nvSpPr>
      <xdr:spPr>
        <a:xfrm>
          <a:off x="12547111" y="123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157792</xdr:rowOff>
    </xdr:from>
    <xdr:to>
      <xdr:col>85</xdr:col>
      <xdr:colOff>127000</xdr:colOff>
      <xdr:row>98</xdr:row>
      <xdr:rowOff>137514</xdr:rowOff>
    </xdr:to>
    <xdr:cxnSp macro="">
      <xdr:nvCxnSpPr>
        <xdr:cNvPr id="661" name="直線コネクタ 660"/>
        <xdr:cNvCxnSpPr/>
      </xdr:nvCxnSpPr>
      <xdr:spPr>
        <a:xfrm flipV="1">
          <a:off x="15481300" y="16788442"/>
          <a:ext cx="838200" cy="1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136165</xdr:rowOff>
    </xdr:from>
    <xdr:to>
      <xdr:col>81</xdr:col>
      <xdr:colOff>50800</xdr:colOff>
      <xdr:row>98</xdr:row>
      <xdr:rowOff>137514</xdr:rowOff>
    </xdr:to>
    <xdr:cxnSp macro="">
      <xdr:nvCxnSpPr>
        <xdr:cNvPr id="664" name="直線コネクタ 663"/>
        <xdr:cNvCxnSpPr/>
      </xdr:nvCxnSpPr>
      <xdr:spPr>
        <a:xfrm>
          <a:off x="14592300" y="16938265"/>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79651</xdr:rowOff>
    </xdr:from>
    <xdr:to>
      <xdr:col>76</xdr:col>
      <xdr:colOff>114300</xdr:colOff>
      <xdr:row>98</xdr:row>
      <xdr:rowOff>136165</xdr:rowOff>
    </xdr:to>
    <xdr:cxnSp macro="">
      <xdr:nvCxnSpPr>
        <xdr:cNvPr id="667" name="直線コネクタ 666"/>
        <xdr:cNvCxnSpPr/>
      </xdr:nvCxnSpPr>
      <xdr:spPr>
        <a:xfrm>
          <a:off x="13703300" y="16881751"/>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157499</xdr:rowOff>
    </xdr:from>
    <xdr:to>
      <xdr:col>76</xdr:col>
      <xdr:colOff>165100</xdr:colOff>
      <xdr:row>98</xdr:row>
      <xdr:rowOff>87649</xdr:rowOff>
    </xdr:to>
    <xdr:sp macro="" textlink="">
      <xdr:nvSpPr>
        <xdr:cNvPr id="668" name="フローチャート: 判断 667"/>
        <xdr:cNvSpPr/>
      </xdr:nvSpPr>
      <xdr:spPr>
        <a:xfrm>
          <a:off x="14541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104176</xdr:rowOff>
    </xdr:from>
    <xdr:ext cx="534377" cy="259045"/>
    <xdr:sp macro="" textlink="">
      <xdr:nvSpPr>
        <xdr:cNvPr id="669" name="テキスト ボックス 668"/>
        <xdr:cNvSpPr txBox="1"/>
      </xdr:nvSpPr>
      <xdr:spPr>
        <a:xfrm>
          <a:off x="14325111" y="165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79651</xdr:rowOff>
    </xdr:from>
    <xdr:to>
      <xdr:col>71</xdr:col>
      <xdr:colOff>177800</xdr:colOff>
      <xdr:row>98</xdr:row>
      <xdr:rowOff>98428</xdr:rowOff>
    </xdr:to>
    <xdr:cxnSp macro="">
      <xdr:nvCxnSpPr>
        <xdr:cNvPr id="670" name="直線コネクタ 669"/>
        <xdr:cNvCxnSpPr/>
      </xdr:nvCxnSpPr>
      <xdr:spPr>
        <a:xfrm flipV="1">
          <a:off x="12814300" y="16881751"/>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71" name="フローチャート: 判断 670"/>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72" name="テキスト ボックス 671"/>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73" name="フローチャート: 判断 672"/>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74" name="テキスト ボックス 673"/>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106992</xdr:rowOff>
    </xdr:from>
    <xdr:to>
      <xdr:col>85</xdr:col>
      <xdr:colOff>177800</xdr:colOff>
      <xdr:row>98</xdr:row>
      <xdr:rowOff>37142</xdr:rowOff>
    </xdr:to>
    <xdr:sp macro="" textlink="">
      <xdr:nvSpPr>
        <xdr:cNvPr id="680" name="楕円 679"/>
        <xdr:cNvSpPr/>
      </xdr:nvSpPr>
      <xdr:spPr>
        <a:xfrm>
          <a:off x="16268700" y="167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129869</xdr:rowOff>
    </xdr:from>
    <xdr:ext cx="534377" cy="259045"/>
    <xdr:sp macro="" textlink="">
      <xdr:nvSpPr>
        <xdr:cNvPr id="681" name="積立金該当値テキスト"/>
        <xdr:cNvSpPr txBox="1"/>
      </xdr:nvSpPr>
      <xdr:spPr>
        <a:xfrm>
          <a:off x="16370300"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86714</xdr:rowOff>
    </xdr:from>
    <xdr:to>
      <xdr:col>81</xdr:col>
      <xdr:colOff>101600</xdr:colOff>
      <xdr:row>99</xdr:row>
      <xdr:rowOff>16864</xdr:rowOff>
    </xdr:to>
    <xdr:sp macro="" textlink="">
      <xdr:nvSpPr>
        <xdr:cNvPr id="682" name="楕円 681"/>
        <xdr:cNvSpPr/>
      </xdr:nvSpPr>
      <xdr:spPr>
        <a:xfrm>
          <a:off x="15430500" y="168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7991</xdr:rowOff>
    </xdr:from>
    <xdr:ext cx="378565" cy="259045"/>
    <xdr:sp macro="" textlink="">
      <xdr:nvSpPr>
        <xdr:cNvPr id="683" name="テキスト ボックス 682"/>
        <xdr:cNvSpPr txBox="1"/>
      </xdr:nvSpPr>
      <xdr:spPr>
        <a:xfrm>
          <a:off x="15292017" y="1698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85365</xdr:rowOff>
    </xdr:from>
    <xdr:to>
      <xdr:col>76</xdr:col>
      <xdr:colOff>165100</xdr:colOff>
      <xdr:row>99</xdr:row>
      <xdr:rowOff>15515</xdr:rowOff>
    </xdr:to>
    <xdr:sp macro="" textlink="">
      <xdr:nvSpPr>
        <xdr:cNvPr id="684" name="楕円 683"/>
        <xdr:cNvSpPr/>
      </xdr:nvSpPr>
      <xdr:spPr>
        <a:xfrm>
          <a:off x="14541500" y="168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6642</xdr:rowOff>
    </xdr:from>
    <xdr:ext cx="378565" cy="259045"/>
    <xdr:sp macro="" textlink="">
      <xdr:nvSpPr>
        <xdr:cNvPr id="685" name="テキスト ボックス 684"/>
        <xdr:cNvSpPr txBox="1"/>
      </xdr:nvSpPr>
      <xdr:spPr>
        <a:xfrm>
          <a:off x="14403017" y="1698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28851</xdr:rowOff>
    </xdr:from>
    <xdr:to>
      <xdr:col>72</xdr:col>
      <xdr:colOff>38100</xdr:colOff>
      <xdr:row>98</xdr:row>
      <xdr:rowOff>130451</xdr:rowOff>
    </xdr:to>
    <xdr:sp macro="" textlink="">
      <xdr:nvSpPr>
        <xdr:cNvPr id="686" name="楕円 685"/>
        <xdr:cNvSpPr/>
      </xdr:nvSpPr>
      <xdr:spPr>
        <a:xfrm>
          <a:off x="13652500" y="16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146978</xdr:rowOff>
    </xdr:from>
    <xdr:ext cx="534377" cy="259045"/>
    <xdr:sp macro="" textlink="">
      <xdr:nvSpPr>
        <xdr:cNvPr id="687" name="テキスト ボックス 686"/>
        <xdr:cNvSpPr txBox="1"/>
      </xdr:nvSpPr>
      <xdr:spPr>
        <a:xfrm>
          <a:off x="13436111" y="166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47628</xdr:rowOff>
    </xdr:from>
    <xdr:to>
      <xdr:col>67</xdr:col>
      <xdr:colOff>101600</xdr:colOff>
      <xdr:row>98</xdr:row>
      <xdr:rowOff>149228</xdr:rowOff>
    </xdr:to>
    <xdr:sp macro="" textlink="">
      <xdr:nvSpPr>
        <xdr:cNvPr id="688" name="楕円 687"/>
        <xdr:cNvSpPr/>
      </xdr:nvSpPr>
      <xdr:spPr>
        <a:xfrm>
          <a:off x="12763500" y="168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140355</xdr:rowOff>
    </xdr:from>
    <xdr:ext cx="469744" cy="259045"/>
    <xdr:sp macro="" textlink="">
      <xdr:nvSpPr>
        <xdr:cNvPr id="689" name="テキスト ボックス 688"/>
        <xdr:cNvSpPr txBox="1"/>
      </xdr:nvSpPr>
      <xdr:spPr>
        <a:xfrm>
          <a:off x="12579428" y="1694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110393</xdr:rowOff>
    </xdr:from>
    <xdr:to>
      <xdr:col>116</xdr:col>
      <xdr:colOff>63500</xdr:colOff>
      <xdr:row>38</xdr:row>
      <xdr:rowOff>139700</xdr:rowOff>
    </xdr:to>
    <xdr:cxnSp macro="">
      <xdr:nvCxnSpPr>
        <xdr:cNvPr id="716" name="直線コネクタ 715"/>
        <xdr:cNvCxnSpPr/>
      </xdr:nvCxnSpPr>
      <xdr:spPr>
        <a:xfrm flipV="1">
          <a:off x="21323300" y="6625493"/>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xdr:rowOff>
    </xdr:from>
    <xdr:to>
      <xdr:col>107</xdr:col>
      <xdr:colOff>101600</xdr:colOff>
      <xdr:row>38</xdr:row>
      <xdr:rowOff>106512</xdr:rowOff>
    </xdr:to>
    <xdr:sp macro="" textlink="">
      <xdr:nvSpPr>
        <xdr:cNvPr id="723" name="フローチャート: 判断 722"/>
        <xdr:cNvSpPr/>
      </xdr:nvSpPr>
      <xdr:spPr>
        <a:xfrm>
          <a:off x="20383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123039</xdr:rowOff>
    </xdr:from>
    <xdr:ext cx="469744" cy="259045"/>
    <xdr:sp macro="" textlink="">
      <xdr:nvSpPr>
        <xdr:cNvPr id="724" name="テキスト ボックス 723"/>
        <xdr:cNvSpPr txBox="1"/>
      </xdr:nvSpPr>
      <xdr:spPr>
        <a:xfrm>
          <a:off x="20199428" y="62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41442</xdr:rowOff>
    </xdr:from>
    <xdr:to>
      <xdr:col>102</xdr:col>
      <xdr:colOff>165100</xdr:colOff>
      <xdr:row>38</xdr:row>
      <xdr:rowOff>143042</xdr:rowOff>
    </xdr:to>
    <xdr:sp macro="" textlink="">
      <xdr:nvSpPr>
        <xdr:cNvPr id="726" name="フローチャート: 判断 725"/>
        <xdr:cNvSpPr/>
      </xdr:nvSpPr>
      <xdr:spPr>
        <a:xfrm>
          <a:off x="19494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159570</xdr:rowOff>
    </xdr:from>
    <xdr:ext cx="469744" cy="259045"/>
    <xdr:sp macro="" textlink="">
      <xdr:nvSpPr>
        <xdr:cNvPr id="727" name="テキスト ボックス 726"/>
        <xdr:cNvSpPr txBox="1"/>
      </xdr:nvSpPr>
      <xdr:spPr>
        <a:xfrm>
          <a:off x="19310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20503</xdr:rowOff>
    </xdr:from>
    <xdr:to>
      <xdr:col>98</xdr:col>
      <xdr:colOff>38100</xdr:colOff>
      <xdr:row>38</xdr:row>
      <xdr:rowOff>122103</xdr:rowOff>
    </xdr:to>
    <xdr:sp macro="" textlink="">
      <xdr:nvSpPr>
        <xdr:cNvPr id="728" name="フローチャート: 判断 727"/>
        <xdr:cNvSpPr/>
      </xdr:nvSpPr>
      <xdr:spPr>
        <a:xfrm>
          <a:off x="18605500" y="65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138630</xdr:rowOff>
    </xdr:from>
    <xdr:ext cx="469744" cy="259045"/>
    <xdr:sp macro="" textlink="">
      <xdr:nvSpPr>
        <xdr:cNvPr id="729" name="テキスト ボックス 728"/>
        <xdr:cNvSpPr txBox="1"/>
      </xdr:nvSpPr>
      <xdr:spPr>
        <a:xfrm>
          <a:off x="18421428" y="631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59593</xdr:rowOff>
    </xdr:from>
    <xdr:to>
      <xdr:col>116</xdr:col>
      <xdr:colOff>114300</xdr:colOff>
      <xdr:row>38</xdr:row>
      <xdr:rowOff>161193</xdr:rowOff>
    </xdr:to>
    <xdr:sp macro="" textlink="">
      <xdr:nvSpPr>
        <xdr:cNvPr id="735" name="楕円 734"/>
        <xdr:cNvSpPr/>
      </xdr:nvSpPr>
      <xdr:spPr>
        <a:xfrm>
          <a:off x="221107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145970</xdr:rowOff>
    </xdr:from>
    <xdr:ext cx="378565" cy="259045"/>
    <xdr:sp macro="" textlink="">
      <xdr:nvSpPr>
        <xdr:cNvPr id="736" name="投資及び出資金該当値テキスト"/>
        <xdr:cNvSpPr txBox="1"/>
      </xdr:nvSpPr>
      <xdr:spPr>
        <a:xfrm>
          <a:off x="22212300" y="6489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93066</xdr:rowOff>
    </xdr:from>
    <xdr:to>
      <xdr:col>116</xdr:col>
      <xdr:colOff>63500</xdr:colOff>
      <xdr:row>55</xdr:row>
      <xdr:rowOff>164046</xdr:rowOff>
    </xdr:to>
    <xdr:cxnSp macro="">
      <xdr:nvCxnSpPr>
        <xdr:cNvPr id="773" name="直線コネクタ 772"/>
        <xdr:cNvCxnSpPr/>
      </xdr:nvCxnSpPr>
      <xdr:spPr>
        <a:xfrm>
          <a:off x="21323300" y="9522816"/>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93066</xdr:rowOff>
    </xdr:from>
    <xdr:to>
      <xdr:col>111</xdr:col>
      <xdr:colOff>177800</xdr:colOff>
      <xdr:row>56</xdr:row>
      <xdr:rowOff>4445</xdr:rowOff>
    </xdr:to>
    <xdr:cxnSp macro="">
      <xdr:nvCxnSpPr>
        <xdr:cNvPr id="776" name="直線コネクタ 775"/>
        <xdr:cNvCxnSpPr/>
      </xdr:nvCxnSpPr>
      <xdr:spPr>
        <a:xfrm flipV="1">
          <a:off x="20434300" y="9522816"/>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4445</xdr:rowOff>
    </xdr:from>
    <xdr:to>
      <xdr:col>107</xdr:col>
      <xdr:colOff>50800</xdr:colOff>
      <xdr:row>56</xdr:row>
      <xdr:rowOff>8751</xdr:rowOff>
    </xdr:to>
    <xdr:cxnSp macro="">
      <xdr:nvCxnSpPr>
        <xdr:cNvPr id="779" name="直線コネクタ 778"/>
        <xdr:cNvCxnSpPr/>
      </xdr:nvCxnSpPr>
      <xdr:spPr>
        <a:xfrm flipV="1">
          <a:off x="19545300" y="9605645"/>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80" name="フローチャート: 判断 77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781" name="テキスト ボックス 780"/>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8751</xdr:rowOff>
    </xdr:from>
    <xdr:to>
      <xdr:col>102</xdr:col>
      <xdr:colOff>114300</xdr:colOff>
      <xdr:row>56</xdr:row>
      <xdr:rowOff>11761</xdr:rowOff>
    </xdr:to>
    <xdr:cxnSp macro="">
      <xdr:nvCxnSpPr>
        <xdr:cNvPr id="782" name="直線コネクタ 781"/>
        <xdr:cNvCxnSpPr/>
      </xdr:nvCxnSpPr>
      <xdr:spPr>
        <a:xfrm flipV="1">
          <a:off x="18656300" y="9609951"/>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83" name="フローチャート: 判断 782"/>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84" name="テキスト ボックス 783"/>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85" name="フローチャート: 判断 784"/>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786" name="テキスト ボックス 785"/>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113246</xdr:rowOff>
    </xdr:from>
    <xdr:to>
      <xdr:col>116</xdr:col>
      <xdr:colOff>114300</xdr:colOff>
      <xdr:row>56</xdr:row>
      <xdr:rowOff>43396</xdr:rowOff>
    </xdr:to>
    <xdr:sp macro="" textlink="">
      <xdr:nvSpPr>
        <xdr:cNvPr id="792" name="楕円 791"/>
        <xdr:cNvSpPr/>
      </xdr:nvSpPr>
      <xdr:spPr>
        <a:xfrm>
          <a:off x="221107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136123</xdr:rowOff>
    </xdr:from>
    <xdr:ext cx="534377" cy="259045"/>
    <xdr:sp macro="" textlink="">
      <xdr:nvSpPr>
        <xdr:cNvPr id="793" name="貸付金該当値テキスト"/>
        <xdr:cNvSpPr txBox="1"/>
      </xdr:nvSpPr>
      <xdr:spPr>
        <a:xfrm>
          <a:off x="22212300" y="93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42266</xdr:rowOff>
    </xdr:from>
    <xdr:to>
      <xdr:col>112</xdr:col>
      <xdr:colOff>38100</xdr:colOff>
      <xdr:row>55</xdr:row>
      <xdr:rowOff>143866</xdr:rowOff>
    </xdr:to>
    <xdr:sp macro="" textlink="">
      <xdr:nvSpPr>
        <xdr:cNvPr id="794" name="楕円 793"/>
        <xdr:cNvSpPr/>
      </xdr:nvSpPr>
      <xdr:spPr>
        <a:xfrm>
          <a:off x="21272500" y="9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160393</xdr:rowOff>
    </xdr:from>
    <xdr:ext cx="534377" cy="259045"/>
    <xdr:sp macro="" textlink="">
      <xdr:nvSpPr>
        <xdr:cNvPr id="795" name="テキスト ボックス 794"/>
        <xdr:cNvSpPr txBox="1"/>
      </xdr:nvSpPr>
      <xdr:spPr>
        <a:xfrm>
          <a:off x="21056111" y="92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125095</xdr:rowOff>
    </xdr:from>
    <xdr:to>
      <xdr:col>107</xdr:col>
      <xdr:colOff>101600</xdr:colOff>
      <xdr:row>56</xdr:row>
      <xdr:rowOff>55245</xdr:rowOff>
    </xdr:to>
    <xdr:sp macro="" textlink="">
      <xdr:nvSpPr>
        <xdr:cNvPr id="796" name="楕円 795"/>
        <xdr:cNvSpPr/>
      </xdr:nvSpPr>
      <xdr:spPr>
        <a:xfrm>
          <a:off x="203835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71772</xdr:rowOff>
    </xdr:from>
    <xdr:ext cx="534377" cy="259045"/>
    <xdr:sp macro="" textlink="">
      <xdr:nvSpPr>
        <xdr:cNvPr id="797" name="テキスト ボックス 796"/>
        <xdr:cNvSpPr txBox="1"/>
      </xdr:nvSpPr>
      <xdr:spPr>
        <a:xfrm>
          <a:off x="20167111" y="933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129401</xdr:rowOff>
    </xdr:from>
    <xdr:to>
      <xdr:col>102</xdr:col>
      <xdr:colOff>165100</xdr:colOff>
      <xdr:row>56</xdr:row>
      <xdr:rowOff>59551</xdr:rowOff>
    </xdr:to>
    <xdr:sp macro="" textlink="">
      <xdr:nvSpPr>
        <xdr:cNvPr id="798" name="楕円 797"/>
        <xdr:cNvSpPr/>
      </xdr:nvSpPr>
      <xdr:spPr>
        <a:xfrm>
          <a:off x="19494500" y="9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76078</xdr:rowOff>
    </xdr:from>
    <xdr:ext cx="534377" cy="259045"/>
    <xdr:sp macro="" textlink="">
      <xdr:nvSpPr>
        <xdr:cNvPr id="799" name="テキスト ボックス 798"/>
        <xdr:cNvSpPr txBox="1"/>
      </xdr:nvSpPr>
      <xdr:spPr>
        <a:xfrm>
          <a:off x="19278111" y="93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132411</xdr:rowOff>
    </xdr:from>
    <xdr:to>
      <xdr:col>98</xdr:col>
      <xdr:colOff>38100</xdr:colOff>
      <xdr:row>56</xdr:row>
      <xdr:rowOff>62561</xdr:rowOff>
    </xdr:to>
    <xdr:sp macro="" textlink="">
      <xdr:nvSpPr>
        <xdr:cNvPr id="800" name="楕円 799"/>
        <xdr:cNvSpPr/>
      </xdr:nvSpPr>
      <xdr:spPr>
        <a:xfrm>
          <a:off x="18605500" y="95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79088</xdr:rowOff>
    </xdr:from>
    <xdr:ext cx="534377" cy="259045"/>
    <xdr:sp macro="" textlink="">
      <xdr:nvSpPr>
        <xdr:cNvPr id="801" name="テキスト ボックス 800"/>
        <xdr:cNvSpPr txBox="1"/>
      </xdr:nvSpPr>
      <xdr:spPr>
        <a:xfrm>
          <a:off x="18389111" y="93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31000</xdr:rowOff>
    </xdr:from>
    <xdr:to>
      <xdr:col>116</xdr:col>
      <xdr:colOff>63500</xdr:colOff>
      <xdr:row>75</xdr:row>
      <xdr:rowOff>31248</xdr:rowOff>
    </xdr:to>
    <xdr:cxnSp macro="">
      <xdr:nvCxnSpPr>
        <xdr:cNvPr id="831" name="直線コネクタ 830"/>
        <xdr:cNvCxnSpPr/>
      </xdr:nvCxnSpPr>
      <xdr:spPr>
        <a:xfrm>
          <a:off x="21323300" y="12889750"/>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31000</xdr:rowOff>
    </xdr:from>
    <xdr:to>
      <xdr:col>111</xdr:col>
      <xdr:colOff>177800</xdr:colOff>
      <xdr:row>75</xdr:row>
      <xdr:rowOff>69520</xdr:rowOff>
    </xdr:to>
    <xdr:cxnSp macro="">
      <xdr:nvCxnSpPr>
        <xdr:cNvPr id="834" name="直線コネクタ 833"/>
        <xdr:cNvCxnSpPr/>
      </xdr:nvCxnSpPr>
      <xdr:spPr>
        <a:xfrm flipV="1">
          <a:off x="20434300" y="12889750"/>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69520</xdr:rowOff>
    </xdr:from>
    <xdr:to>
      <xdr:col>107</xdr:col>
      <xdr:colOff>50800</xdr:colOff>
      <xdr:row>75</xdr:row>
      <xdr:rowOff>77426</xdr:rowOff>
    </xdr:to>
    <xdr:cxnSp macro="">
      <xdr:nvCxnSpPr>
        <xdr:cNvPr id="837" name="直線コネクタ 836"/>
        <xdr:cNvCxnSpPr/>
      </xdr:nvCxnSpPr>
      <xdr:spPr>
        <a:xfrm flipV="1">
          <a:off x="19545300" y="12928270"/>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38" name="フローチャート: 判断 83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39" name="テキスト ボックス 838"/>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77426</xdr:rowOff>
    </xdr:from>
    <xdr:to>
      <xdr:col>102</xdr:col>
      <xdr:colOff>114300</xdr:colOff>
      <xdr:row>75</xdr:row>
      <xdr:rowOff>155417</xdr:rowOff>
    </xdr:to>
    <xdr:cxnSp macro="">
      <xdr:nvCxnSpPr>
        <xdr:cNvPr id="840" name="直線コネクタ 839"/>
        <xdr:cNvCxnSpPr/>
      </xdr:nvCxnSpPr>
      <xdr:spPr>
        <a:xfrm flipV="1">
          <a:off x="18656300" y="12936176"/>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132886</xdr:rowOff>
    </xdr:from>
    <xdr:to>
      <xdr:col>102</xdr:col>
      <xdr:colOff>165100</xdr:colOff>
      <xdr:row>77</xdr:row>
      <xdr:rowOff>63036</xdr:rowOff>
    </xdr:to>
    <xdr:sp macro="" textlink="">
      <xdr:nvSpPr>
        <xdr:cNvPr id="841" name="フローチャート: 判断 840"/>
        <xdr:cNvSpPr/>
      </xdr:nvSpPr>
      <xdr:spPr>
        <a:xfrm>
          <a:off x="19494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54163</xdr:rowOff>
    </xdr:from>
    <xdr:ext cx="534377" cy="259045"/>
    <xdr:sp macro="" textlink="">
      <xdr:nvSpPr>
        <xdr:cNvPr id="842" name="テキスト ボックス 841"/>
        <xdr:cNvSpPr txBox="1"/>
      </xdr:nvSpPr>
      <xdr:spPr>
        <a:xfrm>
          <a:off x="19278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149937</xdr:rowOff>
    </xdr:from>
    <xdr:to>
      <xdr:col>98</xdr:col>
      <xdr:colOff>38100</xdr:colOff>
      <xdr:row>77</xdr:row>
      <xdr:rowOff>80087</xdr:rowOff>
    </xdr:to>
    <xdr:sp macro="" textlink="">
      <xdr:nvSpPr>
        <xdr:cNvPr id="843" name="フローチャート: 判断 842"/>
        <xdr:cNvSpPr/>
      </xdr:nvSpPr>
      <xdr:spPr>
        <a:xfrm>
          <a:off x="18605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71214</xdr:rowOff>
    </xdr:from>
    <xdr:ext cx="534377" cy="259045"/>
    <xdr:sp macro="" textlink="">
      <xdr:nvSpPr>
        <xdr:cNvPr id="844" name="テキスト ボックス 843"/>
        <xdr:cNvSpPr txBox="1"/>
      </xdr:nvSpPr>
      <xdr:spPr>
        <a:xfrm>
          <a:off x="18389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151898</xdr:rowOff>
    </xdr:from>
    <xdr:to>
      <xdr:col>116</xdr:col>
      <xdr:colOff>114300</xdr:colOff>
      <xdr:row>75</xdr:row>
      <xdr:rowOff>82048</xdr:rowOff>
    </xdr:to>
    <xdr:sp macro="" textlink="">
      <xdr:nvSpPr>
        <xdr:cNvPr id="850" name="楕円 849"/>
        <xdr:cNvSpPr/>
      </xdr:nvSpPr>
      <xdr:spPr>
        <a:xfrm>
          <a:off x="22110700" y="12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3325</xdr:rowOff>
    </xdr:from>
    <xdr:ext cx="534377" cy="259045"/>
    <xdr:sp macro="" textlink="">
      <xdr:nvSpPr>
        <xdr:cNvPr id="851" name="繰出金該当値テキスト"/>
        <xdr:cNvSpPr txBox="1"/>
      </xdr:nvSpPr>
      <xdr:spPr>
        <a:xfrm>
          <a:off x="22212300" y="126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151650</xdr:rowOff>
    </xdr:from>
    <xdr:to>
      <xdr:col>112</xdr:col>
      <xdr:colOff>38100</xdr:colOff>
      <xdr:row>75</xdr:row>
      <xdr:rowOff>81800</xdr:rowOff>
    </xdr:to>
    <xdr:sp macro="" textlink="">
      <xdr:nvSpPr>
        <xdr:cNvPr id="852" name="楕円 851"/>
        <xdr:cNvSpPr/>
      </xdr:nvSpPr>
      <xdr:spPr>
        <a:xfrm>
          <a:off x="21272500" y="12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98327</xdr:rowOff>
    </xdr:from>
    <xdr:ext cx="534377" cy="259045"/>
    <xdr:sp macro="" textlink="">
      <xdr:nvSpPr>
        <xdr:cNvPr id="853" name="テキスト ボックス 852"/>
        <xdr:cNvSpPr txBox="1"/>
      </xdr:nvSpPr>
      <xdr:spPr>
        <a:xfrm>
          <a:off x="21056111" y="126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18720</xdr:rowOff>
    </xdr:from>
    <xdr:to>
      <xdr:col>107</xdr:col>
      <xdr:colOff>101600</xdr:colOff>
      <xdr:row>75</xdr:row>
      <xdr:rowOff>120320</xdr:rowOff>
    </xdr:to>
    <xdr:sp macro="" textlink="">
      <xdr:nvSpPr>
        <xdr:cNvPr id="854" name="楕円 853"/>
        <xdr:cNvSpPr/>
      </xdr:nvSpPr>
      <xdr:spPr>
        <a:xfrm>
          <a:off x="20383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136847</xdr:rowOff>
    </xdr:from>
    <xdr:ext cx="534377" cy="259045"/>
    <xdr:sp macro="" textlink="">
      <xdr:nvSpPr>
        <xdr:cNvPr id="855" name="テキスト ボックス 854"/>
        <xdr:cNvSpPr txBox="1"/>
      </xdr:nvSpPr>
      <xdr:spPr>
        <a:xfrm>
          <a:off x="20167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26626</xdr:rowOff>
    </xdr:from>
    <xdr:to>
      <xdr:col>102</xdr:col>
      <xdr:colOff>165100</xdr:colOff>
      <xdr:row>75</xdr:row>
      <xdr:rowOff>128226</xdr:rowOff>
    </xdr:to>
    <xdr:sp macro="" textlink="">
      <xdr:nvSpPr>
        <xdr:cNvPr id="856" name="楕円 855"/>
        <xdr:cNvSpPr/>
      </xdr:nvSpPr>
      <xdr:spPr>
        <a:xfrm>
          <a:off x="19494500" y="12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144753</xdr:rowOff>
    </xdr:from>
    <xdr:ext cx="534377" cy="259045"/>
    <xdr:sp macro="" textlink="">
      <xdr:nvSpPr>
        <xdr:cNvPr id="857" name="テキスト ボックス 856"/>
        <xdr:cNvSpPr txBox="1"/>
      </xdr:nvSpPr>
      <xdr:spPr>
        <a:xfrm>
          <a:off x="19278111" y="126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104616</xdr:rowOff>
    </xdr:from>
    <xdr:to>
      <xdr:col>98</xdr:col>
      <xdr:colOff>38100</xdr:colOff>
      <xdr:row>76</xdr:row>
      <xdr:rowOff>34767</xdr:rowOff>
    </xdr:to>
    <xdr:sp macro="" textlink="">
      <xdr:nvSpPr>
        <xdr:cNvPr id="858" name="楕円 857"/>
        <xdr:cNvSpPr/>
      </xdr:nvSpPr>
      <xdr:spPr>
        <a:xfrm>
          <a:off x="18605500" y="12963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51293</xdr:rowOff>
    </xdr:from>
    <xdr:ext cx="534377" cy="259045"/>
    <xdr:sp macro="" textlink="">
      <xdr:nvSpPr>
        <xdr:cNvPr id="859" name="テキスト ボックス 858"/>
        <xdr:cNvSpPr txBox="1"/>
      </xdr:nvSpPr>
      <xdr:spPr>
        <a:xfrm>
          <a:off x="18389111" y="12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505,679</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77,992</a:t>
          </a:r>
          <a:r>
            <a:rPr kumimoji="1" lang="ja-JP" altLang="ja-JP" sz="1100">
              <a:solidFill>
                <a:schemeClr val="dk1"/>
              </a:solidFill>
              <a:effectLst/>
              <a:latin typeface="+mn-lt"/>
              <a:ea typeface="+mn-ea"/>
              <a:cs typeface="+mn-cs"/>
            </a:rPr>
            <a:t>円と類似団体・全国・県内平均より高くなっているのは，広域消防の事務委託を受けていることによるものである。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90,976</a:t>
          </a:r>
          <a:r>
            <a:rPr kumimoji="1" lang="ja-JP" altLang="ja-JP" sz="1100">
              <a:solidFill>
                <a:schemeClr val="dk1"/>
              </a:solidFill>
              <a:effectLst/>
              <a:latin typeface="+mn-lt"/>
              <a:ea typeface="+mn-ea"/>
              <a:cs typeface="+mn-cs"/>
            </a:rPr>
            <a:t>円と類似団体内平均より高くなって</a:t>
          </a:r>
          <a:r>
            <a:rPr kumimoji="1" lang="ja-JP" altLang="en-US" sz="1100" b="0">
              <a:solidFill>
                <a:schemeClr val="dk1"/>
              </a:solidFill>
              <a:effectLst/>
              <a:latin typeface="+mn-lt"/>
              <a:ea typeface="+mn-ea"/>
              <a:cs typeface="+mn-cs"/>
            </a:rPr>
            <a:t>いるが，</a:t>
          </a:r>
          <a:r>
            <a:rPr kumimoji="1" lang="ja-JP" altLang="ja-JP" sz="1100" b="0" baseline="0">
              <a:solidFill>
                <a:schemeClr val="dk1"/>
              </a:solidFill>
              <a:effectLst/>
              <a:latin typeface="+mn-lt"/>
              <a:ea typeface="+mn-ea"/>
              <a:cs typeface="+mn-cs"/>
            </a:rPr>
            <a:t>扶助費に対する資格審査等の適正化を推進し</a:t>
          </a:r>
          <a:r>
            <a:rPr kumimoji="1" lang="ja-JP" altLang="en-US" sz="1100" b="0" baseline="0">
              <a:solidFill>
                <a:schemeClr val="dk1"/>
              </a:solidFill>
              <a:effectLst/>
              <a:latin typeface="+mn-lt"/>
              <a:ea typeface="+mn-ea"/>
              <a:cs typeface="+mn-cs"/>
            </a:rPr>
            <a:t>たことにより</a:t>
          </a:r>
          <a:r>
            <a:rPr kumimoji="1" lang="ja-JP" altLang="ja-JP" sz="1100" b="0" baseline="0">
              <a:solidFill>
                <a:schemeClr val="dk1"/>
              </a:solidFill>
              <a:effectLst/>
              <a:latin typeface="+mn-lt"/>
              <a:ea typeface="+mn-ea"/>
              <a:cs typeface="+mn-cs"/>
            </a:rPr>
            <a:t>，</a:t>
          </a:r>
          <a:r>
            <a:rPr kumimoji="1" lang="ja-JP" altLang="en-US" sz="1100" b="0" baseline="0">
              <a:solidFill>
                <a:schemeClr val="dk1"/>
              </a:solidFill>
              <a:effectLst/>
              <a:latin typeface="+mn-lt"/>
              <a:ea typeface="+mn-ea"/>
              <a:cs typeface="+mn-cs"/>
            </a:rPr>
            <a:t>前年度比では</a:t>
          </a:r>
          <a:r>
            <a:rPr kumimoji="1" lang="en-US" altLang="ja-JP" sz="1100" b="0" baseline="0">
              <a:solidFill>
                <a:schemeClr val="dk1"/>
              </a:solidFill>
              <a:effectLst/>
              <a:latin typeface="+mn-lt"/>
              <a:ea typeface="+mn-ea"/>
              <a:cs typeface="+mn-cs"/>
            </a:rPr>
            <a:t>2,764</a:t>
          </a:r>
          <a:r>
            <a:rPr kumimoji="1" lang="ja-JP" altLang="en-US" sz="1100" b="0" baseline="0">
              <a:solidFill>
                <a:schemeClr val="dk1"/>
              </a:solidFill>
              <a:effectLst/>
              <a:latin typeface="+mn-lt"/>
              <a:ea typeface="+mn-ea"/>
              <a:cs typeface="+mn-cs"/>
            </a:rPr>
            <a:t>円</a:t>
          </a:r>
          <a:r>
            <a:rPr kumimoji="1" lang="ja-JP" altLang="ja-JP" sz="1100" b="0" baseline="0">
              <a:solidFill>
                <a:schemeClr val="dk1"/>
              </a:solidFill>
              <a:effectLst/>
              <a:latin typeface="+mn-lt"/>
              <a:ea typeface="+mn-ea"/>
              <a:cs typeface="+mn-cs"/>
            </a:rPr>
            <a:t>減少</a:t>
          </a:r>
          <a:r>
            <a:rPr kumimoji="1" lang="ja-JP" altLang="en-US" sz="1100" b="0" baseline="0">
              <a:solidFill>
                <a:schemeClr val="dk1"/>
              </a:solidFill>
              <a:effectLst/>
              <a:latin typeface="+mn-lt"/>
              <a:ea typeface="+mn-ea"/>
              <a:cs typeface="+mn-cs"/>
            </a:rPr>
            <a:t>している</a:t>
          </a:r>
          <a:r>
            <a:rPr kumimoji="1" lang="ja-JP" altLang="ja-JP" sz="1100" b="0">
              <a:solidFill>
                <a:schemeClr val="dk1"/>
              </a:solidFill>
              <a:effectLst/>
              <a:latin typeface="+mn-lt"/>
              <a:ea typeface="+mn-ea"/>
              <a:cs typeface="+mn-cs"/>
            </a:rPr>
            <a:t>。</a:t>
          </a:r>
          <a:endParaRPr lang="ja-JP" altLang="ja-JP" sz="1400" b="0">
            <a:effectLst/>
          </a:endParaRPr>
        </a:p>
        <a:p>
          <a:r>
            <a:rPr kumimoji="1" lang="ja-JP" altLang="ja-JP" sz="1100" b="0">
              <a:solidFill>
                <a:schemeClr val="dk1"/>
              </a:solidFill>
              <a:effectLst/>
              <a:latin typeface="+mn-lt"/>
              <a:ea typeface="+mn-ea"/>
              <a:cs typeface="+mn-cs"/>
            </a:rPr>
            <a:t>　普通建設事業費は，住民一人当たり</a:t>
          </a:r>
          <a:r>
            <a:rPr kumimoji="1" lang="en-US" altLang="ja-JP" sz="1100" b="0">
              <a:solidFill>
                <a:schemeClr val="dk1"/>
              </a:solidFill>
              <a:effectLst/>
              <a:latin typeface="+mn-lt"/>
              <a:ea typeface="+mn-ea"/>
              <a:cs typeface="+mn-cs"/>
            </a:rPr>
            <a:t>58,864</a:t>
          </a:r>
          <a:r>
            <a:rPr kumimoji="1" lang="ja-JP" altLang="ja-JP" sz="1100" b="0">
              <a:solidFill>
                <a:schemeClr val="dk1"/>
              </a:solidFill>
              <a:effectLst/>
              <a:latin typeface="+mn-lt"/>
              <a:ea typeface="+mn-ea"/>
              <a:cs typeface="+mn-cs"/>
            </a:rPr>
            <a:t>円と類似団体</a:t>
          </a:r>
          <a:r>
            <a:rPr kumimoji="1" lang="ja-JP" altLang="en-US" sz="1100" b="0">
              <a:solidFill>
                <a:schemeClr val="dk1"/>
              </a:solidFill>
              <a:effectLst/>
              <a:latin typeface="+mn-lt"/>
              <a:ea typeface="+mn-ea"/>
              <a:cs typeface="+mn-cs"/>
            </a:rPr>
            <a:t>よりは</a:t>
          </a:r>
          <a:r>
            <a:rPr kumimoji="1" lang="ja-JP" altLang="ja-JP" sz="1100" b="0">
              <a:solidFill>
                <a:schemeClr val="dk1"/>
              </a:solidFill>
              <a:effectLst/>
              <a:latin typeface="+mn-lt"/>
              <a:ea typeface="+mn-ea"/>
              <a:cs typeface="+mn-cs"/>
            </a:rPr>
            <a:t>高くなっている</a:t>
          </a:r>
          <a:r>
            <a:rPr kumimoji="1" lang="ja-JP" altLang="en-US" sz="1100" b="0">
              <a:solidFill>
                <a:schemeClr val="dk1"/>
              </a:solidFill>
              <a:effectLst/>
              <a:latin typeface="+mn-lt"/>
              <a:ea typeface="+mn-ea"/>
              <a:cs typeface="+mn-cs"/>
            </a:rPr>
            <a:t>ものの，</a:t>
          </a:r>
          <a:r>
            <a:rPr kumimoji="1" lang="ja-JP" altLang="ja-JP" sz="1100" b="0">
              <a:solidFill>
                <a:schemeClr val="dk1"/>
              </a:solidFill>
              <a:effectLst/>
              <a:latin typeface="+mn-lt"/>
              <a:ea typeface="+mn-ea"/>
              <a:cs typeface="+mn-cs"/>
            </a:rPr>
            <a:t>全国平均</a:t>
          </a:r>
          <a:r>
            <a:rPr kumimoji="1" lang="ja-JP" altLang="en-US" sz="1100" b="0">
              <a:solidFill>
                <a:schemeClr val="dk1"/>
              </a:solidFill>
              <a:effectLst/>
              <a:latin typeface="+mn-lt"/>
              <a:ea typeface="+mn-ea"/>
              <a:cs typeface="+mn-cs"/>
            </a:rPr>
            <a:t>は下回って</a:t>
          </a:r>
          <a:r>
            <a:rPr kumimoji="1" lang="ja-JP" altLang="ja-JP" sz="1100" b="0">
              <a:solidFill>
                <a:schemeClr val="dk1"/>
              </a:solidFill>
              <a:effectLst/>
              <a:latin typeface="+mn-lt"/>
              <a:ea typeface="+mn-ea"/>
              <a:cs typeface="+mn-cs"/>
            </a:rPr>
            <a:t>いる。これは，主に</a:t>
          </a:r>
          <a:r>
            <a:rPr lang="ja-JP" altLang="ja-JP" sz="1100" b="0">
              <a:solidFill>
                <a:schemeClr val="dk1"/>
              </a:solidFill>
              <a:effectLst/>
              <a:latin typeface="+mn-lt"/>
              <a:ea typeface="+mn-ea"/>
              <a:cs typeface="+mn-cs"/>
            </a:rPr>
            <a:t>清掃工場長寿命化事業や三原城跡整備事業等</a:t>
          </a:r>
          <a:r>
            <a:rPr lang="ja-JP" altLang="en-US" sz="1100" b="0">
              <a:solidFill>
                <a:schemeClr val="dk1"/>
              </a:solidFill>
              <a:effectLst/>
              <a:latin typeface="+mn-lt"/>
              <a:ea typeface="+mn-ea"/>
              <a:cs typeface="+mn-cs"/>
            </a:rPr>
            <a:t>の完了</a:t>
          </a:r>
          <a:r>
            <a:rPr kumimoji="1" lang="ja-JP" altLang="ja-JP" sz="1100" b="0">
              <a:solidFill>
                <a:schemeClr val="dk1"/>
              </a:solidFill>
              <a:effectLst/>
              <a:latin typeface="+mn-lt"/>
              <a:ea typeface="+mn-ea"/>
              <a:cs typeface="+mn-cs"/>
            </a:rPr>
            <a:t>によるものである。今後</a:t>
          </a:r>
          <a:r>
            <a:rPr kumimoji="1" lang="ja-JP" altLang="en-US" sz="1100" b="0">
              <a:solidFill>
                <a:schemeClr val="dk1"/>
              </a:solidFill>
              <a:effectLst/>
              <a:latin typeface="+mn-lt"/>
              <a:ea typeface="+mn-ea"/>
              <a:cs typeface="+mn-cs"/>
            </a:rPr>
            <a:t>も</a:t>
          </a:r>
          <a:r>
            <a:rPr kumimoji="1" lang="ja-JP" altLang="ja-JP" sz="1100" b="0">
              <a:solidFill>
                <a:schemeClr val="dk1"/>
              </a:solidFill>
              <a:effectLst/>
              <a:latin typeface="+mn-lt"/>
              <a:ea typeface="+mn-ea"/>
              <a:cs typeface="+mn-cs"/>
            </a:rPr>
            <a:t>個別事業の取捨選択や事業費を精査することで，事業費の減少を図る。</a:t>
          </a:r>
          <a:endParaRPr lang="ja-JP" altLang="ja-JP" sz="1400"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　</a:t>
          </a:r>
          <a:r>
            <a:rPr kumimoji="1" lang="ja-JP" altLang="en-US" sz="1100" b="0">
              <a:solidFill>
                <a:schemeClr val="dk1"/>
              </a:solidFill>
              <a:effectLst/>
              <a:latin typeface="+mn-lt"/>
              <a:ea typeface="+mn-ea"/>
              <a:cs typeface="+mn-cs"/>
            </a:rPr>
            <a:t>公債</a:t>
          </a:r>
          <a:r>
            <a:rPr kumimoji="1" lang="ja-JP" altLang="ja-JP" sz="1100" b="0">
              <a:solidFill>
                <a:schemeClr val="dk1"/>
              </a:solidFill>
              <a:effectLst/>
              <a:latin typeface="+mn-lt"/>
              <a:ea typeface="+mn-ea"/>
              <a:cs typeface="+mn-cs"/>
            </a:rPr>
            <a:t>費は，住民一人当たり</a:t>
          </a:r>
          <a:r>
            <a:rPr kumimoji="1" lang="en-US" altLang="ja-JP" sz="1100" b="0">
              <a:solidFill>
                <a:schemeClr val="dk1"/>
              </a:solidFill>
              <a:effectLst/>
              <a:latin typeface="+mn-lt"/>
              <a:ea typeface="+mn-ea"/>
              <a:cs typeface="+mn-cs"/>
            </a:rPr>
            <a:t>78,595</a:t>
          </a:r>
          <a:r>
            <a:rPr kumimoji="1" lang="ja-JP" altLang="ja-JP" sz="1100" b="0">
              <a:solidFill>
                <a:schemeClr val="dk1"/>
              </a:solidFill>
              <a:effectLst/>
              <a:latin typeface="+mn-lt"/>
              <a:ea typeface="+mn-ea"/>
              <a:cs typeface="+mn-cs"/>
            </a:rPr>
            <a:t>円と類似団体</a:t>
          </a:r>
          <a:r>
            <a:rPr kumimoji="1" lang="ja-JP" altLang="en-US" sz="1100" b="0">
              <a:solidFill>
                <a:schemeClr val="dk1"/>
              </a:solidFill>
              <a:effectLst/>
              <a:latin typeface="+mn-lt"/>
              <a:ea typeface="+mn-ea"/>
              <a:cs typeface="+mn-cs"/>
            </a:rPr>
            <a:t>及び全国・</a:t>
          </a:r>
          <a:r>
            <a:rPr kumimoji="1" lang="ja-JP" altLang="ja-JP" sz="1100" b="0">
              <a:solidFill>
                <a:schemeClr val="dk1"/>
              </a:solidFill>
              <a:effectLst/>
              <a:latin typeface="+mn-lt"/>
              <a:ea typeface="+mn-ea"/>
              <a:cs typeface="+mn-cs"/>
            </a:rPr>
            <a:t>県内平均より</a:t>
          </a:r>
          <a:r>
            <a:rPr kumimoji="1" lang="ja-JP" altLang="en-US" sz="1100" b="0">
              <a:solidFill>
                <a:schemeClr val="dk1"/>
              </a:solidFill>
              <a:effectLst/>
              <a:latin typeface="+mn-lt"/>
              <a:ea typeface="+mn-ea"/>
              <a:cs typeface="+mn-cs"/>
            </a:rPr>
            <a:t>も</a:t>
          </a:r>
          <a:r>
            <a:rPr kumimoji="1" lang="ja-JP" altLang="ja-JP" sz="1100" b="0">
              <a:solidFill>
                <a:schemeClr val="dk1"/>
              </a:solidFill>
              <a:effectLst/>
              <a:latin typeface="+mn-lt"/>
              <a:ea typeface="+mn-ea"/>
              <a:cs typeface="+mn-cs"/>
            </a:rPr>
            <a:t>高くなっている。</a:t>
          </a:r>
          <a:r>
            <a:rPr kumimoji="1" lang="ja-JP" altLang="en-US" sz="1100" b="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事業の選択と集中により，借入額と償還額のバランスを考慮しながら，積極的な繰上償還を実施することにより，将来負担の軽減を図る。</a:t>
          </a:r>
          <a:endParaRPr lang="ja-JP" altLang="ja-JP" sz="1400" b="0">
            <a:effectLst/>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95,687
93,718
471.55
48,998,117
48,386,865
468,540
26,862,612
63,974,032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144653</xdr:rowOff>
    </xdr:from>
    <xdr:to>
      <xdr:col>24</xdr:col>
      <xdr:colOff>63500</xdr:colOff>
      <xdr:row>36</xdr:row>
      <xdr:rowOff>1778</xdr:rowOff>
    </xdr:to>
    <xdr:cxnSp macro="">
      <xdr:nvCxnSpPr>
        <xdr:cNvPr id="61" name="直線コネクタ 60"/>
        <xdr:cNvCxnSpPr/>
      </xdr:nvCxnSpPr>
      <xdr:spPr>
        <a:xfrm>
          <a:off x="3797300" y="614540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27686</xdr:rowOff>
    </xdr:from>
    <xdr:to>
      <xdr:col>19</xdr:col>
      <xdr:colOff>177800</xdr:colOff>
      <xdr:row>35</xdr:row>
      <xdr:rowOff>144653</xdr:rowOff>
    </xdr:to>
    <xdr:cxnSp macro="">
      <xdr:nvCxnSpPr>
        <xdr:cNvPr id="64" name="直線コネクタ 63"/>
        <xdr:cNvCxnSpPr/>
      </xdr:nvCxnSpPr>
      <xdr:spPr>
        <a:xfrm>
          <a:off x="2908300" y="602843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27686</xdr:rowOff>
    </xdr:from>
    <xdr:to>
      <xdr:col>15</xdr:col>
      <xdr:colOff>50800</xdr:colOff>
      <xdr:row>35</xdr:row>
      <xdr:rowOff>82550</xdr:rowOff>
    </xdr:to>
    <xdr:cxnSp macro="">
      <xdr:nvCxnSpPr>
        <xdr:cNvPr id="67" name="直線コネクタ 66"/>
        <xdr:cNvCxnSpPr/>
      </xdr:nvCxnSpPr>
      <xdr:spPr>
        <a:xfrm flipV="1">
          <a:off x="2019300" y="6028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86631</xdr:rowOff>
    </xdr:from>
    <xdr:ext cx="469744" cy="259045"/>
    <xdr:sp macro="" textlink="">
      <xdr:nvSpPr>
        <xdr:cNvPr id="69" name="テキスト ボックス 68"/>
        <xdr:cNvSpPr txBox="1"/>
      </xdr:nvSpPr>
      <xdr:spPr>
        <a:xfrm>
          <a:off x="2673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82550</xdr:rowOff>
    </xdr:from>
    <xdr:to>
      <xdr:col>10</xdr:col>
      <xdr:colOff>114300</xdr:colOff>
      <xdr:row>35</xdr:row>
      <xdr:rowOff>95885</xdr:rowOff>
    </xdr:to>
    <xdr:cxnSp macro="">
      <xdr:nvCxnSpPr>
        <xdr:cNvPr id="70" name="直線コネクタ 69"/>
        <xdr:cNvCxnSpPr/>
      </xdr:nvCxnSpPr>
      <xdr:spPr>
        <a:xfrm flipV="1">
          <a:off x="1130300" y="6083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12700</xdr:rowOff>
    </xdr:from>
    <xdr:to>
      <xdr:col>10</xdr:col>
      <xdr:colOff>165100</xdr:colOff>
      <xdr:row>37</xdr:row>
      <xdr:rowOff>114300</xdr:rowOff>
    </xdr:to>
    <xdr:sp macro="" textlink="">
      <xdr:nvSpPr>
        <xdr:cNvPr id="71" name="フローチャート: 判断 70"/>
        <xdr:cNvSpPr/>
      </xdr:nvSpPr>
      <xdr:spPr>
        <a:xfrm>
          <a:off x="196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105427</xdr:rowOff>
    </xdr:from>
    <xdr:ext cx="469744" cy="259045"/>
    <xdr:sp macro="" textlink="">
      <xdr:nvSpPr>
        <xdr:cNvPr id="72" name="テキスト ボックス 71"/>
        <xdr:cNvSpPr txBox="1"/>
      </xdr:nvSpPr>
      <xdr:spPr>
        <a:xfrm>
          <a:off x="1784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31750</xdr:rowOff>
    </xdr:from>
    <xdr:to>
      <xdr:col>6</xdr:col>
      <xdr:colOff>38100</xdr:colOff>
      <xdr:row>37</xdr:row>
      <xdr:rowOff>133350</xdr:rowOff>
    </xdr:to>
    <xdr:sp macro="" textlink="">
      <xdr:nvSpPr>
        <xdr:cNvPr id="73" name="フローチャート: 判断 72"/>
        <xdr:cNvSpPr/>
      </xdr:nvSpPr>
      <xdr:spPr>
        <a:xfrm>
          <a:off x="1079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124477</xdr:rowOff>
    </xdr:from>
    <xdr:ext cx="469744" cy="259045"/>
    <xdr:sp macro="" textlink="">
      <xdr:nvSpPr>
        <xdr:cNvPr id="74" name="テキスト ボックス 73"/>
        <xdr:cNvSpPr txBox="1"/>
      </xdr:nvSpPr>
      <xdr:spPr>
        <a:xfrm>
          <a:off x="895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122428</xdr:rowOff>
    </xdr:from>
    <xdr:to>
      <xdr:col>24</xdr:col>
      <xdr:colOff>114300</xdr:colOff>
      <xdr:row>36</xdr:row>
      <xdr:rowOff>52578</xdr:rowOff>
    </xdr:to>
    <xdr:sp macro="" textlink="">
      <xdr:nvSpPr>
        <xdr:cNvPr id="80" name="楕円 79"/>
        <xdr:cNvSpPr/>
      </xdr:nvSpPr>
      <xdr:spPr>
        <a:xfrm>
          <a:off x="45847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469744" cy="259045"/>
    <xdr:sp macro="" textlink="">
      <xdr:nvSpPr>
        <xdr:cNvPr id="81" name="議会費該当値テキスト"/>
        <xdr:cNvSpPr txBox="1"/>
      </xdr:nvSpPr>
      <xdr:spPr>
        <a:xfrm>
          <a:off x="4686300"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93853</xdr:rowOff>
    </xdr:from>
    <xdr:to>
      <xdr:col>20</xdr:col>
      <xdr:colOff>38100</xdr:colOff>
      <xdr:row>36</xdr:row>
      <xdr:rowOff>24003</xdr:rowOff>
    </xdr:to>
    <xdr:sp macro="" textlink="">
      <xdr:nvSpPr>
        <xdr:cNvPr id="82" name="楕円 81"/>
        <xdr:cNvSpPr/>
      </xdr:nvSpPr>
      <xdr:spPr>
        <a:xfrm>
          <a:off x="3746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40530</xdr:rowOff>
    </xdr:from>
    <xdr:ext cx="469744" cy="259045"/>
    <xdr:sp macro="" textlink="">
      <xdr:nvSpPr>
        <xdr:cNvPr id="83" name="テキスト ボックス 82"/>
        <xdr:cNvSpPr txBox="1"/>
      </xdr:nvSpPr>
      <xdr:spPr>
        <a:xfrm>
          <a:off x="3562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148336</xdr:rowOff>
    </xdr:from>
    <xdr:to>
      <xdr:col>15</xdr:col>
      <xdr:colOff>101600</xdr:colOff>
      <xdr:row>35</xdr:row>
      <xdr:rowOff>78486</xdr:rowOff>
    </xdr:to>
    <xdr:sp macro="" textlink="">
      <xdr:nvSpPr>
        <xdr:cNvPr id="84" name="楕円 83"/>
        <xdr:cNvSpPr/>
      </xdr:nvSpPr>
      <xdr:spPr>
        <a:xfrm>
          <a:off x="2857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85" name="テキスト ボックス 84"/>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6" name="楕円 85"/>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87" name="テキスト ボックス 86"/>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88" name="楕円 87"/>
        <xdr:cNvSpPr/>
      </xdr:nvSpPr>
      <xdr:spPr>
        <a:xfrm>
          <a:off x="1079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89" name="テキスト ボックス 88"/>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97126</xdr:rowOff>
    </xdr:from>
    <xdr:to>
      <xdr:col>24</xdr:col>
      <xdr:colOff>63500</xdr:colOff>
      <xdr:row>57</xdr:row>
      <xdr:rowOff>529</xdr:rowOff>
    </xdr:to>
    <xdr:cxnSp macro="">
      <xdr:nvCxnSpPr>
        <xdr:cNvPr id="116" name="直線コネクタ 115"/>
        <xdr:cNvCxnSpPr/>
      </xdr:nvCxnSpPr>
      <xdr:spPr>
        <a:xfrm flipV="1">
          <a:off x="3797300" y="9698326"/>
          <a:ext cx="8382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529</xdr:rowOff>
    </xdr:from>
    <xdr:to>
      <xdr:col>19</xdr:col>
      <xdr:colOff>177800</xdr:colOff>
      <xdr:row>57</xdr:row>
      <xdr:rowOff>86509</xdr:rowOff>
    </xdr:to>
    <xdr:cxnSp macro="">
      <xdr:nvCxnSpPr>
        <xdr:cNvPr id="119" name="直線コネクタ 118"/>
        <xdr:cNvCxnSpPr/>
      </xdr:nvCxnSpPr>
      <xdr:spPr>
        <a:xfrm flipV="1">
          <a:off x="2908300" y="9773179"/>
          <a:ext cx="889000" cy="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27878</xdr:rowOff>
    </xdr:from>
    <xdr:to>
      <xdr:col>15</xdr:col>
      <xdr:colOff>50800</xdr:colOff>
      <xdr:row>57</xdr:row>
      <xdr:rowOff>86509</xdr:rowOff>
    </xdr:to>
    <xdr:cxnSp macro="">
      <xdr:nvCxnSpPr>
        <xdr:cNvPr id="122" name="直線コネクタ 121"/>
        <xdr:cNvCxnSpPr/>
      </xdr:nvCxnSpPr>
      <xdr:spPr>
        <a:xfrm>
          <a:off x="2019300" y="9800528"/>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99040</xdr:rowOff>
    </xdr:from>
    <xdr:to>
      <xdr:col>15</xdr:col>
      <xdr:colOff>101600</xdr:colOff>
      <xdr:row>57</xdr:row>
      <xdr:rowOff>29190</xdr:rowOff>
    </xdr:to>
    <xdr:sp macro="" textlink="">
      <xdr:nvSpPr>
        <xdr:cNvPr id="123" name="フローチャート: 判断 122"/>
        <xdr:cNvSpPr/>
      </xdr:nvSpPr>
      <xdr:spPr>
        <a:xfrm>
          <a:off x="2857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45717</xdr:rowOff>
    </xdr:from>
    <xdr:ext cx="534377" cy="259045"/>
    <xdr:sp macro="" textlink="">
      <xdr:nvSpPr>
        <xdr:cNvPr id="124" name="テキスト ボックス 123"/>
        <xdr:cNvSpPr txBox="1"/>
      </xdr:nvSpPr>
      <xdr:spPr>
        <a:xfrm>
          <a:off x="2641111" y="9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27878</xdr:rowOff>
    </xdr:from>
    <xdr:to>
      <xdr:col>10</xdr:col>
      <xdr:colOff>114300</xdr:colOff>
      <xdr:row>57</xdr:row>
      <xdr:rowOff>77877</xdr:rowOff>
    </xdr:to>
    <xdr:cxnSp macro="">
      <xdr:nvCxnSpPr>
        <xdr:cNvPr id="125" name="直線コネクタ 124"/>
        <xdr:cNvCxnSpPr/>
      </xdr:nvCxnSpPr>
      <xdr:spPr>
        <a:xfrm flipV="1">
          <a:off x="1130300" y="9800528"/>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46326</xdr:rowOff>
    </xdr:from>
    <xdr:to>
      <xdr:col>24</xdr:col>
      <xdr:colOff>114300</xdr:colOff>
      <xdr:row>56</xdr:row>
      <xdr:rowOff>147926</xdr:rowOff>
    </xdr:to>
    <xdr:sp macro="" textlink="">
      <xdr:nvSpPr>
        <xdr:cNvPr id="135" name="楕円 134"/>
        <xdr:cNvSpPr/>
      </xdr:nvSpPr>
      <xdr:spPr>
        <a:xfrm>
          <a:off x="4584700" y="9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69203</xdr:rowOff>
    </xdr:from>
    <xdr:ext cx="534377" cy="259045"/>
    <xdr:sp macro="" textlink="">
      <xdr:nvSpPr>
        <xdr:cNvPr id="136" name="総務費該当値テキスト"/>
        <xdr:cNvSpPr txBox="1"/>
      </xdr:nvSpPr>
      <xdr:spPr>
        <a:xfrm>
          <a:off x="4686300" y="949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121179</xdr:rowOff>
    </xdr:from>
    <xdr:to>
      <xdr:col>20</xdr:col>
      <xdr:colOff>38100</xdr:colOff>
      <xdr:row>57</xdr:row>
      <xdr:rowOff>51329</xdr:rowOff>
    </xdr:to>
    <xdr:sp macro="" textlink="">
      <xdr:nvSpPr>
        <xdr:cNvPr id="137" name="楕円 136"/>
        <xdr:cNvSpPr/>
      </xdr:nvSpPr>
      <xdr:spPr>
        <a:xfrm>
          <a:off x="3746500" y="97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67856</xdr:rowOff>
    </xdr:from>
    <xdr:ext cx="534377" cy="259045"/>
    <xdr:sp macro="" textlink="">
      <xdr:nvSpPr>
        <xdr:cNvPr id="138" name="テキスト ボックス 137"/>
        <xdr:cNvSpPr txBox="1"/>
      </xdr:nvSpPr>
      <xdr:spPr>
        <a:xfrm>
          <a:off x="3530111" y="94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35709</xdr:rowOff>
    </xdr:from>
    <xdr:to>
      <xdr:col>15</xdr:col>
      <xdr:colOff>101600</xdr:colOff>
      <xdr:row>57</xdr:row>
      <xdr:rowOff>137309</xdr:rowOff>
    </xdr:to>
    <xdr:sp macro="" textlink="">
      <xdr:nvSpPr>
        <xdr:cNvPr id="139" name="楕円 138"/>
        <xdr:cNvSpPr/>
      </xdr:nvSpPr>
      <xdr:spPr>
        <a:xfrm>
          <a:off x="2857500" y="98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128436</xdr:rowOff>
    </xdr:from>
    <xdr:ext cx="534377" cy="259045"/>
    <xdr:sp macro="" textlink="">
      <xdr:nvSpPr>
        <xdr:cNvPr id="140" name="テキスト ボックス 139"/>
        <xdr:cNvSpPr txBox="1"/>
      </xdr:nvSpPr>
      <xdr:spPr>
        <a:xfrm>
          <a:off x="2641111" y="99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148528</xdr:rowOff>
    </xdr:from>
    <xdr:to>
      <xdr:col>10</xdr:col>
      <xdr:colOff>165100</xdr:colOff>
      <xdr:row>57</xdr:row>
      <xdr:rowOff>78678</xdr:rowOff>
    </xdr:to>
    <xdr:sp macro="" textlink="">
      <xdr:nvSpPr>
        <xdr:cNvPr id="141" name="楕円 140"/>
        <xdr:cNvSpPr/>
      </xdr:nvSpPr>
      <xdr:spPr>
        <a:xfrm>
          <a:off x="1968500" y="97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95205</xdr:rowOff>
    </xdr:from>
    <xdr:ext cx="534377" cy="259045"/>
    <xdr:sp macro="" textlink="">
      <xdr:nvSpPr>
        <xdr:cNvPr id="142" name="テキスト ボックス 141"/>
        <xdr:cNvSpPr txBox="1"/>
      </xdr:nvSpPr>
      <xdr:spPr>
        <a:xfrm>
          <a:off x="1752111" y="95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27077</xdr:rowOff>
    </xdr:from>
    <xdr:to>
      <xdr:col>6</xdr:col>
      <xdr:colOff>38100</xdr:colOff>
      <xdr:row>57</xdr:row>
      <xdr:rowOff>128677</xdr:rowOff>
    </xdr:to>
    <xdr:sp macro="" textlink="">
      <xdr:nvSpPr>
        <xdr:cNvPr id="143" name="楕円 142"/>
        <xdr:cNvSpPr/>
      </xdr:nvSpPr>
      <xdr:spPr>
        <a:xfrm>
          <a:off x="1079500" y="9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145204</xdr:rowOff>
    </xdr:from>
    <xdr:ext cx="534377" cy="259045"/>
    <xdr:sp macro="" textlink="">
      <xdr:nvSpPr>
        <xdr:cNvPr id="144" name="テキスト ボックス 143"/>
        <xdr:cNvSpPr txBox="1"/>
      </xdr:nvSpPr>
      <xdr:spPr>
        <a:xfrm>
          <a:off x="863111" y="95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44419</xdr:rowOff>
    </xdr:from>
    <xdr:to>
      <xdr:col>24</xdr:col>
      <xdr:colOff>63500</xdr:colOff>
      <xdr:row>77</xdr:row>
      <xdr:rowOff>70453</xdr:rowOff>
    </xdr:to>
    <xdr:cxnSp macro="">
      <xdr:nvCxnSpPr>
        <xdr:cNvPr id="172" name="直線コネクタ 171"/>
        <xdr:cNvCxnSpPr/>
      </xdr:nvCxnSpPr>
      <xdr:spPr>
        <a:xfrm>
          <a:off x="3797300" y="13246069"/>
          <a:ext cx="8382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44419</xdr:rowOff>
    </xdr:from>
    <xdr:to>
      <xdr:col>19</xdr:col>
      <xdr:colOff>177800</xdr:colOff>
      <xdr:row>77</xdr:row>
      <xdr:rowOff>72473</xdr:rowOff>
    </xdr:to>
    <xdr:cxnSp macro="">
      <xdr:nvCxnSpPr>
        <xdr:cNvPr id="175" name="直線コネクタ 174"/>
        <xdr:cNvCxnSpPr/>
      </xdr:nvCxnSpPr>
      <xdr:spPr>
        <a:xfrm flipV="1">
          <a:off x="2908300" y="13246069"/>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72473</xdr:rowOff>
    </xdr:from>
    <xdr:to>
      <xdr:col>15</xdr:col>
      <xdr:colOff>50800</xdr:colOff>
      <xdr:row>77</xdr:row>
      <xdr:rowOff>96531</xdr:rowOff>
    </xdr:to>
    <xdr:cxnSp macro="">
      <xdr:nvCxnSpPr>
        <xdr:cNvPr id="178" name="直線コネクタ 177"/>
        <xdr:cNvCxnSpPr/>
      </xdr:nvCxnSpPr>
      <xdr:spPr>
        <a:xfrm flipV="1">
          <a:off x="2019300" y="13274123"/>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120670</xdr:rowOff>
    </xdr:from>
    <xdr:to>
      <xdr:col>15</xdr:col>
      <xdr:colOff>101600</xdr:colOff>
      <xdr:row>77</xdr:row>
      <xdr:rowOff>50820</xdr:rowOff>
    </xdr:to>
    <xdr:sp macro="" textlink="">
      <xdr:nvSpPr>
        <xdr:cNvPr id="179" name="フローチャート: 判断 178"/>
        <xdr:cNvSpPr/>
      </xdr:nvSpPr>
      <xdr:spPr>
        <a:xfrm>
          <a:off x="2857500" y="1315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67348</xdr:rowOff>
    </xdr:from>
    <xdr:ext cx="599010" cy="259045"/>
    <xdr:sp macro="" textlink="">
      <xdr:nvSpPr>
        <xdr:cNvPr id="180" name="テキスト ボックス 179"/>
        <xdr:cNvSpPr txBox="1"/>
      </xdr:nvSpPr>
      <xdr:spPr>
        <a:xfrm>
          <a:off x="2608795" y="1292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96531</xdr:rowOff>
    </xdr:from>
    <xdr:to>
      <xdr:col>10</xdr:col>
      <xdr:colOff>114300</xdr:colOff>
      <xdr:row>77</xdr:row>
      <xdr:rowOff>102809</xdr:rowOff>
    </xdr:to>
    <xdr:cxnSp macro="">
      <xdr:nvCxnSpPr>
        <xdr:cNvPr id="181" name="直線コネクタ 180"/>
        <xdr:cNvCxnSpPr/>
      </xdr:nvCxnSpPr>
      <xdr:spPr>
        <a:xfrm flipV="1">
          <a:off x="1130300" y="13298181"/>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71188</xdr:rowOff>
    </xdr:from>
    <xdr:to>
      <xdr:col>10</xdr:col>
      <xdr:colOff>165100</xdr:colOff>
      <xdr:row>78</xdr:row>
      <xdr:rowOff>1338</xdr:rowOff>
    </xdr:to>
    <xdr:sp macro="" textlink="">
      <xdr:nvSpPr>
        <xdr:cNvPr id="182" name="フローチャート: 判断 181"/>
        <xdr:cNvSpPr/>
      </xdr:nvSpPr>
      <xdr:spPr>
        <a:xfrm>
          <a:off x="1968500" y="1327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163915</xdr:rowOff>
    </xdr:from>
    <xdr:ext cx="599010" cy="259045"/>
    <xdr:sp macro="" textlink="">
      <xdr:nvSpPr>
        <xdr:cNvPr id="183" name="テキスト ボックス 182"/>
        <xdr:cNvSpPr txBox="1"/>
      </xdr:nvSpPr>
      <xdr:spPr>
        <a:xfrm>
          <a:off x="1719795" y="133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113854</xdr:rowOff>
    </xdr:from>
    <xdr:to>
      <xdr:col>6</xdr:col>
      <xdr:colOff>38100</xdr:colOff>
      <xdr:row>78</xdr:row>
      <xdr:rowOff>44004</xdr:rowOff>
    </xdr:to>
    <xdr:sp macro="" textlink="">
      <xdr:nvSpPr>
        <xdr:cNvPr id="184" name="フローチャート: 判断 183"/>
        <xdr:cNvSpPr/>
      </xdr:nvSpPr>
      <xdr:spPr>
        <a:xfrm>
          <a:off x="1079500" y="1331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35131</xdr:rowOff>
    </xdr:from>
    <xdr:ext cx="599010" cy="259045"/>
    <xdr:sp macro="" textlink="">
      <xdr:nvSpPr>
        <xdr:cNvPr id="185" name="テキスト ボックス 184"/>
        <xdr:cNvSpPr txBox="1"/>
      </xdr:nvSpPr>
      <xdr:spPr>
        <a:xfrm>
          <a:off x="830795" y="1340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19653</xdr:rowOff>
    </xdr:from>
    <xdr:to>
      <xdr:col>24</xdr:col>
      <xdr:colOff>114300</xdr:colOff>
      <xdr:row>77</xdr:row>
      <xdr:rowOff>121253</xdr:rowOff>
    </xdr:to>
    <xdr:sp macro="" textlink="">
      <xdr:nvSpPr>
        <xdr:cNvPr id="191" name="楕円 190"/>
        <xdr:cNvSpPr/>
      </xdr:nvSpPr>
      <xdr:spPr>
        <a:xfrm>
          <a:off x="4584700" y="132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42530</xdr:rowOff>
    </xdr:from>
    <xdr:ext cx="599010" cy="259045"/>
    <xdr:sp macro="" textlink="">
      <xdr:nvSpPr>
        <xdr:cNvPr id="192" name="民生費該当値テキスト"/>
        <xdr:cNvSpPr txBox="1"/>
      </xdr:nvSpPr>
      <xdr:spPr>
        <a:xfrm>
          <a:off x="4686300" y="1307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165069</xdr:rowOff>
    </xdr:from>
    <xdr:to>
      <xdr:col>20</xdr:col>
      <xdr:colOff>38100</xdr:colOff>
      <xdr:row>77</xdr:row>
      <xdr:rowOff>95219</xdr:rowOff>
    </xdr:to>
    <xdr:sp macro="" textlink="">
      <xdr:nvSpPr>
        <xdr:cNvPr id="193" name="楕円 192"/>
        <xdr:cNvSpPr/>
      </xdr:nvSpPr>
      <xdr:spPr>
        <a:xfrm>
          <a:off x="3746500" y="131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111747</xdr:rowOff>
    </xdr:from>
    <xdr:ext cx="599010" cy="259045"/>
    <xdr:sp macro="" textlink="">
      <xdr:nvSpPr>
        <xdr:cNvPr id="194" name="テキスト ボックス 193"/>
        <xdr:cNvSpPr txBox="1"/>
      </xdr:nvSpPr>
      <xdr:spPr>
        <a:xfrm>
          <a:off x="3497795" y="1297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21673</xdr:rowOff>
    </xdr:from>
    <xdr:to>
      <xdr:col>15</xdr:col>
      <xdr:colOff>101600</xdr:colOff>
      <xdr:row>77</xdr:row>
      <xdr:rowOff>123273</xdr:rowOff>
    </xdr:to>
    <xdr:sp macro="" textlink="">
      <xdr:nvSpPr>
        <xdr:cNvPr id="195" name="楕円 194"/>
        <xdr:cNvSpPr/>
      </xdr:nvSpPr>
      <xdr:spPr>
        <a:xfrm>
          <a:off x="2857500" y="132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114400</xdr:rowOff>
    </xdr:from>
    <xdr:ext cx="599010" cy="259045"/>
    <xdr:sp macro="" textlink="">
      <xdr:nvSpPr>
        <xdr:cNvPr id="196" name="テキスト ボックス 195"/>
        <xdr:cNvSpPr txBox="1"/>
      </xdr:nvSpPr>
      <xdr:spPr>
        <a:xfrm>
          <a:off x="2608795" y="1331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45731</xdr:rowOff>
    </xdr:from>
    <xdr:to>
      <xdr:col>10</xdr:col>
      <xdr:colOff>165100</xdr:colOff>
      <xdr:row>77</xdr:row>
      <xdr:rowOff>147331</xdr:rowOff>
    </xdr:to>
    <xdr:sp macro="" textlink="">
      <xdr:nvSpPr>
        <xdr:cNvPr id="197" name="楕円 196"/>
        <xdr:cNvSpPr/>
      </xdr:nvSpPr>
      <xdr:spPr>
        <a:xfrm>
          <a:off x="1968500" y="132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163858</xdr:rowOff>
    </xdr:from>
    <xdr:ext cx="599010" cy="259045"/>
    <xdr:sp macro="" textlink="">
      <xdr:nvSpPr>
        <xdr:cNvPr id="198" name="テキスト ボックス 197"/>
        <xdr:cNvSpPr txBox="1"/>
      </xdr:nvSpPr>
      <xdr:spPr>
        <a:xfrm>
          <a:off x="1719795" y="130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52009</xdr:rowOff>
    </xdr:from>
    <xdr:to>
      <xdr:col>6</xdr:col>
      <xdr:colOff>38100</xdr:colOff>
      <xdr:row>77</xdr:row>
      <xdr:rowOff>153609</xdr:rowOff>
    </xdr:to>
    <xdr:sp macro="" textlink="">
      <xdr:nvSpPr>
        <xdr:cNvPr id="199" name="楕円 198"/>
        <xdr:cNvSpPr/>
      </xdr:nvSpPr>
      <xdr:spPr>
        <a:xfrm>
          <a:off x="1079500" y="132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170136</xdr:rowOff>
    </xdr:from>
    <xdr:ext cx="599010" cy="259045"/>
    <xdr:sp macro="" textlink="">
      <xdr:nvSpPr>
        <xdr:cNvPr id="200" name="テキスト ボックス 199"/>
        <xdr:cNvSpPr txBox="1"/>
      </xdr:nvSpPr>
      <xdr:spPr>
        <a:xfrm>
          <a:off x="830795" y="1302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18679</xdr:rowOff>
    </xdr:from>
    <xdr:to>
      <xdr:col>24</xdr:col>
      <xdr:colOff>63500</xdr:colOff>
      <xdr:row>97</xdr:row>
      <xdr:rowOff>139700</xdr:rowOff>
    </xdr:to>
    <xdr:cxnSp macro="">
      <xdr:nvCxnSpPr>
        <xdr:cNvPr id="228" name="直線コネクタ 227"/>
        <xdr:cNvCxnSpPr/>
      </xdr:nvCxnSpPr>
      <xdr:spPr>
        <a:xfrm>
          <a:off x="3797300" y="16477879"/>
          <a:ext cx="838200" cy="29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18679</xdr:rowOff>
    </xdr:from>
    <xdr:to>
      <xdr:col>19</xdr:col>
      <xdr:colOff>177800</xdr:colOff>
      <xdr:row>97</xdr:row>
      <xdr:rowOff>99078</xdr:rowOff>
    </xdr:to>
    <xdr:cxnSp macro="">
      <xdr:nvCxnSpPr>
        <xdr:cNvPr id="231" name="直線コネクタ 230"/>
        <xdr:cNvCxnSpPr/>
      </xdr:nvCxnSpPr>
      <xdr:spPr>
        <a:xfrm flipV="1">
          <a:off x="2908300" y="16477879"/>
          <a:ext cx="889000" cy="2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99078</xdr:rowOff>
    </xdr:from>
    <xdr:to>
      <xdr:col>15</xdr:col>
      <xdr:colOff>50800</xdr:colOff>
      <xdr:row>97</xdr:row>
      <xdr:rowOff>136568</xdr:rowOff>
    </xdr:to>
    <xdr:cxnSp macro="">
      <xdr:nvCxnSpPr>
        <xdr:cNvPr id="234" name="直線コネクタ 233"/>
        <xdr:cNvCxnSpPr/>
      </xdr:nvCxnSpPr>
      <xdr:spPr>
        <a:xfrm flipV="1">
          <a:off x="2019300" y="1672972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96490</xdr:rowOff>
    </xdr:from>
    <xdr:to>
      <xdr:col>15</xdr:col>
      <xdr:colOff>101600</xdr:colOff>
      <xdr:row>96</xdr:row>
      <xdr:rowOff>26640</xdr:rowOff>
    </xdr:to>
    <xdr:sp macro="" textlink="">
      <xdr:nvSpPr>
        <xdr:cNvPr id="235" name="フローチャート: 判断 234"/>
        <xdr:cNvSpPr/>
      </xdr:nvSpPr>
      <xdr:spPr>
        <a:xfrm>
          <a:off x="2857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43167</xdr:rowOff>
    </xdr:from>
    <xdr:ext cx="534377" cy="259045"/>
    <xdr:sp macro="" textlink="">
      <xdr:nvSpPr>
        <xdr:cNvPr id="236" name="テキスト ボックス 235"/>
        <xdr:cNvSpPr txBox="1"/>
      </xdr:nvSpPr>
      <xdr:spPr>
        <a:xfrm>
          <a:off x="2641111" y="161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51643</xdr:rowOff>
    </xdr:from>
    <xdr:to>
      <xdr:col>10</xdr:col>
      <xdr:colOff>114300</xdr:colOff>
      <xdr:row>97</xdr:row>
      <xdr:rowOff>136568</xdr:rowOff>
    </xdr:to>
    <xdr:cxnSp macro="">
      <xdr:nvCxnSpPr>
        <xdr:cNvPr id="237" name="直線コネクタ 236"/>
        <xdr:cNvCxnSpPr/>
      </xdr:nvCxnSpPr>
      <xdr:spPr>
        <a:xfrm>
          <a:off x="1130300" y="16682293"/>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38" name="フローチャート: 判断 237"/>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39" name="テキスト ボックス 238"/>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0" name="フローチャート: 判断 239"/>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1" name="テキスト ボックス 240"/>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88900</xdr:rowOff>
    </xdr:from>
    <xdr:to>
      <xdr:col>24</xdr:col>
      <xdr:colOff>114300</xdr:colOff>
      <xdr:row>98</xdr:row>
      <xdr:rowOff>19050</xdr:rowOff>
    </xdr:to>
    <xdr:sp macro="" textlink="">
      <xdr:nvSpPr>
        <xdr:cNvPr id="247" name="楕円 246"/>
        <xdr:cNvSpPr/>
      </xdr:nvSpPr>
      <xdr:spPr>
        <a:xfrm>
          <a:off x="45847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67327</xdr:rowOff>
    </xdr:from>
    <xdr:ext cx="534377" cy="259045"/>
    <xdr:sp macro="" textlink="">
      <xdr:nvSpPr>
        <xdr:cNvPr id="248" name="衛生費該当値テキスト"/>
        <xdr:cNvSpPr txBox="1"/>
      </xdr:nvSpPr>
      <xdr:spPr>
        <a:xfrm>
          <a:off x="4686300" y="166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139329</xdr:rowOff>
    </xdr:from>
    <xdr:to>
      <xdr:col>20</xdr:col>
      <xdr:colOff>38100</xdr:colOff>
      <xdr:row>96</xdr:row>
      <xdr:rowOff>69479</xdr:rowOff>
    </xdr:to>
    <xdr:sp macro="" textlink="">
      <xdr:nvSpPr>
        <xdr:cNvPr id="249" name="楕円 248"/>
        <xdr:cNvSpPr/>
      </xdr:nvSpPr>
      <xdr:spPr>
        <a:xfrm>
          <a:off x="3746500" y="16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86006</xdr:rowOff>
    </xdr:from>
    <xdr:ext cx="534377" cy="259045"/>
    <xdr:sp macro="" textlink="">
      <xdr:nvSpPr>
        <xdr:cNvPr id="250" name="テキスト ボックス 249"/>
        <xdr:cNvSpPr txBox="1"/>
      </xdr:nvSpPr>
      <xdr:spPr>
        <a:xfrm>
          <a:off x="3530111" y="162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48278</xdr:rowOff>
    </xdr:from>
    <xdr:to>
      <xdr:col>15</xdr:col>
      <xdr:colOff>101600</xdr:colOff>
      <xdr:row>97</xdr:row>
      <xdr:rowOff>149878</xdr:rowOff>
    </xdr:to>
    <xdr:sp macro="" textlink="">
      <xdr:nvSpPr>
        <xdr:cNvPr id="251" name="楕円 250"/>
        <xdr:cNvSpPr/>
      </xdr:nvSpPr>
      <xdr:spPr>
        <a:xfrm>
          <a:off x="2857500" y="166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141005</xdr:rowOff>
    </xdr:from>
    <xdr:ext cx="534377" cy="259045"/>
    <xdr:sp macro="" textlink="">
      <xdr:nvSpPr>
        <xdr:cNvPr id="252" name="テキスト ボックス 251"/>
        <xdr:cNvSpPr txBox="1"/>
      </xdr:nvSpPr>
      <xdr:spPr>
        <a:xfrm>
          <a:off x="2641111" y="167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85768</xdr:rowOff>
    </xdr:from>
    <xdr:to>
      <xdr:col>10</xdr:col>
      <xdr:colOff>165100</xdr:colOff>
      <xdr:row>98</xdr:row>
      <xdr:rowOff>15918</xdr:rowOff>
    </xdr:to>
    <xdr:sp macro="" textlink="">
      <xdr:nvSpPr>
        <xdr:cNvPr id="253" name="楕円 252"/>
        <xdr:cNvSpPr/>
      </xdr:nvSpPr>
      <xdr:spPr>
        <a:xfrm>
          <a:off x="1968500" y="167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7045</xdr:rowOff>
    </xdr:from>
    <xdr:ext cx="534377" cy="259045"/>
    <xdr:sp macro="" textlink="">
      <xdr:nvSpPr>
        <xdr:cNvPr id="254" name="テキスト ボックス 253"/>
        <xdr:cNvSpPr txBox="1"/>
      </xdr:nvSpPr>
      <xdr:spPr>
        <a:xfrm>
          <a:off x="1752111" y="168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843</xdr:rowOff>
    </xdr:from>
    <xdr:to>
      <xdr:col>6</xdr:col>
      <xdr:colOff>38100</xdr:colOff>
      <xdr:row>97</xdr:row>
      <xdr:rowOff>102443</xdr:rowOff>
    </xdr:to>
    <xdr:sp macro="" textlink="">
      <xdr:nvSpPr>
        <xdr:cNvPr id="255" name="楕円 254"/>
        <xdr:cNvSpPr/>
      </xdr:nvSpPr>
      <xdr:spPr>
        <a:xfrm>
          <a:off x="1079500" y="166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93570</xdr:rowOff>
    </xdr:from>
    <xdr:ext cx="534377" cy="259045"/>
    <xdr:sp macro="" textlink="">
      <xdr:nvSpPr>
        <xdr:cNvPr id="256" name="テキスト ボックス 255"/>
        <xdr:cNvSpPr txBox="1"/>
      </xdr:nvSpPr>
      <xdr:spPr>
        <a:xfrm>
          <a:off x="863111" y="1672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93660</xdr:rowOff>
    </xdr:from>
    <xdr:to>
      <xdr:col>55</xdr:col>
      <xdr:colOff>0</xdr:colOff>
      <xdr:row>37</xdr:row>
      <xdr:rowOff>95763</xdr:rowOff>
    </xdr:to>
    <xdr:cxnSp macro="">
      <xdr:nvCxnSpPr>
        <xdr:cNvPr id="283" name="直線コネクタ 282"/>
        <xdr:cNvCxnSpPr/>
      </xdr:nvCxnSpPr>
      <xdr:spPr>
        <a:xfrm>
          <a:off x="9639300" y="643731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71760</xdr:rowOff>
    </xdr:from>
    <xdr:to>
      <xdr:col>50</xdr:col>
      <xdr:colOff>114300</xdr:colOff>
      <xdr:row>37</xdr:row>
      <xdr:rowOff>93660</xdr:rowOff>
    </xdr:to>
    <xdr:cxnSp macro="">
      <xdr:nvCxnSpPr>
        <xdr:cNvPr id="286" name="直線コネクタ 285"/>
        <xdr:cNvCxnSpPr/>
      </xdr:nvCxnSpPr>
      <xdr:spPr>
        <a:xfrm>
          <a:off x="8750300" y="6415410"/>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61930</xdr:rowOff>
    </xdr:from>
    <xdr:to>
      <xdr:col>45</xdr:col>
      <xdr:colOff>177800</xdr:colOff>
      <xdr:row>37</xdr:row>
      <xdr:rowOff>71760</xdr:rowOff>
    </xdr:to>
    <xdr:cxnSp macro="">
      <xdr:nvCxnSpPr>
        <xdr:cNvPr id="289" name="直線コネクタ 288"/>
        <xdr:cNvCxnSpPr/>
      </xdr:nvCxnSpPr>
      <xdr:spPr>
        <a:xfrm>
          <a:off x="7861300" y="640558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32756</xdr:rowOff>
    </xdr:from>
    <xdr:to>
      <xdr:col>46</xdr:col>
      <xdr:colOff>38100</xdr:colOff>
      <xdr:row>38</xdr:row>
      <xdr:rowOff>134356</xdr:rowOff>
    </xdr:to>
    <xdr:sp macro="" textlink="">
      <xdr:nvSpPr>
        <xdr:cNvPr id="290" name="フローチャート: 判断 289"/>
        <xdr:cNvSpPr/>
      </xdr:nvSpPr>
      <xdr:spPr>
        <a:xfrm>
          <a:off x="8699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125483</xdr:rowOff>
    </xdr:from>
    <xdr:ext cx="469744" cy="259045"/>
    <xdr:sp macro="" textlink="">
      <xdr:nvSpPr>
        <xdr:cNvPr id="291" name="テキスト ボックス 290"/>
        <xdr:cNvSpPr txBox="1"/>
      </xdr:nvSpPr>
      <xdr:spPr>
        <a:xfrm>
          <a:off x="8515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61930</xdr:rowOff>
    </xdr:from>
    <xdr:to>
      <xdr:col>41</xdr:col>
      <xdr:colOff>50800</xdr:colOff>
      <xdr:row>37</xdr:row>
      <xdr:rowOff>75829</xdr:rowOff>
    </xdr:to>
    <xdr:cxnSp macro="">
      <xdr:nvCxnSpPr>
        <xdr:cNvPr id="292" name="直線コネクタ 291"/>
        <xdr:cNvCxnSpPr/>
      </xdr:nvCxnSpPr>
      <xdr:spPr>
        <a:xfrm flipV="1">
          <a:off x="6972300" y="6405580"/>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9165</xdr:rowOff>
    </xdr:from>
    <xdr:to>
      <xdr:col>41</xdr:col>
      <xdr:colOff>101600</xdr:colOff>
      <xdr:row>38</xdr:row>
      <xdr:rowOff>110765</xdr:rowOff>
    </xdr:to>
    <xdr:sp macro="" textlink="">
      <xdr:nvSpPr>
        <xdr:cNvPr id="293" name="フローチャート: 判断 292"/>
        <xdr:cNvSpPr/>
      </xdr:nvSpPr>
      <xdr:spPr>
        <a:xfrm>
          <a:off x="7810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101892</xdr:rowOff>
    </xdr:from>
    <xdr:ext cx="469744" cy="259045"/>
    <xdr:sp macro="" textlink="">
      <xdr:nvSpPr>
        <xdr:cNvPr id="294" name="テキスト ボックス 293"/>
        <xdr:cNvSpPr txBox="1"/>
      </xdr:nvSpPr>
      <xdr:spPr>
        <a:xfrm>
          <a:off x="7626428"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171424</xdr:rowOff>
    </xdr:from>
    <xdr:to>
      <xdr:col>36</xdr:col>
      <xdr:colOff>165100</xdr:colOff>
      <xdr:row>38</xdr:row>
      <xdr:rowOff>101574</xdr:rowOff>
    </xdr:to>
    <xdr:sp macro="" textlink="">
      <xdr:nvSpPr>
        <xdr:cNvPr id="295" name="フローチャート: 判断 294"/>
        <xdr:cNvSpPr/>
      </xdr:nvSpPr>
      <xdr:spPr>
        <a:xfrm>
          <a:off x="6921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92701</xdr:rowOff>
    </xdr:from>
    <xdr:ext cx="469744" cy="259045"/>
    <xdr:sp macro="" textlink="">
      <xdr:nvSpPr>
        <xdr:cNvPr id="296" name="テキスト ボックス 295"/>
        <xdr:cNvSpPr txBox="1"/>
      </xdr:nvSpPr>
      <xdr:spPr>
        <a:xfrm>
          <a:off x="6737428"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44963</xdr:rowOff>
    </xdr:from>
    <xdr:to>
      <xdr:col>55</xdr:col>
      <xdr:colOff>50800</xdr:colOff>
      <xdr:row>37</xdr:row>
      <xdr:rowOff>146563</xdr:rowOff>
    </xdr:to>
    <xdr:sp macro="" textlink="">
      <xdr:nvSpPr>
        <xdr:cNvPr id="302" name="楕円 301"/>
        <xdr:cNvSpPr/>
      </xdr:nvSpPr>
      <xdr:spPr>
        <a:xfrm>
          <a:off x="104267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67840</xdr:rowOff>
    </xdr:from>
    <xdr:ext cx="469744" cy="259045"/>
    <xdr:sp macro="" textlink="">
      <xdr:nvSpPr>
        <xdr:cNvPr id="303" name="労働費該当値テキスト"/>
        <xdr:cNvSpPr txBox="1"/>
      </xdr:nvSpPr>
      <xdr:spPr>
        <a:xfrm>
          <a:off x="10528300" y="62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42860</xdr:rowOff>
    </xdr:from>
    <xdr:to>
      <xdr:col>50</xdr:col>
      <xdr:colOff>165100</xdr:colOff>
      <xdr:row>37</xdr:row>
      <xdr:rowOff>144460</xdr:rowOff>
    </xdr:to>
    <xdr:sp macro="" textlink="">
      <xdr:nvSpPr>
        <xdr:cNvPr id="304" name="楕円 303"/>
        <xdr:cNvSpPr/>
      </xdr:nvSpPr>
      <xdr:spPr>
        <a:xfrm>
          <a:off x="95885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160987</xdr:rowOff>
    </xdr:from>
    <xdr:ext cx="469744" cy="259045"/>
    <xdr:sp macro="" textlink="">
      <xdr:nvSpPr>
        <xdr:cNvPr id="305" name="テキスト ボックス 304"/>
        <xdr:cNvSpPr txBox="1"/>
      </xdr:nvSpPr>
      <xdr:spPr>
        <a:xfrm>
          <a:off x="9404428" y="61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20960</xdr:rowOff>
    </xdr:from>
    <xdr:to>
      <xdr:col>46</xdr:col>
      <xdr:colOff>38100</xdr:colOff>
      <xdr:row>37</xdr:row>
      <xdr:rowOff>122560</xdr:rowOff>
    </xdr:to>
    <xdr:sp macro="" textlink="">
      <xdr:nvSpPr>
        <xdr:cNvPr id="306" name="楕円 305"/>
        <xdr:cNvSpPr/>
      </xdr:nvSpPr>
      <xdr:spPr>
        <a:xfrm>
          <a:off x="8699500" y="63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139087</xdr:rowOff>
    </xdr:from>
    <xdr:ext cx="469744" cy="259045"/>
    <xdr:sp macro="" textlink="">
      <xdr:nvSpPr>
        <xdr:cNvPr id="307" name="テキスト ボックス 306"/>
        <xdr:cNvSpPr txBox="1"/>
      </xdr:nvSpPr>
      <xdr:spPr>
        <a:xfrm>
          <a:off x="8515428" y="61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11130</xdr:rowOff>
    </xdr:from>
    <xdr:to>
      <xdr:col>41</xdr:col>
      <xdr:colOff>101600</xdr:colOff>
      <xdr:row>37</xdr:row>
      <xdr:rowOff>112730</xdr:rowOff>
    </xdr:to>
    <xdr:sp macro="" textlink="">
      <xdr:nvSpPr>
        <xdr:cNvPr id="308" name="楕円 307"/>
        <xdr:cNvSpPr/>
      </xdr:nvSpPr>
      <xdr:spPr>
        <a:xfrm>
          <a:off x="7810500" y="63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129257</xdr:rowOff>
    </xdr:from>
    <xdr:ext cx="469744" cy="259045"/>
    <xdr:sp macro="" textlink="">
      <xdr:nvSpPr>
        <xdr:cNvPr id="309" name="テキスト ボックス 308"/>
        <xdr:cNvSpPr txBox="1"/>
      </xdr:nvSpPr>
      <xdr:spPr>
        <a:xfrm>
          <a:off x="7626428" y="613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25029</xdr:rowOff>
    </xdr:from>
    <xdr:to>
      <xdr:col>36</xdr:col>
      <xdr:colOff>165100</xdr:colOff>
      <xdr:row>37</xdr:row>
      <xdr:rowOff>126629</xdr:rowOff>
    </xdr:to>
    <xdr:sp macro="" textlink="">
      <xdr:nvSpPr>
        <xdr:cNvPr id="310" name="楕円 309"/>
        <xdr:cNvSpPr/>
      </xdr:nvSpPr>
      <xdr:spPr>
        <a:xfrm>
          <a:off x="6921500" y="63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143156</xdr:rowOff>
    </xdr:from>
    <xdr:ext cx="469744" cy="259045"/>
    <xdr:sp macro="" textlink="">
      <xdr:nvSpPr>
        <xdr:cNvPr id="311" name="テキスト ボックス 310"/>
        <xdr:cNvSpPr txBox="1"/>
      </xdr:nvSpPr>
      <xdr:spPr>
        <a:xfrm>
          <a:off x="6737428" y="61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100226</xdr:rowOff>
    </xdr:from>
    <xdr:to>
      <xdr:col>55</xdr:col>
      <xdr:colOff>0</xdr:colOff>
      <xdr:row>57</xdr:row>
      <xdr:rowOff>110125</xdr:rowOff>
    </xdr:to>
    <xdr:cxnSp macro="">
      <xdr:nvCxnSpPr>
        <xdr:cNvPr id="336" name="直線コネクタ 335"/>
        <xdr:cNvCxnSpPr/>
      </xdr:nvCxnSpPr>
      <xdr:spPr>
        <a:xfrm>
          <a:off x="9639300" y="9872876"/>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99409</xdr:rowOff>
    </xdr:from>
    <xdr:to>
      <xdr:col>50</xdr:col>
      <xdr:colOff>114300</xdr:colOff>
      <xdr:row>57</xdr:row>
      <xdr:rowOff>100226</xdr:rowOff>
    </xdr:to>
    <xdr:cxnSp macro="">
      <xdr:nvCxnSpPr>
        <xdr:cNvPr id="339" name="直線コネクタ 338"/>
        <xdr:cNvCxnSpPr/>
      </xdr:nvCxnSpPr>
      <xdr:spPr>
        <a:xfrm>
          <a:off x="8750300" y="987205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99409</xdr:rowOff>
    </xdr:from>
    <xdr:to>
      <xdr:col>45</xdr:col>
      <xdr:colOff>177800</xdr:colOff>
      <xdr:row>57</xdr:row>
      <xdr:rowOff>104170</xdr:rowOff>
    </xdr:to>
    <xdr:cxnSp macro="">
      <xdr:nvCxnSpPr>
        <xdr:cNvPr id="342" name="直線コネクタ 341"/>
        <xdr:cNvCxnSpPr/>
      </xdr:nvCxnSpPr>
      <xdr:spPr>
        <a:xfrm flipV="1">
          <a:off x="7861300" y="9872059"/>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155222</xdr:rowOff>
    </xdr:from>
    <xdr:to>
      <xdr:col>46</xdr:col>
      <xdr:colOff>38100</xdr:colOff>
      <xdr:row>57</xdr:row>
      <xdr:rowOff>85372</xdr:rowOff>
    </xdr:to>
    <xdr:sp macro="" textlink="">
      <xdr:nvSpPr>
        <xdr:cNvPr id="343" name="フローチャート: 判断 342"/>
        <xdr:cNvSpPr/>
      </xdr:nvSpPr>
      <xdr:spPr>
        <a:xfrm>
          <a:off x="8699500" y="975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101899</xdr:rowOff>
    </xdr:from>
    <xdr:ext cx="534377" cy="259045"/>
    <xdr:sp macro="" textlink="">
      <xdr:nvSpPr>
        <xdr:cNvPr id="344" name="テキスト ボックス 343"/>
        <xdr:cNvSpPr txBox="1"/>
      </xdr:nvSpPr>
      <xdr:spPr>
        <a:xfrm>
          <a:off x="8483111" y="95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104170</xdr:rowOff>
    </xdr:from>
    <xdr:to>
      <xdr:col>41</xdr:col>
      <xdr:colOff>50800</xdr:colOff>
      <xdr:row>57</xdr:row>
      <xdr:rowOff>115977</xdr:rowOff>
    </xdr:to>
    <xdr:cxnSp macro="">
      <xdr:nvCxnSpPr>
        <xdr:cNvPr id="345" name="直線コネクタ 344"/>
        <xdr:cNvCxnSpPr/>
      </xdr:nvCxnSpPr>
      <xdr:spPr>
        <a:xfrm flipV="1">
          <a:off x="6972300" y="9876820"/>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98444</xdr:rowOff>
    </xdr:from>
    <xdr:to>
      <xdr:col>41</xdr:col>
      <xdr:colOff>101600</xdr:colOff>
      <xdr:row>58</xdr:row>
      <xdr:rowOff>28594</xdr:rowOff>
    </xdr:to>
    <xdr:sp macro="" textlink="">
      <xdr:nvSpPr>
        <xdr:cNvPr id="346" name="フローチャート: 判断 345"/>
        <xdr:cNvSpPr/>
      </xdr:nvSpPr>
      <xdr:spPr>
        <a:xfrm>
          <a:off x="7810500" y="98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19721</xdr:rowOff>
    </xdr:from>
    <xdr:ext cx="469744" cy="259045"/>
    <xdr:sp macro="" textlink="">
      <xdr:nvSpPr>
        <xdr:cNvPr id="347" name="テキスト ボックス 346"/>
        <xdr:cNvSpPr txBox="1"/>
      </xdr:nvSpPr>
      <xdr:spPr>
        <a:xfrm>
          <a:off x="7626428" y="99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103759</xdr:rowOff>
    </xdr:from>
    <xdr:to>
      <xdr:col>36</xdr:col>
      <xdr:colOff>165100</xdr:colOff>
      <xdr:row>58</xdr:row>
      <xdr:rowOff>33909</xdr:rowOff>
    </xdr:to>
    <xdr:sp macro="" textlink="">
      <xdr:nvSpPr>
        <xdr:cNvPr id="348" name="フローチャート: 判断 347"/>
        <xdr:cNvSpPr/>
      </xdr:nvSpPr>
      <xdr:spPr>
        <a:xfrm>
          <a:off x="6921500" y="987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25036</xdr:rowOff>
    </xdr:from>
    <xdr:ext cx="469744" cy="259045"/>
    <xdr:sp macro="" textlink="">
      <xdr:nvSpPr>
        <xdr:cNvPr id="349" name="テキスト ボックス 348"/>
        <xdr:cNvSpPr txBox="1"/>
      </xdr:nvSpPr>
      <xdr:spPr>
        <a:xfrm>
          <a:off x="6737428"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59325</xdr:rowOff>
    </xdr:from>
    <xdr:to>
      <xdr:col>55</xdr:col>
      <xdr:colOff>50800</xdr:colOff>
      <xdr:row>57</xdr:row>
      <xdr:rowOff>160925</xdr:rowOff>
    </xdr:to>
    <xdr:sp macro="" textlink="">
      <xdr:nvSpPr>
        <xdr:cNvPr id="355" name="楕円 354"/>
        <xdr:cNvSpPr/>
      </xdr:nvSpPr>
      <xdr:spPr>
        <a:xfrm>
          <a:off x="10426700" y="98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18702</xdr:rowOff>
    </xdr:from>
    <xdr:ext cx="534377" cy="259045"/>
    <xdr:sp macro="" textlink="">
      <xdr:nvSpPr>
        <xdr:cNvPr id="356" name="農林水産業費該当値テキスト"/>
        <xdr:cNvSpPr txBox="1"/>
      </xdr:nvSpPr>
      <xdr:spPr>
        <a:xfrm>
          <a:off x="10528300" y="9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49426</xdr:rowOff>
    </xdr:from>
    <xdr:to>
      <xdr:col>50</xdr:col>
      <xdr:colOff>165100</xdr:colOff>
      <xdr:row>57</xdr:row>
      <xdr:rowOff>151026</xdr:rowOff>
    </xdr:to>
    <xdr:sp macro="" textlink="">
      <xdr:nvSpPr>
        <xdr:cNvPr id="357" name="楕円 356"/>
        <xdr:cNvSpPr/>
      </xdr:nvSpPr>
      <xdr:spPr>
        <a:xfrm>
          <a:off x="9588500" y="98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167553</xdr:rowOff>
    </xdr:from>
    <xdr:ext cx="534377" cy="259045"/>
    <xdr:sp macro="" textlink="">
      <xdr:nvSpPr>
        <xdr:cNvPr id="358" name="テキスト ボックス 357"/>
        <xdr:cNvSpPr txBox="1"/>
      </xdr:nvSpPr>
      <xdr:spPr>
        <a:xfrm>
          <a:off x="9372111" y="95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48609</xdr:rowOff>
    </xdr:from>
    <xdr:to>
      <xdr:col>46</xdr:col>
      <xdr:colOff>38100</xdr:colOff>
      <xdr:row>57</xdr:row>
      <xdr:rowOff>150209</xdr:rowOff>
    </xdr:to>
    <xdr:sp macro="" textlink="">
      <xdr:nvSpPr>
        <xdr:cNvPr id="359" name="楕円 358"/>
        <xdr:cNvSpPr/>
      </xdr:nvSpPr>
      <xdr:spPr>
        <a:xfrm>
          <a:off x="8699500" y="98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141336</xdr:rowOff>
    </xdr:from>
    <xdr:ext cx="534377" cy="259045"/>
    <xdr:sp macro="" textlink="">
      <xdr:nvSpPr>
        <xdr:cNvPr id="360" name="テキスト ボックス 359"/>
        <xdr:cNvSpPr txBox="1"/>
      </xdr:nvSpPr>
      <xdr:spPr>
        <a:xfrm>
          <a:off x="8483111" y="9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53370</xdr:rowOff>
    </xdr:from>
    <xdr:to>
      <xdr:col>41</xdr:col>
      <xdr:colOff>101600</xdr:colOff>
      <xdr:row>57</xdr:row>
      <xdr:rowOff>154970</xdr:rowOff>
    </xdr:to>
    <xdr:sp macro="" textlink="">
      <xdr:nvSpPr>
        <xdr:cNvPr id="361" name="楕円 360"/>
        <xdr:cNvSpPr/>
      </xdr:nvSpPr>
      <xdr:spPr>
        <a:xfrm>
          <a:off x="7810500" y="982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xdr:rowOff>
    </xdr:from>
    <xdr:ext cx="534377" cy="259045"/>
    <xdr:sp macro="" textlink="">
      <xdr:nvSpPr>
        <xdr:cNvPr id="362" name="テキスト ボックス 361"/>
        <xdr:cNvSpPr txBox="1"/>
      </xdr:nvSpPr>
      <xdr:spPr>
        <a:xfrm>
          <a:off x="7594111" y="96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65177</xdr:rowOff>
    </xdr:from>
    <xdr:to>
      <xdr:col>36</xdr:col>
      <xdr:colOff>165100</xdr:colOff>
      <xdr:row>57</xdr:row>
      <xdr:rowOff>166777</xdr:rowOff>
    </xdr:to>
    <xdr:sp macro="" textlink="">
      <xdr:nvSpPr>
        <xdr:cNvPr id="363" name="楕円 362"/>
        <xdr:cNvSpPr/>
      </xdr:nvSpPr>
      <xdr:spPr>
        <a:xfrm>
          <a:off x="6921500" y="98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11854</xdr:rowOff>
    </xdr:from>
    <xdr:ext cx="534377" cy="259045"/>
    <xdr:sp macro="" textlink="">
      <xdr:nvSpPr>
        <xdr:cNvPr id="364" name="テキスト ボックス 363"/>
        <xdr:cNvSpPr txBox="1"/>
      </xdr:nvSpPr>
      <xdr:spPr>
        <a:xfrm>
          <a:off x="6705111" y="96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80226</xdr:rowOff>
    </xdr:from>
    <xdr:to>
      <xdr:col>55</xdr:col>
      <xdr:colOff>0</xdr:colOff>
      <xdr:row>77</xdr:row>
      <xdr:rowOff>6502</xdr:rowOff>
    </xdr:to>
    <xdr:cxnSp macro="">
      <xdr:nvCxnSpPr>
        <xdr:cNvPr id="393" name="直線コネクタ 392"/>
        <xdr:cNvCxnSpPr/>
      </xdr:nvCxnSpPr>
      <xdr:spPr>
        <a:xfrm>
          <a:off x="9639300" y="13110426"/>
          <a:ext cx="8382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80226</xdr:rowOff>
    </xdr:from>
    <xdr:to>
      <xdr:col>50</xdr:col>
      <xdr:colOff>114300</xdr:colOff>
      <xdr:row>76</xdr:row>
      <xdr:rowOff>139548</xdr:rowOff>
    </xdr:to>
    <xdr:cxnSp macro="">
      <xdr:nvCxnSpPr>
        <xdr:cNvPr id="396" name="直線コネクタ 395"/>
        <xdr:cNvCxnSpPr/>
      </xdr:nvCxnSpPr>
      <xdr:spPr>
        <a:xfrm flipV="1">
          <a:off x="8750300" y="13110426"/>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139548</xdr:rowOff>
    </xdr:from>
    <xdr:to>
      <xdr:col>45</xdr:col>
      <xdr:colOff>177800</xdr:colOff>
      <xdr:row>77</xdr:row>
      <xdr:rowOff>51688</xdr:rowOff>
    </xdr:to>
    <xdr:cxnSp macro="">
      <xdr:nvCxnSpPr>
        <xdr:cNvPr id="399" name="直線コネクタ 398"/>
        <xdr:cNvCxnSpPr/>
      </xdr:nvCxnSpPr>
      <xdr:spPr>
        <a:xfrm flipV="1">
          <a:off x="7861300" y="13169748"/>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74288</xdr:rowOff>
    </xdr:from>
    <xdr:to>
      <xdr:col>46</xdr:col>
      <xdr:colOff>38100</xdr:colOff>
      <xdr:row>78</xdr:row>
      <xdr:rowOff>4438</xdr:rowOff>
    </xdr:to>
    <xdr:sp macro="" textlink="">
      <xdr:nvSpPr>
        <xdr:cNvPr id="400" name="フローチャート: 判断 399"/>
        <xdr:cNvSpPr/>
      </xdr:nvSpPr>
      <xdr:spPr>
        <a:xfrm>
          <a:off x="8699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167015</xdr:rowOff>
    </xdr:from>
    <xdr:ext cx="534377" cy="259045"/>
    <xdr:sp macro="" textlink="">
      <xdr:nvSpPr>
        <xdr:cNvPr id="401" name="テキスト ボックス 400"/>
        <xdr:cNvSpPr txBox="1"/>
      </xdr:nvSpPr>
      <xdr:spPr>
        <a:xfrm>
          <a:off x="8483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51688</xdr:rowOff>
    </xdr:from>
    <xdr:to>
      <xdr:col>41</xdr:col>
      <xdr:colOff>50800</xdr:colOff>
      <xdr:row>77</xdr:row>
      <xdr:rowOff>54014</xdr:rowOff>
    </xdr:to>
    <xdr:cxnSp macro="">
      <xdr:nvCxnSpPr>
        <xdr:cNvPr id="402" name="直線コネクタ 401"/>
        <xdr:cNvCxnSpPr/>
      </xdr:nvCxnSpPr>
      <xdr:spPr>
        <a:xfrm flipV="1">
          <a:off x="6972300" y="1325333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6947</xdr:rowOff>
    </xdr:from>
    <xdr:to>
      <xdr:col>41</xdr:col>
      <xdr:colOff>101600</xdr:colOff>
      <xdr:row>78</xdr:row>
      <xdr:rowOff>108547</xdr:rowOff>
    </xdr:to>
    <xdr:sp macro="" textlink="">
      <xdr:nvSpPr>
        <xdr:cNvPr id="403" name="フローチャート: 判断 402"/>
        <xdr:cNvSpPr/>
      </xdr:nvSpPr>
      <xdr:spPr>
        <a:xfrm>
          <a:off x="7810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99674</xdr:rowOff>
    </xdr:from>
    <xdr:ext cx="469744" cy="259045"/>
    <xdr:sp macro="" textlink="">
      <xdr:nvSpPr>
        <xdr:cNvPr id="404" name="テキスト ボックス 403"/>
        <xdr:cNvSpPr txBox="1"/>
      </xdr:nvSpPr>
      <xdr:spPr>
        <a:xfrm>
          <a:off x="7626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xdr:rowOff>
    </xdr:from>
    <xdr:to>
      <xdr:col>36</xdr:col>
      <xdr:colOff>165100</xdr:colOff>
      <xdr:row>78</xdr:row>
      <xdr:rowOff>102775</xdr:rowOff>
    </xdr:to>
    <xdr:sp macro="" textlink="">
      <xdr:nvSpPr>
        <xdr:cNvPr id="405" name="フローチャート: 判断 404"/>
        <xdr:cNvSpPr/>
      </xdr:nvSpPr>
      <xdr:spPr>
        <a:xfrm>
          <a:off x="6921500" y="133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93902</xdr:rowOff>
    </xdr:from>
    <xdr:ext cx="469744" cy="259045"/>
    <xdr:sp macro="" textlink="">
      <xdr:nvSpPr>
        <xdr:cNvPr id="406" name="テキスト ボックス 405"/>
        <xdr:cNvSpPr txBox="1"/>
      </xdr:nvSpPr>
      <xdr:spPr>
        <a:xfrm>
          <a:off x="6737428" y="134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127152</xdr:rowOff>
    </xdr:from>
    <xdr:to>
      <xdr:col>55</xdr:col>
      <xdr:colOff>50800</xdr:colOff>
      <xdr:row>77</xdr:row>
      <xdr:rowOff>57302</xdr:rowOff>
    </xdr:to>
    <xdr:sp macro="" textlink="">
      <xdr:nvSpPr>
        <xdr:cNvPr id="412" name="楕円 411"/>
        <xdr:cNvSpPr/>
      </xdr:nvSpPr>
      <xdr:spPr>
        <a:xfrm>
          <a:off x="104267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150029</xdr:rowOff>
    </xdr:from>
    <xdr:ext cx="534377" cy="259045"/>
    <xdr:sp macro="" textlink="">
      <xdr:nvSpPr>
        <xdr:cNvPr id="413" name="商工費該当値テキスト"/>
        <xdr:cNvSpPr txBox="1"/>
      </xdr:nvSpPr>
      <xdr:spPr>
        <a:xfrm>
          <a:off x="10528300" y="1300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29426</xdr:rowOff>
    </xdr:from>
    <xdr:to>
      <xdr:col>50</xdr:col>
      <xdr:colOff>165100</xdr:colOff>
      <xdr:row>76</xdr:row>
      <xdr:rowOff>131026</xdr:rowOff>
    </xdr:to>
    <xdr:sp macro="" textlink="">
      <xdr:nvSpPr>
        <xdr:cNvPr id="414" name="楕円 413"/>
        <xdr:cNvSpPr/>
      </xdr:nvSpPr>
      <xdr:spPr>
        <a:xfrm>
          <a:off x="9588500" y="13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147553</xdr:rowOff>
    </xdr:from>
    <xdr:ext cx="534377" cy="259045"/>
    <xdr:sp macro="" textlink="">
      <xdr:nvSpPr>
        <xdr:cNvPr id="415" name="テキスト ボックス 414"/>
        <xdr:cNvSpPr txBox="1"/>
      </xdr:nvSpPr>
      <xdr:spPr>
        <a:xfrm>
          <a:off x="9372111" y="12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88748</xdr:rowOff>
    </xdr:from>
    <xdr:to>
      <xdr:col>46</xdr:col>
      <xdr:colOff>38100</xdr:colOff>
      <xdr:row>77</xdr:row>
      <xdr:rowOff>18898</xdr:rowOff>
    </xdr:to>
    <xdr:sp macro="" textlink="">
      <xdr:nvSpPr>
        <xdr:cNvPr id="416" name="楕円 415"/>
        <xdr:cNvSpPr/>
      </xdr:nvSpPr>
      <xdr:spPr>
        <a:xfrm>
          <a:off x="8699500" y="131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35424</xdr:rowOff>
    </xdr:from>
    <xdr:ext cx="534377" cy="259045"/>
    <xdr:sp macro="" textlink="">
      <xdr:nvSpPr>
        <xdr:cNvPr id="417" name="テキスト ボックス 416"/>
        <xdr:cNvSpPr txBox="1"/>
      </xdr:nvSpPr>
      <xdr:spPr>
        <a:xfrm>
          <a:off x="8483111" y="128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888</xdr:rowOff>
    </xdr:from>
    <xdr:to>
      <xdr:col>41</xdr:col>
      <xdr:colOff>101600</xdr:colOff>
      <xdr:row>77</xdr:row>
      <xdr:rowOff>102488</xdr:rowOff>
    </xdr:to>
    <xdr:sp macro="" textlink="">
      <xdr:nvSpPr>
        <xdr:cNvPr id="418" name="楕円 417"/>
        <xdr:cNvSpPr/>
      </xdr:nvSpPr>
      <xdr:spPr>
        <a:xfrm>
          <a:off x="7810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119015</xdr:rowOff>
    </xdr:from>
    <xdr:ext cx="534377" cy="259045"/>
    <xdr:sp macro="" textlink="">
      <xdr:nvSpPr>
        <xdr:cNvPr id="419" name="テキスト ボックス 418"/>
        <xdr:cNvSpPr txBox="1"/>
      </xdr:nvSpPr>
      <xdr:spPr>
        <a:xfrm>
          <a:off x="7594111" y="129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3214</xdr:rowOff>
    </xdr:from>
    <xdr:to>
      <xdr:col>36</xdr:col>
      <xdr:colOff>165100</xdr:colOff>
      <xdr:row>77</xdr:row>
      <xdr:rowOff>104814</xdr:rowOff>
    </xdr:to>
    <xdr:sp macro="" textlink="">
      <xdr:nvSpPr>
        <xdr:cNvPr id="420" name="楕円 419"/>
        <xdr:cNvSpPr/>
      </xdr:nvSpPr>
      <xdr:spPr>
        <a:xfrm>
          <a:off x="6921500" y="13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121341</xdr:rowOff>
    </xdr:from>
    <xdr:ext cx="534377" cy="259045"/>
    <xdr:sp macro="" textlink="">
      <xdr:nvSpPr>
        <xdr:cNvPr id="421" name="テキスト ボックス 420"/>
        <xdr:cNvSpPr txBox="1"/>
      </xdr:nvSpPr>
      <xdr:spPr>
        <a:xfrm>
          <a:off x="6705111" y="129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102203</xdr:rowOff>
    </xdr:from>
    <xdr:to>
      <xdr:col>55</xdr:col>
      <xdr:colOff>0</xdr:colOff>
      <xdr:row>98</xdr:row>
      <xdr:rowOff>103112</xdr:rowOff>
    </xdr:to>
    <xdr:cxnSp macro="">
      <xdr:nvCxnSpPr>
        <xdr:cNvPr id="452" name="直線コネクタ 451"/>
        <xdr:cNvCxnSpPr/>
      </xdr:nvCxnSpPr>
      <xdr:spPr>
        <a:xfrm flipV="1">
          <a:off x="9639300" y="16904303"/>
          <a:ext cx="8382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103112</xdr:rowOff>
    </xdr:from>
    <xdr:to>
      <xdr:col>50</xdr:col>
      <xdr:colOff>114300</xdr:colOff>
      <xdr:row>98</xdr:row>
      <xdr:rowOff>121836</xdr:rowOff>
    </xdr:to>
    <xdr:cxnSp macro="">
      <xdr:nvCxnSpPr>
        <xdr:cNvPr id="455" name="直線コネクタ 454"/>
        <xdr:cNvCxnSpPr/>
      </xdr:nvCxnSpPr>
      <xdr:spPr>
        <a:xfrm flipV="1">
          <a:off x="8750300" y="16905212"/>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100530</xdr:rowOff>
    </xdr:from>
    <xdr:to>
      <xdr:col>45</xdr:col>
      <xdr:colOff>177800</xdr:colOff>
      <xdr:row>98</xdr:row>
      <xdr:rowOff>121836</xdr:rowOff>
    </xdr:to>
    <xdr:cxnSp macro="">
      <xdr:nvCxnSpPr>
        <xdr:cNvPr id="458" name="直線コネクタ 457"/>
        <xdr:cNvCxnSpPr/>
      </xdr:nvCxnSpPr>
      <xdr:spPr>
        <a:xfrm>
          <a:off x="7861300" y="1690263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17997</xdr:rowOff>
    </xdr:from>
    <xdr:to>
      <xdr:col>46</xdr:col>
      <xdr:colOff>38100</xdr:colOff>
      <xdr:row>98</xdr:row>
      <xdr:rowOff>119597</xdr:rowOff>
    </xdr:to>
    <xdr:sp macro="" textlink="">
      <xdr:nvSpPr>
        <xdr:cNvPr id="459" name="フローチャート: 判断 458"/>
        <xdr:cNvSpPr/>
      </xdr:nvSpPr>
      <xdr:spPr>
        <a:xfrm>
          <a:off x="8699500" y="1682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136124</xdr:rowOff>
    </xdr:from>
    <xdr:ext cx="534377" cy="259045"/>
    <xdr:sp macro="" textlink="">
      <xdr:nvSpPr>
        <xdr:cNvPr id="460" name="テキスト ボックス 459"/>
        <xdr:cNvSpPr txBox="1"/>
      </xdr:nvSpPr>
      <xdr:spPr>
        <a:xfrm>
          <a:off x="8483111" y="165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100530</xdr:rowOff>
    </xdr:from>
    <xdr:to>
      <xdr:col>41</xdr:col>
      <xdr:colOff>50800</xdr:colOff>
      <xdr:row>98</xdr:row>
      <xdr:rowOff>116030</xdr:rowOff>
    </xdr:to>
    <xdr:cxnSp macro="">
      <xdr:nvCxnSpPr>
        <xdr:cNvPr id="461" name="直線コネクタ 460"/>
        <xdr:cNvCxnSpPr/>
      </xdr:nvCxnSpPr>
      <xdr:spPr>
        <a:xfrm flipV="1">
          <a:off x="6972300" y="16902630"/>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2" name="フローチャート: 判断 461"/>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3" name="テキスト ボックス 462"/>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64" name="フローチャート: 判断 463"/>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65" name="テキスト ボックス 464"/>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51403</xdr:rowOff>
    </xdr:from>
    <xdr:to>
      <xdr:col>55</xdr:col>
      <xdr:colOff>50800</xdr:colOff>
      <xdr:row>98</xdr:row>
      <xdr:rowOff>153003</xdr:rowOff>
    </xdr:to>
    <xdr:sp macro="" textlink="">
      <xdr:nvSpPr>
        <xdr:cNvPr id="471" name="楕円 470"/>
        <xdr:cNvSpPr/>
      </xdr:nvSpPr>
      <xdr:spPr>
        <a:xfrm>
          <a:off x="10426700" y="168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10780</xdr:rowOff>
    </xdr:from>
    <xdr:ext cx="534377" cy="259045"/>
    <xdr:sp macro="" textlink="">
      <xdr:nvSpPr>
        <xdr:cNvPr id="472" name="土木費該当値テキスト"/>
        <xdr:cNvSpPr txBox="1"/>
      </xdr:nvSpPr>
      <xdr:spPr>
        <a:xfrm>
          <a:off x="10528300" y="166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52312</xdr:rowOff>
    </xdr:from>
    <xdr:to>
      <xdr:col>50</xdr:col>
      <xdr:colOff>165100</xdr:colOff>
      <xdr:row>98</xdr:row>
      <xdr:rowOff>153912</xdr:rowOff>
    </xdr:to>
    <xdr:sp macro="" textlink="">
      <xdr:nvSpPr>
        <xdr:cNvPr id="473" name="楕円 472"/>
        <xdr:cNvSpPr/>
      </xdr:nvSpPr>
      <xdr:spPr>
        <a:xfrm>
          <a:off x="9588500" y="168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170439</xdr:rowOff>
    </xdr:from>
    <xdr:ext cx="534377" cy="259045"/>
    <xdr:sp macro="" textlink="">
      <xdr:nvSpPr>
        <xdr:cNvPr id="474" name="テキスト ボックス 473"/>
        <xdr:cNvSpPr txBox="1"/>
      </xdr:nvSpPr>
      <xdr:spPr>
        <a:xfrm>
          <a:off x="9372111" y="166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71036</xdr:rowOff>
    </xdr:from>
    <xdr:to>
      <xdr:col>46</xdr:col>
      <xdr:colOff>38100</xdr:colOff>
      <xdr:row>99</xdr:row>
      <xdr:rowOff>1186</xdr:rowOff>
    </xdr:to>
    <xdr:sp macro="" textlink="">
      <xdr:nvSpPr>
        <xdr:cNvPr id="475" name="楕円 474"/>
        <xdr:cNvSpPr/>
      </xdr:nvSpPr>
      <xdr:spPr>
        <a:xfrm>
          <a:off x="8699500" y="168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163763</xdr:rowOff>
    </xdr:from>
    <xdr:ext cx="534377" cy="259045"/>
    <xdr:sp macro="" textlink="">
      <xdr:nvSpPr>
        <xdr:cNvPr id="476" name="テキスト ボックス 475"/>
        <xdr:cNvSpPr txBox="1"/>
      </xdr:nvSpPr>
      <xdr:spPr>
        <a:xfrm>
          <a:off x="8483111" y="169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49730</xdr:rowOff>
    </xdr:from>
    <xdr:to>
      <xdr:col>41</xdr:col>
      <xdr:colOff>101600</xdr:colOff>
      <xdr:row>98</xdr:row>
      <xdr:rowOff>151330</xdr:rowOff>
    </xdr:to>
    <xdr:sp macro="" textlink="">
      <xdr:nvSpPr>
        <xdr:cNvPr id="477" name="楕円 476"/>
        <xdr:cNvSpPr/>
      </xdr:nvSpPr>
      <xdr:spPr>
        <a:xfrm>
          <a:off x="7810500" y="168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167857</xdr:rowOff>
    </xdr:from>
    <xdr:ext cx="534377" cy="259045"/>
    <xdr:sp macro="" textlink="">
      <xdr:nvSpPr>
        <xdr:cNvPr id="478" name="テキスト ボックス 477"/>
        <xdr:cNvSpPr txBox="1"/>
      </xdr:nvSpPr>
      <xdr:spPr>
        <a:xfrm>
          <a:off x="7594111" y="166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65230</xdr:rowOff>
    </xdr:from>
    <xdr:to>
      <xdr:col>36</xdr:col>
      <xdr:colOff>165100</xdr:colOff>
      <xdr:row>98</xdr:row>
      <xdr:rowOff>166830</xdr:rowOff>
    </xdr:to>
    <xdr:sp macro="" textlink="">
      <xdr:nvSpPr>
        <xdr:cNvPr id="479" name="楕円 478"/>
        <xdr:cNvSpPr/>
      </xdr:nvSpPr>
      <xdr:spPr>
        <a:xfrm>
          <a:off x="6921500" y="168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11907</xdr:rowOff>
    </xdr:from>
    <xdr:ext cx="534377" cy="259045"/>
    <xdr:sp macro="" textlink="">
      <xdr:nvSpPr>
        <xdr:cNvPr id="480" name="テキスト ボックス 479"/>
        <xdr:cNvSpPr txBox="1"/>
      </xdr:nvSpPr>
      <xdr:spPr>
        <a:xfrm>
          <a:off x="6705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98186</xdr:rowOff>
    </xdr:from>
    <xdr:to>
      <xdr:col>85</xdr:col>
      <xdr:colOff>127000</xdr:colOff>
      <xdr:row>34</xdr:row>
      <xdr:rowOff>107056</xdr:rowOff>
    </xdr:to>
    <xdr:cxnSp macro="">
      <xdr:nvCxnSpPr>
        <xdr:cNvPr id="508" name="直線コネクタ 507"/>
        <xdr:cNvCxnSpPr/>
      </xdr:nvCxnSpPr>
      <xdr:spPr>
        <a:xfrm flipV="1">
          <a:off x="15481300" y="5756036"/>
          <a:ext cx="838200" cy="18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92517</xdr:rowOff>
    </xdr:from>
    <xdr:to>
      <xdr:col>81</xdr:col>
      <xdr:colOff>50800</xdr:colOff>
      <xdr:row>34</xdr:row>
      <xdr:rowOff>107056</xdr:rowOff>
    </xdr:to>
    <xdr:cxnSp macro="">
      <xdr:nvCxnSpPr>
        <xdr:cNvPr id="511" name="直線コネクタ 510"/>
        <xdr:cNvCxnSpPr/>
      </xdr:nvCxnSpPr>
      <xdr:spPr>
        <a:xfrm>
          <a:off x="14592300" y="592181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92517</xdr:rowOff>
    </xdr:from>
    <xdr:to>
      <xdr:col>76</xdr:col>
      <xdr:colOff>114300</xdr:colOff>
      <xdr:row>35</xdr:row>
      <xdr:rowOff>155931</xdr:rowOff>
    </xdr:to>
    <xdr:cxnSp macro="">
      <xdr:nvCxnSpPr>
        <xdr:cNvPr id="514" name="直線コネクタ 513"/>
        <xdr:cNvCxnSpPr/>
      </xdr:nvCxnSpPr>
      <xdr:spPr>
        <a:xfrm flipV="1">
          <a:off x="13703300" y="5921817"/>
          <a:ext cx="889000" cy="23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15" name="フローチャート: 判断 51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16" name="テキスト ボックス 51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155931</xdr:rowOff>
    </xdr:from>
    <xdr:to>
      <xdr:col>71</xdr:col>
      <xdr:colOff>177800</xdr:colOff>
      <xdr:row>36</xdr:row>
      <xdr:rowOff>138557</xdr:rowOff>
    </xdr:to>
    <xdr:cxnSp macro="">
      <xdr:nvCxnSpPr>
        <xdr:cNvPr id="517" name="直線コネクタ 516"/>
        <xdr:cNvCxnSpPr/>
      </xdr:nvCxnSpPr>
      <xdr:spPr>
        <a:xfrm flipV="1">
          <a:off x="12814300" y="6156681"/>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18" name="フローチャート: 判断 517"/>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19" name="テキスト ボックス 518"/>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0" name="フローチャート: 判断 519"/>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21" name="テキスト ボックス 520"/>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47386</xdr:rowOff>
    </xdr:from>
    <xdr:to>
      <xdr:col>85</xdr:col>
      <xdr:colOff>177800</xdr:colOff>
      <xdr:row>33</xdr:row>
      <xdr:rowOff>148986</xdr:rowOff>
    </xdr:to>
    <xdr:sp macro="" textlink="">
      <xdr:nvSpPr>
        <xdr:cNvPr id="527" name="楕円 526"/>
        <xdr:cNvSpPr/>
      </xdr:nvSpPr>
      <xdr:spPr>
        <a:xfrm>
          <a:off x="162687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70263</xdr:rowOff>
    </xdr:from>
    <xdr:ext cx="534377" cy="259045"/>
    <xdr:sp macro="" textlink="">
      <xdr:nvSpPr>
        <xdr:cNvPr id="528" name="消防費該当値テキスト"/>
        <xdr:cNvSpPr txBox="1"/>
      </xdr:nvSpPr>
      <xdr:spPr>
        <a:xfrm>
          <a:off x="16370300" y="55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56256</xdr:rowOff>
    </xdr:from>
    <xdr:to>
      <xdr:col>81</xdr:col>
      <xdr:colOff>101600</xdr:colOff>
      <xdr:row>34</xdr:row>
      <xdr:rowOff>157856</xdr:rowOff>
    </xdr:to>
    <xdr:sp macro="" textlink="">
      <xdr:nvSpPr>
        <xdr:cNvPr id="529" name="楕円 528"/>
        <xdr:cNvSpPr/>
      </xdr:nvSpPr>
      <xdr:spPr>
        <a:xfrm>
          <a:off x="154305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2933</xdr:rowOff>
    </xdr:from>
    <xdr:ext cx="534377" cy="259045"/>
    <xdr:sp macro="" textlink="">
      <xdr:nvSpPr>
        <xdr:cNvPr id="530" name="テキスト ボックス 529"/>
        <xdr:cNvSpPr txBox="1"/>
      </xdr:nvSpPr>
      <xdr:spPr>
        <a:xfrm>
          <a:off x="15214111" y="5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41717</xdr:rowOff>
    </xdr:from>
    <xdr:to>
      <xdr:col>76</xdr:col>
      <xdr:colOff>165100</xdr:colOff>
      <xdr:row>34</xdr:row>
      <xdr:rowOff>143317</xdr:rowOff>
    </xdr:to>
    <xdr:sp macro="" textlink="">
      <xdr:nvSpPr>
        <xdr:cNvPr id="531" name="楕円 530"/>
        <xdr:cNvSpPr/>
      </xdr:nvSpPr>
      <xdr:spPr>
        <a:xfrm>
          <a:off x="14541500" y="5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159844</xdr:rowOff>
    </xdr:from>
    <xdr:ext cx="534377" cy="259045"/>
    <xdr:sp macro="" textlink="">
      <xdr:nvSpPr>
        <xdr:cNvPr id="532" name="テキスト ボックス 531"/>
        <xdr:cNvSpPr txBox="1"/>
      </xdr:nvSpPr>
      <xdr:spPr>
        <a:xfrm>
          <a:off x="14325111" y="56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105131</xdr:rowOff>
    </xdr:from>
    <xdr:to>
      <xdr:col>72</xdr:col>
      <xdr:colOff>38100</xdr:colOff>
      <xdr:row>36</xdr:row>
      <xdr:rowOff>35281</xdr:rowOff>
    </xdr:to>
    <xdr:sp macro="" textlink="">
      <xdr:nvSpPr>
        <xdr:cNvPr id="533" name="楕円 532"/>
        <xdr:cNvSpPr/>
      </xdr:nvSpPr>
      <xdr:spPr>
        <a:xfrm>
          <a:off x="13652500" y="61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51808</xdr:rowOff>
    </xdr:from>
    <xdr:ext cx="534377" cy="259045"/>
    <xdr:sp macro="" textlink="">
      <xdr:nvSpPr>
        <xdr:cNvPr id="534" name="テキスト ボックス 533"/>
        <xdr:cNvSpPr txBox="1"/>
      </xdr:nvSpPr>
      <xdr:spPr>
        <a:xfrm>
          <a:off x="13436111" y="5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87757</xdr:rowOff>
    </xdr:from>
    <xdr:to>
      <xdr:col>67</xdr:col>
      <xdr:colOff>101600</xdr:colOff>
      <xdr:row>37</xdr:row>
      <xdr:rowOff>17907</xdr:rowOff>
    </xdr:to>
    <xdr:sp macro="" textlink="">
      <xdr:nvSpPr>
        <xdr:cNvPr id="535" name="楕円 534"/>
        <xdr:cNvSpPr/>
      </xdr:nvSpPr>
      <xdr:spPr>
        <a:xfrm>
          <a:off x="12763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34434</xdr:rowOff>
    </xdr:from>
    <xdr:ext cx="534377" cy="259045"/>
    <xdr:sp macro="" textlink="">
      <xdr:nvSpPr>
        <xdr:cNvPr id="536" name="テキスト ボックス 535"/>
        <xdr:cNvSpPr txBox="1"/>
      </xdr:nvSpPr>
      <xdr:spPr>
        <a:xfrm>
          <a:off x="12547111" y="60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133553</xdr:rowOff>
    </xdr:from>
    <xdr:to>
      <xdr:col>85</xdr:col>
      <xdr:colOff>127000</xdr:colOff>
      <xdr:row>58</xdr:row>
      <xdr:rowOff>157874</xdr:rowOff>
    </xdr:to>
    <xdr:cxnSp macro="">
      <xdr:nvCxnSpPr>
        <xdr:cNvPr id="566" name="直線コネクタ 565"/>
        <xdr:cNvCxnSpPr/>
      </xdr:nvCxnSpPr>
      <xdr:spPr>
        <a:xfrm>
          <a:off x="15481300" y="9906203"/>
          <a:ext cx="838200" cy="19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92570</xdr:rowOff>
    </xdr:from>
    <xdr:to>
      <xdr:col>81</xdr:col>
      <xdr:colOff>50800</xdr:colOff>
      <xdr:row>57</xdr:row>
      <xdr:rowOff>133553</xdr:rowOff>
    </xdr:to>
    <xdr:cxnSp macro="">
      <xdr:nvCxnSpPr>
        <xdr:cNvPr id="569" name="直線コネクタ 568"/>
        <xdr:cNvCxnSpPr/>
      </xdr:nvCxnSpPr>
      <xdr:spPr>
        <a:xfrm>
          <a:off x="14592300" y="9865220"/>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92570</xdr:rowOff>
    </xdr:from>
    <xdr:to>
      <xdr:col>76</xdr:col>
      <xdr:colOff>114300</xdr:colOff>
      <xdr:row>58</xdr:row>
      <xdr:rowOff>14363</xdr:rowOff>
    </xdr:to>
    <xdr:cxnSp macro="">
      <xdr:nvCxnSpPr>
        <xdr:cNvPr id="572" name="直線コネクタ 571"/>
        <xdr:cNvCxnSpPr/>
      </xdr:nvCxnSpPr>
      <xdr:spPr>
        <a:xfrm flipV="1">
          <a:off x="13703300" y="9865220"/>
          <a:ext cx="889000" cy="9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70206</xdr:rowOff>
    </xdr:from>
    <xdr:to>
      <xdr:col>76</xdr:col>
      <xdr:colOff>165100</xdr:colOff>
      <xdr:row>58</xdr:row>
      <xdr:rowOff>356</xdr:rowOff>
    </xdr:to>
    <xdr:sp macro="" textlink="">
      <xdr:nvSpPr>
        <xdr:cNvPr id="573" name="フローチャート: 判断 572"/>
        <xdr:cNvSpPr/>
      </xdr:nvSpPr>
      <xdr:spPr>
        <a:xfrm>
          <a:off x="145415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162933</xdr:rowOff>
    </xdr:from>
    <xdr:ext cx="534377" cy="259045"/>
    <xdr:sp macro="" textlink="">
      <xdr:nvSpPr>
        <xdr:cNvPr id="574" name="テキスト ボックス 573"/>
        <xdr:cNvSpPr txBox="1"/>
      </xdr:nvSpPr>
      <xdr:spPr>
        <a:xfrm>
          <a:off x="14325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101968</xdr:rowOff>
    </xdr:from>
    <xdr:to>
      <xdr:col>71</xdr:col>
      <xdr:colOff>177800</xdr:colOff>
      <xdr:row>58</xdr:row>
      <xdr:rowOff>14363</xdr:rowOff>
    </xdr:to>
    <xdr:cxnSp macro="">
      <xdr:nvCxnSpPr>
        <xdr:cNvPr id="575" name="直線コネクタ 574"/>
        <xdr:cNvCxnSpPr/>
      </xdr:nvCxnSpPr>
      <xdr:spPr>
        <a:xfrm>
          <a:off x="12814300" y="9874618"/>
          <a:ext cx="889000" cy="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140767</xdr:rowOff>
    </xdr:from>
    <xdr:to>
      <xdr:col>72</xdr:col>
      <xdr:colOff>38100</xdr:colOff>
      <xdr:row>58</xdr:row>
      <xdr:rowOff>70917</xdr:rowOff>
    </xdr:to>
    <xdr:sp macro="" textlink="">
      <xdr:nvSpPr>
        <xdr:cNvPr id="576" name="フローチャート: 判断 575"/>
        <xdr:cNvSpPr/>
      </xdr:nvSpPr>
      <xdr:spPr>
        <a:xfrm>
          <a:off x="13652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62044</xdr:rowOff>
    </xdr:from>
    <xdr:ext cx="534377" cy="259045"/>
    <xdr:sp macro="" textlink="">
      <xdr:nvSpPr>
        <xdr:cNvPr id="577" name="テキスト ボックス 576"/>
        <xdr:cNvSpPr txBox="1"/>
      </xdr:nvSpPr>
      <xdr:spPr>
        <a:xfrm>
          <a:off x="13436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166827</xdr:rowOff>
    </xdr:from>
    <xdr:to>
      <xdr:col>67</xdr:col>
      <xdr:colOff>101600</xdr:colOff>
      <xdr:row>58</xdr:row>
      <xdr:rowOff>96977</xdr:rowOff>
    </xdr:to>
    <xdr:sp macro="" textlink="">
      <xdr:nvSpPr>
        <xdr:cNvPr id="578" name="フローチャート: 判断 577"/>
        <xdr:cNvSpPr/>
      </xdr:nvSpPr>
      <xdr:spPr>
        <a:xfrm>
          <a:off x="12763500" y="99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88104</xdr:rowOff>
    </xdr:from>
    <xdr:ext cx="534377" cy="259045"/>
    <xdr:sp macro="" textlink="">
      <xdr:nvSpPr>
        <xdr:cNvPr id="579" name="テキスト ボックス 578"/>
        <xdr:cNvSpPr txBox="1"/>
      </xdr:nvSpPr>
      <xdr:spPr>
        <a:xfrm>
          <a:off x="12547111" y="100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107074</xdr:rowOff>
    </xdr:from>
    <xdr:to>
      <xdr:col>85</xdr:col>
      <xdr:colOff>177800</xdr:colOff>
      <xdr:row>59</xdr:row>
      <xdr:rowOff>37224</xdr:rowOff>
    </xdr:to>
    <xdr:sp macro="" textlink="">
      <xdr:nvSpPr>
        <xdr:cNvPr id="585" name="楕円 584"/>
        <xdr:cNvSpPr/>
      </xdr:nvSpPr>
      <xdr:spPr>
        <a:xfrm>
          <a:off x="16268700" y="100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85501</xdr:rowOff>
    </xdr:from>
    <xdr:ext cx="534377" cy="259045"/>
    <xdr:sp macro="" textlink="">
      <xdr:nvSpPr>
        <xdr:cNvPr id="586" name="教育費該当値テキスト"/>
        <xdr:cNvSpPr txBox="1"/>
      </xdr:nvSpPr>
      <xdr:spPr>
        <a:xfrm>
          <a:off x="16370300"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82753</xdr:rowOff>
    </xdr:from>
    <xdr:to>
      <xdr:col>81</xdr:col>
      <xdr:colOff>101600</xdr:colOff>
      <xdr:row>58</xdr:row>
      <xdr:rowOff>12903</xdr:rowOff>
    </xdr:to>
    <xdr:sp macro="" textlink="">
      <xdr:nvSpPr>
        <xdr:cNvPr id="587" name="楕円 586"/>
        <xdr:cNvSpPr/>
      </xdr:nvSpPr>
      <xdr:spPr>
        <a:xfrm>
          <a:off x="15430500" y="98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29430</xdr:rowOff>
    </xdr:from>
    <xdr:ext cx="534377" cy="259045"/>
    <xdr:sp macro="" textlink="">
      <xdr:nvSpPr>
        <xdr:cNvPr id="588" name="テキスト ボックス 587"/>
        <xdr:cNvSpPr txBox="1"/>
      </xdr:nvSpPr>
      <xdr:spPr>
        <a:xfrm>
          <a:off x="15214111" y="96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41770</xdr:rowOff>
    </xdr:from>
    <xdr:to>
      <xdr:col>76</xdr:col>
      <xdr:colOff>165100</xdr:colOff>
      <xdr:row>57</xdr:row>
      <xdr:rowOff>143370</xdr:rowOff>
    </xdr:to>
    <xdr:sp macro="" textlink="">
      <xdr:nvSpPr>
        <xdr:cNvPr id="589" name="楕円 588"/>
        <xdr:cNvSpPr/>
      </xdr:nvSpPr>
      <xdr:spPr>
        <a:xfrm>
          <a:off x="14541500" y="98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159897</xdr:rowOff>
    </xdr:from>
    <xdr:ext cx="534377" cy="259045"/>
    <xdr:sp macro="" textlink="">
      <xdr:nvSpPr>
        <xdr:cNvPr id="590" name="テキスト ボックス 589"/>
        <xdr:cNvSpPr txBox="1"/>
      </xdr:nvSpPr>
      <xdr:spPr>
        <a:xfrm>
          <a:off x="14325111" y="95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135013</xdr:rowOff>
    </xdr:from>
    <xdr:to>
      <xdr:col>72</xdr:col>
      <xdr:colOff>38100</xdr:colOff>
      <xdr:row>58</xdr:row>
      <xdr:rowOff>65163</xdr:rowOff>
    </xdr:to>
    <xdr:sp macro="" textlink="">
      <xdr:nvSpPr>
        <xdr:cNvPr id="591" name="楕円 590"/>
        <xdr:cNvSpPr/>
      </xdr:nvSpPr>
      <xdr:spPr>
        <a:xfrm>
          <a:off x="13652500" y="99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81690</xdr:rowOff>
    </xdr:from>
    <xdr:ext cx="534377" cy="259045"/>
    <xdr:sp macro="" textlink="">
      <xdr:nvSpPr>
        <xdr:cNvPr id="592" name="テキスト ボックス 591"/>
        <xdr:cNvSpPr txBox="1"/>
      </xdr:nvSpPr>
      <xdr:spPr>
        <a:xfrm>
          <a:off x="13436111" y="9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51168</xdr:rowOff>
    </xdr:from>
    <xdr:to>
      <xdr:col>67</xdr:col>
      <xdr:colOff>101600</xdr:colOff>
      <xdr:row>57</xdr:row>
      <xdr:rowOff>152768</xdr:rowOff>
    </xdr:to>
    <xdr:sp macro="" textlink="">
      <xdr:nvSpPr>
        <xdr:cNvPr id="593" name="楕円 592"/>
        <xdr:cNvSpPr/>
      </xdr:nvSpPr>
      <xdr:spPr>
        <a:xfrm>
          <a:off x="12763500" y="98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169295</xdr:rowOff>
    </xdr:from>
    <xdr:ext cx="534377" cy="259045"/>
    <xdr:sp macro="" textlink="">
      <xdr:nvSpPr>
        <xdr:cNvPr id="594" name="テキスト ボックス 593"/>
        <xdr:cNvSpPr txBox="1"/>
      </xdr:nvSpPr>
      <xdr:spPr>
        <a:xfrm>
          <a:off x="12547111" y="95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137909</xdr:rowOff>
    </xdr:from>
    <xdr:to>
      <xdr:col>85</xdr:col>
      <xdr:colOff>127000</xdr:colOff>
      <xdr:row>78</xdr:row>
      <xdr:rowOff>170498</xdr:rowOff>
    </xdr:to>
    <xdr:cxnSp macro="">
      <xdr:nvCxnSpPr>
        <xdr:cNvPr id="623" name="直線コネクタ 622"/>
        <xdr:cNvCxnSpPr/>
      </xdr:nvCxnSpPr>
      <xdr:spPr>
        <a:xfrm>
          <a:off x="15481300" y="13511009"/>
          <a:ext cx="8382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137909</xdr:rowOff>
    </xdr:from>
    <xdr:to>
      <xdr:col>81</xdr:col>
      <xdr:colOff>50800</xdr:colOff>
      <xdr:row>79</xdr:row>
      <xdr:rowOff>37885</xdr:rowOff>
    </xdr:to>
    <xdr:cxnSp macro="">
      <xdr:nvCxnSpPr>
        <xdr:cNvPr id="626" name="直線コネクタ 625"/>
        <xdr:cNvCxnSpPr/>
      </xdr:nvCxnSpPr>
      <xdr:spPr>
        <a:xfrm flipV="1">
          <a:off x="14592300" y="13511009"/>
          <a:ext cx="8890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28" name="テキスト ボックス 627"/>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31598</xdr:rowOff>
    </xdr:from>
    <xdr:to>
      <xdr:col>76</xdr:col>
      <xdr:colOff>114300</xdr:colOff>
      <xdr:row>79</xdr:row>
      <xdr:rowOff>37885</xdr:rowOff>
    </xdr:to>
    <xdr:cxnSp macro="">
      <xdr:nvCxnSpPr>
        <xdr:cNvPr id="629" name="直線コネクタ 628"/>
        <xdr:cNvCxnSpPr/>
      </xdr:nvCxnSpPr>
      <xdr:spPr>
        <a:xfrm>
          <a:off x="13703300" y="1357614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86919</xdr:rowOff>
    </xdr:from>
    <xdr:to>
      <xdr:col>76</xdr:col>
      <xdr:colOff>165100</xdr:colOff>
      <xdr:row>79</xdr:row>
      <xdr:rowOff>17069</xdr:rowOff>
    </xdr:to>
    <xdr:sp macro="" textlink="">
      <xdr:nvSpPr>
        <xdr:cNvPr id="630" name="フローチャート: 判断 629"/>
        <xdr:cNvSpPr/>
      </xdr:nvSpPr>
      <xdr:spPr>
        <a:xfrm>
          <a:off x="14541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33596</xdr:rowOff>
    </xdr:from>
    <xdr:ext cx="469744" cy="259045"/>
    <xdr:sp macro="" textlink="">
      <xdr:nvSpPr>
        <xdr:cNvPr id="631" name="テキスト ボックス 630"/>
        <xdr:cNvSpPr txBox="1"/>
      </xdr:nvSpPr>
      <xdr:spPr>
        <a:xfrm>
          <a:off x="14357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31598</xdr:rowOff>
    </xdr:from>
    <xdr:to>
      <xdr:col>71</xdr:col>
      <xdr:colOff>177800</xdr:colOff>
      <xdr:row>79</xdr:row>
      <xdr:rowOff>35420</xdr:rowOff>
    </xdr:to>
    <xdr:cxnSp macro="">
      <xdr:nvCxnSpPr>
        <xdr:cNvPr id="632" name="直線コネクタ 631"/>
        <xdr:cNvCxnSpPr/>
      </xdr:nvCxnSpPr>
      <xdr:spPr>
        <a:xfrm flipV="1">
          <a:off x="12814300" y="13576148"/>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156375</xdr:rowOff>
    </xdr:from>
    <xdr:to>
      <xdr:col>72</xdr:col>
      <xdr:colOff>38100</xdr:colOff>
      <xdr:row>79</xdr:row>
      <xdr:rowOff>86525</xdr:rowOff>
    </xdr:to>
    <xdr:sp macro="" textlink="">
      <xdr:nvSpPr>
        <xdr:cNvPr id="633" name="フローチャート: 判断 632"/>
        <xdr:cNvSpPr/>
      </xdr:nvSpPr>
      <xdr:spPr>
        <a:xfrm>
          <a:off x="13652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77652</xdr:rowOff>
    </xdr:from>
    <xdr:ext cx="378565" cy="259045"/>
    <xdr:sp macro="" textlink="">
      <xdr:nvSpPr>
        <xdr:cNvPr id="634" name="テキスト ボックス 633"/>
        <xdr:cNvSpPr txBox="1"/>
      </xdr:nvSpPr>
      <xdr:spPr>
        <a:xfrm>
          <a:off x="13514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156133</xdr:rowOff>
    </xdr:from>
    <xdr:to>
      <xdr:col>67</xdr:col>
      <xdr:colOff>101600</xdr:colOff>
      <xdr:row>79</xdr:row>
      <xdr:rowOff>86283</xdr:rowOff>
    </xdr:to>
    <xdr:sp macro="" textlink="">
      <xdr:nvSpPr>
        <xdr:cNvPr id="635" name="フローチャート: 判断 634"/>
        <xdr:cNvSpPr/>
      </xdr:nvSpPr>
      <xdr:spPr>
        <a:xfrm>
          <a:off x="12763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77410</xdr:rowOff>
    </xdr:from>
    <xdr:ext cx="378565" cy="259045"/>
    <xdr:sp macro="" textlink="">
      <xdr:nvSpPr>
        <xdr:cNvPr id="636" name="テキスト ボックス 635"/>
        <xdr:cNvSpPr txBox="1"/>
      </xdr:nvSpPr>
      <xdr:spPr>
        <a:xfrm>
          <a:off x="12625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119698</xdr:rowOff>
    </xdr:from>
    <xdr:to>
      <xdr:col>85</xdr:col>
      <xdr:colOff>177800</xdr:colOff>
      <xdr:row>79</xdr:row>
      <xdr:rowOff>49848</xdr:rowOff>
    </xdr:to>
    <xdr:sp macro="" textlink="">
      <xdr:nvSpPr>
        <xdr:cNvPr id="642" name="楕円 641"/>
        <xdr:cNvSpPr/>
      </xdr:nvSpPr>
      <xdr:spPr>
        <a:xfrm>
          <a:off x="16268700" y="13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79075</xdr:rowOff>
    </xdr:from>
    <xdr:ext cx="469744" cy="259045"/>
    <xdr:sp macro="" textlink="">
      <xdr:nvSpPr>
        <xdr:cNvPr id="643" name="災害復旧費該当値テキスト"/>
        <xdr:cNvSpPr txBox="1"/>
      </xdr:nvSpPr>
      <xdr:spPr>
        <a:xfrm>
          <a:off x="16370300" y="132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87109</xdr:rowOff>
    </xdr:from>
    <xdr:to>
      <xdr:col>81</xdr:col>
      <xdr:colOff>101600</xdr:colOff>
      <xdr:row>79</xdr:row>
      <xdr:rowOff>17259</xdr:rowOff>
    </xdr:to>
    <xdr:sp macro="" textlink="">
      <xdr:nvSpPr>
        <xdr:cNvPr id="644" name="楕円 643"/>
        <xdr:cNvSpPr/>
      </xdr:nvSpPr>
      <xdr:spPr>
        <a:xfrm>
          <a:off x="15430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33786</xdr:rowOff>
    </xdr:from>
    <xdr:ext cx="469744" cy="259045"/>
    <xdr:sp macro="" textlink="">
      <xdr:nvSpPr>
        <xdr:cNvPr id="645" name="テキスト ボックス 644"/>
        <xdr:cNvSpPr txBox="1"/>
      </xdr:nvSpPr>
      <xdr:spPr>
        <a:xfrm>
          <a:off x="15246428" y="132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158535</xdr:rowOff>
    </xdr:from>
    <xdr:to>
      <xdr:col>76</xdr:col>
      <xdr:colOff>165100</xdr:colOff>
      <xdr:row>79</xdr:row>
      <xdr:rowOff>88685</xdr:rowOff>
    </xdr:to>
    <xdr:sp macro="" textlink="">
      <xdr:nvSpPr>
        <xdr:cNvPr id="646" name="楕円 645"/>
        <xdr:cNvSpPr/>
      </xdr:nvSpPr>
      <xdr:spPr>
        <a:xfrm>
          <a:off x="14541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79812</xdr:rowOff>
    </xdr:from>
    <xdr:ext cx="378565" cy="259045"/>
    <xdr:sp macro="" textlink="">
      <xdr:nvSpPr>
        <xdr:cNvPr id="647" name="テキスト ボックス 646"/>
        <xdr:cNvSpPr txBox="1"/>
      </xdr:nvSpPr>
      <xdr:spPr>
        <a:xfrm>
          <a:off x="14403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152248</xdr:rowOff>
    </xdr:from>
    <xdr:to>
      <xdr:col>72</xdr:col>
      <xdr:colOff>38100</xdr:colOff>
      <xdr:row>79</xdr:row>
      <xdr:rowOff>82398</xdr:rowOff>
    </xdr:to>
    <xdr:sp macro="" textlink="">
      <xdr:nvSpPr>
        <xdr:cNvPr id="648" name="楕円 647"/>
        <xdr:cNvSpPr/>
      </xdr:nvSpPr>
      <xdr:spPr>
        <a:xfrm>
          <a:off x="136525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98925</xdr:rowOff>
    </xdr:from>
    <xdr:ext cx="469744" cy="259045"/>
    <xdr:sp macro="" textlink="">
      <xdr:nvSpPr>
        <xdr:cNvPr id="649" name="テキスト ボックス 648"/>
        <xdr:cNvSpPr txBox="1"/>
      </xdr:nvSpPr>
      <xdr:spPr>
        <a:xfrm>
          <a:off x="13468428"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156070</xdr:rowOff>
    </xdr:from>
    <xdr:to>
      <xdr:col>67</xdr:col>
      <xdr:colOff>101600</xdr:colOff>
      <xdr:row>79</xdr:row>
      <xdr:rowOff>86220</xdr:rowOff>
    </xdr:to>
    <xdr:sp macro="" textlink="">
      <xdr:nvSpPr>
        <xdr:cNvPr id="650" name="楕円 649"/>
        <xdr:cNvSpPr/>
      </xdr:nvSpPr>
      <xdr:spPr>
        <a:xfrm>
          <a:off x="12763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102747</xdr:rowOff>
    </xdr:from>
    <xdr:ext cx="378565" cy="259045"/>
    <xdr:sp macro="" textlink="">
      <xdr:nvSpPr>
        <xdr:cNvPr id="651" name="テキスト ボックス 650"/>
        <xdr:cNvSpPr txBox="1"/>
      </xdr:nvSpPr>
      <xdr:spPr>
        <a:xfrm>
          <a:off x="12625017" y="1330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74981</xdr:rowOff>
    </xdr:from>
    <xdr:to>
      <xdr:col>85</xdr:col>
      <xdr:colOff>127000</xdr:colOff>
      <xdr:row>93</xdr:row>
      <xdr:rowOff>156680</xdr:rowOff>
    </xdr:to>
    <xdr:cxnSp macro="">
      <xdr:nvCxnSpPr>
        <xdr:cNvPr id="680" name="直線コネクタ 679"/>
        <xdr:cNvCxnSpPr/>
      </xdr:nvCxnSpPr>
      <xdr:spPr>
        <a:xfrm flipV="1">
          <a:off x="15481300" y="16019831"/>
          <a:ext cx="838200" cy="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156680</xdr:rowOff>
    </xdr:from>
    <xdr:to>
      <xdr:col>81</xdr:col>
      <xdr:colOff>50800</xdr:colOff>
      <xdr:row>93</xdr:row>
      <xdr:rowOff>171362</xdr:rowOff>
    </xdr:to>
    <xdr:cxnSp macro="">
      <xdr:nvCxnSpPr>
        <xdr:cNvPr id="683" name="直線コネクタ 682"/>
        <xdr:cNvCxnSpPr/>
      </xdr:nvCxnSpPr>
      <xdr:spPr>
        <a:xfrm flipV="1">
          <a:off x="14592300" y="16101530"/>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71158</xdr:rowOff>
    </xdr:from>
    <xdr:to>
      <xdr:col>76</xdr:col>
      <xdr:colOff>114300</xdr:colOff>
      <xdr:row>93</xdr:row>
      <xdr:rowOff>171362</xdr:rowOff>
    </xdr:to>
    <xdr:cxnSp macro="">
      <xdr:nvCxnSpPr>
        <xdr:cNvPr id="686" name="直線コネクタ 685"/>
        <xdr:cNvCxnSpPr/>
      </xdr:nvCxnSpPr>
      <xdr:spPr>
        <a:xfrm>
          <a:off x="13703300" y="16016008"/>
          <a:ext cx="889000" cy="1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87" name="フローチャート: 判断 686"/>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88" name="テキスト ボックス 687"/>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71158</xdr:rowOff>
    </xdr:from>
    <xdr:to>
      <xdr:col>71</xdr:col>
      <xdr:colOff>177800</xdr:colOff>
      <xdr:row>93</xdr:row>
      <xdr:rowOff>92850</xdr:rowOff>
    </xdr:to>
    <xdr:cxnSp macro="">
      <xdr:nvCxnSpPr>
        <xdr:cNvPr id="689" name="直線コネクタ 688"/>
        <xdr:cNvCxnSpPr/>
      </xdr:nvCxnSpPr>
      <xdr:spPr>
        <a:xfrm flipV="1">
          <a:off x="12814300" y="1601600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18478</xdr:rowOff>
    </xdr:from>
    <xdr:to>
      <xdr:col>72</xdr:col>
      <xdr:colOff>38100</xdr:colOff>
      <xdr:row>96</xdr:row>
      <xdr:rowOff>120078</xdr:rowOff>
    </xdr:to>
    <xdr:sp macro="" textlink="">
      <xdr:nvSpPr>
        <xdr:cNvPr id="690" name="フローチャート: 判断 689"/>
        <xdr:cNvSpPr/>
      </xdr:nvSpPr>
      <xdr:spPr>
        <a:xfrm>
          <a:off x="13652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111205</xdr:rowOff>
    </xdr:from>
    <xdr:ext cx="534377" cy="259045"/>
    <xdr:sp macro="" textlink="">
      <xdr:nvSpPr>
        <xdr:cNvPr id="691" name="テキスト ボックス 690"/>
        <xdr:cNvSpPr txBox="1"/>
      </xdr:nvSpPr>
      <xdr:spPr>
        <a:xfrm>
          <a:off x="13436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xdr:rowOff>
    </xdr:from>
    <xdr:to>
      <xdr:col>67</xdr:col>
      <xdr:colOff>101600</xdr:colOff>
      <xdr:row>96</xdr:row>
      <xdr:rowOff>113157</xdr:rowOff>
    </xdr:to>
    <xdr:sp macro="" textlink="">
      <xdr:nvSpPr>
        <xdr:cNvPr id="692" name="フローチャート: 判断 691"/>
        <xdr:cNvSpPr/>
      </xdr:nvSpPr>
      <xdr:spPr>
        <a:xfrm>
          <a:off x="12763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104284</xdr:rowOff>
    </xdr:from>
    <xdr:ext cx="534377" cy="259045"/>
    <xdr:sp macro="" textlink="">
      <xdr:nvSpPr>
        <xdr:cNvPr id="693" name="テキスト ボックス 692"/>
        <xdr:cNvSpPr txBox="1"/>
      </xdr:nvSpPr>
      <xdr:spPr>
        <a:xfrm>
          <a:off x="12547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24181</xdr:rowOff>
    </xdr:from>
    <xdr:to>
      <xdr:col>85</xdr:col>
      <xdr:colOff>177800</xdr:colOff>
      <xdr:row>93</xdr:row>
      <xdr:rowOff>125781</xdr:rowOff>
    </xdr:to>
    <xdr:sp macro="" textlink="">
      <xdr:nvSpPr>
        <xdr:cNvPr id="699" name="楕円 698"/>
        <xdr:cNvSpPr/>
      </xdr:nvSpPr>
      <xdr:spPr>
        <a:xfrm>
          <a:off x="16268700" y="159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47058</xdr:rowOff>
    </xdr:from>
    <xdr:ext cx="534377" cy="259045"/>
    <xdr:sp macro="" textlink="">
      <xdr:nvSpPr>
        <xdr:cNvPr id="700" name="公債費該当値テキスト"/>
        <xdr:cNvSpPr txBox="1"/>
      </xdr:nvSpPr>
      <xdr:spPr>
        <a:xfrm>
          <a:off x="16370300" y="158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105880</xdr:rowOff>
    </xdr:from>
    <xdr:to>
      <xdr:col>81</xdr:col>
      <xdr:colOff>101600</xdr:colOff>
      <xdr:row>94</xdr:row>
      <xdr:rowOff>36030</xdr:rowOff>
    </xdr:to>
    <xdr:sp macro="" textlink="">
      <xdr:nvSpPr>
        <xdr:cNvPr id="701" name="楕円 700"/>
        <xdr:cNvSpPr/>
      </xdr:nvSpPr>
      <xdr:spPr>
        <a:xfrm>
          <a:off x="15430500" y="160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52557</xdr:rowOff>
    </xdr:from>
    <xdr:ext cx="534377" cy="259045"/>
    <xdr:sp macro="" textlink="">
      <xdr:nvSpPr>
        <xdr:cNvPr id="702" name="テキスト ボックス 701"/>
        <xdr:cNvSpPr txBox="1"/>
      </xdr:nvSpPr>
      <xdr:spPr>
        <a:xfrm>
          <a:off x="15214111" y="158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120562</xdr:rowOff>
    </xdr:from>
    <xdr:to>
      <xdr:col>76</xdr:col>
      <xdr:colOff>165100</xdr:colOff>
      <xdr:row>94</xdr:row>
      <xdr:rowOff>50712</xdr:rowOff>
    </xdr:to>
    <xdr:sp macro="" textlink="">
      <xdr:nvSpPr>
        <xdr:cNvPr id="703" name="楕円 702"/>
        <xdr:cNvSpPr/>
      </xdr:nvSpPr>
      <xdr:spPr>
        <a:xfrm>
          <a:off x="14541500" y="160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67239</xdr:rowOff>
    </xdr:from>
    <xdr:ext cx="534377" cy="259045"/>
    <xdr:sp macro="" textlink="">
      <xdr:nvSpPr>
        <xdr:cNvPr id="704" name="テキスト ボックス 703"/>
        <xdr:cNvSpPr txBox="1"/>
      </xdr:nvSpPr>
      <xdr:spPr>
        <a:xfrm>
          <a:off x="14325111" y="158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20358</xdr:rowOff>
    </xdr:from>
    <xdr:to>
      <xdr:col>72</xdr:col>
      <xdr:colOff>38100</xdr:colOff>
      <xdr:row>93</xdr:row>
      <xdr:rowOff>121958</xdr:rowOff>
    </xdr:to>
    <xdr:sp macro="" textlink="">
      <xdr:nvSpPr>
        <xdr:cNvPr id="705" name="楕円 704"/>
        <xdr:cNvSpPr/>
      </xdr:nvSpPr>
      <xdr:spPr>
        <a:xfrm>
          <a:off x="13652500" y="159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138485</xdr:rowOff>
    </xdr:from>
    <xdr:ext cx="534377" cy="259045"/>
    <xdr:sp macro="" textlink="">
      <xdr:nvSpPr>
        <xdr:cNvPr id="706" name="テキスト ボックス 705"/>
        <xdr:cNvSpPr txBox="1"/>
      </xdr:nvSpPr>
      <xdr:spPr>
        <a:xfrm>
          <a:off x="13436111" y="157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42050</xdr:rowOff>
    </xdr:from>
    <xdr:to>
      <xdr:col>67</xdr:col>
      <xdr:colOff>101600</xdr:colOff>
      <xdr:row>93</xdr:row>
      <xdr:rowOff>143650</xdr:rowOff>
    </xdr:to>
    <xdr:sp macro="" textlink="">
      <xdr:nvSpPr>
        <xdr:cNvPr id="707" name="楕円 706"/>
        <xdr:cNvSpPr/>
      </xdr:nvSpPr>
      <xdr:spPr>
        <a:xfrm>
          <a:off x="12763500" y="159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160177</xdr:rowOff>
    </xdr:from>
    <xdr:ext cx="534377" cy="259045"/>
    <xdr:sp macro="" textlink="">
      <xdr:nvSpPr>
        <xdr:cNvPr id="708" name="テキスト ボックス 707"/>
        <xdr:cNvSpPr txBox="1"/>
      </xdr:nvSpPr>
      <xdr:spPr>
        <a:xfrm>
          <a:off x="12547111" y="15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37782</xdr:rowOff>
    </xdr:from>
    <xdr:to>
      <xdr:col>107</xdr:col>
      <xdr:colOff>50800</xdr:colOff>
      <xdr:row>39</xdr:row>
      <xdr:rowOff>44450</xdr:rowOff>
    </xdr:to>
    <xdr:cxnSp macro="">
      <xdr:nvCxnSpPr>
        <xdr:cNvPr id="743" name="直線コネクタ 742"/>
        <xdr:cNvCxnSpPr/>
      </xdr:nvCxnSpPr>
      <xdr:spPr>
        <a:xfrm>
          <a:off x="19545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144907</xdr:rowOff>
    </xdr:from>
    <xdr:to>
      <xdr:col>107</xdr:col>
      <xdr:colOff>101600</xdr:colOff>
      <xdr:row>39</xdr:row>
      <xdr:rowOff>75057</xdr:rowOff>
    </xdr:to>
    <xdr:sp macro="" textlink="">
      <xdr:nvSpPr>
        <xdr:cNvPr id="744" name="フローチャート: 判断 743"/>
        <xdr:cNvSpPr/>
      </xdr:nvSpPr>
      <xdr:spPr>
        <a:xfrm>
          <a:off x="20383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91584</xdr:rowOff>
    </xdr:from>
    <xdr:ext cx="378565" cy="259045"/>
    <xdr:sp macro="" textlink="">
      <xdr:nvSpPr>
        <xdr:cNvPr id="745" name="テキスト ボックス 744"/>
        <xdr:cNvSpPr txBox="1"/>
      </xdr:nvSpPr>
      <xdr:spPr>
        <a:xfrm>
          <a:off x="20245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37782</xdr:rowOff>
    </xdr:from>
    <xdr:to>
      <xdr:col>102</xdr:col>
      <xdr:colOff>114300</xdr:colOff>
      <xdr:row>39</xdr:row>
      <xdr:rowOff>44450</xdr:rowOff>
    </xdr:to>
    <xdr:cxnSp macro="">
      <xdr:nvCxnSpPr>
        <xdr:cNvPr id="746" name="直線コネクタ 745"/>
        <xdr:cNvCxnSpPr/>
      </xdr:nvCxnSpPr>
      <xdr:spPr>
        <a:xfrm flipV="1">
          <a:off x="18656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47" name="フローチャート: 判断 746"/>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48" name="テキスト ボックス 747"/>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130239</xdr:rowOff>
    </xdr:from>
    <xdr:to>
      <xdr:col>98</xdr:col>
      <xdr:colOff>38100</xdr:colOff>
      <xdr:row>39</xdr:row>
      <xdr:rowOff>60389</xdr:rowOff>
    </xdr:to>
    <xdr:sp macro="" textlink="">
      <xdr:nvSpPr>
        <xdr:cNvPr id="749" name="フローチャート: 判断 748"/>
        <xdr:cNvSpPr/>
      </xdr:nvSpPr>
      <xdr:spPr>
        <a:xfrm>
          <a:off x="18605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76916</xdr:rowOff>
    </xdr:from>
    <xdr:ext cx="378565" cy="259045"/>
    <xdr:sp macro="" textlink="">
      <xdr:nvSpPr>
        <xdr:cNvPr id="750" name="テキスト ボックス 749"/>
        <xdr:cNvSpPr txBox="1"/>
      </xdr:nvSpPr>
      <xdr:spPr>
        <a:xfrm>
          <a:off x="18467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158432</xdr:rowOff>
    </xdr:from>
    <xdr:to>
      <xdr:col>102</xdr:col>
      <xdr:colOff>165100</xdr:colOff>
      <xdr:row>39</xdr:row>
      <xdr:rowOff>88582</xdr:rowOff>
    </xdr:to>
    <xdr:sp macro="" textlink="">
      <xdr:nvSpPr>
        <xdr:cNvPr id="762" name="楕円 761"/>
        <xdr:cNvSpPr/>
      </xdr:nvSpPr>
      <xdr:spPr>
        <a:xfrm>
          <a:off x="19494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79709</xdr:rowOff>
    </xdr:from>
    <xdr:ext cx="313932" cy="259045"/>
    <xdr:sp macro="" textlink="">
      <xdr:nvSpPr>
        <xdr:cNvPr id="763" name="テキスト ボックス 762"/>
        <xdr:cNvSpPr txBox="1"/>
      </xdr:nvSpPr>
      <xdr:spPr>
        <a:xfrm>
          <a:off x="19388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29,658</a:t>
          </a:r>
          <a:r>
            <a:rPr kumimoji="1" lang="ja-JP" altLang="ja-JP" sz="1100">
              <a:solidFill>
                <a:schemeClr val="dk1"/>
              </a:solidFill>
              <a:effectLst/>
              <a:latin typeface="+mn-lt"/>
              <a:ea typeface="+mn-ea"/>
              <a:cs typeface="+mn-cs"/>
            </a:rPr>
            <a:t>円と類似団体・全国・県内平均より高くなってる。これは</a:t>
          </a:r>
          <a:r>
            <a:rPr kumimoji="1" lang="ja-JP" altLang="en-US" sz="1100">
              <a:solidFill>
                <a:schemeClr val="dk1"/>
              </a:solidFill>
              <a:effectLst/>
              <a:latin typeface="+mn-lt"/>
              <a:ea typeface="+mn-ea"/>
              <a:cs typeface="+mn-cs"/>
            </a:rPr>
            <a:t>，消防庁舎の</a:t>
          </a:r>
          <a:r>
            <a:rPr kumimoji="1" lang="ja-JP" altLang="ja-JP" sz="1100">
              <a:solidFill>
                <a:schemeClr val="dk1"/>
              </a:solidFill>
              <a:effectLst/>
              <a:latin typeface="+mn-lt"/>
              <a:ea typeface="+mn-ea"/>
              <a:cs typeface="+mn-cs"/>
            </a:rPr>
            <a:t>建設など普通建設事業費の増加によるものである。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84,312</a:t>
          </a:r>
          <a:r>
            <a:rPr kumimoji="1" lang="ja-JP" altLang="ja-JP" sz="1100">
              <a:solidFill>
                <a:schemeClr val="dk1"/>
              </a:solidFill>
              <a:effectLst/>
              <a:latin typeface="+mn-lt"/>
              <a:ea typeface="+mn-ea"/>
              <a:cs typeface="+mn-cs"/>
            </a:rPr>
            <a:t>円と類似団体・全国・県内平均より高くなってる。これは，市役所本庁舎の建設など普通建設事業費の増加によるものである。</a:t>
          </a:r>
          <a:endParaRPr lang="ja-JP" altLang="ja-JP">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19,992</a:t>
          </a:r>
          <a:r>
            <a:rPr kumimoji="1" lang="ja-JP" altLang="ja-JP" sz="1100">
              <a:solidFill>
                <a:schemeClr val="dk1"/>
              </a:solidFill>
              <a:effectLst/>
              <a:latin typeface="+mn-lt"/>
              <a:ea typeface="+mn-ea"/>
              <a:cs typeface="+mn-cs"/>
            </a:rPr>
            <a:t>円と</a:t>
          </a:r>
          <a:r>
            <a:rPr kumimoji="1" lang="ja-JP" altLang="ja-JP" sz="1100" b="0" i="0" baseline="0">
              <a:solidFill>
                <a:schemeClr val="dk1"/>
              </a:solidFill>
              <a:effectLst/>
              <a:latin typeface="+mn-lt"/>
              <a:ea typeface="+mn-ea"/>
              <a:cs typeface="+mn-cs"/>
            </a:rPr>
            <a:t>類似団体・全国・県内平均より高くなってる。これは，本郷</a:t>
          </a:r>
          <a:r>
            <a:rPr kumimoji="1" lang="ja-JP" altLang="en-US" sz="1100" b="0" i="0" baseline="0">
              <a:solidFill>
                <a:schemeClr val="dk1"/>
              </a:solidFill>
              <a:effectLst/>
              <a:latin typeface="+mn-lt"/>
              <a:ea typeface="+mn-ea"/>
              <a:cs typeface="+mn-cs"/>
            </a:rPr>
            <a:t>産業</a:t>
          </a:r>
          <a:r>
            <a:rPr kumimoji="1" lang="ja-JP" altLang="ja-JP" sz="1100" b="0" i="0" baseline="0">
              <a:solidFill>
                <a:schemeClr val="dk1"/>
              </a:solidFill>
              <a:effectLst/>
              <a:latin typeface="+mn-lt"/>
              <a:ea typeface="+mn-ea"/>
              <a:cs typeface="+mn-cs"/>
            </a:rPr>
            <a:t>団地整備のための事業費の増加によるものである。</a:t>
          </a:r>
          <a:endParaRPr lang="ja-JP" altLang="ja-JP">
            <a:effectLst/>
          </a:endParaRPr>
        </a:p>
        <a:p>
          <a:r>
            <a:rPr kumimoji="1" lang="ja-JP" altLang="ja-JP" sz="1100" b="0" i="0" baseline="0">
              <a:solidFill>
                <a:schemeClr val="dk1"/>
              </a:solidFill>
              <a:effectLst/>
              <a:latin typeface="+mn-lt"/>
              <a:ea typeface="+mn-ea"/>
              <a:cs typeface="+mn-cs"/>
            </a:rPr>
            <a:t>　</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財政調整基金残高は，適切な財源確保と歳出の精査により，取崩しを回避しており，前年度から微増となっている。標準財政規模比が</a:t>
          </a:r>
          <a:r>
            <a:rPr kumimoji="1" lang="en-US" altLang="ja-JP" sz="1100" baseline="0">
              <a:solidFill>
                <a:schemeClr val="dk1"/>
              </a:solidFill>
              <a:effectLst/>
              <a:latin typeface="+mn-lt"/>
              <a:ea typeface="+mn-ea"/>
              <a:cs typeface="+mn-cs"/>
            </a:rPr>
            <a:t>0.12</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したのは，</a:t>
          </a:r>
          <a:r>
            <a:rPr kumimoji="1" lang="ja-JP" altLang="en-US" sz="1100" baseline="0">
              <a:solidFill>
                <a:schemeClr val="dk1"/>
              </a:solidFill>
              <a:effectLst/>
              <a:latin typeface="+mn-lt"/>
              <a:ea typeface="+mn-ea"/>
              <a:cs typeface="+mn-cs"/>
            </a:rPr>
            <a:t>市民税（法人税割）の増</a:t>
          </a:r>
          <a:r>
            <a:rPr kumimoji="1" lang="ja-JP" altLang="ja-JP" sz="1100" baseline="0">
              <a:solidFill>
                <a:schemeClr val="dk1"/>
              </a:solidFill>
              <a:effectLst/>
              <a:latin typeface="+mn-lt"/>
              <a:ea typeface="+mn-ea"/>
              <a:cs typeface="+mn-cs"/>
            </a:rPr>
            <a:t>収により標準財政規模が前年度より</a:t>
          </a:r>
          <a:r>
            <a:rPr kumimoji="1" lang="en-US" altLang="ja-JP" sz="1100" baseline="0">
              <a:solidFill>
                <a:schemeClr val="dk1"/>
              </a:solidFill>
              <a:effectLst/>
              <a:latin typeface="+mn-lt"/>
              <a:ea typeface="+mn-ea"/>
              <a:cs typeface="+mn-cs"/>
            </a:rPr>
            <a:t>169</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したことによる。実質収支額</a:t>
          </a:r>
          <a:r>
            <a:rPr kumimoji="1" lang="ja-JP" altLang="en-US" sz="1100" baseline="0">
              <a:solidFill>
                <a:schemeClr val="dk1"/>
              </a:solidFill>
              <a:effectLst/>
              <a:latin typeface="+mn-lt"/>
              <a:ea typeface="+mn-ea"/>
              <a:cs typeface="+mn-cs"/>
            </a:rPr>
            <a:t>は減少し，また，</a:t>
          </a:r>
          <a:r>
            <a:rPr kumimoji="1" lang="ja-JP" altLang="ja-JP" sz="1100" baseline="0">
              <a:solidFill>
                <a:schemeClr val="dk1"/>
              </a:solidFill>
              <a:effectLst/>
              <a:latin typeface="+mn-lt"/>
              <a:ea typeface="+mn-ea"/>
              <a:cs typeface="+mn-cs"/>
            </a:rPr>
            <a:t>実質単年度収支</a:t>
          </a:r>
          <a:r>
            <a:rPr kumimoji="1" lang="ja-JP" altLang="en-US" sz="1100" baseline="0">
              <a:solidFill>
                <a:schemeClr val="dk1"/>
              </a:solidFill>
              <a:effectLst/>
              <a:latin typeface="+mn-lt"/>
              <a:ea typeface="+mn-ea"/>
              <a:cs typeface="+mn-cs"/>
            </a:rPr>
            <a:t>はやや増加しており</a:t>
          </a:r>
          <a:r>
            <a:rPr kumimoji="1" lang="ja-JP" altLang="ja-JP" sz="1100" baseline="0">
              <a:solidFill>
                <a:schemeClr val="dk1"/>
              </a:solidFill>
              <a:effectLst/>
              <a:latin typeface="+mn-lt"/>
              <a:ea typeface="+mn-ea"/>
              <a:cs typeface="+mn-cs"/>
            </a:rPr>
            <a:t>，引き続き市税，使用料・手数料，財産収入等の自主財源の確保に努める。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全会計が黒字で推移しており，健全な状態にある。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L1" zoomScale="70" zoomScaleNormal="70" workbookViewId="0">
      <selection activeCell="CQ34" sqref="CQ34:DE34"/>
    </sheetView>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48998117</v>
      </c>
      <c r="BO4" s="441"/>
      <c r="BP4" s="441"/>
      <c r="BQ4" s="441"/>
      <c r="BR4" s="441"/>
      <c r="BS4" s="441"/>
      <c r="BT4" s="441"/>
      <c r="BU4" s="442"/>
      <c r="BV4" s="440">
        <v>51610916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1.7</v>
      </c>
      <c r="CU4" s="622"/>
      <c r="CV4" s="622"/>
      <c r="CW4" s="622"/>
      <c r="CX4" s="622"/>
      <c r="CY4" s="622"/>
      <c r="CZ4" s="622"/>
      <c r="DA4" s="623"/>
      <c r="DB4" s="621">
        <v>2.6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48386865</v>
      </c>
      <c r="BO5" s="446"/>
      <c r="BP5" s="446"/>
      <c r="BQ5" s="446"/>
      <c r="BR5" s="446"/>
      <c r="BS5" s="446"/>
      <c r="BT5" s="446"/>
      <c r="BU5" s="447"/>
      <c r="BV5" s="445">
        <v>50648726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91.5</v>
      </c>
      <c r="CU5" s="416"/>
      <c r="CV5" s="416"/>
      <c r="CW5" s="416"/>
      <c r="CX5" s="416"/>
      <c r="CY5" s="416"/>
      <c r="CZ5" s="416"/>
      <c r="DA5" s="417"/>
      <c r="DB5" s="415">
        <v>91.7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611252</v>
      </c>
      <c r="BO6" s="446"/>
      <c r="BP6" s="446"/>
      <c r="BQ6" s="446"/>
      <c r="BR6" s="446"/>
      <c r="BS6" s="446"/>
      <c r="BT6" s="446"/>
      <c r="BU6" s="447"/>
      <c r="BV6" s="445">
        <v>962190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97.3</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142712</v>
      </c>
      <c r="BO7" s="446"/>
      <c r="BP7" s="446"/>
      <c r="BQ7" s="446"/>
      <c r="BR7" s="446"/>
      <c r="BS7" s="446"/>
      <c r="BT7" s="446"/>
      <c r="BU7" s="447"/>
      <c r="BV7" s="445">
        <v>260138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26862612</v>
      </c>
      <c r="CU7" s="446"/>
      <c r="CV7" s="446"/>
      <c r="CW7" s="446"/>
      <c r="CX7" s="446"/>
      <c r="CY7" s="446"/>
      <c r="CZ7" s="446"/>
      <c r="DA7" s="447"/>
      <c r="DB7" s="445">
        <v>26693169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468540</v>
      </c>
      <c r="BO8" s="446"/>
      <c r="BP8" s="446"/>
      <c r="BQ8" s="446"/>
      <c r="BR8" s="446"/>
      <c r="BS8" s="446"/>
      <c r="BT8" s="446"/>
      <c r="BU8" s="447"/>
      <c r="BV8" s="445">
        <v>702052</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0.59</v>
      </c>
      <c r="CU8" s="559"/>
      <c r="CV8" s="559"/>
      <c r="CW8" s="559"/>
      <c r="CX8" s="559"/>
      <c r="CY8" s="559"/>
      <c r="CZ8" s="559"/>
      <c r="DA8" s="560"/>
      <c r="DB8" s="558">
        <v>0.59</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96194</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-233512</v>
      </c>
      <c r="BO9" s="446"/>
      <c r="BP9" s="446"/>
      <c r="BQ9" s="446"/>
      <c r="BR9" s="446"/>
      <c r="BS9" s="446"/>
      <c r="BT9" s="446"/>
      <c r="BU9" s="447"/>
      <c r="BV9" s="445">
        <v>-195207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24.6</v>
      </c>
      <c r="CU9" s="416"/>
      <c r="CV9" s="416"/>
      <c r="CW9" s="416"/>
      <c r="CX9" s="416"/>
      <c r="CY9" s="416"/>
      <c r="CZ9" s="416"/>
      <c r="DA9" s="417"/>
      <c r="DB9" s="415">
        <v>22.1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100509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5199</v>
      </c>
      <c r="BO10" s="446"/>
      <c r="BP10" s="446"/>
      <c r="BQ10" s="446"/>
      <c r="BR10" s="446"/>
      <c r="BS10" s="446"/>
      <c r="BT10" s="446"/>
      <c r="BU10" s="447"/>
      <c r="BV10" s="445">
        <v>7823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1488876</v>
      </c>
      <c r="BO11" s="446"/>
      <c r="BP11" s="446"/>
      <c r="BQ11" s="446"/>
      <c r="BR11" s="446"/>
      <c r="BS11" s="446"/>
      <c r="BT11" s="446"/>
      <c r="BU11" s="447"/>
      <c r="BV11" s="445">
        <v>1076152</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95687</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125</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93718</v>
      </c>
      <c r="S13" s="549"/>
      <c r="T13" s="549"/>
      <c r="U13" s="549"/>
      <c r="V13" s="550"/>
      <c r="W13" s="536" t="s">
        <v>135</v>
      </c>
      <c r="X13" s="458"/>
      <c r="Y13" s="458"/>
      <c r="Z13" s="458"/>
      <c r="AA13" s="458"/>
      <c r="AB13" s="459"/>
      <c r="AC13" s="421">
        <v>2386</v>
      </c>
      <c r="AD13" s="422"/>
      <c r="AE13" s="422"/>
      <c r="AF13" s="422"/>
      <c r="AG13" s="423"/>
      <c r="AH13" s="421">
        <v>2464</v>
      </c>
      <c r="AI13" s="422"/>
      <c r="AJ13" s="422"/>
      <c r="AK13" s="422"/>
      <c r="AL13" s="424"/>
      <c r="AM13" s="514" t="s">
        <v>136</v>
      </c>
      <c r="AN13" s="419"/>
      <c r="AO13" s="419"/>
      <c r="AP13" s="419"/>
      <c r="AQ13" s="419"/>
      <c r="AR13" s="419"/>
      <c r="AS13" s="419"/>
      <c r="AT13" s="420"/>
      <c r="AU13" s="502" t="s">
        <v>131</v>
      </c>
      <c r="AV13" s="503"/>
      <c r="AW13" s="503"/>
      <c r="AX13" s="503"/>
      <c r="AY13" s="425" t="s">
        <v>137</v>
      </c>
      <c r="AZ13" s="426"/>
      <c r="BA13" s="426"/>
      <c r="BB13" s="426"/>
      <c r="BC13" s="426"/>
      <c r="BD13" s="426"/>
      <c r="BE13" s="426"/>
      <c r="BF13" s="426"/>
      <c r="BG13" s="426"/>
      <c r="BH13" s="426"/>
      <c r="BI13" s="426"/>
      <c r="BJ13" s="426"/>
      <c r="BK13" s="426"/>
      <c r="BL13" s="426"/>
      <c r="BM13" s="427"/>
      <c r="BN13" s="445">
        <v>1260563</v>
      </c>
      <c r="BO13" s="446"/>
      <c r="BP13" s="446"/>
      <c r="BQ13" s="446"/>
      <c r="BR13" s="446"/>
      <c r="BS13" s="446"/>
      <c r="BT13" s="446"/>
      <c r="BU13" s="447"/>
      <c r="BV13" s="445">
        <v>888768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7.7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97009</v>
      </c>
      <c r="S14" s="549"/>
      <c r="T14" s="549"/>
      <c r="U14" s="549"/>
      <c r="V14" s="550"/>
      <c r="W14" s="551"/>
      <c r="X14" s="461"/>
      <c r="Y14" s="461"/>
      <c r="Z14" s="461"/>
      <c r="AA14" s="461"/>
      <c r="AB14" s="462"/>
      <c r="AC14" s="541">
        <v>5.6</v>
      </c>
      <c r="AD14" s="542"/>
      <c r="AE14" s="542"/>
      <c r="AF14" s="542"/>
      <c r="AG14" s="543"/>
      <c r="AH14" s="541">
        <v>5.8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35.299999999999997</v>
      </c>
      <c r="CU14" s="553"/>
      <c r="CV14" s="553"/>
      <c r="CW14" s="553"/>
      <c r="CX14" s="553"/>
      <c r="CY14" s="553"/>
      <c r="CZ14" s="553"/>
      <c r="DA14" s="554"/>
      <c r="DB14" s="552">
        <v>50.9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134</v>
      </c>
      <c r="N15" s="546"/>
      <c r="O15" s="546"/>
      <c r="P15" s="546"/>
      <c r="Q15" s="547"/>
      <c r="R15" s="548">
        <v>95045</v>
      </c>
      <c r="S15" s="549"/>
      <c r="T15" s="549"/>
      <c r="U15" s="549"/>
      <c r="V15" s="550"/>
      <c r="W15" s="536" t="s">
        <v>141</v>
      </c>
      <c r="X15" s="458"/>
      <c r="Y15" s="458"/>
      <c r="Z15" s="458"/>
      <c r="AA15" s="458"/>
      <c r="AB15" s="459"/>
      <c r="AC15" s="421">
        <v>13304</v>
      </c>
      <c r="AD15" s="422"/>
      <c r="AE15" s="422"/>
      <c r="AF15" s="422"/>
      <c r="AG15" s="423"/>
      <c r="AH15" s="421">
        <v>13358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12383671</v>
      </c>
      <c r="BO15" s="441"/>
      <c r="BP15" s="441"/>
      <c r="BQ15" s="441"/>
      <c r="BR15" s="441"/>
      <c r="BS15" s="441"/>
      <c r="BT15" s="441"/>
      <c r="BU15" s="442"/>
      <c r="BV15" s="440">
        <v>11991804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v>
      </c>
      <c r="AD16" s="542"/>
      <c r="AE16" s="542"/>
      <c r="AF16" s="542"/>
      <c r="AG16" s="543"/>
      <c r="AH16" s="541">
        <v>31.4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21194957</v>
      </c>
      <c r="BO16" s="446"/>
      <c r="BP16" s="446"/>
      <c r="BQ16" s="446"/>
      <c r="BR16" s="446"/>
      <c r="BS16" s="446"/>
      <c r="BT16" s="446"/>
      <c r="BU16" s="447"/>
      <c r="BV16" s="445">
        <v>20851738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27247</v>
      </c>
      <c r="AD17" s="422"/>
      <c r="AE17" s="422"/>
      <c r="AF17" s="422"/>
      <c r="AG17" s="423"/>
      <c r="AH17" s="421">
        <v>26711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15794953</v>
      </c>
      <c r="BO17" s="446"/>
      <c r="BP17" s="446"/>
      <c r="BQ17" s="446"/>
      <c r="BR17" s="446"/>
      <c r="BS17" s="446"/>
      <c r="BT17" s="446"/>
      <c r="BU17" s="447"/>
      <c r="BV17" s="445">
        <v>15244077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471.55</v>
      </c>
      <c r="M18" s="510"/>
      <c r="N18" s="510"/>
      <c r="O18" s="510"/>
      <c r="P18" s="510"/>
      <c r="Q18" s="510"/>
      <c r="R18" s="511"/>
      <c r="S18" s="511"/>
      <c r="T18" s="511"/>
      <c r="U18" s="511"/>
      <c r="V18" s="512"/>
      <c r="W18" s="526"/>
      <c r="X18" s="527"/>
      <c r="Y18" s="527"/>
      <c r="Z18" s="527"/>
      <c r="AA18" s="527"/>
      <c r="AB18" s="537"/>
      <c r="AC18" s="409">
        <v>63.5</v>
      </c>
      <c r="AD18" s="410"/>
      <c r="AE18" s="410"/>
      <c r="AF18" s="410"/>
      <c r="AG18" s="513"/>
      <c r="AH18" s="409">
        <v>62.8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24774264</v>
      </c>
      <c r="BO18" s="446"/>
      <c r="BP18" s="446"/>
      <c r="BQ18" s="446"/>
      <c r="BR18" s="446"/>
      <c r="BS18" s="446"/>
      <c r="BT18" s="446"/>
      <c r="BU18" s="447"/>
      <c r="BV18" s="445">
        <v>24857546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204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30026850</v>
      </c>
      <c r="BO19" s="446"/>
      <c r="BP19" s="446"/>
      <c r="BQ19" s="446"/>
      <c r="BR19" s="446"/>
      <c r="BS19" s="446"/>
      <c r="BT19" s="446"/>
      <c r="BU19" s="447"/>
      <c r="BV19" s="445">
        <v>30728827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39888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63974032</v>
      </c>
      <c r="BO23" s="446"/>
      <c r="BP23" s="446"/>
      <c r="BQ23" s="446"/>
      <c r="BR23" s="446"/>
      <c r="BS23" s="446"/>
      <c r="BT23" s="446"/>
      <c r="BU23" s="447"/>
      <c r="BV23" s="445">
        <v>63001148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9430</v>
      </c>
      <c r="R24" s="422"/>
      <c r="S24" s="422"/>
      <c r="T24" s="422"/>
      <c r="U24" s="422"/>
      <c r="V24" s="423"/>
      <c r="W24" s="487"/>
      <c r="X24" s="478"/>
      <c r="Y24" s="479"/>
      <c r="Z24" s="418" t="s">
        <v>164</v>
      </c>
      <c r="AA24" s="419"/>
      <c r="AB24" s="419"/>
      <c r="AC24" s="419"/>
      <c r="AD24" s="419"/>
      <c r="AE24" s="419"/>
      <c r="AF24" s="419"/>
      <c r="AG24" s="420"/>
      <c r="AH24" s="421">
        <v>799</v>
      </c>
      <c r="AI24" s="422"/>
      <c r="AJ24" s="422"/>
      <c r="AK24" s="422"/>
      <c r="AL24" s="423"/>
      <c r="AM24" s="421">
        <v>2503267</v>
      </c>
      <c r="AN24" s="422"/>
      <c r="AO24" s="422"/>
      <c r="AP24" s="422"/>
      <c r="AQ24" s="422"/>
      <c r="AR24" s="423"/>
      <c r="AS24" s="421">
        <v>3133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41298982</v>
      </c>
      <c r="BO24" s="446"/>
      <c r="BP24" s="446"/>
      <c r="BQ24" s="446"/>
      <c r="BR24" s="446"/>
      <c r="BS24" s="446"/>
      <c r="BT24" s="446"/>
      <c r="BU24" s="447"/>
      <c r="BV24" s="445">
        <v>41237480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7440</v>
      </c>
      <c r="R25" s="422"/>
      <c r="S25" s="422"/>
      <c r="T25" s="422"/>
      <c r="U25" s="422"/>
      <c r="V25" s="423"/>
      <c r="W25" s="487"/>
      <c r="X25" s="478"/>
      <c r="Y25" s="479"/>
      <c r="Z25" s="418" t="s">
        <v>167</v>
      </c>
      <c r="AA25" s="419"/>
      <c r="AB25" s="419"/>
      <c r="AC25" s="419"/>
      <c r="AD25" s="419"/>
      <c r="AE25" s="419"/>
      <c r="AF25" s="419"/>
      <c r="AG25" s="420"/>
      <c r="AH25" s="421">
        <v>162</v>
      </c>
      <c r="AI25" s="422"/>
      <c r="AJ25" s="422"/>
      <c r="AK25" s="422"/>
      <c r="AL25" s="423"/>
      <c r="AM25" s="421">
        <v>531684</v>
      </c>
      <c r="AN25" s="422"/>
      <c r="AO25" s="422"/>
      <c r="AP25" s="422"/>
      <c r="AQ25" s="422"/>
      <c r="AR25" s="423"/>
      <c r="AS25" s="421">
        <v>3282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6068537</v>
      </c>
      <c r="BO25" s="441"/>
      <c r="BP25" s="441"/>
      <c r="BQ25" s="441"/>
      <c r="BR25" s="441"/>
      <c r="BS25" s="441"/>
      <c r="BT25" s="441"/>
      <c r="BU25" s="442"/>
      <c r="BV25" s="440">
        <v>3762476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6500</v>
      </c>
      <c r="R26" s="422"/>
      <c r="S26" s="422"/>
      <c r="T26" s="422"/>
      <c r="U26" s="422"/>
      <c r="V26" s="423"/>
      <c r="W26" s="487"/>
      <c r="X26" s="478"/>
      <c r="Y26" s="479"/>
      <c r="Z26" s="418" t="s">
        <v>170</v>
      </c>
      <c r="AA26" s="500"/>
      <c r="AB26" s="500"/>
      <c r="AC26" s="500"/>
      <c r="AD26" s="500"/>
      <c r="AE26" s="500"/>
      <c r="AF26" s="500"/>
      <c r="AG26" s="501"/>
      <c r="AH26" s="421">
        <v>33</v>
      </c>
      <c r="AI26" s="422"/>
      <c r="AJ26" s="422"/>
      <c r="AK26" s="422"/>
      <c r="AL26" s="423"/>
      <c r="AM26" s="421">
        <v>104610</v>
      </c>
      <c r="AN26" s="422"/>
      <c r="AO26" s="422"/>
      <c r="AP26" s="422"/>
      <c r="AQ26" s="422"/>
      <c r="AR26" s="423"/>
      <c r="AS26" s="421">
        <v>3170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125</v>
      </c>
      <c r="BO26" s="446"/>
      <c r="BP26" s="446"/>
      <c r="BQ26" s="446"/>
      <c r="BR26" s="446"/>
      <c r="BS26" s="446"/>
      <c r="BT26" s="446"/>
      <c r="BU26" s="447"/>
      <c r="BV26" s="445" t="s">
        <v>125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5300</v>
      </c>
      <c r="R27" s="422"/>
      <c r="S27" s="422"/>
      <c r="T27" s="422"/>
      <c r="U27" s="422"/>
      <c r="V27" s="423"/>
      <c r="W27" s="487"/>
      <c r="X27" s="478"/>
      <c r="Y27" s="479"/>
      <c r="Z27" s="418" t="s">
        <v>173</v>
      </c>
      <c r="AA27" s="419"/>
      <c r="AB27" s="419"/>
      <c r="AC27" s="419"/>
      <c r="AD27" s="419"/>
      <c r="AE27" s="419"/>
      <c r="AF27" s="419"/>
      <c r="AG27" s="420"/>
      <c r="AH27" s="421">
        <v>37</v>
      </c>
      <c r="AI27" s="422"/>
      <c r="AJ27" s="422"/>
      <c r="AK27" s="422"/>
      <c r="AL27" s="423"/>
      <c r="AM27" s="421">
        <v>113117</v>
      </c>
      <c r="AN27" s="422"/>
      <c r="AO27" s="422"/>
      <c r="AP27" s="422"/>
      <c r="AQ27" s="422"/>
      <c r="AR27" s="423"/>
      <c r="AS27" s="421">
        <v>3057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125</v>
      </c>
      <c r="BO27" s="449"/>
      <c r="BP27" s="449"/>
      <c r="BQ27" s="449"/>
      <c r="BR27" s="449"/>
      <c r="BS27" s="449"/>
      <c r="BT27" s="449"/>
      <c r="BU27" s="450"/>
      <c r="BV27" s="448" t="s">
        <v>125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4750</v>
      </c>
      <c r="R28" s="422"/>
      <c r="S28" s="422"/>
      <c r="T28" s="422"/>
      <c r="U28" s="422"/>
      <c r="V28" s="423"/>
      <c r="W28" s="487"/>
      <c r="X28" s="478"/>
      <c r="Y28" s="479"/>
      <c r="Z28" s="418" t="s">
        <v>176</v>
      </c>
      <c r="AA28" s="419"/>
      <c r="AB28" s="419"/>
      <c r="AC28" s="419"/>
      <c r="AD28" s="419"/>
      <c r="AE28" s="419"/>
      <c r="AF28" s="419"/>
      <c r="AG28" s="420"/>
      <c r="AH28" s="421" t="s">
        <v>125</v>
      </c>
      <c r="AI28" s="422"/>
      <c r="AJ28" s="422"/>
      <c r="AK28" s="422"/>
      <c r="AL28" s="423"/>
      <c r="AM28" s="421" t="s">
        <v>125</v>
      </c>
      <c r="AN28" s="422"/>
      <c r="AO28" s="422"/>
      <c r="AP28" s="422"/>
      <c r="AQ28" s="422"/>
      <c r="AR28" s="423"/>
      <c r="AS28" s="421" t="s">
        <v>125</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5858511</v>
      </c>
      <c r="BO28" s="441"/>
      <c r="BP28" s="441"/>
      <c r="BQ28" s="441"/>
      <c r="BR28" s="441"/>
      <c r="BS28" s="441"/>
      <c r="BT28" s="441"/>
      <c r="BU28" s="442"/>
      <c r="BV28" s="440">
        <v>5853312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26</v>
      </c>
      <c r="M29" s="422"/>
      <c r="N29" s="422"/>
      <c r="O29" s="422"/>
      <c r="P29" s="423"/>
      <c r="Q29" s="421">
        <v>4280</v>
      </c>
      <c r="R29" s="422"/>
      <c r="S29" s="422"/>
      <c r="T29" s="422"/>
      <c r="U29" s="422"/>
      <c r="V29" s="423"/>
      <c r="W29" s="488"/>
      <c r="X29" s="489"/>
      <c r="Y29" s="490"/>
      <c r="Z29" s="418" t="s">
        <v>179</v>
      </c>
      <c r="AA29" s="419"/>
      <c r="AB29" s="419"/>
      <c r="AC29" s="419"/>
      <c r="AD29" s="419"/>
      <c r="AE29" s="419"/>
      <c r="AF29" s="419"/>
      <c r="AG29" s="420"/>
      <c r="AH29" s="421">
        <v>836</v>
      </c>
      <c r="AI29" s="422"/>
      <c r="AJ29" s="422"/>
      <c r="AK29" s="422"/>
      <c r="AL29" s="423"/>
      <c r="AM29" s="421">
        <v>2616384</v>
      </c>
      <c r="AN29" s="422"/>
      <c r="AO29" s="422"/>
      <c r="AP29" s="422"/>
      <c r="AQ29" s="422"/>
      <c r="AR29" s="423"/>
      <c r="AS29" s="421">
        <v>3130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1470973</v>
      </c>
      <c r="BO29" s="446"/>
      <c r="BP29" s="446"/>
      <c r="BQ29" s="446"/>
      <c r="BR29" s="446"/>
      <c r="BS29" s="446"/>
      <c r="BT29" s="446"/>
      <c r="BU29" s="447"/>
      <c r="BV29" s="445">
        <v>1469672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7893538</v>
      </c>
      <c r="BO30" s="449"/>
      <c r="BP30" s="449"/>
      <c r="BQ30" s="449"/>
      <c r="BR30" s="449"/>
      <c r="BS30" s="449"/>
      <c r="BT30" s="449"/>
      <c r="BU30" s="450"/>
      <c r="BV30" s="448">
        <v>4740044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三原看護師養成事業団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ケーブルネットワーク事業特別会計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国民健康保険（直営診療施設勘定）特別会計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IF('各会計、関係団体の財政状況及び健全化判断比率'!B35="","",'各会計、関係団体の財政状況及び健全化判断比率'!B35)</f>
        <v>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後期高齢者医療広域連合（特別会計）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港湾事業特別会計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IF('各会計、関係団体の財政状況及び健全化判断比率'!B36="","",'各会計、関係団体の財政状況及び健全化判断比率'!B36)</f>
        <v>農業集落排水事業特別会計</v>
      </c>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三原広域市町村圏事務組合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土地区画整理事業特別会計（一般会計）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14</v>
      </c>
      <c r="BF37" s="404"/>
      <c r="BG37" s="403" t="str">
        <f>IF('各会計、関係団体の財政状況及び健全化判断比率'!B37="","",'各会計、関係団体の財政状況及び健全化判断比率'!B37)</f>
        <v>小型浄化槽事業特別会計</v>
      </c>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広島中部台地土地改良施設管理組合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駐車場事業特別会計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19</v>
      </c>
      <c r="BX38" s="404"/>
      <c r="BY38" s="403" t="str">
        <f>IF('各会計、関係団体の財政状況及び健全化判断比率'!B72="","",'各会計、関係団体の財政状況及び健全化判断比率'!B72)</f>
        <v>世羅三原斎場組合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20</v>
      </c>
      <c r="BX39" s="404"/>
      <c r="BY39" s="403" t="str">
        <f>IF('各会計、関係団体の財政状況及び健全化判断比率'!B73="","",'各会計、関係団体の財政状況及び健全化判断比率'!B73)</f>
        <v>世羅中央病院企業団</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21</v>
      </c>
      <c r="BX40" s="404"/>
      <c r="BY40" s="403" t="str">
        <f>IF('各会計、関係団体の財政状況及び健全化判断比率'!B74="","",'各会計、関係団体の財政状況及び健全化判断比率'!B74)</f>
        <v>甲世衛生組合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22</v>
      </c>
      <c r="BX41" s="404"/>
      <c r="BY41" s="403" t="str">
        <f>IF('各会計、関係団体の財政状況及び健全化判断比率'!B75="","",'各会計、関係団体の財政状況及び健全化判断比率'!B75)</f>
        <v>広島県市町総合事務組合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t="11.25" hidden="1"/>
    <row r="58" spans="5:5" ht="11.25" hidden="1"/>
    <row r="59" spans="5:5" ht="11.25" hidden="1"/>
  </sheetData>
  <sheetProtection algorithmName="SHA-512" hashValue="0l/o63cgQoujrIxn1hzf7IytK2DTEt1LERRlwKEC/GmMBILLoIz/wiqTfRlmX7sY54WNyRXiXhApuOUl57Y8pQ==" saltValue="zJY8cbg4gEZ8itNjFUXi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6" t="s">
        <v>565</v>
      </c>
      <c r="D34" s="1226"/>
      <c r="E34" s="1227"/>
      <c r="F34" s="32">
        <v>5.81</v>
      </c>
      <c r="G34" s="33">
        <v>5.7</v>
      </c>
      <c r="H34" s="33">
        <v>6.75</v>
      </c>
      <c r="I34" s="33">
        <v>6.76</v>
      </c>
      <c r="J34" s="34">
        <v>6.87</v>
      </c>
      <c r="K34" s="22"/>
      <c r="L34" s="22"/>
      <c r="M34" s="22"/>
      <c r="N34" s="22"/>
      <c r="O34" s="22"/>
      <c r="P34" s="22"/>
    </row>
    <row r="35" spans="1:16" ht="39" customHeight="1">
      <c r="A35" s="22"/>
      <c r="B35" s="35"/>
      <c r="C35" s="1220" t="s">
        <v>566</v>
      </c>
      <c r="D35" s="1221"/>
      <c r="E35" s="1222"/>
      <c r="F35" s="36">
        <v>1.07</v>
      </c>
      <c r="G35" s="37">
        <v>0.17</v>
      </c>
      <c r="H35" s="37">
        <v>0.05</v>
      </c>
      <c r="I35" s="37">
        <v>1.2</v>
      </c>
      <c r="J35" s="38">
        <v>2.0499999999999998</v>
      </c>
      <c r="K35" s="22"/>
      <c r="L35" s="22"/>
      <c r="M35" s="22"/>
      <c r="N35" s="22"/>
      <c r="O35" s="22"/>
      <c r="P35" s="22"/>
    </row>
    <row r="36" spans="1:16" ht="39" customHeight="1">
      <c r="A36" s="22"/>
      <c r="B36" s="35"/>
      <c r="C36" s="1220" t="s">
        <v>567</v>
      </c>
      <c r="D36" s="1221"/>
      <c r="E36" s="1222"/>
      <c r="F36" s="36">
        <v>2.9</v>
      </c>
      <c r="G36" s="37">
        <v>2.0699999999999998</v>
      </c>
      <c r="H36" s="37">
        <v>3.21</v>
      </c>
      <c r="I36" s="37">
        <v>2.5</v>
      </c>
      <c r="J36" s="38">
        <v>1.73</v>
      </c>
      <c r="K36" s="22"/>
      <c r="L36" s="22"/>
      <c r="M36" s="22"/>
      <c r="N36" s="22"/>
      <c r="O36" s="22"/>
      <c r="P36" s="22"/>
    </row>
    <row r="37" spans="1:16" ht="39" customHeight="1">
      <c r="A37" s="22"/>
      <c r="B37" s="35"/>
      <c r="C37" s="1220" t="s">
        <v>568</v>
      </c>
      <c r="D37" s="1221"/>
      <c r="E37" s="1222"/>
      <c r="F37" s="36">
        <v>0.23</v>
      </c>
      <c r="G37" s="37">
        <v>0.36</v>
      </c>
      <c r="H37" s="37">
        <v>0.71</v>
      </c>
      <c r="I37" s="37">
        <v>0.74</v>
      </c>
      <c r="J37" s="38">
        <v>1.0900000000000001</v>
      </c>
      <c r="K37" s="22"/>
      <c r="L37" s="22"/>
      <c r="M37" s="22"/>
      <c r="N37" s="22"/>
      <c r="O37" s="22"/>
      <c r="P37" s="22"/>
    </row>
    <row r="38" spans="1:16" ht="39" customHeight="1">
      <c r="A38" s="22"/>
      <c r="B38" s="35"/>
      <c r="C38" s="1220" t="s">
        <v>569</v>
      </c>
      <c r="D38" s="1221"/>
      <c r="E38" s="1222"/>
      <c r="F38" s="36">
        <v>0.01</v>
      </c>
      <c r="G38" s="37">
        <v>0</v>
      </c>
      <c r="H38" s="37">
        <v>0.01</v>
      </c>
      <c r="I38" s="37">
        <v>0.02</v>
      </c>
      <c r="J38" s="38">
        <v>7.0000000000000007E-2</v>
      </c>
      <c r="K38" s="22"/>
      <c r="L38" s="22"/>
      <c r="M38" s="22"/>
      <c r="N38" s="22"/>
      <c r="O38" s="22"/>
      <c r="P38" s="22"/>
    </row>
    <row r="39" spans="1:16" ht="39" customHeight="1">
      <c r="A39" s="22"/>
      <c r="B39" s="35"/>
      <c r="C39" s="1220" t="s">
        <v>570</v>
      </c>
      <c r="D39" s="1221"/>
      <c r="E39" s="1222"/>
      <c r="F39" s="36">
        <v>0.08</v>
      </c>
      <c r="G39" s="37">
        <v>0.1</v>
      </c>
      <c r="H39" s="37">
        <v>0.12</v>
      </c>
      <c r="I39" s="37">
        <v>0.02</v>
      </c>
      <c r="J39" s="38">
        <v>0.03</v>
      </c>
      <c r="K39" s="22"/>
      <c r="L39" s="22"/>
      <c r="M39" s="22"/>
      <c r="N39" s="22"/>
      <c r="O39" s="22"/>
      <c r="P39" s="22"/>
    </row>
    <row r="40" spans="1:16" ht="39" customHeight="1">
      <c r="A40" s="22"/>
      <c r="B40" s="35"/>
      <c r="C40" s="1220" t="s">
        <v>571</v>
      </c>
      <c r="D40" s="1221"/>
      <c r="E40" s="1222"/>
      <c r="F40" s="36">
        <v>7.0000000000000007E-2</v>
      </c>
      <c r="G40" s="37">
        <v>0.05</v>
      </c>
      <c r="H40" s="37">
        <v>0.1</v>
      </c>
      <c r="I40" s="37">
        <v>0.12</v>
      </c>
      <c r="J40" s="38">
        <v>0.01</v>
      </c>
      <c r="K40" s="22"/>
      <c r="L40" s="22"/>
      <c r="M40" s="22"/>
      <c r="N40" s="22"/>
      <c r="O40" s="22"/>
      <c r="P40" s="22"/>
    </row>
    <row r="41" spans="1:16" ht="39" customHeight="1">
      <c r="A41" s="22"/>
      <c r="B41" s="35"/>
      <c r="C41" s="1220" t="s">
        <v>572</v>
      </c>
      <c r="D41" s="1221"/>
      <c r="E41" s="1222"/>
      <c r="F41" s="36">
        <v>0</v>
      </c>
      <c r="G41" s="37">
        <v>0</v>
      </c>
      <c r="H41" s="37">
        <v>0</v>
      </c>
      <c r="I41" s="37">
        <v>0</v>
      </c>
      <c r="J41" s="38">
        <v>0</v>
      </c>
      <c r="K41" s="22"/>
      <c r="L41" s="22"/>
      <c r="M41" s="22"/>
      <c r="N41" s="22"/>
      <c r="O41" s="22"/>
      <c r="P41" s="22"/>
    </row>
    <row r="42" spans="1:16" ht="39" customHeight="1">
      <c r="A42" s="22"/>
      <c r="B42" s="39"/>
      <c r="C42" s="1220" t="s">
        <v>573</v>
      </c>
      <c r="D42" s="1221"/>
      <c r="E42" s="1222"/>
      <c r="F42" s="36" t="s">
        <v>517</v>
      </c>
      <c r="G42" s="37" t="s">
        <v>517</v>
      </c>
      <c r="H42" s="37" t="s">
        <v>517</v>
      </c>
      <c r="I42" s="37" t="s">
        <v>517</v>
      </c>
      <c r="J42" s="38" t="s">
        <v>517</v>
      </c>
      <c r="K42" s="22"/>
      <c r="L42" s="22"/>
      <c r="M42" s="22"/>
      <c r="N42" s="22"/>
      <c r="O42" s="22"/>
      <c r="P42" s="22"/>
    </row>
    <row r="43" spans="1:16" ht="39" customHeight="1" thickBot="1">
      <c r="A43" s="22"/>
      <c r="B43" s="40"/>
      <c r="C43" s="1223" t="s">
        <v>574</v>
      </c>
      <c r="D43" s="1224"/>
      <c r="E43" s="122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LYNsQvKb2wtkKS9N5lnjsLGPxIyhzcqa1DBgi2g695nLClDd8D7LrKPR20ZdYC2VDC70dumlJ9C3ojGXkGFog==" saltValue="C250JLk0P5VsRkmfZseg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B52" sqref="B52:C52"/>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6" t="s">
        <v>11</v>
      </c>
      <c r="C45" s="1237"/>
      <c r="D45" s="58"/>
      <c r="E45" s="1242" t="s">
        <v>12</v>
      </c>
      <c r="F45" s="1242"/>
      <c r="G45" s="1242"/>
      <c r="H45" s="1242"/>
      <c r="I45" s="1242"/>
      <c r="J45" s="1243"/>
      <c r="K45" s="59">
        <v>6611</v>
      </c>
      <c r="L45" s="60">
        <v>6395</v>
      </c>
      <c r="M45" s="60">
        <v>6104</v>
      </c>
      <c r="N45" s="60">
        <v>5922</v>
      </c>
      <c r="O45" s="61">
        <v>6031</v>
      </c>
      <c r="P45" s="48"/>
      <c r="Q45" s="48"/>
      <c r="R45" s="48"/>
      <c r="S45" s="48"/>
      <c r="T45" s="48"/>
      <c r="U45" s="48"/>
    </row>
    <row r="46" spans="1:21" ht="30.75" customHeight="1">
      <c r="A46" s="48"/>
      <c r="B46" s="1238"/>
      <c r="C46" s="1239"/>
      <c r="D46" s="62"/>
      <c r="E46" s="1230" t="s">
        <v>13</v>
      </c>
      <c r="F46" s="1230"/>
      <c r="G46" s="1230"/>
      <c r="H46" s="1230"/>
      <c r="I46" s="1230"/>
      <c r="J46" s="1231"/>
      <c r="K46" s="63" t="s">
        <v>517</v>
      </c>
      <c r="L46" s="64" t="s">
        <v>517</v>
      </c>
      <c r="M46" s="64" t="s">
        <v>517</v>
      </c>
      <c r="N46" s="64" t="s">
        <v>517</v>
      </c>
      <c r="O46" s="65" t="s">
        <v>517</v>
      </c>
      <c r="P46" s="48"/>
      <c r="Q46" s="48"/>
      <c r="R46" s="48"/>
      <c r="S46" s="48"/>
      <c r="T46" s="48"/>
      <c r="U46" s="48"/>
    </row>
    <row r="47" spans="1:21" ht="30.75" customHeight="1">
      <c r="A47" s="48"/>
      <c r="B47" s="1238"/>
      <c r="C47" s="1239"/>
      <c r="D47" s="62"/>
      <c r="E47" s="1230" t="s">
        <v>14</v>
      </c>
      <c r="F47" s="1230"/>
      <c r="G47" s="1230"/>
      <c r="H47" s="1230"/>
      <c r="I47" s="1230"/>
      <c r="J47" s="1231"/>
      <c r="K47" s="63" t="s">
        <v>517</v>
      </c>
      <c r="L47" s="64" t="s">
        <v>517</v>
      </c>
      <c r="M47" s="64" t="s">
        <v>517</v>
      </c>
      <c r="N47" s="64" t="s">
        <v>517</v>
      </c>
      <c r="O47" s="65" t="s">
        <v>517</v>
      </c>
      <c r="P47" s="48"/>
      <c r="Q47" s="48"/>
      <c r="R47" s="48"/>
      <c r="S47" s="48"/>
      <c r="T47" s="48"/>
      <c r="U47" s="48"/>
    </row>
    <row r="48" spans="1:21" ht="30.75" customHeight="1">
      <c r="A48" s="48"/>
      <c r="B48" s="1238"/>
      <c r="C48" s="1239"/>
      <c r="D48" s="62"/>
      <c r="E48" s="1230" t="s">
        <v>15</v>
      </c>
      <c r="F48" s="1230"/>
      <c r="G48" s="1230"/>
      <c r="H48" s="1230"/>
      <c r="I48" s="1230"/>
      <c r="J48" s="1231"/>
      <c r="K48" s="63">
        <v>1263</v>
      </c>
      <c r="L48" s="64">
        <v>1313</v>
      </c>
      <c r="M48" s="64">
        <v>1334</v>
      </c>
      <c r="N48" s="64">
        <v>1388</v>
      </c>
      <c r="O48" s="65">
        <v>1550</v>
      </c>
      <c r="P48" s="48"/>
      <c r="Q48" s="48"/>
      <c r="R48" s="48"/>
      <c r="S48" s="48"/>
      <c r="T48" s="48"/>
      <c r="U48" s="48"/>
    </row>
    <row r="49" spans="1:21" ht="30.75" customHeight="1">
      <c r="A49" s="48"/>
      <c r="B49" s="1238"/>
      <c r="C49" s="1239"/>
      <c r="D49" s="62"/>
      <c r="E49" s="1230" t="s">
        <v>16</v>
      </c>
      <c r="F49" s="1230"/>
      <c r="G49" s="1230"/>
      <c r="H49" s="1230"/>
      <c r="I49" s="1230"/>
      <c r="J49" s="1231"/>
      <c r="K49" s="63">
        <v>7</v>
      </c>
      <c r="L49" s="64">
        <v>8</v>
      </c>
      <c r="M49" s="64">
        <v>9</v>
      </c>
      <c r="N49" s="64">
        <v>9</v>
      </c>
      <c r="O49" s="65">
        <v>10</v>
      </c>
      <c r="P49" s="48"/>
      <c r="Q49" s="48"/>
      <c r="R49" s="48"/>
      <c r="S49" s="48"/>
      <c r="T49" s="48"/>
      <c r="U49" s="48"/>
    </row>
    <row r="50" spans="1:21" ht="30.75" customHeight="1">
      <c r="A50" s="48"/>
      <c r="B50" s="1238"/>
      <c r="C50" s="1239"/>
      <c r="D50" s="62"/>
      <c r="E50" s="1230" t="s">
        <v>17</v>
      </c>
      <c r="F50" s="1230"/>
      <c r="G50" s="1230"/>
      <c r="H50" s="1230"/>
      <c r="I50" s="1230"/>
      <c r="J50" s="1231"/>
      <c r="K50" s="63">
        <v>67</v>
      </c>
      <c r="L50" s="64">
        <v>55</v>
      </c>
      <c r="M50" s="64">
        <v>53</v>
      </c>
      <c r="N50" s="64">
        <v>43</v>
      </c>
      <c r="O50" s="65">
        <v>34</v>
      </c>
      <c r="P50" s="48"/>
      <c r="Q50" s="48"/>
      <c r="R50" s="48"/>
      <c r="S50" s="48"/>
      <c r="T50" s="48"/>
      <c r="U50" s="48"/>
    </row>
    <row r="51" spans="1:21" ht="30.75" customHeight="1">
      <c r="A51" s="48"/>
      <c r="B51" s="1240"/>
      <c r="C51" s="1241"/>
      <c r="D51" s="66"/>
      <c r="E51" s="1230" t="s">
        <v>18</v>
      </c>
      <c r="F51" s="1230"/>
      <c r="G51" s="1230"/>
      <c r="H51" s="1230"/>
      <c r="I51" s="1230"/>
      <c r="J51" s="1231"/>
      <c r="K51" s="63">
        <v>7</v>
      </c>
      <c r="L51" s="64">
        <v>3</v>
      </c>
      <c r="M51" s="64">
        <v>2</v>
      </c>
      <c r="N51" s="64">
        <v>2</v>
      </c>
      <c r="O51" s="65">
        <v>1</v>
      </c>
      <c r="P51" s="48"/>
      <c r="Q51" s="48"/>
      <c r="R51" s="48"/>
      <c r="S51" s="48"/>
      <c r="T51" s="48"/>
      <c r="U51" s="48"/>
    </row>
    <row r="52" spans="1:21" ht="30.75" customHeight="1">
      <c r="A52" s="48"/>
      <c r="B52" s="1228" t="s">
        <v>19</v>
      </c>
      <c r="C52" s="1229"/>
      <c r="D52" s="66"/>
      <c r="E52" s="1230" t="s">
        <v>20</v>
      </c>
      <c r="F52" s="1230"/>
      <c r="G52" s="1230"/>
      <c r="H52" s="1230"/>
      <c r="I52" s="1230"/>
      <c r="J52" s="1231"/>
      <c r="K52" s="63">
        <v>5828</v>
      </c>
      <c r="L52" s="64">
        <v>5878</v>
      </c>
      <c r="M52" s="64">
        <v>5789</v>
      </c>
      <c r="N52" s="64">
        <v>5878</v>
      </c>
      <c r="O52" s="65">
        <v>6212</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2127</v>
      </c>
      <c r="L53" s="69">
        <v>1896</v>
      </c>
      <c r="M53" s="69">
        <v>1713</v>
      </c>
      <c r="N53" s="69">
        <v>1486</v>
      </c>
      <c r="O53" s="70">
        <v>1414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XPM6JCP4Gk2D3anVgCWdkS16VMOCT5Zy6KoPnOYjqZ5MBaU4ojo5B5RchU3byQr7HYJ0ZaFp8zKYW7IkgkbOg==" saltValue="fetfhE0ZfO0HrENJR5RH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41" sqref="M41:M45"/>
    </sheetView>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56" t="s">
        <v>24</v>
      </c>
      <c r="C41" s="1257"/>
      <c r="D41" s="81"/>
      <c r="E41" s="1258" t="s">
        <v>25</v>
      </c>
      <c r="F41" s="1258"/>
      <c r="G41" s="1258"/>
      <c r="H41" s="1259"/>
      <c r="I41" s="82">
        <v>63028</v>
      </c>
      <c r="J41" s="83">
        <v>60834</v>
      </c>
      <c r="K41" s="83">
        <v>60545</v>
      </c>
      <c r="L41" s="83">
        <v>63001</v>
      </c>
      <c r="M41" s="84">
        <v>63974</v>
      </c>
    </row>
    <row r="42" spans="2:13" ht="27.75" customHeight="1">
      <c r="B42" s="1246"/>
      <c r="C42" s="1247"/>
      <c r="D42" s="85"/>
      <c r="E42" s="1250" t="s">
        <v>26</v>
      </c>
      <c r="F42" s="1250"/>
      <c r="G42" s="1250"/>
      <c r="H42" s="1251"/>
      <c r="I42" s="86">
        <v>261</v>
      </c>
      <c r="J42" s="87">
        <v>211</v>
      </c>
      <c r="K42" s="87">
        <v>162</v>
      </c>
      <c r="L42" s="87">
        <v>123</v>
      </c>
      <c r="M42" s="88">
        <v>93</v>
      </c>
    </row>
    <row r="43" spans="2:13" ht="27.75" customHeight="1">
      <c r="B43" s="1246"/>
      <c r="C43" s="1247"/>
      <c r="D43" s="85"/>
      <c r="E43" s="1250" t="s">
        <v>27</v>
      </c>
      <c r="F43" s="1250"/>
      <c r="G43" s="1250"/>
      <c r="H43" s="1251"/>
      <c r="I43" s="86">
        <v>20586</v>
      </c>
      <c r="J43" s="87">
        <v>22100</v>
      </c>
      <c r="K43" s="87">
        <v>21720</v>
      </c>
      <c r="L43" s="87">
        <v>21721</v>
      </c>
      <c r="M43" s="88">
        <v>19592</v>
      </c>
    </row>
    <row r="44" spans="2:13" ht="27.75" customHeight="1">
      <c r="B44" s="1246"/>
      <c r="C44" s="1247"/>
      <c r="D44" s="85"/>
      <c r="E44" s="1250" t="s">
        <v>28</v>
      </c>
      <c r="F44" s="1250"/>
      <c r="G44" s="1250"/>
      <c r="H44" s="1251"/>
      <c r="I44" s="86">
        <v>151</v>
      </c>
      <c r="J44" s="87">
        <v>148</v>
      </c>
      <c r="K44" s="87">
        <v>140</v>
      </c>
      <c r="L44" s="87">
        <v>129</v>
      </c>
      <c r="M44" s="88">
        <v>121</v>
      </c>
    </row>
    <row r="45" spans="2:13" ht="27.75" customHeight="1">
      <c r="B45" s="1246"/>
      <c r="C45" s="1247"/>
      <c r="D45" s="85"/>
      <c r="E45" s="1250" t="s">
        <v>29</v>
      </c>
      <c r="F45" s="1250"/>
      <c r="G45" s="1250"/>
      <c r="H45" s="1251"/>
      <c r="I45" s="86">
        <v>6717</v>
      </c>
      <c r="J45" s="87">
        <v>5736</v>
      </c>
      <c r="K45" s="87">
        <v>5887</v>
      </c>
      <c r="L45" s="87">
        <v>5759</v>
      </c>
      <c r="M45" s="88">
        <v>5500</v>
      </c>
    </row>
    <row r="46" spans="2:13" ht="27.75" customHeight="1">
      <c r="B46" s="1246"/>
      <c r="C46" s="1247"/>
      <c r="D46" s="89"/>
      <c r="E46" s="1250" t="s">
        <v>30</v>
      </c>
      <c r="F46" s="1250"/>
      <c r="G46" s="1250"/>
      <c r="H46" s="1251"/>
      <c r="I46" s="86">
        <v>0</v>
      </c>
      <c r="J46" s="87" t="s">
        <v>517</v>
      </c>
      <c r="K46" s="87" t="s">
        <v>517</v>
      </c>
      <c r="L46" s="87" t="s">
        <v>517</v>
      </c>
      <c r="M46" s="88" t="s">
        <v>517</v>
      </c>
    </row>
    <row r="47" spans="2:13" ht="27.75" customHeight="1">
      <c r="B47" s="1246"/>
      <c r="C47" s="1247"/>
      <c r="D47" s="90"/>
      <c r="E47" s="1260" t="s">
        <v>31</v>
      </c>
      <c r="F47" s="1261"/>
      <c r="G47" s="1261"/>
      <c r="H47" s="1262"/>
      <c r="I47" s="86" t="s">
        <v>517</v>
      </c>
      <c r="J47" s="87" t="s">
        <v>517</v>
      </c>
      <c r="K47" s="87" t="s">
        <v>517</v>
      </c>
      <c r="L47" s="87" t="s">
        <v>517</v>
      </c>
      <c r="M47" s="88" t="s">
        <v>517</v>
      </c>
    </row>
    <row r="48" spans="2:13" ht="27.75" customHeight="1">
      <c r="B48" s="1246"/>
      <c r="C48" s="1247"/>
      <c r="D48" s="85"/>
      <c r="E48" s="1250" t="s">
        <v>32</v>
      </c>
      <c r="F48" s="1250"/>
      <c r="G48" s="1250"/>
      <c r="H48" s="1251"/>
      <c r="I48" s="86" t="s">
        <v>517</v>
      </c>
      <c r="J48" s="87" t="s">
        <v>517</v>
      </c>
      <c r="K48" s="87" t="s">
        <v>517</v>
      </c>
      <c r="L48" s="87" t="s">
        <v>517</v>
      </c>
      <c r="M48" s="88" t="s">
        <v>517</v>
      </c>
    </row>
    <row r="49" spans="2:13" ht="27.75" customHeight="1">
      <c r="B49" s="1248"/>
      <c r="C49" s="1249"/>
      <c r="D49" s="85"/>
      <c r="E49" s="1250" t="s">
        <v>33</v>
      </c>
      <c r="F49" s="1250"/>
      <c r="G49" s="1250"/>
      <c r="H49" s="1251"/>
      <c r="I49" s="86" t="s">
        <v>517</v>
      </c>
      <c r="J49" s="87" t="s">
        <v>517</v>
      </c>
      <c r="K49" s="87" t="s">
        <v>517</v>
      </c>
      <c r="L49" s="87" t="s">
        <v>517</v>
      </c>
      <c r="M49" s="88" t="s">
        <v>517</v>
      </c>
    </row>
    <row r="50" spans="2:13" ht="27.75" customHeight="1">
      <c r="B50" s="1244" t="s">
        <v>34</v>
      </c>
      <c r="C50" s="1245"/>
      <c r="D50" s="91"/>
      <c r="E50" s="1250" t="s">
        <v>35</v>
      </c>
      <c r="F50" s="1250"/>
      <c r="G50" s="1250"/>
      <c r="H50" s="1251"/>
      <c r="I50" s="86">
        <v>12661</v>
      </c>
      <c r="J50" s="87">
        <v>12832</v>
      </c>
      <c r="K50" s="87">
        <v>12904</v>
      </c>
      <c r="L50" s="87">
        <v>12934</v>
      </c>
      <c r="M50" s="88">
        <v>13290</v>
      </c>
    </row>
    <row r="51" spans="2:13" ht="27.75" customHeight="1">
      <c r="B51" s="1246"/>
      <c r="C51" s="1247"/>
      <c r="D51" s="85"/>
      <c r="E51" s="1250" t="s">
        <v>36</v>
      </c>
      <c r="F51" s="1250"/>
      <c r="G51" s="1250"/>
      <c r="H51" s="1251"/>
      <c r="I51" s="86">
        <v>9349</v>
      </c>
      <c r="J51" s="87">
        <v>8377</v>
      </c>
      <c r="K51" s="87">
        <v>7841</v>
      </c>
      <c r="L51" s="87">
        <v>8024</v>
      </c>
      <c r="M51" s="88">
        <v>8219</v>
      </c>
    </row>
    <row r="52" spans="2:13" ht="27.75" customHeight="1">
      <c r="B52" s="1248"/>
      <c r="C52" s="1249"/>
      <c r="D52" s="85"/>
      <c r="E52" s="1250" t="s">
        <v>37</v>
      </c>
      <c r="F52" s="1250"/>
      <c r="G52" s="1250"/>
      <c r="H52" s="1251"/>
      <c r="I52" s="86">
        <v>55508</v>
      </c>
      <c r="J52" s="87">
        <v>55563</v>
      </c>
      <c r="K52" s="87">
        <v>56928</v>
      </c>
      <c r="L52" s="87">
        <v>58720</v>
      </c>
      <c r="M52" s="88">
        <v>60163</v>
      </c>
    </row>
    <row r="53" spans="2:13" ht="27.75" customHeight="1" thickBot="1">
      <c r="B53" s="1252" t="s">
        <v>38</v>
      </c>
      <c r="C53" s="1253"/>
      <c r="D53" s="92"/>
      <c r="E53" s="1254" t="s">
        <v>39</v>
      </c>
      <c r="F53" s="1254"/>
      <c r="G53" s="1254"/>
      <c r="H53" s="1255"/>
      <c r="I53" s="93">
        <v>13225</v>
      </c>
      <c r="J53" s="94">
        <v>12257</v>
      </c>
      <c r="K53" s="94">
        <v>10780</v>
      </c>
      <c r="L53" s="94">
        <v>11055</v>
      </c>
      <c r="M53" s="95">
        <v>7608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Beo8V/xSqzk+sqMdNB3d7rwpPtYoS1pwcgx0CUmln+bLqypy+w1NTX4XlvvF67n25PnZASwFnXpT5TrdUUo2g==" saltValue="60QktfqZVKrgjJ5GT+AV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H56" sqref="H56"/>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71" t="s">
        <v>42</v>
      </c>
      <c r="D55" s="1271"/>
      <c r="E55" s="1272"/>
      <c r="F55" s="107">
        <v>5845</v>
      </c>
      <c r="G55" s="107">
        <v>5853</v>
      </c>
      <c r="H55" s="108">
        <v>5859</v>
      </c>
    </row>
    <row r="56" spans="2:8" ht="52.5" customHeight="1">
      <c r="B56" s="109"/>
      <c r="C56" s="1273" t="s">
        <v>43</v>
      </c>
      <c r="D56" s="1273"/>
      <c r="E56" s="1274"/>
      <c r="F56" s="110">
        <v>1468</v>
      </c>
      <c r="G56" s="110">
        <v>1470</v>
      </c>
      <c r="H56" s="111">
        <v>1471</v>
      </c>
    </row>
    <row r="57" spans="2:8" ht="53.25" customHeight="1">
      <c r="B57" s="109"/>
      <c r="C57" s="1275" t="s">
        <v>44</v>
      </c>
      <c r="D57" s="1275"/>
      <c r="E57" s="1276"/>
      <c r="F57" s="112">
        <v>4709</v>
      </c>
      <c r="G57" s="112">
        <v>4740</v>
      </c>
      <c r="H57" s="113">
        <v>7894</v>
      </c>
    </row>
    <row r="58" spans="2:8" ht="45.75" customHeight="1">
      <c r="B58" s="114"/>
      <c r="C58" s="1263" t="s">
        <v>586</v>
      </c>
      <c r="D58" s="1264"/>
      <c r="E58" s="1265"/>
      <c r="F58" s="115">
        <v>0</v>
      </c>
      <c r="G58" s="115">
        <v>0</v>
      </c>
      <c r="H58" s="116">
        <v>3000</v>
      </c>
    </row>
    <row r="59" spans="2:8" ht="45.75" customHeight="1">
      <c r="B59" s="114"/>
      <c r="C59" s="1263" t="s">
        <v>590</v>
      </c>
      <c r="D59" s="1264"/>
      <c r="E59" s="1265"/>
      <c r="F59" s="115">
        <v>2990</v>
      </c>
      <c r="G59" s="115">
        <v>2994</v>
      </c>
      <c r="H59" s="116">
        <v>2997</v>
      </c>
    </row>
    <row r="60" spans="2:8" ht="45.75" customHeight="1">
      <c r="B60" s="114"/>
      <c r="C60" s="1263" t="s">
        <v>587</v>
      </c>
      <c r="D60" s="1264"/>
      <c r="E60" s="1265"/>
      <c r="F60" s="115">
        <v>759</v>
      </c>
      <c r="G60" s="115">
        <v>760</v>
      </c>
      <c r="H60" s="116">
        <v>761</v>
      </c>
    </row>
    <row r="61" spans="2:8" ht="45.75" customHeight="1">
      <c r="B61" s="114"/>
      <c r="C61" s="1263" t="s">
        <v>588</v>
      </c>
      <c r="D61" s="1264"/>
      <c r="E61" s="1265"/>
      <c r="F61" s="115">
        <v>202</v>
      </c>
      <c r="G61" s="115">
        <v>200</v>
      </c>
      <c r="H61" s="116">
        <v>199</v>
      </c>
    </row>
    <row r="62" spans="2:8" ht="45.75" customHeight="1" thickBot="1">
      <c r="B62" s="117"/>
      <c r="C62" s="1266" t="s">
        <v>589</v>
      </c>
      <c r="D62" s="1267"/>
      <c r="E62" s="1268"/>
      <c r="F62" s="118">
        <v>143</v>
      </c>
      <c r="G62" s="118">
        <v>168</v>
      </c>
      <c r="H62" s="119">
        <v>180</v>
      </c>
    </row>
    <row r="63" spans="2:8" ht="52.5" customHeight="1" thickBot="1">
      <c r="B63" s="120"/>
      <c r="C63" s="1269" t="s">
        <v>45</v>
      </c>
      <c r="D63" s="1269"/>
      <c r="E63" s="1270"/>
      <c r="F63" s="121">
        <v>12022</v>
      </c>
      <c r="G63" s="121">
        <v>12063</v>
      </c>
      <c r="H63" s="122">
        <v>15223</v>
      </c>
    </row>
    <row r="64" spans="2:8" ht="15" customHeight="1"/>
    <row r="65" ht="0" hidden="1" customHeight="1"/>
    <row r="66" ht="0" hidden="1" customHeight="1"/>
  </sheetData>
  <sheetProtection algorithmName="SHA-512" hashValue="tm10BH4n5wezL6dccnxecd9oC1yihoq0CnH+Rh0G1J/1XrRMzVvwn0owA2/dTbZmYYrMlMCYiNEObr4Xo9ZWNQ==" saltValue="oHwEqELIeVz36N8kXnva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1" zoomScale="85" zoomScaleNormal="85" zoomScaleSheetLayoutView="55" workbookViewId="0">
      <selection activeCell="AN43" sqref="AN43:DC47"/>
    </sheetView>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6.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9" t="s">
        <v>609</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
      <c r="B44" s="374"/>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
      <c r="B45" s="374"/>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
      <c r="B46" s="374"/>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
      <c r="B47" s="374"/>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595</v>
      </c>
    </row>
    <row r="50" spans="1:109">
      <c r="B50" s="374"/>
      <c r="G50" s="1288"/>
      <c r="H50" s="1288"/>
      <c r="I50" s="1288"/>
      <c r="J50" s="1288"/>
      <c r="K50" s="384"/>
      <c r="L50" s="384"/>
      <c r="M50" s="385"/>
      <c r="N50" s="385"/>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560</v>
      </c>
      <c r="BQ50" s="1292"/>
      <c r="BR50" s="1292"/>
      <c r="BS50" s="1292"/>
      <c r="BT50" s="1292"/>
      <c r="BU50" s="1292"/>
      <c r="BV50" s="1292"/>
      <c r="BW50" s="1292"/>
      <c r="BX50" s="1292" t="s">
        <v>561</v>
      </c>
      <c r="BY50" s="1292"/>
      <c r="BZ50" s="1292"/>
      <c r="CA50" s="1292"/>
      <c r="CB50" s="1292"/>
      <c r="CC50" s="1292"/>
      <c r="CD50" s="1292"/>
      <c r="CE50" s="1292"/>
      <c r="CF50" s="1292" t="s">
        <v>562</v>
      </c>
      <c r="CG50" s="1292"/>
      <c r="CH50" s="1292"/>
      <c r="CI50" s="1292"/>
      <c r="CJ50" s="1292"/>
      <c r="CK50" s="1292"/>
      <c r="CL50" s="1292"/>
      <c r="CM50" s="1292"/>
      <c r="CN50" s="1292" t="s">
        <v>563</v>
      </c>
      <c r="CO50" s="1292"/>
      <c r="CP50" s="1292"/>
      <c r="CQ50" s="1292"/>
      <c r="CR50" s="1292"/>
      <c r="CS50" s="1292"/>
      <c r="CT50" s="1292"/>
      <c r="CU50" s="1292"/>
      <c r="CV50" s="1292" t="s">
        <v>564</v>
      </c>
      <c r="CW50" s="1292"/>
      <c r="CX50" s="1292"/>
      <c r="CY50" s="1292"/>
      <c r="CZ50" s="1292"/>
      <c r="DA50" s="1292"/>
      <c r="DB50" s="1292"/>
      <c r="DC50" s="1292"/>
    </row>
    <row r="51" spans="1:109" ht="13.5" customHeight="1">
      <c r="B51" s="374"/>
      <c r="G51" s="1293"/>
      <c r="H51" s="1293"/>
      <c r="I51" s="1296"/>
      <c r="J51" s="1296"/>
      <c r="K51" s="1294"/>
      <c r="L51" s="1294"/>
      <c r="M51" s="1294"/>
      <c r="N51" s="1294"/>
      <c r="AM51" s="383"/>
      <c r="AN51" s="1295" t="s">
        <v>596</v>
      </c>
      <c r="AO51" s="1295"/>
      <c r="AP51" s="1295"/>
      <c r="AQ51" s="1295"/>
      <c r="AR51" s="1295"/>
      <c r="AS51" s="1295"/>
      <c r="AT51" s="1295"/>
      <c r="AU51" s="1295"/>
      <c r="AV51" s="1295"/>
      <c r="AW51" s="1295"/>
      <c r="AX51" s="1295"/>
      <c r="AY51" s="1295"/>
      <c r="AZ51" s="1295"/>
      <c r="BA51" s="1295"/>
      <c r="BB51" s="1295" t="s">
        <v>598</v>
      </c>
      <c r="BC51" s="1295"/>
      <c r="BD51" s="1295"/>
      <c r="BE51" s="1295"/>
      <c r="BF51" s="1295"/>
      <c r="BG51" s="1295"/>
      <c r="BH51" s="1295"/>
      <c r="BI51" s="1295"/>
      <c r="BJ51" s="1295"/>
      <c r="BK51" s="1295"/>
      <c r="BL51" s="1295"/>
      <c r="BM51" s="1295"/>
      <c r="BN51" s="1295"/>
      <c r="BO51" s="1295"/>
      <c r="BP51" s="1277"/>
      <c r="BQ51" s="1278"/>
      <c r="BR51" s="1278"/>
      <c r="BS51" s="1278"/>
      <c r="BT51" s="1278"/>
      <c r="BU51" s="1278"/>
      <c r="BV51" s="1278"/>
      <c r="BW51" s="1278"/>
      <c r="BX51" s="1277"/>
      <c r="BY51" s="1278"/>
      <c r="BZ51" s="1278"/>
      <c r="CA51" s="1278"/>
      <c r="CB51" s="1278"/>
      <c r="CC51" s="1278"/>
      <c r="CD51" s="1278"/>
      <c r="CE51" s="1278"/>
      <c r="CF51" s="1278">
        <v>48.7</v>
      </c>
      <c r="CG51" s="1278"/>
      <c r="CH51" s="1278"/>
      <c r="CI51" s="1278"/>
      <c r="CJ51" s="1278"/>
      <c r="CK51" s="1278"/>
      <c r="CL51" s="1278"/>
      <c r="CM51" s="1278"/>
      <c r="CN51" s="1278">
        <v>50.9</v>
      </c>
      <c r="CO51" s="1278"/>
      <c r="CP51" s="1278"/>
      <c r="CQ51" s="1278"/>
      <c r="CR51" s="1278"/>
      <c r="CS51" s="1278"/>
      <c r="CT51" s="1278"/>
      <c r="CU51" s="1278"/>
      <c r="CV51" s="1277"/>
      <c r="CW51" s="1278"/>
      <c r="CX51" s="1278"/>
      <c r="CY51" s="1278"/>
      <c r="CZ51" s="1278"/>
      <c r="DA51" s="1278"/>
      <c r="DB51" s="1278"/>
      <c r="DC51" s="1278"/>
    </row>
    <row r="52" spans="1:109" ht="13">
      <c r="B52" s="374"/>
      <c r="G52" s="1293"/>
      <c r="H52" s="1293"/>
      <c r="I52" s="1296"/>
      <c r="J52" s="1296"/>
      <c r="K52" s="1294"/>
      <c r="L52" s="1294"/>
      <c r="M52" s="1294"/>
      <c r="N52" s="1294"/>
      <c r="AM52" s="383"/>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c r="A53" s="382"/>
      <c r="B53" s="374"/>
      <c r="G53" s="1293"/>
      <c r="H53" s="1293"/>
      <c r="I53" s="1288"/>
      <c r="J53" s="1288"/>
      <c r="K53" s="1294"/>
      <c r="L53" s="1294"/>
      <c r="M53" s="1294"/>
      <c r="N53" s="1294"/>
      <c r="AM53" s="383"/>
      <c r="AN53" s="1295"/>
      <c r="AO53" s="1295"/>
      <c r="AP53" s="1295"/>
      <c r="AQ53" s="1295"/>
      <c r="AR53" s="1295"/>
      <c r="AS53" s="1295"/>
      <c r="AT53" s="1295"/>
      <c r="AU53" s="1295"/>
      <c r="AV53" s="1295"/>
      <c r="AW53" s="1295"/>
      <c r="AX53" s="1295"/>
      <c r="AY53" s="1295"/>
      <c r="AZ53" s="1295"/>
      <c r="BA53" s="1295"/>
      <c r="BB53" s="1295" t="s">
        <v>599</v>
      </c>
      <c r="BC53" s="1295"/>
      <c r="BD53" s="1295"/>
      <c r="BE53" s="1295"/>
      <c r="BF53" s="1295"/>
      <c r="BG53" s="1295"/>
      <c r="BH53" s="1295"/>
      <c r="BI53" s="1295"/>
      <c r="BJ53" s="1295"/>
      <c r="BK53" s="1295"/>
      <c r="BL53" s="1295"/>
      <c r="BM53" s="1295"/>
      <c r="BN53" s="1295"/>
      <c r="BO53" s="1295"/>
      <c r="BP53" s="1277"/>
      <c r="BQ53" s="1278"/>
      <c r="BR53" s="1278"/>
      <c r="BS53" s="1278"/>
      <c r="BT53" s="1278"/>
      <c r="BU53" s="1278"/>
      <c r="BV53" s="1278"/>
      <c r="BW53" s="1278"/>
      <c r="BX53" s="1277"/>
      <c r="BY53" s="1278"/>
      <c r="BZ53" s="1278"/>
      <c r="CA53" s="1278"/>
      <c r="CB53" s="1278"/>
      <c r="CC53" s="1278"/>
      <c r="CD53" s="1278"/>
      <c r="CE53" s="1278"/>
      <c r="CF53" s="1278">
        <v>58.9</v>
      </c>
      <c r="CG53" s="1278"/>
      <c r="CH53" s="1278"/>
      <c r="CI53" s="1278"/>
      <c r="CJ53" s="1278"/>
      <c r="CK53" s="1278"/>
      <c r="CL53" s="1278"/>
      <c r="CM53" s="1278"/>
      <c r="CN53" s="1278">
        <v>61.4</v>
      </c>
      <c r="CO53" s="1278"/>
      <c r="CP53" s="1278"/>
      <c r="CQ53" s="1278"/>
      <c r="CR53" s="1278"/>
      <c r="CS53" s="1278"/>
      <c r="CT53" s="1278"/>
      <c r="CU53" s="1278"/>
      <c r="CV53" s="1277"/>
      <c r="CW53" s="1278"/>
      <c r="CX53" s="1278"/>
      <c r="CY53" s="1278"/>
      <c r="CZ53" s="1278"/>
      <c r="DA53" s="1278"/>
      <c r="DB53" s="1278"/>
      <c r="DC53" s="1278"/>
    </row>
    <row r="54" spans="1:109" ht="13">
      <c r="A54" s="382"/>
      <c r="B54" s="374"/>
      <c r="G54" s="1293"/>
      <c r="H54" s="1293"/>
      <c r="I54" s="1288"/>
      <c r="J54" s="1288"/>
      <c r="K54" s="1294"/>
      <c r="L54" s="1294"/>
      <c r="M54" s="1294"/>
      <c r="N54" s="1294"/>
      <c r="AM54" s="383"/>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c r="A55" s="382"/>
      <c r="B55" s="374"/>
      <c r="G55" s="1288"/>
      <c r="H55" s="1288"/>
      <c r="I55" s="1288"/>
      <c r="J55" s="1288"/>
      <c r="K55" s="1294"/>
      <c r="L55" s="1294"/>
      <c r="M55" s="1294"/>
      <c r="N55" s="1294"/>
      <c r="AN55" s="1292" t="s">
        <v>600</v>
      </c>
      <c r="AO55" s="1292"/>
      <c r="AP55" s="1292"/>
      <c r="AQ55" s="1292"/>
      <c r="AR55" s="1292"/>
      <c r="AS55" s="1292"/>
      <c r="AT55" s="1292"/>
      <c r="AU55" s="1292"/>
      <c r="AV55" s="1292"/>
      <c r="AW55" s="1292"/>
      <c r="AX55" s="1292"/>
      <c r="AY55" s="1292"/>
      <c r="AZ55" s="1292"/>
      <c r="BA55" s="1292"/>
      <c r="BB55" s="1295" t="s">
        <v>597</v>
      </c>
      <c r="BC55" s="1295"/>
      <c r="BD55" s="1295"/>
      <c r="BE55" s="1295"/>
      <c r="BF55" s="1295"/>
      <c r="BG55" s="1295"/>
      <c r="BH55" s="1295"/>
      <c r="BI55" s="1295"/>
      <c r="BJ55" s="1295"/>
      <c r="BK55" s="1295"/>
      <c r="BL55" s="1295"/>
      <c r="BM55" s="1295"/>
      <c r="BN55" s="1295"/>
      <c r="BO55" s="1295"/>
      <c r="BP55" s="1277"/>
      <c r="BQ55" s="1278"/>
      <c r="BR55" s="1278"/>
      <c r="BS55" s="1278"/>
      <c r="BT55" s="1278"/>
      <c r="BU55" s="1278"/>
      <c r="BV55" s="1278"/>
      <c r="BW55" s="1278"/>
      <c r="BX55" s="1277"/>
      <c r="BY55" s="1278"/>
      <c r="BZ55" s="1278"/>
      <c r="CA55" s="1278"/>
      <c r="CB55" s="1278"/>
      <c r="CC55" s="1278"/>
      <c r="CD55" s="1278"/>
      <c r="CE55" s="1278"/>
      <c r="CF55" s="1278">
        <v>39</v>
      </c>
      <c r="CG55" s="1278"/>
      <c r="CH55" s="1278"/>
      <c r="CI55" s="1278"/>
      <c r="CJ55" s="1278"/>
      <c r="CK55" s="1278"/>
      <c r="CL55" s="1278"/>
      <c r="CM55" s="1278"/>
      <c r="CN55" s="1278">
        <v>33.1</v>
      </c>
      <c r="CO55" s="1278"/>
      <c r="CP55" s="1278"/>
      <c r="CQ55" s="1278"/>
      <c r="CR55" s="1278"/>
      <c r="CS55" s="1278"/>
      <c r="CT55" s="1278"/>
      <c r="CU55" s="1278"/>
      <c r="CV55" s="1277"/>
      <c r="CW55" s="1278"/>
      <c r="CX55" s="1278"/>
      <c r="CY55" s="1278"/>
      <c r="CZ55" s="1278"/>
      <c r="DA55" s="1278"/>
      <c r="DB55" s="1278"/>
      <c r="DC55" s="1278"/>
    </row>
    <row r="56" spans="1:109" ht="13">
      <c r="A56" s="382"/>
      <c r="B56" s="374"/>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
      <c r="B57" s="386"/>
      <c r="G57" s="1288"/>
      <c r="H57" s="1288"/>
      <c r="I57" s="1297"/>
      <c r="J57" s="1297"/>
      <c r="K57" s="1294"/>
      <c r="L57" s="1294"/>
      <c r="M57" s="1294"/>
      <c r="N57" s="1294"/>
      <c r="AM57" s="367"/>
      <c r="AN57" s="1292"/>
      <c r="AO57" s="1292"/>
      <c r="AP57" s="1292"/>
      <c r="AQ57" s="1292"/>
      <c r="AR57" s="1292"/>
      <c r="AS57" s="1292"/>
      <c r="AT57" s="1292"/>
      <c r="AU57" s="1292"/>
      <c r="AV57" s="1292"/>
      <c r="AW57" s="1292"/>
      <c r="AX57" s="1292"/>
      <c r="AY57" s="1292"/>
      <c r="AZ57" s="1292"/>
      <c r="BA57" s="1292"/>
      <c r="BB57" s="1295" t="s">
        <v>599</v>
      </c>
      <c r="BC57" s="1295"/>
      <c r="BD57" s="1295"/>
      <c r="BE57" s="1295"/>
      <c r="BF57" s="1295"/>
      <c r="BG57" s="1295"/>
      <c r="BH57" s="1295"/>
      <c r="BI57" s="1295"/>
      <c r="BJ57" s="1295"/>
      <c r="BK57" s="1295"/>
      <c r="BL57" s="1295"/>
      <c r="BM57" s="1295"/>
      <c r="BN57" s="1295"/>
      <c r="BO57" s="1295"/>
      <c r="BP57" s="1277"/>
      <c r="BQ57" s="1278"/>
      <c r="BR57" s="1278"/>
      <c r="BS57" s="1278"/>
      <c r="BT57" s="1278"/>
      <c r="BU57" s="1278"/>
      <c r="BV57" s="1278"/>
      <c r="BW57" s="1278"/>
      <c r="BX57" s="1277"/>
      <c r="BY57" s="1278"/>
      <c r="BZ57" s="1278"/>
      <c r="CA57" s="1278"/>
      <c r="CB57" s="1278"/>
      <c r="CC57" s="1278"/>
      <c r="CD57" s="1278"/>
      <c r="CE57" s="1278"/>
      <c r="CF57" s="1278">
        <v>55.4</v>
      </c>
      <c r="CG57" s="1278"/>
      <c r="CH57" s="1278"/>
      <c r="CI57" s="1278"/>
      <c r="CJ57" s="1278"/>
      <c r="CK57" s="1278"/>
      <c r="CL57" s="1278"/>
      <c r="CM57" s="1278"/>
      <c r="CN57" s="1278">
        <v>57.2</v>
      </c>
      <c r="CO57" s="1278"/>
      <c r="CP57" s="1278"/>
      <c r="CQ57" s="1278"/>
      <c r="CR57" s="1278"/>
      <c r="CS57" s="1278"/>
      <c r="CT57" s="1278"/>
      <c r="CU57" s="1278"/>
      <c r="CV57" s="1277"/>
      <c r="CW57" s="1278"/>
      <c r="CX57" s="1278"/>
      <c r="CY57" s="1278"/>
      <c r="CZ57" s="1278"/>
      <c r="DA57" s="1278"/>
      <c r="DB57" s="1278"/>
      <c r="DC57" s="1278"/>
      <c r="DD57" s="387"/>
      <c r="DE57" s="386"/>
    </row>
    <row r="58" spans="1:109" s="382" customFormat="1" ht="13">
      <c r="A58" s="367"/>
      <c r="B58" s="386"/>
      <c r="G58" s="1288"/>
      <c r="H58" s="1288"/>
      <c r="I58" s="1297"/>
      <c r="J58" s="1297"/>
      <c r="K58" s="1294"/>
      <c r="L58" s="1294"/>
      <c r="M58" s="1294"/>
      <c r="N58" s="1294"/>
      <c r="AM58" s="367"/>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601</v>
      </c>
    </row>
    <row r="64" spans="1:109" ht="13">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79" t="s">
        <v>608</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
      <c r="B66" s="374"/>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
      <c r="B67" s="374"/>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
      <c r="B68" s="374"/>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
      <c r="B69" s="374"/>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595</v>
      </c>
    </row>
    <row r="72" spans="2:107" ht="13">
      <c r="B72" s="374"/>
      <c r="G72" s="1288"/>
      <c r="H72" s="1288"/>
      <c r="I72" s="1288"/>
      <c r="J72" s="1288"/>
      <c r="K72" s="384"/>
      <c r="L72" s="384"/>
      <c r="M72" s="385"/>
      <c r="N72" s="385"/>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560</v>
      </c>
      <c r="BQ72" s="1292"/>
      <c r="BR72" s="1292"/>
      <c r="BS72" s="1292"/>
      <c r="BT72" s="1292"/>
      <c r="BU72" s="1292"/>
      <c r="BV72" s="1292"/>
      <c r="BW72" s="1292"/>
      <c r="BX72" s="1292" t="s">
        <v>561</v>
      </c>
      <c r="BY72" s="1292"/>
      <c r="BZ72" s="1292"/>
      <c r="CA72" s="1292"/>
      <c r="CB72" s="1292"/>
      <c r="CC72" s="1292"/>
      <c r="CD72" s="1292"/>
      <c r="CE72" s="1292"/>
      <c r="CF72" s="1292" t="s">
        <v>562</v>
      </c>
      <c r="CG72" s="1292"/>
      <c r="CH72" s="1292"/>
      <c r="CI72" s="1292"/>
      <c r="CJ72" s="1292"/>
      <c r="CK72" s="1292"/>
      <c r="CL72" s="1292"/>
      <c r="CM72" s="1292"/>
      <c r="CN72" s="1292" t="s">
        <v>563</v>
      </c>
      <c r="CO72" s="1292"/>
      <c r="CP72" s="1292"/>
      <c r="CQ72" s="1292"/>
      <c r="CR72" s="1292"/>
      <c r="CS72" s="1292"/>
      <c r="CT72" s="1292"/>
      <c r="CU72" s="1292"/>
      <c r="CV72" s="1292" t="s">
        <v>564</v>
      </c>
      <c r="CW72" s="1292"/>
      <c r="CX72" s="1292"/>
      <c r="CY72" s="1292"/>
      <c r="CZ72" s="1292"/>
      <c r="DA72" s="1292"/>
      <c r="DB72" s="1292"/>
      <c r="DC72" s="1292"/>
    </row>
    <row r="73" spans="2:107" ht="13">
      <c r="B73" s="374"/>
      <c r="G73" s="1293"/>
      <c r="H73" s="1293"/>
      <c r="I73" s="1293"/>
      <c r="J73" s="1293"/>
      <c r="K73" s="1298"/>
      <c r="L73" s="1298"/>
      <c r="M73" s="1298"/>
      <c r="N73" s="1298"/>
      <c r="AM73" s="383"/>
      <c r="AN73" s="1295" t="s">
        <v>596</v>
      </c>
      <c r="AO73" s="1295"/>
      <c r="AP73" s="1295"/>
      <c r="AQ73" s="1295"/>
      <c r="AR73" s="1295"/>
      <c r="AS73" s="1295"/>
      <c r="AT73" s="1295"/>
      <c r="AU73" s="1295"/>
      <c r="AV73" s="1295"/>
      <c r="AW73" s="1295"/>
      <c r="AX73" s="1295"/>
      <c r="AY73" s="1295"/>
      <c r="AZ73" s="1295"/>
      <c r="BA73" s="1295"/>
      <c r="BB73" s="1295" t="s">
        <v>602</v>
      </c>
      <c r="BC73" s="1295"/>
      <c r="BD73" s="1295"/>
      <c r="BE73" s="1295"/>
      <c r="BF73" s="1295"/>
      <c r="BG73" s="1295"/>
      <c r="BH73" s="1295"/>
      <c r="BI73" s="1295"/>
      <c r="BJ73" s="1295"/>
      <c r="BK73" s="1295"/>
      <c r="BL73" s="1295"/>
      <c r="BM73" s="1295"/>
      <c r="BN73" s="1295"/>
      <c r="BO73" s="1295"/>
      <c r="BP73" s="1278">
        <v>59.7</v>
      </c>
      <c r="BQ73" s="1278"/>
      <c r="BR73" s="1278"/>
      <c r="BS73" s="1278"/>
      <c r="BT73" s="1278"/>
      <c r="BU73" s="1278"/>
      <c r="BV73" s="1278"/>
      <c r="BW73" s="1278"/>
      <c r="BX73" s="1278">
        <v>55.8</v>
      </c>
      <c r="BY73" s="1278"/>
      <c r="BZ73" s="1278"/>
      <c r="CA73" s="1278"/>
      <c r="CB73" s="1278"/>
      <c r="CC73" s="1278"/>
      <c r="CD73" s="1278"/>
      <c r="CE73" s="1278"/>
      <c r="CF73" s="1278">
        <v>48.7</v>
      </c>
      <c r="CG73" s="1278"/>
      <c r="CH73" s="1278"/>
      <c r="CI73" s="1278"/>
      <c r="CJ73" s="1278"/>
      <c r="CK73" s="1278"/>
      <c r="CL73" s="1278"/>
      <c r="CM73" s="1278"/>
      <c r="CN73" s="1278">
        <v>50.9</v>
      </c>
      <c r="CO73" s="1278"/>
      <c r="CP73" s="1278"/>
      <c r="CQ73" s="1278"/>
      <c r="CR73" s="1278"/>
      <c r="CS73" s="1278"/>
      <c r="CT73" s="1278"/>
      <c r="CU73" s="1278"/>
      <c r="CV73" s="1278">
        <v>35.299999999999997</v>
      </c>
      <c r="CW73" s="1278"/>
      <c r="CX73" s="1278"/>
      <c r="CY73" s="1278"/>
      <c r="CZ73" s="1278"/>
      <c r="DA73" s="1278"/>
      <c r="DB73" s="1278"/>
      <c r="DC73" s="1278"/>
    </row>
    <row r="74" spans="2:107" ht="13">
      <c r="B74" s="374"/>
      <c r="G74" s="1293"/>
      <c r="H74" s="1293"/>
      <c r="I74" s="1293"/>
      <c r="J74" s="1293"/>
      <c r="K74" s="1298"/>
      <c r="L74" s="1298"/>
      <c r="M74" s="1298"/>
      <c r="N74" s="1298"/>
      <c r="AM74" s="383"/>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c r="B75" s="374"/>
      <c r="G75" s="1293"/>
      <c r="H75" s="1293"/>
      <c r="I75" s="1288"/>
      <c r="J75" s="1288"/>
      <c r="K75" s="1294"/>
      <c r="L75" s="1294"/>
      <c r="M75" s="1294"/>
      <c r="N75" s="1294"/>
      <c r="AM75" s="383"/>
      <c r="AN75" s="1295"/>
      <c r="AO75" s="1295"/>
      <c r="AP75" s="1295"/>
      <c r="AQ75" s="1295"/>
      <c r="AR75" s="1295"/>
      <c r="AS75" s="1295"/>
      <c r="AT75" s="1295"/>
      <c r="AU75" s="1295"/>
      <c r="AV75" s="1295"/>
      <c r="AW75" s="1295"/>
      <c r="AX75" s="1295"/>
      <c r="AY75" s="1295"/>
      <c r="AZ75" s="1295"/>
      <c r="BA75" s="1295"/>
      <c r="BB75" s="1295" t="s">
        <v>603</v>
      </c>
      <c r="BC75" s="1295"/>
      <c r="BD75" s="1295"/>
      <c r="BE75" s="1295"/>
      <c r="BF75" s="1295"/>
      <c r="BG75" s="1295"/>
      <c r="BH75" s="1295"/>
      <c r="BI75" s="1295"/>
      <c r="BJ75" s="1295"/>
      <c r="BK75" s="1295"/>
      <c r="BL75" s="1295"/>
      <c r="BM75" s="1295"/>
      <c r="BN75" s="1295"/>
      <c r="BO75" s="1295"/>
      <c r="BP75" s="1278">
        <v>9.9</v>
      </c>
      <c r="BQ75" s="1278"/>
      <c r="BR75" s="1278"/>
      <c r="BS75" s="1278"/>
      <c r="BT75" s="1278"/>
      <c r="BU75" s="1278"/>
      <c r="BV75" s="1278"/>
      <c r="BW75" s="1278"/>
      <c r="BX75" s="1278">
        <v>9.4</v>
      </c>
      <c r="BY75" s="1278"/>
      <c r="BZ75" s="1278"/>
      <c r="CA75" s="1278"/>
      <c r="CB75" s="1278"/>
      <c r="CC75" s="1278"/>
      <c r="CD75" s="1278"/>
      <c r="CE75" s="1278"/>
      <c r="CF75" s="1278">
        <v>8.6</v>
      </c>
      <c r="CG75" s="1278"/>
      <c r="CH75" s="1278"/>
      <c r="CI75" s="1278"/>
      <c r="CJ75" s="1278"/>
      <c r="CK75" s="1278"/>
      <c r="CL75" s="1278"/>
      <c r="CM75" s="1278"/>
      <c r="CN75" s="1278">
        <v>7.7</v>
      </c>
      <c r="CO75" s="1278"/>
      <c r="CP75" s="1278"/>
      <c r="CQ75" s="1278"/>
      <c r="CR75" s="1278"/>
      <c r="CS75" s="1278"/>
      <c r="CT75" s="1278"/>
      <c r="CU75" s="1278"/>
      <c r="CV75" s="1278">
        <v>7</v>
      </c>
      <c r="CW75" s="1278"/>
      <c r="CX75" s="1278"/>
      <c r="CY75" s="1278"/>
      <c r="CZ75" s="1278"/>
      <c r="DA75" s="1278"/>
      <c r="DB75" s="1278"/>
      <c r="DC75" s="1278"/>
    </row>
    <row r="76" spans="2:107" ht="13">
      <c r="B76" s="374"/>
      <c r="G76" s="1293"/>
      <c r="H76" s="1293"/>
      <c r="I76" s="1288"/>
      <c r="J76" s="1288"/>
      <c r="K76" s="1294"/>
      <c r="L76" s="1294"/>
      <c r="M76" s="1294"/>
      <c r="N76" s="1294"/>
      <c r="AM76" s="383"/>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c r="B77" s="374"/>
      <c r="G77" s="1288"/>
      <c r="H77" s="1288"/>
      <c r="I77" s="1288"/>
      <c r="J77" s="1288"/>
      <c r="K77" s="1298"/>
      <c r="L77" s="1298"/>
      <c r="M77" s="1298"/>
      <c r="N77" s="1298"/>
      <c r="AN77" s="1292" t="s">
        <v>600</v>
      </c>
      <c r="AO77" s="1292"/>
      <c r="AP77" s="1292"/>
      <c r="AQ77" s="1292"/>
      <c r="AR77" s="1292"/>
      <c r="AS77" s="1292"/>
      <c r="AT77" s="1292"/>
      <c r="AU77" s="1292"/>
      <c r="AV77" s="1292"/>
      <c r="AW77" s="1292"/>
      <c r="AX77" s="1292"/>
      <c r="AY77" s="1292"/>
      <c r="AZ77" s="1292"/>
      <c r="BA77" s="1292"/>
      <c r="BB77" s="1295" t="s">
        <v>604</v>
      </c>
      <c r="BC77" s="1295"/>
      <c r="BD77" s="1295"/>
      <c r="BE77" s="1295"/>
      <c r="BF77" s="1295"/>
      <c r="BG77" s="1295"/>
      <c r="BH77" s="1295"/>
      <c r="BI77" s="1295"/>
      <c r="BJ77" s="1295"/>
      <c r="BK77" s="1295"/>
      <c r="BL77" s="1295"/>
      <c r="BM77" s="1295"/>
      <c r="BN77" s="1295"/>
      <c r="BO77" s="1295"/>
      <c r="BP77" s="1278">
        <v>37.6</v>
      </c>
      <c r="BQ77" s="1278"/>
      <c r="BR77" s="1278"/>
      <c r="BS77" s="1278"/>
      <c r="BT77" s="1278"/>
      <c r="BU77" s="1278"/>
      <c r="BV77" s="1278"/>
      <c r="BW77" s="1278"/>
      <c r="BX77" s="1278">
        <v>33.799999999999997</v>
      </c>
      <c r="BY77" s="1278"/>
      <c r="BZ77" s="1278"/>
      <c r="CA77" s="1278"/>
      <c r="CB77" s="1278"/>
      <c r="CC77" s="1278"/>
      <c r="CD77" s="1278"/>
      <c r="CE77" s="1278"/>
      <c r="CF77" s="1278">
        <v>39</v>
      </c>
      <c r="CG77" s="1278"/>
      <c r="CH77" s="1278"/>
      <c r="CI77" s="1278"/>
      <c r="CJ77" s="1278"/>
      <c r="CK77" s="1278"/>
      <c r="CL77" s="1278"/>
      <c r="CM77" s="1278"/>
      <c r="CN77" s="1278">
        <v>33.1</v>
      </c>
      <c r="CO77" s="1278"/>
      <c r="CP77" s="1278"/>
      <c r="CQ77" s="1278"/>
      <c r="CR77" s="1278"/>
      <c r="CS77" s="1278"/>
      <c r="CT77" s="1278"/>
      <c r="CU77" s="1278"/>
      <c r="CV77" s="1278">
        <v>31.3</v>
      </c>
      <c r="CW77" s="1278"/>
      <c r="CX77" s="1278"/>
      <c r="CY77" s="1278"/>
      <c r="CZ77" s="1278"/>
      <c r="DA77" s="1278"/>
      <c r="DB77" s="1278"/>
      <c r="DC77" s="1278"/>
    </row>
    <row r="78" spans="2:107" ht="13">
      <c r="B78" s="374"/>
      <c r="G78" s="1288"/>
      <c r="H78" s="1288"/>
      <c r="I78" s="1288"/>
      <c r="J78" s="1288"/>
      <c r="K78" s="1298"/>
      <c r="L78" s="1298"/>
      <c r="M78" s="1298"/>
      <c r="N78" s="1298"/>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c r="B79" s="374"/>
      <c r="G79" s="1288"/>
      <c r="H79" s="1288"/>
      <c r="I79" s="1297"/>
      <c r="J79" s="1297"/>
      <c r="K79" s="1299"/>
      <c r="L79" s="1299"/>
      <c r="M79" s="1299"/>
      <c r="N79" s="1299"/>
      <c r="AN79" s="1292"/>
      <c r="AO79" s="1292"/>
      <c r="AP79" s="1292"/>
      <c r="AQ79" s="1292"/>
      <c r="AR79" s="1292"/>
      <c r="AS79" s="1292"/>
      <c r="AT79" s="1292"/>
      <c r="AU79" s="1292"/>
      <c r="AV79" s="1292"/>
      <c r="AW79" s="1292"/>
      <c r="AX79" s="1292"/>
      <c r="AY79" s="1292"/>
      <c r="AZ79" s="1292"/>
      <c r="BA79" s="1292"/>
      <c r="BB79" s="1295" t="s">
        <v>605</v>
      </c>
      <c r="BC79" s="1295"/>
      <c r="BD79" s="1295"/>
      <c r="BE79" s="1295"/>
      <c r="BF79" s="1295"/>
      <c r="BG79" s="1295"/>
      <c r="BH79" s="1295"/>
      <c r="BI79" s="1295"/>
      <c r="BJ79" s="1295"/>
      <c r="BK79" s="1295"/>
      <c r="BL79" s="1295"/>
      <c r="BM79" s="1295"/>
      <c r="BN79" s="1295"/>
      <c r="BO79" s="1295"/>
      <c r="BP79" s="1278">
        <v>7.9</v>
      </c>
      <c r="BQ79" s="1278"/>
      <c r="BR79" s="1278"/>
      <c r="BS79" s="1278"/>
      <c r="BT79" s="1278"/>
      <c r="BU79" s="1278"/>
      <c r="BV79" s="1278"/>
      <c r="BW79" s="1278"/>
      <c r="BX79" s="1278">
        <v>7.1</v>
      </c>
      <c r="BY79" s="1278"/>
      <c r="BZ79" s="1278"/>
      <c r="CA79" s="1278"/>
      <c r="CB79" s="1278"/>
      <c r="CC79" s="1278"/>
      <c r="CD79" s="1278"/>
      <c r="CE79" s="1278"/>
      <c r="CF79" s="1278">
        <v>9</v>
      </c>
      <c r="CG79" s="1278"/>
      <c r="CH79" s="1278"/>
      <c r="CI79" s="1278"/>
      <c r="CJ79" s="1278"/>
      <c r="CK79" s="1278"/>
      <c r="CL79" s="1278"/>
      <c r="CM79" s="1278"/>
      <c r="CN79" s="1278">
        <v>7.5</v>
      </c>
      <c r="CO79" s="1278"/>
      <c r="CP79" s="1278"/>
      <c r="CQ79" s="1278"/>
      <c r="CR79" s="1278"/>
      <c r="CS79" s="1278"/>
      <c r="CT79" s="1278"/>
      <c r="CU79" s="1278"/>
      <c r="CV79" s="1278">
        <v>7.2</v>
      </c>
      <c r="CW79" s="1278"/>
      <c r="CX79" s="1278"/>
      <c r="CY79" s="1278"/>
      <c r="CZ79" s="1278"/>
      <c r="DA79" s="1278"/>
      <c r="DB79" s="1278"/>
      <c r="DC79" s="1278"/>
    </row>
    <row r="80" spans="2:107" ht="13">
      <c r="B80" s="374"/>
      <c r="G80" s="1288"/>
      <c r="H80" s="1288"/>
      <c r="I80" s="1297"/>
      <c r="J80" s="1297"/>
      <c r="K80" s="1299"/>
      <c r="L80" s="1299"/>
      <c r="M80" s="1299"/>
      <c r="N80" s="1299"/>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U2IKB9FZPnt0IgAt3quSWoII+vfGoWlrgUEEkzsUWZgDv9/PASfNis0UfYXu25GK6iwfRiTOW4LwXyEfwzKzw==" saltValue="AKL+JKKaTDdUP3AXHfns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48" sqref="AN48"/>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mvMSHAg0xeGwrl7f6j5o0cnMDGZdsUQmwvS2QL4MIMS2kR/VilE4jpSR1MH7VtkNLZaRCx/mxRVhkS6ESmxFw==" saltValue="TaIMhHZGGerOIyAfwbrA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48" sqref="AN48"/>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6Wq6ZzIZqCo3ebFBJAITH7RhpHgKrItonvVJ1kKtAScV8rsaY42USolQ03I8YM4isrfTIQVkZOLmuhstIgz3g==" saltValue="D+es3p8R1bD8M9XanSiD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ht="13.5">
      <c r="A1" s="123"/>
      <c r="B1" s="124"/>
      <c r="C1" s="125"/>
      <c r="D1" s="126"/>
      <c r="E1" s="127"/>
      <c r="F1" s="127"/>
      <c r="G1" s="127"/>
      <c r="H1" s="128"/>
    </row>
    <row r="2" spans="1:8">
      <c r="A2" s="130"/>
      <c r="B2" s="131"/>
      <c r="C2" s="132"/>
      <c r="D2" s="133" t="s">
        <v>46</v>
      </c>
      <c r="E2" s="134"/>
      <c r="F2" s="135" t="s">
        <v>557</v>
      </c>
      <c r="G2" s="136"/>
      <c r="H2" s="137"/>
    </row>
    <row r="3" spans="1:8" ht="13.5">
      <c r="A3" s="133" t="s">
        <v>550</v>
      </c>
      <c r="B3" s="138"/>
      <c r="C3" s="139"/>
      <c r="D3" s="140">
        <v>75534</v>
      </c>
      <c r="E3" s="141"/>
      <c r="F3" s="142">
        <v>50840</v>
      </c>
      <c r="G3" s="143"/>
      <c r="H3" s="144"/>
    </row>
    <row r="4" spans="1:8" ht="13.5">
      <c r="A4" s="145"/>
      <c r="B4" s="146"/>
      <c r="C4" s="147"/>
      <c r="D4" s="148">
        <v>32256</v>
      </c>
      <c r="E4" s="149"/>
      <c r="F4" s="150">
        <v>25367</v>
      </c>
      <c r="G4" s="151"/>
      <c r="H4" s="152"/>
    </row>
    <row r="5" spans="1:8" ht="13.5">
      <c r="A5" s="133" t="s">
        <v>552</v>
      </c>
      <c r="B5" s="138"/>
      <c r="C5" s="139"/>
      <c r="D5" s="140">
        <v>69937</v>
      </c>
      <c r="E5" s="141"/>
      <c r="F5" s="142">
        <v>53605</v>
      </c>
      <c r="G5" s="143"/>
      <c r="H5" s="144"/>
    </row>
    <row r="6" spans="1:8" ht="13.5">
      <c r="A6" s="145"/>
      <c r="B6" s="146"/>
      <c r="C6" s="147"/>
      <c r="D6" s="148">
        <v>40350</v>
      </c>
      <c r="E6" s="149"/>
      <c r="F6" s="150">
        <v>28343</v>
      </c>
      <c r="G6" s="151"/>
      <c r="H6" s="152"/>
    </row>
    <row r="7" spans="1:8" ht="13.5">
      <c r="A7" s="133" t="s">
        <v>553</v>
      </c>
      <c r="B7" s="138"/>
      <c r="C7" s="139"/>
      <c r="D7" s="140">
        <v>79135</v>
      </c>
      <c r="E7" s="141"/>
      <c r="F7" s="142">
        <v>92247</v>
      </c>
      <c r="G7" s="143"/>
      <c r="H7" s="144"/>
    </row>
    <row r="8" spans="1:8" ht="13.5">
      <c r="A8" s="145"/>
      <c r="B8" s="146"/>
      <c r="C8" s="147"/>
      <c r="D8" s="148">
        <v>39797</v>
      </c>
      <c r="E8" s="149"/>
      <c r="F8" s="150">
        <v>37204</v>
      </c>
      <c r="G8" s="151"/>
      <c r="H8" s="152"/>
    </row>
    <row r="9" spans="1:8" ht="13.5">
      <c r="A9" s="133" t="s">
        <v>554</v>
      </c>
      <c r="B9" s="138"/>
      <c r="C9" s="139"/>
      <c r="D9" s="140">
        <v>111986</v>
      </c>
      <c r="E9" s="141"/>
      <c r="F9" s="142">
        <v>57295</v>
      </c>
      <c r="G9" s="143"/>
      <c r="H9" s="144"/>
    </row>
    <row r="10" spans="1:8" ht="13.5">
      <c r="A10" s="145"/>
      <c r="B10" s="146"/>
      <c r="C10" s="147"/>
      <c r="D10" s="148">
        <v>70412</v>
      </c>
      <c r="E10" s="149"/>
      <c r="F10" s="150">
        <v>32771</v>
      </c>
      <c r="G10" s="151"/>
      <c r="H10" s="152"/>
    </row>
    <row r="11" spans="1:8" ht="13.5">
      <c r="A11" s="133" t="s">
        <v>555</v>
      </c>
      <c r="B11" s="138"/>
      <c r="C11" s="139"/>
      <c r="D11" s="140">
        <v>58864</v>
      </c>
      <c r="E11" s="141"/>
      <c r="F11" s="142">
        <v>54110</v>
      </c>
      <c r="G11" s="143"/>
      <c r="H11" s="144"/>
    </row>
    <row r="12" spans="1:8" ht="13.5">
      <c r="A12" s="145"/>
      <c r="B12" s="146"/>
      <c r="C12" s="153"/>
      <c r="D12" s="148">
        <v>38648</v>
      </c>
      <c r="E12" s="149"/>
      <c r="F12" s="150">
        <v>30620</v>
      </c>
      <c r="G12" s="151"/>
      <c r="H12" s="152"/>
    </row>
    <row r="13" spans="1:8" ht="13.5">
      <c r="A13" s="133"/>
      <c r="B13" s="138"/>
      <c r="C13" s="154"/>
      <c r="D13" s="155">
        <v>79091</v>
      </c>
      <c r="E13" s="156"/>
      <c r="F13" s="157">
        <v>61619</v>
      </c>
      <c r="G13" s="158"/>
      <c r="H13" s="144"/>
    </row>
    <row r="14" spans="1:8" ht="13.5">
      <c r="A14" s="145"/>
      <c r="B14" s="146"/>
      <c r="C14" s="147"/>
      <c r="D14" s="148">
        <v>44293</v>
      </c>
      <c r="E14" s="149"/>
      <c r="F14" s="150">
        <v>30861</v>
      </c>
      <c r="G14" s="151"/>
      <c r="H14" s="152"/>
    </row>
    <row r="17" spans="1:11">
      <c r="A17" s="129" t="s">
        <v>47</v>
      </c>
    </row>
    <row r="18" spans="1:11" ht="13.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2.98</v>
      </c>
      <c r="C19" s="159">
        <f>ROUND(VALUE(SUBSTITUTE(実質収支比率等に係る経年分析!G$48,"▲","-")),2)</f>
        <v>2.13</v>
      </c>
      <c r="D19" s="159">
        <f>ROUND(VALUE(SUBSTITUTE(実質収支比率等に係る経年分析!H$48,"▲","-")),2)</f>
        <v>3.32</v>
      </c>
      <c r="E19" s="159">
        <f>ROUND(VALUE(SUBSTITUTE(実質収支比率等に係る経年分析!I$48,"▲","-")),2)</f>
        <v>2.63</v>
      </c>
      <c r="F19" s="159">
        <f>ROUND(VALUE(SUBSTITUTE(実質収支比率等に係る経年分析!J$48,"▲","-")),2)</f>
        <v>1.74</v>
      </c>
    </row>
    <row r="20" spans="1:11">
      <c r="A20" s="159" t="s">
        <v>49</v>
      </c>
      <c r="B20" s="159">
        <f>ROUND(VALUE(SUBSTITUTE(実質収支比率等に係る経年分析!F$47,"▲","-")),2)</f>
        <v>16.95</v>
      </c>
      <c r="C20" s="159">
        <f>ROUND(VALUE(SUBSTITUTE(実質収支比率等に係る経年分析!G$47,"▲","-")),2)</f>
        <v>21.71</v>
      </c>
      <c r="D20" s="159">
        <f>ROUND(VALUE(SUBSTITUTE(実質収支比率等に係る経年分析!H$47,"▲","-")),2)</f>
        <v>21.63</v>
      </c>
      <c r="E20" s="159">
        <f>ROUND(VALUE(SUBSTITUTE(実質収支比率等に係る経年分析!I$47,"▲","-")),2)</f>
        <v>21.93</v>
      </c>
      <c r="F20" s="159">
        <f>ROUND(VALUE(SUBSTITUTE(実質収支比率等に係る経年分析!J$47,"▲","-")),2)</f>
        <v>21.81</v>
      </c>
    </row>
    <row r="21" spans="1:11">
      <c r="A21" s="159" t="s">
        <v>50</v>
      </c>
      <c r="B21" s="159">
        <f>IF(ISNUMBER(VALUE(SUBSTITUTE(実質収支比率等に係る経年分析!F$49,"▲","-"))),ROUND(VALUE(SUBSTITUTE(実質収支比率等に係る経年分析!F$49,"▲","-")),2),NA())</f>
        <v>5.48</v>
      </c>
      <c r="C21" s="159">
        <f>IF(ISNUMBER(VALUE(SUBSTITUTE(実質収支比率等に係る経年分析!G$49,"▲","-"))),ROUND(VALUE(SUBSTITUTE(実質収支比率等に係る経年分析!G$49,"▲","-")),2),NA())</f>
        <v>9.02</v>
      </c>
      <c r="D21" s="159">
        <f>IF(ISNUMBER(VALUE(SUBSTITUTE(実質収支比率等に係る経年分析!H$49,"▲","-"))),ROUND(VALUE(SUBSTITUTE(実質収支比率等に係る経年分析!H$49,"▲","-")),2),NA())</f>
        <v>4.33</v>
      </c>
      <c r="E21" s="159">
        <f>IF(ISNUMBER(VALUE(SUBSTITUTE(実質収支比率等に係る経年分析!I$49,"▲","-"))),ROUND(VALUE(SUBSTITUTE(実質収支比率等に係る経年分析!I$49,"▲","-")),2),NA())</f>
        <v>3.33</v>
      </c>
      <c r="F21" s="159">
        <f>IF(ISNUMBER(VALUE(SUBSTITUTE(実質収支比率等に係る経年分析!J$49,"▲","-"))),ROUND(VALUE(SUBSTITUTE(実質収支比率等に係る経年分析!J$49,"▲","-")),2),NA())</f>
        <v>4.6900000000000004</v>
      </c>
    </row>
    <row r="24" spans="1:11">
      <c r="A24" s="129" t="s">
        <v>51</v>
      </c>
    </row>
    <row r="25" spans="1:11" ht="13.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ht="13.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ht="13.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ht="13.5">
      <c r="A29" s="160" t="str">
        <f>IF(連結実質赤字比率に係る赤字・黒字の構成分析!C$41="",NA(),連結実質赤字比率に係る赤字・黒字の構成分析!C$41)</f>
        <v>ケーブルネットワーク事業特別会計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ht="13.5">
      <c r="A30" s="160" t="str">
        <f>IF(連結実質赤字比率に係る赤字・黒字の構成分析!C$40="",NA(),連結実質赤字比率に係る赤字・黒字の構成分析!C$40)</f>
        <v>港湾事業特別会計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ht="13.5">
      <c r="A31" s="160" t="str">
        <f>IF(連結実質赤字比率に係る赤字・黒字の構成分析!C$39="",NA(),連結実質赤字比率に係る赤字・黒字の構成分析!C$39)</f>
        <v>国民健康保険（直営診療施設勘定）特別会計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ht="13.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ht="13.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1.0900000000000001</v>
      </c>
    </row>
    <row r="34" spans="1:16" ht="13.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2.0699999999999998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1.73</v>
      </c>
    </row>
    <row r="35" spans="1:16" ht="13.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2.0499999999999998</v>
      </c>
    </row>
    <row r="36" spans="1:16" ht="13.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5828</v>
      </c>
      <c r="E42" s="161"/>
      <c r="F42" s="161"/>
      <c r="G42" s="161">
        <f>'実質公債費比率（分子）の構造'!L$52</f>
        <v>5878</v>
      </c>
      <c r="H42" s="161"/>
      <c r="I42" s="161"/>
      <c r="J42" s="161">
        <f>'実質公債費比率（分子）の構造'!M$52</f>
        <v>5789</v>
      </c>
      <c r="K42" s="161"/>
      <c r="L42" s="161"/>
      <c r="M42" s="161">
        <f>'実質公債費比率（分子）の構造'!N$52</f>
        <v>5878</v>
      </c>
      <c r="N42" s="161"/>
      <c r="O42" s="161"/>
      <c r="P42" s="161">
        <f>'実質公債費比率（分子）の構造'!O$52</f>
        <v>6212</v>
      </c>
    </row>
    <row r="43" spans="1:16">
      <c r="A43" s="161" t="s">
        <v>58</v>
      </c>
      <c r="B43" s="161">
        <f>'実質公債費比率（分子）の構造'!K$51</f>
        <v>7</v>
      </c>
      <c r="C43" s="161"/>
      <c r="D43" s="161"/>
      <c r="E43" s="161">
        <f>'実質公債費比率（分子）の構造'!L$51</f>
        <v>3</v>
      </c>
      <c r="F43" s="161"/>
      <c r="G43" s="161"/>
      <c r="H43" s="161">
        <f>'実質公債費比率（分子）の構造'!M$51</f>
        <v>2</v>
      </c>
      <c r="I43" s="161"/>
      <c r="J43" s="161"/>
      <c r="K43" s="161">
        <f>'実質公債費比率（分子）の構造'!N$51</f>
        <v>2</v>
      </c>
      <c r="L43" s="161"/>
      <c r="M43" s="161"/>
      <c r="N43" s="161">
        <f>'実質公債費比率（分子）の構造'!O$51</f>
        <v>1</v>
      </c>
      <c r="O43" s="161"/>
      <c r="P43" s="161"/>
    </row>
    <row r="44" spans="1:16">
      <c r="A44" s="161" t="s">
        <v>59</v>
      </c>
      <c r="B44" s="161">
        <f>'実質公債費比率（分子）の構造'!K$50</f>
        <v>67</v>
      </c>
      <c r="C44" s="161"/>
      <c r="D44" s="161"/>
      <c r="E44" s="161">
        <f>'実質公債費比率（分子）の構造'!L$50</f>
        <v>55</v>
      </c>
      <c r="F44" s="161"/>
      <c r="G44" s="161"/>
      <c r="H44" s="161">
        <f>'実質公債費比率（分子）の構造'!M$50</f>
        <v>53</v>
      </c>
      <c r="I44" s="161"/>
      <c r="J44" s="161"/>
      <c r="K44" s="161">
        <f>'実質公債費比率（分子）の構造'!N$50</f>
        <v>43</v>
      </c>
      <c r="L44" s="161"/>
      <c r="M44" s="161"/>
      <c r="N44" s="161">
        <f>'実質公債費比率（分子）の構造'!O$50</f>
        <v>34</v>
      </c>
      <c r="O44" s="161"/>
      <c r="P44" s="161"/>
    </row>
    <row r="45" spans="1:16">
      <c r="A45" s="161" t="s">
        <v>60</v>
      </c>
      <c r="B45" s="161">
        <f>'実質公債費比率（分子）の構造'!K$49</f>
        <v>7</v>
      </c>
      <c r="C45" s="161"/>
      <c r="D45" s="161"/>
      <c r="E45" s="161">
        <f>'実質公債費比率（分子）の構造'!L$49</f>
        <v>8</v>
      </c>
      <c r="F45" s="161"/>
      <c r="G45" s="161"/>
      <c r="H45" s="161">
        <f>'実質公債費比率（分子）の構造'!M$49</f>
        <v>9</v>
      </c>
      <c r="I45" s="161"/>
      <c r="J45" s="161"/>
      <c r="K45" s="161">
        <f>'実質公債費比率（分子）の構造'!N$49</f>
        <v>9</v>
      </c>
      <c r="L45" s="161"/>
      <c r="M45" s="161"/>
      <c r="N45" s="161">
        <f>'実質公債費比率（分子）の構造'!O$49</f>
        <v>10</v>
      </c>
      <c r="O45" s="161"/>
      <c r="P45" s="161"/>
    </row>
    <row r="46" spans="1:16">
      <c r="A46" s="161" t="s">
        <v>61</v>
      </c>
      <c r="B46" s="161">
        <f>'実質公債費比率（分子）の構造'!K$48</f>
        <v>1263</v>
      </c>
      <c r="C46" s="161"/>
      <c r="D46" s="161"/>
      <c r="E46" s="161">
        <f>'実質公債費比率（分子）の構造'!L$48</f>
        <v>1313</v>
      </c>
      <c r="F46" s="161"/>
      <c r="G46" s="161"/>
      <c r="H46" s="161">
        <f>'実質公債費比率（分子）の構造'!M$48</f>
        <v>1334</v>
      </c>
      <c r="I46" s="161"/>
      <c r="J46" s="161"/>
      <c r="K46" s="161">
        <f>'実質公債費比率（分子）の構造'!N$48</f>
        <v>1388</v>
      </c>
      <c r="L46" s="161"/>
      <c r="M46" s="161"/>
      <c r="N46" s="161">
        <f>'実質公債費比率（分子）の構造'!O$48</f>
        <v>1550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6611</v>
      </c>
      <c r="C49" s="161"/>
      <c r="D49" s="161"/>
      <c r="E49" s="161">
        <f>'実質公債費比率（分子）の構造'!L$45</f>
        <v>6395</v>
      </c>
      <c r="F49" s="161"/>
      <c r="G49" s="161"/>
      <c r="H49" s="161">
        <f>'実質公債費比率（分子）の構造'!M$45</f>
        <v>6104</v>
      </c>
      <c r="I49" s="161"/>
      <c r="J49" s="161"/>
      <c r="K49" s="161">
        <f>'実質公債費比率（分子）の構造'!N$45</f>
        <v>5922</v>
      </c>
      <c r="L49" s="161"/>
      <c r="M49" s="161"/>
      <c r="N49" s="161">
        <f>'実質公債費比率（分子）の構造'!O$45</f>
        <v>6031</v>
      </c>
      <c r="O49" s="161"/>
      <c r="P49" s="161"/>
    </row>
    <row r="50" spans="1:16">
      <c r="A50" s="161" t="s">
        <v>65</v>
      </c>
      <c r="B50" s="161" t="e">
        <f>NA()</f>
        <v>#N/A</v>
      </c>
      <c r="C50" s="161">
        <f>IF(ISNUMBER('実質公債費比率（分子）の構造'!K$53),'実質公債費比率（分子）の構造'!K$53,NA())</f>
        <v>2127</v>
      </c>
      <c r="D50" s="161" t="e">
        <f>NA()</f>
        <v>#N/A</v>
      </c>
      <c r="E50" s="161" t="e">
        <f>NA()</f>
        <v>#N/A</v>
      </c>
      <c r="F50" s="161">
        <f>IF(ISNUMBER('実質公債費比率（分子）の構造'!L$53),'実質公債費比率（分子）の構造'!L$53,NA())</f>
        <v>1896</v>
      </c>
      <c r="G50" s="161" t="e">
        <f>NA()</f>
        <v>#N/A</v>
      </c>
      <c r="H50" s="161" t="e">
        <f>NA()</f>
        <v>#N/A</v>
      </c>
      <c r="I50" s="161">
        <f>IF(ISNUMBER('実質公債費比率（分子）の構造'!M$53),'実質公債費比率（分子）の構造'!M$53,NA())</f>
        <v>1713</v>
      </c>
      <c r="J50" s="161" t="e">
        <f>NA()</f>
        <v>#N/A</v>
      </c>
      <c r="K50" s="161" t="e">
        <f>NA()</f>
        <v>#N/A</v>
      </c>
      <c r="L50" s="161">
        <f>IF(ISNUMBER('実質公債費比率（分子）の構造'!N$53),'実質公債費比率（分子）の構造'!N$53,NA())</f>
        <v>1486</v>
      </c>
      <c r="M50" s="161" t="e">
        <f>NA()</f>
        <v>#N/A</v>
      </c>
      <c r="N50" s="161" t="e">
        <f>NA()</f>
        <v>#N/A</v>
      </c>
      <c r="O50" s="161">
        <f>IF(ISNUMBER('実質公債費比率（分子）の構造'!O$53),'実質公債費比率（分子）の構造'!O$53,NA())</f>
        <v>1414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55508</v>
      </c>
      <c r="E56" s="160"/>
      <c r="F56" s="160"/>
      <c r="G56" s="160">
        <f>'将来負担比率（分子）の構造'!J$52</f>
        <v>55563</v>
      </c>
      <c r="H56" s="160"/>
      <c r="I56" s="160"/>
      <c r="J56" s="160">
        <f>'将来負担比率（分子）の構造'!K$52</f>
        <v>56928</v>
      </c>
      <c r="K56" s="160"/>
      <c r="L56" s="160"/>
      <c r="M56" s="160">
        <f>'将来負担比率（分子）の構造'!L$52</f>
        <v>58720</v>
      </c>
      <c r="N56" s="160"/>
      <c r="O56" s="160"/>
      <c r="P56" s="160">
        <f>'将来負担比率（分子）の構造'!M$52</f>
        <v>60163</v>
      </c>
    </row>
    <row r="57" spans="1:16">
      <c r="A57" s="160" t="s">
        <v>36</v>
      </c>
      <c r="B57" s="160"/>
      <c r="C57" s="160"/>
      <c r="D57" s="160">
        <f>'将来負担比率（分子）の構造'!I$51</f>
        <v>9349</v>
      </c>
      <c r="E57" s="160"/>
      <c r="F57" s="160"/>
      <c r="G57" s="160">
        <f>'将来負担比率（分子）の構造'!J$51</f>
        <v>8377</v>
      </c>
      <c r="H57" s="160"/>
      <c r="I57" s="160"/>
      <c r="J57" s="160">
        <f>'将来負担比率（分子）の構造'!K$51</f>
        <v>7841</v>
      </c>
      <c r="K57" s="160"/>
      <c r="L57" s="160"/>
      <c r="M57" s="160">
        <f>'将来負担比率（分子）の構造'!L$51</f>
        <v>8024</v>
      </c>
      <c r="N57" s="160"/>
      <c r="O57" s="160"/>
      <c r="P57" s="160">
        <f>'将来負担比率（分子）の構造'!M$51</f>
        <v>8219</v>
      </c>
    </row>
    <row r="58" spans="1:16">
      <c r="A58" s="160" t="s">
        <v>35</v>
      </c>
      <c r="B58" s="160"/>
      <c r="C58" s="160"/>
      <c r="D58" s="160">
        <f>'将来負担比率（分子）の構造'!I$50</f>
        <v>12661</v>
      </c>
      <c r="E58" s="160"/>
      <c r="F58" s="160"/>
      <c r="G58" s="160">
        <f>'将来負担比率（分子）の構造'!J$50</f>
        <v>12832</v>
      </c>
      <c r="H58" s="160"/>
      <c r="I58" s="160"/>
      <c r="J58" s="160">
        <f>'将来負担比率（分子）の構造'!K$50</f>
        <v>12904</v>
      </c>
      <c r="K58" s="160"/>
      <c r="L58" s="160"/>
      <c r="M58" s="160">
        <f>'将来負担比率（分子）の構造'!L$50</f>
        <v>12934</v>
      </c>
      <c r="N58" s="160"/>
      <c r="O58" s="160"/>
      <c r="P58" s="160">
        <f>'将来負担比率（分子）の構造'!M$50</f>
        <v>13290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6717</v>
      </c>
      <c r="C62" s="160"/>
      <c r="D62" s="160"/>
      <c r="E62" s="160">
        <f>'将来負担比率（分子）の構造'!J$45</f>
        <v>5736</v>
      </c>
      <c r="F62" s="160"/>
      <c r="G62" s="160"/>
      <c r="H62" s="160">
        <f>'将来負担比率（分子）の構造'!K$45</f>
        <v>5887</v>
      </c>
      <c r="I62" s="160"/>
      <c r="J62" s="160"/>
      <c r="K62" s="160">
        <f>'将来負担比率（分子）の構造'!L$45</f>
        <v>5759</v>
      </c>
      <c r="L62" s="160"/>
      <c r="M62" s="160"/>
      <c r="N62" s="160">
        <f>'将来負担比率（分子）の構造'!M$45</f>
        <v>5500</v>
      </c>
      <c r="O62" s="160"/>
      <c r="P62" s="160"/>
    </row>
    <row r="63" spans="1:16">
      <c r="A63" s="160" t="s">
        <v>28</v>
      </c>
      <c r="B63" s="160">
        <f>'将来負担比率（分子）の構造'!I$44</f>
        <v>151</v>
      </c>
      <c r="C63" s="160"/>
      <c r="D63" s="160"/>
      <c r="E63" s="160">
        <f>'将来負担比率（分子）の構造'!J$44</f>
        <v>148</v>
      </c>
      <c r="F63" s="160"/>
      <c r="G63" s="160"/>
      <c r="H63" s="160">
        <f>'将来負担比率（分子）の構造'!K$44</f>
        <v>140</v>
      </c>
      <c r="I63" s="160"/>
      <c r="J63" s="160"/>
      <c r="K63" s="160">
        <f>'将来負担比率（分子）の構造'!L$44</f>
        <v>129</v>
      </c>
      <c r="L63" s="160"/>
      <c r="M63" s="160"/>
      <c r="N63" s="160">
        <f>'将来負担比率（分子）の構造'!M$44</f>
        <v>121</v>
      </c>
      <c r="O63" s="160"/>
      <c r="P63" s="160"/>
    </row>
    <row r="64" spans="1:16">
      <c r="A64" s="160" t="s">
        <v>27</v>
      </c>
      <c r="B64" s="160">
        <f>'将来負担比率（分子）の構造'!I$43</f>
        <v>20586</v>
      </c>
      <c r="C64" s="160"/>
      <c r="D64" s="160"/>
      <c r="E64" s="160">
        <f>'将来負担比率（分子）の構造'!J$43</f>
        <v>22100</v>
      </c>
      <c r="F64" s="160"/>
      <c r="G64" s="160"/>
      <c r="H64" s="160">
        <f>'将来負担比率（分子）の構造'!K$43</f>
        <v>21720</v>
      </c>
      <c r="I64" s="160"/>
      <c r="J64" s="160"/>
      <c r="K64" s="160">
        <f>'将来負担比率（分子）の構造'!L$43</f>
        <v>21721</v>
      </c>
      <c r="L64" s="160"/>
      <c r="M64" s="160"/>
      <c r="N64" s="160">
        <f>'将来負担比率（分子）の構造'!M$43</f>
        <v>19592</v>
      </c>
      <c r="O64" s="160"/>
      <c r="P64" s="160"/>
    </row>
    <row r="65" spans="1:16">
      <c r="A65" s="160" t="s">
        <v>26</v>
      </c>
      <c r="B65" s="160">
        <f>'将来負担比率（分子）の構造'!I$42</f>
        <v>261</v>
      </c>
      <c r="C65" s="160"/>
      <c r="D65" s="160"/>
      <c r="E65" s="160">
        <f>'将来負担比率（分子）の構造'!J$42</f>
        <v>211</v>
      </c>
      <c r="F65" s="160"/>
      <c r="G65" s="160"/>
      <c r="H65" s="160">
        <f>'将来負担比率（分子）の構造'!K$42</f>
        <v>162</v>
      </c>
      <c r="I65" s="160"/>
      <c r="J65" s="160"/>
      <c r="K65" s="160">
        <f>'将来負担比率（分子）の構造'!L$42</f>
        <v>123</v>
      </c>
      <c r="L65" s="160"/>
      <c r="M65" s="160"/>
      <c r="N65" s="160">
        <f>'将来負担比率（分子）の構造'!M$42</f>
        <v>93</v>
      </c>
      <c r="O65" s="160"/>
      <c r="P65" s="160"/>
    </row>
    <row r="66" spans="1:16">
      <c r="A66" s="160" t="s">
        <v>25</v>
      </c>
      <c r="B66" s="160">
        <f>'将来負担比率（分子）の構造'!I$41</f>
        <v>63028</v>
      </c>
      <c r="C66" s="160"/>
      <c r="D66" s="160"/>
      <c r="E66" s="160">
        <f>'将来負担比率（分子）の構造'!J$41</f>
        <v>60834</v>
      </c>
      <c r="F66" s="160"/>
      <c r="G66" s="160"/>
      <c r="H66" s="160">
        <f>'将来負担比率（分子）の構造'!K$41</f>
        <v>60545</v>
      </c>
      <c r="I66" s="160"/>
      <c r="J66" s="160"/>
      <c r="K66" s="160">
        <f>'将来負担比率（分子）の構造'!L$41</f>
        <v>63001</v>
      </c>
      <c r="L66" s="160"/>
      <c r="M66" s="160"/>
      <c r="N66" s="160">
        <f>'将来負担比率（分子）の構造'!M$41</f>
        <v>63974</v>
      </c>
      <c r="O66" s="160"/>
      <c r="P66" s="160"/>
    </row>
    <row r="67" spans="1:16">
      <c r="A67" s="160" t="s">
        <v>69</v>
      </c>
      <c r="B67" s="160" t="e">
        <f>NA()</f>
        <v>#N/A</v>
      </c>
      <c r="C67" s="160">
        <f>IF(ISNUMBER('将来負担比率（分子）の構造'!I$53), IF('将来負担比率（分子）の構造'!I$53 &lt; 0, 0, '将来負担比率（分子）の構造'!I$53), NA())</f>
        <v>13225</v>
      </c>
      <c r="D67" s="160" t="e">
        <f>NA()</f>
        <v>#N/A</v>
      </c>
      <c r="E67" s="160" t="e">
        <f>NA()</f>
        <v>#N/A</v>
      </c>
      <c r="F67" s="160">
        <f>IF(ISNUMBER('将来負担比率（分子）の構造'!J$53), IF('将来負担比率（分子）の構造'!J$53 &lt; 0, 0, '将来負担比率（分子）の構造'!J$53), NA())</f>
        <v>12257</v>
      </c>
      <c r="G67" s="160" t="e">
        <f>NA()</f>
        <v>#N/A</v>
      </c>
      <c r="H67" s="160" t="e">
        <f>NA()</f>
        <v>#N/A</v>
      </c>
      <c r="I67" s="160">
        <f>IF(ISNUMBER('将来負担比率（分子）の構造'!K$53), IF('将来負担比率（分子）の構造'!K$53 &lt; 0, 0, '将来負担比率（分子）の構造'!K$53), NA())</f>
        <v>10780</v>
      </c>
      <c r="J67" s="160" t="e">
        <f>NA()</f>
        <v>#N/A</v>
      </c>
      <c r="K67" s="160" t="e">
        <f>NA()</f>
        <v>#N/A</v>
      </c>
      <c r="L67" s="160">
        <f>IF(ISNUMBER('将来負担比率（分子）の構造'!L$53), IF('将来負担比率（分子）の構造'!L$53 &lt; 0, 0, '将来負担比率（分子）の構造'!L$53), NA())</f>
        <v>11055</v>
      </c>
      <c r="M67" s="160" t="e">
        <f>NA()</f>
        <v>#N/A</v>
      </c>
      <c r="N67" s="160" t="e">
        <f>NA()</f>
        <v>#N/A</v>
      </c>
      <c r="O67" s="160">
        <f>IF(ISNUMBER('将来負担比率（分子）の構造'!M$53), IF('将来負担比率（分子）の構造'!M$53 &lt; 0, 0, '将来負担比率（分子）の構造'!M$53), NA())</f>
        <v>7608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5845</v>
      </c>
      <c r="C72" s="164">
        <f>基金残高に係る経年分析!G55</f>
        <v>5853</v>
      </c>
      <c r="D72" s="164">
        <f>基金残高に係る経年分析!H55</f>
        <v>5859</v>
      </c>
    </row>
    <row r="73" spans="1:16">
      <c r="A73" s="163" t="s">
        <v>72</v>
      </c>
      <c r="B73" s="164">
        <f>基金残高に係る経年分析!F56</f>
        <v>1468</v>
      </c>
      <c r="C73" s="164">
        <f>基金残高に係る経年分析!G56</f>
        <v>1470</v>
      </c>
      <c r="D73" s="164">
        <f>基金残高に係る経年分析!H56</f>
        <v>1471</v>
      </c>
    </row>
    <row r="74" spans="1:16">
      <c r="A74" s="163" t="s">
        <v>73</v>
      </c>
      <c r="B74" s="164">
        <f>基金残高に係る経年分析!F57</f>
        <v>4709</v>
      </c>
      <c r="C74" s="164">
        <f>基金残高に係る経年分析!G57</f>
        <v>4740</v>
      </c>
      <c r="D74" s="164">
        <f>基金残高に係る経年分析!H57</f>
        <v>7894</v>
      </c>
    </row>
  </sheetData>
  <sheetProtection algorithmName="SHA-512" hashValue="AsQzrd6WfnXy6Xy3Bkzv0mlcC6umhrJ2XcO/vU3d09MVSTkb8irW6+FW57HEIQMop3oWKmqkq8cls1JIY+IOxg==" saltValue="BfH+19xkkSouTA7Pu2Au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A7" sqref="A7"/>
    </sheetView>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14008697</v>
      </c>
      <c r="S5" s="707"/>
      <c r="T5" s="707"/>
      <c r="U5" s="707"/>
      <c r="V5" s="707"/>
      <c r="W5" s="707"/>
      <c r="X5" s="707"/>
      <c r="Y5" s="753"/>
      <c r="Z5" s="771">
        <v>28.6</v>
      </c>
      <c r="AA5" s="771"/>
      <c r="AB5" s="771"/>
      <c r="AC5" s="771"/>
      <c r="AD5" s="772">
        <v>13229708</v>
      </c>
      <c r="AE5" s="772"/>
      <c r="AF5" s="772"/>
      <c r="AG5" s="772"/>
      <c r="AH5" s="772"/>
      <c r="AI5" s="772"/>
      <c r="AJ5" s="772"/>
      <c r="AK5" s="772"/>
      <c r="AL5" s="754">
        <v>52</v>
      </c>
      <c r="AM5" s="723"/>
      <c r="AN5" s="723"/>
      <c r="AO5" s="755"/>
      <c r="AP5" s="740" t="s">
        <v>218</v>
      </c>
      <c r="AQ5" s="741"/>
      <c r="AR5" s="741"/>
      <c r="AS5" s="741"/>
      <c r="AT5" s="741"/>
      <c r="AU5" s="741"/>
      <c r="AV5" s="741"/>
      <c r="AW5" s="741"/>
      <c r="AX5" s="741"/>
      <c r="AY5" s="741"/>
      <c r="AZ5" s="741"/>
      <c r="BA5" s="741"/>
      <c r="BB5" s="741"/>
      <c r="BC5" s="741"/>
      <c r="BD5" s="741"/>
      <c r="BE5" s="741"/>
      <c r="BF5" s="742"/>
      <c r="BG5" s="641">
        <v>13225083</v>
      </c>
      <c r="BH5" s="644"/>
      <c r="BI5" s="644"/>
      <c r="BJ5" s="644"/>
      <c r="BK5" s="644"/>
      <c r="BL5" s="644"/>
      <c r="BM5" s="644"/>
      <c r="BN5" s="645"/>
      <c r="BO5" s="703">
        <v>94.4</v>
      </c>
      <c r="BP5" s="703"/>
      <c r="BQ5" s="703"/>
      <c r="BR5" s="703"/>
      <c r="BS5" s="704">
        <v>152840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518764</v>
      </c>
      <c r="S6" s="644"/>
      <c r="T6" s="644"/>
      <c r="U6" s="644"/>
      <c r="V6" s="644"/>
      <c r="W6" s="644"/>
      <c r="X6" s="644"/>
      <c r="Y6" s="645"/>
      <c r="Z6" s="703">
        <v>1.1000000000000001</v>
      </c>
      <c r="AA6" s="703"/>
      <c r="AB6" s="703"/>
      <c r="AC6" s="703"/>
      <c r="AD6" s="704">
        <v>518764</v>
      </c>
      <c r="AE6" s="704"/>
      <c r="AF6" s="704"/>
      <c r="AG6" s="704"/>
      <c r="AH6" s="704"/>
      <c r="AI6" s="704"/>
      <c r="AJ6" s="704"/>
      <c r="AK6" s="704"/>
      <c r="AL6" s="646">
        <v>2</v>
      </c>
      <c r="AM6" s="647"/>
      <c r="AN6" s="647"/>
      <c r="AO6" s="705"/>
      <c r="AP6" s="638" t="s">
        <v>223</v>
      </c>
      <c r="AQ6" s="639"/>
      <c r="AR6" s="639"/>
      <c r="AS6" s="639"/>
      <c r="AT6" s="639"/>
      <c r="AU6" s="639"/>
      <c r="AV6" s="639"/>
      <c r="AW6" s="639"/>
      <c r="AX6" s="639"/>
      <c r="AY6" s="639"/>
      <c r="AZ6" s="639"/>
      <c r="BA6" s="639"/>
      <c r="BB6" s="639"/>
      <c r="BC6" s="639"/>
      <c r="BD6" s="639"/>
      <c r="BE6" s="639"/>
      <c r="BF6" s="640"/>
      <c r="BG6" s="641">
        <v>13225083</v>
      </c>
      <c r="BH6" s="644"/>
      <c r="BI6" s="644"/>
      <c r="BJ6" s="644"/>
      <c r="BK6" s="644"/>
      <c r="BL6" s="644"/>
      <c r="BM6" s="644"/>
      <c r="BN6" s="645"/>
      <c r="BO6" s="703">
        <v>94.4</v>
      </c>
      <c r="BP6" s="703"/>
      <c r="BQ6" s="703"/>
      <c r="BR6" s="703"/>
      <c r="BS6" s="704">
        <v>152840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331267</v>
      </c>
      <c r="CS6" s="644"/>
      <c r="CT6" s="644"/>
      <c r="CU6" s="644"/>
      <c r="CV6" s="644"/>
      <c r="CW6" s="644"/>
      <c r="CX6" s="644"/>
      <c r="CY6" s="645"/>
      <c r="CZ6" s="754">
        <v>0.7</v>
      </c>
      <c r="DA6" s="723"/>
      <c r="DB6" s="723"/>
      <c r="DC6" s="757"/>
      <c r="DD6" s="649" t="s">
        <v>225</v>
      </c>
      <c r="DE6" s="644"/>
      <c r="DF6" s="644"/>
      <c r="DG6" s="644"/>
      <c r="DH6" s="644"/>
      <c r="DI6" s="644"/>
      <c r="DJ6" s="644"/>
      <c r="DK6" s="644"/>
      <c r="DL6" s="644"/>
      <c r="DM6" s="644"/>
      <c r="DN6" s="644"/>
      <c r="DO6" s="644"/>
      <c r="DP6" s="645"/>
      <c r="DQ6" s="649">
        <v>331267</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25184</v>
      </c>
      <c r="S7" s="644"/>
      <c r="T7" s="644"/>
      <c r="U7" s="644"/>
      <c r="V7" s="644"/>
      <c r="W7" s="644"/>
      <c r="X7" s="644"/>
      <c r="Y7" s="645"/>
      <c r="Z7" s="703">
        <v>0.1</v>
      </c>
      <c r="AA7" s="703"/>
      <c r="AB7" s="703"/>
      <c r="AC7" s="703"/>
      <c r="AD7" s="704">
        <v>25184</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5386323</v>
      </c>
      <c r="BH7" s="644"/>
      <c r="BI7" s="644"/>
      <c r="BJ7" s="644"/>
      <c r="BK7" s="644"/>
      <c r="BL7" s="644"/>
      <c r="BM7" s="644"/>
      <c r="BN7" s="645"/>
      <c r="BO7" s="703">
        <v>38.4</v>
      </c>
      <c r="BP7" s="703"/>
      <c r="BQ7" s="703"/>
      <c r="BR7" s="703"/>
      <c r="BS7" s="704">
        <v>152840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8067543</v>
      </c>
      <c r="CS7" s="644"/>
      <c r="CT7" s="644"/>
      <c r="CU7" s="644"/>
      <c r="CV7" s="644"/>
      <c r="CW7" s="644"/>
      <c r="CX7" s="644"/>
      <c r="CY7" s="645"/>
      <c r="CZ7" s="703">
        <v>16.7</v>
      </c>
      <c r="DA7" s="703"/>
      <c r="DB7" s="703"/>
      <c r="DC7" s="703"/>
      <c r="DD7" s="649">
        <v>866807</v>
      </c>
      <c r="DE7" s="644"/>
      <c r="DF7" s="644"/>
      <c r="DG7" s="644"/>
      <c r="DH7" s="644"/>
      <c r="DI7" s="644"/>
      <c r="DJ7" s="644"/>
      <c r="DK7" s="644"/>
      <c r="DL7" s="644"/>
      <c r="DM7" s="644"/>
      <c r="DN7" s="644"/>
      <c r="DO7" s="644"/>
      <c r="DP7" s="645"/>
      <c r="DQ7" s="649">
        <v>3898737</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56227</v>
      </c>
      <c r="S8" s="644"/>
      <c r="T8" s="644"/>
      <c r="U8" s="644"/>
      <c r="V8" s="644"/>
      <c r="W8" s="644"/>
      <c r="X8" s="644"/>
      <c r="Y8" s="645"/>
      <c r="Z8" s="703">
        <v>0.1</v>
      </c>
      <c r="AA8" s="703"/>
      <c r="AB8" s="703"/>
      <c r="AC8" s="703"/>
      <c r="AD8" s="704">
        <v>56227</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160174</v>
      </c>
      <c r="BH8" s="644"/>
      <c r="BI8" s="644"/>
      <c r="BJ8" s="644"/>
      <c r="BK8" s="644"/>
      <c r="BL8" s="644"/>
      <c r="BM8" s="644"/>
      <c r="BN8" s="645"/>
      <c r="BO8" s="703">
        <v>1.1000000000000001</v>
      </c>
      <c r="BP8" s="703"/>
      <c r="BQ8" s="703"/>
      <c r="BR8" s="703"/>
      <c r="BS8" s="649" t="s">
        <v>231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14606282</v>
      </c>
      <c r="CS8" s="644"/>
      <c r="CT8" s="644"/>
      <c r="CU8" s="644"/>
      <c r="CV8" s="644"/>
      <c r="CW8" s="644"/>
      <c r="CX8" s="644"/>
      <c r="CY8" s="645"/>
      <c r="CZ8" s="703">
        <v>30.2</v>
      </c>
      <c r="DA8" s="703"/>
      <c r="DB8" s="703"/>
      <c r="DC8" s="703"/>
      <c r="DD8" s="649">
        <v>20489</v>
      </c>
      <c r="DE8" s="644"/>
      <c r="DF8" s="644"/>
      <c r="DG8" s="644"/>
      <c r="DH8" s="644"/>
      <c r="DI8" s="644"/>
      <c r="DJ8" s="644"/>
      <c r="DK8" s="644"/>
      <c r="DL8" s="644"/>
      <c r="DM8" s="644"/>
      <c r="DN8" s="644"/>
      <c r="DO8" s="644"/>
      <c r="DP8" s="645"/>
      <c r="DQ8" s="649">
        <v>7540067</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52383</v>
      </c>
      <c r="S9" s="644"/>
      <c r="T9" s="644"/>
      <c r="U9" s="644"/>
      <c r="V9" s="644"/>
      <c r="W9" s="644"/>
      <c r="X9" s="644"/>
      <c r="Y9" s="645"/>
      <c r="Z9" s="703">
        <v>0.1</v>
      </c>
      <c r="AA9" s="703"/>
      <c r="AB9" s="703"/>
      <c r="AC9" s="703"/>
      <c r="AD9" s="704">
        <v>52383</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4171229</v>
      </c>
      <c r="BH9" s="644"/>
      <c r="BI9" s="644"/>
      <c r="BJ9" s="644"/>
      <c r="BK9" s="644"/>
      <c r="BL9" s="644"/>
      <c r="BM9" s="644"/>
      <c r="BN9" s="645"/>
      <c r="BO9" s="703">
        <v>29.8</v>
      </c>
      <c r="BP9" s="703"/>
      <c r="BQ9" s="703"/>
      <c r="BR9" s="703"/>
      <c r="BS9" s="649" t="s">
        <v>231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2631394</v>
      </c>
      <c r="CS9" s="644"/>
      <c r="CT9" s="644"/>
      <c r="CU9" s="644"/>
      <c r="CV9" s="644"/>
      <c r="CW9" s="644"/>
      <c r="CX9" s="644"/>
      <c r="CY9" s="645"/>
      <c r="CZ9" s="703">
        <v>5.4</v>
      </c>
      <c r="DA9" s="703"/>
      <c r="DB9" s="703"/>
      <c r="DC9" s="703"/>
      <c r="DD9" s="649">
        <v>188760</v>
      </c>
      <c r="DE9" s="644"/>
      <c r="DF9" s="644"/>
      <c r="DG9" s="644"/>
      <c r="DH9" s="644"/>
      <c r="DI9" s="644"/>
      <c r="DJ9" s="644"/>
      <c r="DK9" s="644"/>
      <c r="DL9" s="644"/>
      <c r="DM9" s="644"/>
      <c r="DN9" s="644"/>
      <c r="DO9" s="644"/>
      <c r="DP9" s="645"/>
      <c r="DQ9" s="649">
        <v>2256735</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225</v>
      </c>
      <c r="AE10" s="704"/>
      <c r="AF10" s="704"/>
      <c r="AG10" s="704"/>
      <c r="AH10" s="704"/>
      <c r="AI10" s="704"/>
      <c r="AJ10" s="704"/>
      <c r="AK10" s="704"/>
      <c r="AL10" s="646" t="s">
        <v>225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283610</v>
      </c>
      <c r="BH10" s="644"/>
      <c r="BI10" s="644"/>
      <c r="BJ10" s="644"/>
      <c r="BK10" s="644"/>
      <c r="BL10" s="644"/>
      <c r="BM10" s="644"/>
      <c r="BN10" s="645"/>
      <c r="BO10" s="703">
        <v>2</v>
      </c>
      <c r="BP10" s="703"/>
      <c r="BQ10" s="703"/>
      <c r="BR10" s="703"/>
      <c r="BS10" s="649" t="s">
        <v>225</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450762</v>
      </c>
      <c r="CS10" s="644"/>
      <c r="CT10" s="644"/>
      <c r="CU10" s="644"/>
      <c r="CV10" s="644"/>
      <c r="CW10" s="644"/>
      <c r="CX10" s="644"/>
      <c r="CY10" s="645"/>
      <c r="CZ10" s="703">
        <v>0.9</v>
      </c>
      <c r="DA10" s="703"/>
      <c r="DB10" s="703"/>
      <c r="DC10" s="703"/>
      <c r="DD10" s="649" t="s">
        <v>239</v>
      </c>
      <c r="DE10" s="644"/>
      <c r="DF10" s="644"/>
      <c r="DG10" s="644"/>
      <c r="DH10" s="644"/>
      <c r="DI10" s="644"/>
      <c r="DJ10" s="644"/>
      <c r="DK10" s="644"/>
      <c r="DL10" s="644"/>
      <c r="DM10" s="644"/>
      <c r="DN10" s="644"/>
      <c r="DO10" s="644"/>
      <c r="DP10" s="645"/>
      <c r="DQ10" s="649">
        <v>150649</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231</v>
      </c>
      <c r="S11" s="644"/>
      <c r="T11" s="644"/>
      <c r="U11" s="644"/>
      <c r="V11" s="644"/>
      <c r="W11" s="644"/>
      <c r="X11" s="644"/>
      <c r="Y11" s="645"/>
      <c r="Z11" s="703" t="s">
        <v>231</v>
      </c>
      <c r="AA11" s="703"/>
      <c r="AB11" s="703"/>
      <c r="AC11" s="703"/>
      <c r="AD11" s="704" t="s">
        <v>231</v>
      </c>
      <c r="AE11" s="704"/>
      <c r="AF11" s="704"/>
      <c r="AG11" s="704"/>
      <c r="AH11" s="704"/>
      <c r="AI11" s="704"/>
      <c r="AJ11" s="704"/>
      <c r="AK11" s="704"/>
      <c r="AL11" s="646" t="s">
        <v>225</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771310</v>
      </c>
      <c r="BH11" s="644"/>
      <c r="BI11" s="644"/>
      <c r="BJ11" s="644"/>
      <c r="BK11" s="644"/>
      <c r="BL11" s="644"/>
      <c r="BM11" s="644"/>
      <c r="BN11" s="645"/>
      <c r="BO11" s="703">
        <v>5.5</v>
      </c>
      <c r="BP11" s="703"/>
      <c r="BQ11" s="703"/>
      <c r="BR11" s="703"/>
      <c r="BS11" s="649">
        <v>152840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1452044</v>
      </c>
      <c r="CS11" s="644"/>
      <c r="CT11" s="644"/>
      <c r="CU11" s="644"/>
      <c r="CV11" s="644"/>
      <c r="CW11" s="644"/>
      <c r="CX11" s="644"/>
      <c r="CY11" s="645"/>
      <c r="CZ11" s="703">
        <v>3</v>
      </c>
      <c r="DA11" s="703"/>
      <c r="DB11" s="703"/>
      <c r="DC11" s="703"/>
      <c r="DD11" s="649">
        <v>534512</v>
      </c>
      <c r="DE11" s="644"/>
      <c r="DF11" s="644"/>
      <c r="DG11" s="644"/>
      <c r="DH11" s="644"/>
      <c r="DI11" s="644"/>
      <c r="DJ11" s="644"/>
      <c r="DK11" s="644"/>
      <c r="DL11" s="644"/>
      <c r="DM11" s="644"/>
      <c r="DN11" s="644"/>
      <c r="DO11" s="644"/>
      <c r="DP11" s="645"/>
      <c r="DQ11" s="649">
        <v>619540</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1770174</v>
      </c>
      <c r="S12" s="644"/>
      <c r="T12" s="644"/>
      <c r="U12" s="644"/>
      <c r="V12" s="644"/>
      <c r="W12" s="644"/>
      <c r="X12" s="644"/>
      <c r="Y12" s="645"/>
      <c r="Z12" s="703">
        <v>3.6</v>
      </c>
      <c r="AA12" s="703"/>
      <c r="AB12" s="703"/>
      <c r="AC12" s="703"/>
      <c r="AD12" s="704">
        <v>1770174</v>
      </c>
      <c r="AE12" s="704"/>
      <c r="AF12" s="704"/>
      <c r="AG12" s="704"/>
      <c r="AH12" s="704"/>
      <c r="AI12" s="704"/>
      <c r="AJ12" s="704"/>
      <c r="AK12" s="704"/>
      <c r="AL12" s="646">
        <v>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6940768</v>
      </c>
      <c r="BH12" s="644"/>
      <c r="BI12" s="644"/>
      <c r="BJ12" s="644"/>
      <c r="BK12" s="644"/>
      <c r="BL12" s="644"/>
      <c r="BM12" s="644"/>
      <c r="BN12" s="645"/>
      <c r="BO12" s="703">
        <v>49.5</v>
      </c>
      <c r="BP12" s="703"/>
      <c r="BQ12" s="703"/>
      <c r="BR12" s="703"/>
      <c r="BS12" s="649" t="s">
        <v>231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1912992</v>
      </c>
      <c r="CS12" s="644"/>
      <c r="CT12" s="644"/>
      <c r="CU12" s="644"/>
      <c r="CV12" s="644"/>
      <c r="CW12" s="644"/>
      <c r="CX12" s="644"/>
      <c r="CY12" s="645"/>
      <c r="CZ12" s="703">
        <v>4</v>
      </c>
      <c r="DA12" s="703"/>
      <c r="DB12" s="703"/>
      <c r="DC12" s="703"/>
      <c r="DD12" s="649">
        <v>93932</v>
      </c>
      <c r="DE12" s="644"/>
      <c r="DF12" s="644"/>
      <c r="DG12" s="644"/>
      <c r="DH12" s="644"/>
      <c r="DI12" s="644"/>
      <c r="DJ12" s="644"/>
      <c r="DK12" s="644"/>
      <c r="DL12" s="644"/>
      <c r="DM12" s="644"/>
      <c r="DN12" s="644"/>
      <c r="DO12" s="644"/>
      <c r="DP12" s="645"/>
      <c r="DQ12" s="649">
        <v>640062</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81343</v>
      </c>
      <c r="S13" s="644"/>
      <c r="T13" s="644"/>
      <c r="U13" s="644"/>
      <c r="V13" s="644"/>
      <c r="W13" s="644"/>
      <c r="X13" s="644"/>
      <c r="Y13" s="645"/>
      <c r="Z13" s="703">
        <v>0.2</v>
      </c>
      <c r="AA13" s="703"/>
      <c r="AB13" s="703"/>
      <c r="AC13" s="703"/>
      <c r="AD13" s="704">
        <v>81343</v>
      </c>
      <c r="AE13" s="704"/>
      <c r="AF13" s="704"/>
      <c r="AG13" s="704"/>
      <c r="AH13" s="704"/>
      <c r="AI13" s="704"/>
      <c r="AJ13" s="704"/>
      <c r="AK13" s="704"/>
      <c r="AL13" s="646">
        <v>0.3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6830957</v>
      </c>
      <c r="BH13" s="644"/>
      <c r="BI13" s="644"/>
      <c r="BJ13" s="644"/>
      <c r="BK13" s="644"/>
      <c r="BL13" s="644"/>
      <c r="BM13" s="644"/>
      <c r="BN13" s="645"/>
      <c r="BO13" s="703">
        <v>48.8</v>
      </c>
      <c r="BP13" s="703"/>
      <c r="BQ13" s="703"/>
      <c r="BR13" s="703"/>
      <c r="BS13" s="649" t="s">
        <v>231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4926205</v>
      </c>
      <c r="CS13" s="644"/>
      <c r="CT13" s="644"/>
      <c r="CU13" s="644"/>
      <c r="CV13" s="644"/>
      <c r="CW13" s="644"/>
      <c r="CX13" s="644"/>
      <c r="CY13" s="645"/>
      <c r="CZ13" s="703">
        <v>10.199999999999999</v>
      </c>
      <c r="DA13" s="703"/>
      <c r="DB13" s="703"/>
      <c r="DC13" s="703"/>
      <c r="DD13" s="649">
        <v>2250976</v>
      </c>
      <c r="DE13" s="644"/>
      <c r="DF13" s="644"/>
      <c r="DG13" s="644"/>
      <c r="DH13" s="644"/>
      <c r="DI13" s="644"/>
      <c r="DJ13" s="644"/>
      <c r="DK13" s="644"/>
      <c r="DL13" s="644"/>
      <c r="DM13" s="644"/>
      <c r="DN13" s="644"/>
      <c r="DO13" s="644"/>
      <c r="DP13" s="645"/>
      <c r="DQ13" s="649">
        <v>2566327</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231</v>
      </c>
      <c r="AA14" s="703"/>
      <c r="AB14" s="703"/>
      <c r="AC14" s="703"/>
      <c r="AD14" s="704" t="s">
        <v>225</v>
      </c>
      <c r="AE14" s="704"/>
      <c r="AF14" s="704"/>
      <c r="AG14" s="704"/>
      <c r="AH14" s="704"/>
      <c r="AI14" s="704"/>
      <c r="AJ14" s="704"/>
      <c r="AK14" s="704"/>
      <c r="AL14" s="646" t="s">
        <v>231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294632</v>
      </c>
      <c r="BH14" s="644"/>
      <c r="BI14" s="644"/>
      <c r="BJ14" s="644"/>
      <c r="BK14" s="644"/>
      <c r="BL14" s="644"/>
      <c r="BM14" s="644"/>
      <c r="BN14" s="645"/>
      <c r="BO14" s="703">
        <v>2.1</v>
      </c>
      <c r="BP14" s="703"/>
      <c r="BQ14" s="703"/>
      <c r="BR14" s="703"/>
      <c r="BS14" s="649" t="s">
        <v>225</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2837912</v>
      </c>
      <c r="CS14" s="644"/>
      <c r="CT14" s="644"/>
      <c r="CU14" s="644"/>
      <c r="CV14" s="644"/>
      <c r="CW14" s="644"/>
      <c r="CX14" s="644"/>
      <c r="CY14" s="645"/>
      <c r="CZ14" s="703">
        <v>5.9</v>
      </c>
      <c r="DA14" s="703"/>
      <c r="DB14" s="703"/>
      <c r="DC14" s="703"/>
      <c r="DD14" s="649">
        <v>1224153</v>
      </c>
      <c r="DE14" s="644"/>
      <c r="DF14" s="644"/>
      <c r="DG14" s="644"/>
      <c r="DH14" s="644"/>
      <c r="DI14" s="644"/>
      <c r="DJ14" s="644"/>
      <c r="DK14" s="644"/>
      <c r="DL14" s="644"/>
      <c r="DM14" s="644"/>
      <c r="DN14" s="644"/>
      <c r="DO14" s="644"/>
      <c r="DP14" s="645"/>
      <c r="DQ14" s="649">
        <v>1279359</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143999</v>
      </c>
      <c r="S15" s="644"/>
      <c r="T15" s="644"/>
      <c r="U15" s="644"/>
      <c r="V15" s="644"/>
      <c r="W15" s="644"/>
      <c r="X15" s="644"/>
      <c r="Y15" s="645"/>
      <c r="Z15" s="703">
        <v>0.3</v>
      </c>
      <c r="AA15" s="703"/>
      <c r="AB15" s="703"/>
      <c r="AC15" s="703"/>
      <c r="AD15" s="704">
        <v>143999</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603360</v>
      </c>
      <c r="BH15" s="644"/>
      <c r="BI15" s="644"/>
      <c r="BJ15" s="644"/>
      <c r="BK15" s="644"/>
      <c r="BL15" s="644"/>
      <c r="BM15" s="644"/>
      <c r="BN15" s="645"/>
      <c r="BO15" s="703">
        <v>4.3</v>
      </c>
      <c r="BP15" s="703"/>
      <c r="BQ15" s="703"/>
      <c r="BR15" s="703"/>
      <c r="BS15" s="649" t="s">
        <v>231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3307838</v>
      </c>
      <c r="CS15" s="644"/>
      <c r="CT15" s="644"/>
      <c r="CU15" s="644"/>
      <c r="CV15" s="644"/>
      <c r="CW15" s="644"/>
      <c r="CX15" s="644"/>
      <c r="CY15" s="645"/>
      <c r="CZ15" s="703">
        <v>6.8</v>
      </c>
      <c r="DA15" s="703"/>
      <c r="DB15" s="703"/>
      <c r="DC15" s="703"/>
      <c r="DD15" s="649">
        <v>452855</v>
      </c>
      <c r="DE15" s="644"/>
      <c r="DF15" s="644"/>
      <c r="DG15" s="644"/>
      <c r="DH15" s="644"/>
      <c r="DI15" s="644"/>
      <c r="DJ15" s="644"/>
      <c r="DK15" s="644"/>
      <c r="DL15" s="644"/>
      <c r="DM15" s="644"/>
      <c r="DN15" s="644"/>
      <c r="DO15" s="644"/>
      <c r="DP15" s="645"/>
      <c r="DQ15" s="649">
        <v>2591630</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225</v>
      </c>
      <c r="AA16" s="703"/>
      <c r="AB16" s="703"/>
      <c r="AC16" s="703"/>
      <c r="AD16" s="704" t="s">
        <v>231</v>
      </c>
      <c r="AE16" s="704"/>
      <c r="AF16" s="704"/>
      <c r="AG16" s="704"/>
      <c r="AH16" s="704"/>
      <c r="AI16" s="704"/>
      <c r="AJ16" s="704"/>
      <c r="AK16" s="704"/>
      <c r="AL16" s="646" t="s">
        <v>225</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231</v>
      </c>
      <c r="BH16" s="644"/>
      <c r="BI16" s="644"/>
      <c r="BJ16" s="644"/>
      <c r="BK16" s="644"/>
      <c r="BL16" s="644"/>
      <c r="BM16" s="644"/>
      <c r="BN16" s="645"/>
      <c r="BO16" s="703" t="s">
        <v>225</v>
      </c>
      <c r="BP16" s="703"/>
      <c r="BQ16" s="703"/>
      <c r="BR16" s="703"/>
      <c r="BS16" s="649" t="s">
        <v>239</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342054</v>
      </c>
      <c r="CS16" s="644"/>
      <c r="CT16" s="644"/>
      <c r="CU16" s="644"/>
      <c r="CV16" s="644"/>
      <c r="CW16" s="644"/>
      <c r="CX16" s="644"/>
      <c r="CY16" s="645"/>
      <c r="CZ16" s="703">
        <v>0.7</v>
      </c>
      <c r="DA16" s="703"/>
      <c r="DB16" s="703"/>
      <c r="DC16" s="703"/>
      <c r="DD16" s="649" t="s">
        <v>231</v>
      </c>
      <c r="DE16" s="644"/>
      <c r="DF16" s="644"/>
      <c r="DG16" s="644"/>
      <c r="DH16" s="644"/>
      <c r="DI16" s="644"/>
      <c r="DJ16" s="644"/>
      <c r="DK16" s="644"/>
      <c r="DL16" s="644"/>
      <c r="DM16" s="644"/>
      <c r="DN16" s="644"/>
      <c r="DO16" s="644"/>
      <c r="DP16" s="645"/>
      <c r="DQ16" s="649">
        <v>149266</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51634</v>
      </c>
      <c r="S17" s="644"/>
      <c r="T17" s="644"/>
      <c r="U17" s="644"/>
      <c r="V17" s="644"/>
      <c r="W17" s="644"/>
      <c r="X17" s="644"/>
      <c r="Y17" s="645"/>
      <c r="Z17" s="703">
        <v>0.1</v>
      </c>
      <c r="AA17" s="703"/>
      <c r="AB17" s="703"/>
      <c r="AC17" s="703"/>
      <c r="AD17" s="704">
        <v>51634</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231</v>
      </c>
      <c r="BP17" s="703"/>
      <c r="BQ17" s="703"/>
      <c r="BR17" s="703"/>
      <c r="BS17" s="649" t="s">
        <v>231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7520572</v>
      </c>
      <c r="CS17" s="644"/>
      <c r="CT17" s="644"/>
      <c r="CU17" s="644"/>
      <c r="CV17" s="644"/>
      <c r="CW17" s="644"/>
      <c r="CX17" s="644"/>
      <c r="CY17" s="645"/>
      <c r="CZ17" s="703">
        <v>15.5</v>
      </c>
      <c r="DA17" s="703"/>
      <c r="DB17" s="703"/>
      <c r="DC17" s="703"/>
      <c r="DD17" s="649" t="s">
        <v>231</v>
      </c>
      <c r="DE17" s="644"/>
      <c r="DF17" s="644"/>
      <c r="DG17" s="644"/>
      <c r="DH17" s="644"/>
      <c r="DI17" s="644"/>
      <c r="DJ17" s="644"/>
      <c r="DK17" s="644"/>
      <c r="DL17" s="644"/>
      <c r="DM17" s="644"/>
      <c r="DN17" s="644"/>
      <c r="DO17" s="644"/>
      <c r="DP17" s="645"/>
      <c r="DQ17" s="649">
        <v>7391959</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10446029</v>
      </c>
      <c r="S18" s="644"/>
      <c r="T18" s="644"/>
      <c r="U18" s="644"/>
      <c r="V18" s="644"/>
      <c r="W18" s="644"/>
      <c r="X18" s="644"/>
      <c r="Y18" s="645"/>
      <c r="Z18" s="703">
        <v>21.3</v>
      </c>
      <c r="AA18" s="703"/>
      <c r="AB18" s="703"/>
      <c r="AC18" s="703"/>
      <c r="AD18" s="704">
        <v>9421503</v>
      </c>
      <c r="AE18" s="704"/>
      <c r="AF18" s="704"/>
      <c r="AG18" s="704"/>
      <c r="AH18" s="704"/>
      <c r="AI18" s="704"/>
      <c r="AJ18" s="704"/>
      <c r="AK18" s="704"/>
      <c r="AL18" s="646">
        <v>37</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231</v>
      </c>
      <c r="BP18" s="703"/>
      <c r="BQ18" s="703"/>
      <c r="BR18" s="703"/>
      <c r="BS18" s="649" t="s">
        <v>231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225</v>
      </c>
      <c r="DA18" s="703"/>
      <c r="DB18" s="703"/>
      <c r="DC18" s="703"/>
      <c r="DD18" s="649" t="s">
        <v>225</v>
      </c>
      <c r="DE18" s="644"/>
      <c r="DF18" s="644"/>
      <c r="DG18" s="644"/>
      <c r="DH18" s="644"/>
      <c r="DI18" s="644"/>
      <c r="DJ18" s="644"/>
      <c r="DK18" s="644"/>
      <c r="DL18" s="644"/>
      <c r="DM18" s="644"/>
      <c r="DN18" s="644"/>
      <c r="DO18" s="644"/>
      <c r="DP18" s="645"/>
      <c r="DQ18" s="649" t="s">
        <v>231</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9421503</v>
      </c>
      <c r="S19" s="644"/>
      <c r="T19" s="644"/>
      <c r="U19" s="644"/>
      <c r="V19" s="644"/>
      <c r="W19" s="644"/>
      <c r="X19" s="644"/>
      <c r="Y19" s="645"/>
      <c r="Z19" s="703">
        <v>19.2</v>
      </c>
      <c r="AA19" s="703"/>
      <c r="AB19" s="703"/>
      <c r="AC19" s="703"/>
      <c r="AD19" s="704">
        <v>9421503</v>
      </c>
      <c r="AE19" s="704"/>
      <c r="AF19" s="704"/>
      <c r="AG19" s="704"/>
      <c r="AH19" s="704"/>
      <c r="AI19" s="704"/>
      <c r="AJ19" s="704"/>
      <c r="AK19" s="704"/>
      <c r="AL19" s="646">
        <v>37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783614</v>
      </c>
      <c r="BH19" s="644"/>
      <c r="BI19" s="644"/>
      <c r="BJ19" s="644"/>
      <c r="BK19" s="644"/>
      <c r="BL19" s="644"/>
      <c r="BM19" s="644"/>
      <c r="BN19" s="645"/>
      <c r="BO19" s="703">
        <v>5.6</v>
      </c>
      <c r="BP19" s="703"/>
      <c r="BQ19" s="703"/>
      <c r="BR19" s="703"/>
      <c r="BS19" s="649" t="s">
        <v>231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125</v>
      </c>
      <c r="DA19" s="703"/>
      <c r="DB19" s="703"/>
      <c r="DC19" s="703"/>
      <c r="DD19" s="649" t="s">
        <v>231</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1024526</v>
      </c>
      <c r="S20" s="644"/>
      <c r="T20" s="644"/>
      <c r="U20" s="644"/>
      <c r="V20" s="644"/>
      <c r="W20" s="644"/>
      <c r="X20" s="644"/>
      <c r="Y20" s="645"/>
      <c r="Z20" s="703">
        <v>2.1</v>
      </c>
      <c r="AA20" s="703"/>
      <c r="AB20" s="703"/>
      <c r="AC20" s="703"/>
      <c r="AD20" s="704" t="s">
        <v>125</v>
      </c>
      <c r="AE20" s="704"/>
      <c r="AF20" s="704"/>
      <c r="AG20" s="704"/>
      <c r="AH20" s="704"/>
      <c r="AI20" s="704"/>
      <c r="AJ20" s="704"/>
      <c r="AK20" s="704"/>
      <c r="AL20" s="646" t="s">
        <v>225</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783614</v>
      </c>
      <c r="BH20" s="644"/>
      <c r="BI20" s="644"/>
      <c r="BJ20" s="644"/>
      <c r="BK20" s="644"/>
      <c r="BL20" s="644"/>
      <c r="BM20" s="644"/>
      <c r="BN20" s="645"/>
      <c r="BO20" s="703">
        <v>5.6</v>
      </c>
      <c r="BP20" s="703"/>
      <c r="BQ20" s="703"/>
      <c r="BR20" s="703"/>
      <c r="BS20" s="649" t="s">
        <v>225</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48386865</v>
      </c>
      <c r="CS20" s="644"/>
      <c r="CT20" s="644"/>
      <c r="CU20" s="644"/>
      <c r="CV20" s="644"/>
      <c r="CW20" s="644"/>
      <c r="CX20" s="644"/>
      <c r="CY20" s="645"/>
      <c r="CZ20" s="703">
        <v>100</v>
      </c>
      <c r="DA20" s="703"/>
      <c r="DB20" s="703"/>
      <c r="DC20" s="703"/>
      <c r="DD20" s="649">
        <v>5632484</v>
      </c>
      <c r="DE20" s="644"/>
      <c r="DF20" s="644"/>
      <c r="DG20" s="644"/>
      <c r="DH20" s="644"/>
      <c r="DI20" s="644"/>
      <c r="DJ20" s="644"/>
      <c r="DK20" s="644"/>
      <c r="DL20" s="644"/>
      <c r="DM20" s="644"/>
      <c r="DN20" s="644"/>
      <c r="DO20" s="644"/>
      <c r="DP20" s="645"/>
      <c r="DQ20" s="649">
        <v>29415598</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225</v>
      </c>
      <c r="AE21" s="704"/>
      <c r="AF21" s="704"/>
      <c r="AG21" s="704"/>
      <c r="AH21" s="704"/>
      <c r="AI21" s="704"/>
      <c r="AJ21" s="704"/>
      <c r="AK21" s="704"/>
      <c r="AL21" s="646" t="s">
        <v>239</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4625</v>
      </c>
      <c r="BH21" s="644"/>
      <c r="BI21" s="644"/>
      <c r="BJ21" s="644"/>
      <c r="BK21" s="644"/>
      <c r="BL21" s="644"/>
      <c r="BM21" s="644"/>
      <c r="BN21" s="645"/>
      <c r="BO21" s="703">
        <v>0</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27154434</v>
      </c>
      <c r="S22" s="644"/>
      <c r="T22" s="644"/>
      <c r="U22" s="644"/>
      <c r="V22" s="644"/>
      <c r="W22" s="644"/>
      <c r="X22" s="644"/>
      <c r="Y22" s="645"/>
      <c r="Z22" s="703">
        <v>55.4</v>
      </c>
      <c r="AA22" s="703"/>
      <c r="AB22" s="703"/>
      <c r="AC22" s="703"/>
      <c r="AD22" s="704">
        <v>25350919</v>
      </c>
      <c r="AE22" s="704"/>
      <c r="AF22" s="704"/>
      <c r="AG22" s="704"/>
      <c r="AH22" s="704"/>
      <c r="AI22" s="704"/>
      <c r="AJ22" s="704"/>
      <c r="AK22" s="704"/>
      <c r="AL22" s="646">
        <v>99.5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225</v>
      </c>
      <c r="BP22" s="703"/>
      <c r="BQ22" s="703"/>
      <c r="BR22" s="703"/>
      <c r="BS22" s="649" t="s">
        <v>231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15173</v>
      </c>
      <c r="S23" s="644"/>
      <c r="T23" s="644"/>
      <c r="U23" s="644"/>
      <c r="V23" s="644"/>
      <c r="W23" s="644"/>
      <c r="X23" s="644"/>
      <c r="Y23" s="645"/>
      <c r="Z23" s="703">
        <v>0</v>
      </c>
      <c r="AA23" s="703"/>
      <c r="AB23" s="703"/>
      <c r="AC23" s="703"/>
      <c r="AD23" s="704">
        <v>15173</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778989</v>
      </c>
      <c r="BH23" s="644"/>
      <c r="BI23" s="644"/>
      <c r="BJ23" s="644"/>
      <c r="BK23" s="644"/>
      <c r="BL23" s="644"/>
      <c r="BM23" s="644"/>
      <c r="BN23" s="645"/>
      <c r="BO23" s="703">
        <v>5.6</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698906</v>
      </c>
      <c r="S24" s="644"/>
      <c r="T24" s="644"/>
      <c r="U24" s="644"/>
      <c r="V24" s="644"/>
      <c r="W24" s="644"/>
      <c r="X24" s="644"/>
      <c r="Y24" s="645"/>
      <c r="Z24" s="703">
        <v>1.4</v>
      </c>
      <c r="AA24" s="703"/>
      <c r="AB24" s="703"/>
      <c r="AC24" s="703"/>
      <c r="AD24" s="704" t="s">
        <v>225</v>
      </c>
      <c r="AE24" s="704"/>
      <c r="AF24" s="704"/>
      <c r="AG24" s="704"/>
      <c r="AH24" s="704"/>
      <c r="AI24" s="704"/>
      <c r="AJ24" s="704"/>
      <c r="AK24" s="704"/>
      <c r="AL24" s="646" t="s">
        <v>125</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231</v>
      </c>
      <c r="BH24" s="644"/>
      <c r="BI24" s="644"/>
      <c r="BJ24" s="644"/>
      <c r="BK24" s="644"/>
      <c r="BL24" s="644"/>
      <c r="BM24" s="644"/>
      <c r="BN24" s="645"/>
      <c r="BO24" s="703" t="s">
        <v>225</v>
      </c>
      <c r="BP24" s="703"/>
      <c r="BQ24" s="703"/>
      <c r="BR24" s="703"/>
      <c r="BS24" s="649" t="s">
        <v>231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23688588</v>
      </c>
      <c r="CS24" s="707"/>
      <c r="CT24" s="707"/>
      <c r="CU24" s="707"/>
      <c r="CV24" s="707"/>
      <c r="CW24" s="707"/>
      <c r="CX24" s="707"/>
      <c r="CY24" s="753"/>
      <c r="CZ24" s="754">
        <v>49</v>
      </c>
      <c r="DA24" s="723"/>
      <c r="DB24" s="723"/>
      <c r="DC24" s="757"/>
      <c r="DD24" s="752">
        <v>16586136</v>
      </c>
      <c r="DE24" s="707"/>
      <c r="DF24" s="707"/>
      <c r="DG24" s="707"/>
      <c r="DH24" s="707"/>
      <c r="DI24" s="707"/>
      <c r="DJ24" s="707"/>
      <c r="DK24" s="753"/>
      <c r="DL24" s="752">
        <v>14754689</v>
      </c>
      <c r="DM24" s="707"/>
      <c r="DN24" s="707"/>
      <c r="DO24" s="707"/>
      <c r="DP24" s="707"/>
      <c r="DQ24" s="707"/>
      <c r="DR24" s="707"/>
      <c r="DS24" s="707"/>
      <c r="DT24" s="707"/>
      <c r="DU24" s="707"/>
      <c r="DV24" s="753"/>
      <c r="DW24" s="754">
        <v>54.5</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692518</v>
      </c>
      <c r="S25" s="644"/>
      <c r="T25" s="644"/>
      <c r="U25" s="644"/>
      <c r="V25" s="644"/>
      <c r="W25" s="644"/>
      <c r="X25" s="644"/>
      <c r="Y25" s="645"/>
      <c r="Z25" s="703">
        <v>1.4</v>
      </c>
      <c r="AA25" s="703"/>
      <c r="AB25" s="703"/>
      <c r="AC25" s="703"/>
      <c r="AD25" s="704">
        <v>29568</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225</v>
      </c>
      <c r="BP25" s="703"/>
      <c r="BQ25" s="703"/>
      <c r="BR25" s="703"/>
      <c r="BS25" s="649" t="s">
        <v>231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7462792</v>
      </c>
      <c r="CS25" s="642"/>
      <c r="CT25" s="642"/>
      <c r="CU25" s="642"/>
      <c r="CV25" s="642"/>
      <c r="CW25" s="642"/>
      <c r="CX25" s="642"/>
      <c r="CY25" s="643"/>
      <c r="CZ25" s="646">
        <v>15.4</v>
      </c>
      <c r="DA25" s="675"/>
      <c r="DB25" s="675"/>
      <c r="DC25" s="676"/>
      <c r="DD25" s="649">
        <v>6541024</v>
      </c>
      <c r="DE25" s="642"/>
      <c r="DF25" s="642"/>
      <c r="DG25" s="642"/>
      <c r="DH25" s="642"/>
      <c r="DI25" s="642"/>
      <c r="DJ25" s="642"/>
      <c r="DK25" s="643"/>
      <c r="DL25" s="649">
        <v>6516490</v>
      </c>
      <c r="DM25" s="642"/>
      <c r="DN25" s="642"/>
      <c r="DO25" s="642"/>
      <c r="DP25" s="642"/>
      <c r="DQ25" s="642"/>
      <c r="DR25" s="642"/>
      <c r="DS25" s="642"/>
      <c r="DT25" s="642"/>
      <c r="DU25" s="642"/>
      <c r="DV25" s="643"/>
      <c r="DW25" s="646">
        <v>24.1</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282504</v>
      </c>
      <c r="S26" s="644"/>
      <c r="T26" s="644"/>
      <c r="U26" s="644"/>
      <c r="V26" s="644"/>
      <c r="W26" s="644"/>
      <c r="X26" s="644"/>
      <c r="Y26" s="645"/>
      <c r="Z26" s="703">
        <v>0.6</v>
      </c>
      <c r="AA26" s="703"/>
      <c r="AB26" s="703"/>
      <c r="AC26" s="703"/>
      <c r="AD26" s="704" t="s">
        <v>225</v>
      </c>
      <c r="AE26" s="704"/>
      <c r="AF26" s="704"/>
      <c r="AG26" s="704"/>
      <c r="AH26" s="704"/>
      <c r="AI26" s="704"/>
      <c r="AJ26" s="704"/>
      <c r="AK26" s="704"/>
      <c r="AL26" s="646" t="s">
        <v>231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239</v>
      </c>
      <c r="BP26" s="703"/>
      <c r="BQ26" s="703"/>
      <c r="BR26" s="703"/>
      <c r="BS26" s="649" t="s">
        <v>231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5031368</v>
      </c>
      <c r="CS26" s="644"/>
      <c r="CT26" s="644"/>
      <c r="CU26" s="644"/>
      <c r="CV26" s="644"/>
      <c r="CW26" s="644"/>
      <c r="CX26" s="644"/>
      <c r="CY26" s="645"/>
      <c r="CZ26" s="646">
        <v>10.4</v>
      </c>
      <c r="DA26" s="675"/>
      <c r="DB26" s="675"/>
      <c r="DC26" s="676"/>
      <c r="DD26" s="649">
        <v>4299153</v>
      </c>
      <c r="DE26" s="644"/>
      <c r="DF26" s="644"/>
      <c r="DG26" s="644"/>
      <c r="DH26" s="644"/>
      <c r="DI26" s="644"/>
      <c r="DJ26" s="644"/>
      <c r="DK26" s="645"/>
      <c r="DL26" s="649" t="s">
        <v>231</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5612928</v>
      </c>
      <c r="S27" s="644"/>
      <c r="T27" s="644"/>
      <c r="U27" s="644"/>
      <c r="V27" s="644"/>
      <c r="W27" s="644"/>
      <c r="X27" s="644"/>
      <c r="Y27" s="645"/>
      <c r="Z27" s="703">
        <v>11.5</v>
      </c>
      <c r="AA27" s="703"/>
      <c r="AB27" s="703"/>
      <c r="AC27" s="703"/>
      <c r="AD27" s="704" t="s">
        <v>225</v>
      </c>
      <c r="AE27" s="704"/>
      <c r="AF27" s="704"/>
      <c r="AG27" s="704"/>
      <c r="AH27" s="704"/>
      <c r="AI27" s="704"/>
      <c r="AJ27" s="704"/>
      <c r="AK27" s="704"/>
      <c r="AL27" s="646" t="s">
        <v>225</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14008697</v>
      </c>
      <c r="BH27" s="644"/>
      <c r="BI27" s="644"/>
      <c r="BJ27" s="644"/>
      <c r="BK27" s="644"/>
      <c r="BL27" s="644"/>
      <c r="BM27" s="644"/>
      <c r="BN27" s="645"/>
      <c r="BO27" s="703">
        <v>100</v>
      </c>
      <c r="BP27" s="703"/>
      <c r="BQ27" s="703"/>
      <c r="BR27" s="703"/>
      <c r="BS27" s="649">
        <v>152840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8705259</v>
      </c>
      <c r="CS27" s="642"/>
      <c r="CT27" s="642"/>
      <c r="CU27" s="642"/>
      <c r="CV27" s="642"/>
      <c r="CW27" s="642"/>
      <c r="CX27" s="642"/>
      <c r="CY27" s="643"/>
      <c r="CZ27" s="646">
        <v>18</v>
      </c>
      <c r="DA27" s="675"/>
      <c r="DB27" s="675"/>
      <c r="DC27" s="676"/>
      <c r="DD27" s="649">
        <v>2653188</v>
      </c>
      <c r="DE27" s="642"/>
      <c r="DF27" s="642"/>
      <c r="DG27" s="642"/>
      <c r="DH27" s="642"/>
      <c r="DI27" s="642"/>
      <c r="DJ27" s="642"/>
      <c r="DK27" s="643"/>
      <c r="DL27" s="649">
        <v>2342763</v>
      </c>
      <c r="DM27" s="642"/>
      <c r="DN27" s="642"/>
      <c r="DO27" s="642"/>
      <c r="DP27" s="642"/>
      <c r="DQ27" s="642"/>
      <c r="DR27" s="642"/>
      <c r="DS27" s="642"/>
      <c r="DT27" s="642"/>
      <c r="DU27" s="642"/>
      <c r="DV27" s="643"/>
      <c r="DW27" s="646">
        <v>8.6999999999999993</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231</v>
      </c>
      <c r="AA28" s="703"/>
      <c r="AB28" s="703"/>
      <c r="AC28" s="703"/>
      <c r="AD28" s="704" t="s">
        <v>231</v>
      </c>
      <c r="AE28" s="704"/>
      <c r="AF28" s="704"/>
      <c r="AG28" s="704"/>
      <c r="AH28" s="704"/>
      <c r="AI28" s="704"/>
      <c r="AJ28" s="704"/>
      <c r="AK28" s="704"/>
      <c r="AL28" s="646" t="s">
        <v>231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7520537</v>
      </c>
      <c r="CS28" s="644"/>
      <c r="CT28" s="644"/>
      <c r="CU28" s="644"/>
      <c r="CV28" s="644"/>
      <c r="CW28" s="644"/>
      <c r="CX28" s="644"/>
      <c r="CY28" s="645"/>
      <c r="CZ28" s="646">
        <v>15.5</v>
      </c>
      <c r="DA28" s="675"/>
      <c r="DB28" s="675"/>
      <c r="DC28" s="676"/>
      <c r="DD28" s="649">
        <v>7391924</v>
      </c>
      <c r="DE28" s="644"/>
      <c r="DF28" s="644"/>
      <c r="DG28" s="644"/>
      <c r="DH28" s="644"/>
      <c r="DI28" s="644"/>
      <c r="DJ28" s="644"/>
      <c r="DK28" s="645"/>
      <c r="DL28" s="649">
        <v>5895436</v>
      </c>
      <c r="DM28" s="644"/>
      <c r="DN28" s="644"/>
      <c r="DO28" s="644"/>
      <c r="DP28" s="644"/>
      <c r="DQ28" s="644"/>
      <c r="DR28" s="644"/>
      <c r="DS28" s="644"/>
      <c r="DT28" s="644"/>
      <c r="DU28" s="644"/>
      <c r="DV28" s="645"/>
      <c r="DW28" s="646">
        <v>21.8</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3404374</v>
      </c>
      <c r="S29" s="644"/>
      <c r="T29" s="644"/>
      <c r="U29" s="644"/>
      <c r="V29" s="644"/>
      <c r="W29" s="644"/>
      <c r="X29" s="644"/>
      <c r="Y29" s="645"/>
      <c r="Z29" s="703">
        <v>6.9</v>
      </c>
      <c r="AA29" s="703"/>
      <c r="AB29" s="703"/>
      <c r="AC29" s="703"/>
      <c r="AD29" s="704" t="s">
        <v>239</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7520522</v>
      </c>
      <c r="CS29" s="642"/>
      <c r="CT29" s="642"/>
      <c r="CU29" s="642"/>
      <c r="CV29" s="642"/>
      <c r="CW29" s="642"/>
      <c r="CX29" s="642"/>
      <c r="CY29" s="643"/>
      <c r="CZ29" s="646">
        <v>15.5</v>
      </c>
      <c r="DA29" s="675"/>
      <c r="DB29" s="675"/>
      <c r="DC29" s="676"/>
      <c r="DD29" s="649">
        <v>7391909</v>
      </c>
      <c r="DE29" s="642"/>
      <c r="DF29" s="642"/>
      <c r="DG29" s="642"/>
      <c r="DH29" s="642"/>
      <c r="DI29" s="642"/>
      <c r="DJ29" s="642"/>
      <c r="DK29" s="643"/>
      <c r="DL29" s="649">
        <v>5895421</v>
      </c>
      <c r="DM29" s="642"/>
      <c r="DN29" s="642"/>
      <c r="DO29" s="642"/>
      <c r="DP29" s="642"/>
      <c r="DQ29" s="642"/>
      <c r="DR29" s="642"/>
      <c r="DS29" s="642"/>
      <c r="DT29" s="642"/>
      <c r="DU29" s="642"/>
      <c r="DV29" s="643"/>
      <c r="DW29" s="646">
        <v>21.8</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220115</v>
      </c>
      <c r="S30" s="644"/>
      <c r="T30" s="644"/>
      <c r="U30" s="644"/>
      <c r="V30" s="644"/>
      <c r="W30" s="644"/>
      <c r="X30" s="644"/>
      <c r="Y30" s="645"/>
      <c r="Z30" s="703">
        <v>0.4</v>
      </c>
      <c r="AA30" s="703"/>
      <c r="AB30" s="703"/>
      <c r="AC30" s="703"/>
      <c r="AD30" s="704">
        <v>67451</v>
      </c>
      <c r="AE30" s="704"/>
      <c r="AF30" s="704"/>
      <c r="AG30" s="704"/>
      <c r="AH30" s="704"/>
      <c r="AI30" s="704"/>
      <c r="AJ30" s="704"/>
      <c r="AK30" s="704"/>
      <c r="AL30" s="646">
        <v>0.3</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99.4</v>
      </c>
      <c r="BH30" s="722"/>
      <c r="BI30" s="722"/>
      <c r="BJ30" s="722"/>
      <c r="BK30" s="722"/>
      <c r="BL30" s="722"/>
      <c r="BM30" s="723">
        <v>97.8</v>
      </c>
      <c r="BN30" s="722"/>
      <c r="BO30" s="722"/>
      <c r="BP30" s="722"/>
      <c r="BQ30" s="724"/>
      <c r="BR30" s="721">
        <v>99.4</v>
      </c>
      <c r="BS30" s="722"/>
      <c r="BT30" s="722"/>
      <c r="BU30" s="722"/>
      <c r="BV30" s="722"/>
      <c r="BW30" s="722"/>
      <c r="BX30" s="723">
        <v>97.1</v>
      </c>
      <c r="BY30" s="722"/>
      <c r="BZ30" s="722"/>
      <c r="CA30" s="722"/>
      <c r="CB30" s="724"/>
      <c r="CD30" s="727"/>
      <c r="CE30" s="728"/>
      <c r="CF30" s="685" t="s">
        <v>303</v>
      </c>
      <c r="CG30" s="682"/>
      <c r="CH30" s="682"/>
      <c r="CI30" s="682"/>
      <c r="CJ30" s="682"/>
      <c r="CK30" s="682"/>
      <c r="CL30" s="682"/>
      <c r="CM30" s="682"/>
      <c r="CN30" s="682"/>
      <c r="CO30" s="682"/>
      <c r="CP30" s="682"/>
      <c r="CQ30" s="683"/>
      <c r="CR30" s="641">
        <v>7004365</v>
      </c>
      <c r="CS30" s="644"/>
      <c r="CT30" s="644"/>
      <c r="CU30" s="644"/>
      <c r="CV30" s="644"/>
      <c r="CW30" s="644"/>
      <c r="CX30" s="644"/>
      <c r="CY30" s="645"/>
      <c r="CZ30" s="646">
        <v>14.5</v>
      </c>
      <c r="DA30" s="675"/>
      <c r="DB30" s="675"/>
      <c r="DC30" s="676"/>
      <c r="DD30" s="649">
        <v>6893834</v>
      </c>
      <c r="DE30" s="644"/>
      <c r="DF30" s="644"/>
      <c r="DG30" s="644"/>
      <c r="DH30" s="644"/>
      <c r="DI30" s="644"/>
      <c r="DJ30" s="644"/>
      <c r="DK30" s="645"/>
      <c r="DL30" s="649">
        <v>5404075</v>
      </c>
      <c r="DM30" s="644"/>
      <c r="DN30" s="644"/>
      <c r="DO30" s="644"/>
      <c r="DP30" s="644"/>
      <c r="DQ30" s="644"/>
      <c r="DR30" s="644"/>
      <c r="DS30" s="644"/>
      <c r="DT30" s="644"/>
      <c r="DU30" s="644"/>
      <c r="DV30" s="645"/>
      <c r="DW30" s="646">
        <v>20</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57735</v>
      </c>
      <c r="S31" s="644"/>
      <c r="T31" s="644"/>
      <c r="U31" s="644"/>
      <c r="V31" s="644"/>
      <c r="W31" s="644"/>
      <c r="X31" s="644"/>
      <c r="Y31" s="645"/>
      <c r="Z31" s="703">
        <v>0.1</v>
      </c>
      <c r="AA31" s="703"/>
      <c r="AB31" s="703"/>
      <c r="AC31" s="703"/>
      <c r="AD31" s="704" t="s">
        <v>239</v>
      </c>
      <c r="AE31" s="704"/>
      <c r="AF31" s="704"/>
      <c r="AG31" s="704"/>
      <c r="AH31" s="704"/>
      <c r="AI31" s="704"/>
      <c r="AJ31" s="704"/>
      <c r="AK31" s="704"/>
      <c r="AL31" s="646" t="s">
        <v>225</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99.2</v>
      </c>
      <c r="BH31" s="642"/>
      <c r="BI31" s="642"/>
      <c r="BJ31" s="642"/>
      <c r="BK31" s="642"/>
      <c r="BL31" s="642"/>
      <c r="BM31" s="647">
        <v>97.4</v>
      </c>
      <c r="BN31" s="720"/>
      <c r="BO31" s="720"/>
      <c r="BP31" s="720"/>
      <c r="BQ31" s="681"/>
      <c r="BR31" s="719">
        <v>99.2</v>
      </c>
      <c r="BS31" s="642"/>
      <c r="BT31" s="642"/>
      <c r="BU31" s="642"/>
      <c r="BV31" s="642"/>
      <c r="BW31" s="642"/>
      <c r="BX31" s="647">
        <v>97</v>
      </c>
      <c r="BY31" s="720"/>
      <c r="BZ31" s="720"/>
      <c r="CA31" s="720"/>
      <c r="CB31" s="681"/>
      <c r="CD31" s="727"/>
      <c r="CE31" s="728"/>
      <c r="CF31" s="685" t="s">
        <v>307</v>
      </c>
      <c r="CG31" s="682"/>
      <c r="CH31" s="682"/>
      <c r="CI31" s="682"/>
      <c r="CJ31" s="682"/>
      <c r="CK31" s="682"/>
      <c r="CL31" s="682"/>
      <c r="CM31" s="682"/>
      <c r="CN31" s="682"/>
      <c r="CO31" s="682"/>
      <c r="CP31" s="682"/>
      <c r="CQ31" s="683"/>
      <c r="CR31" s="641">
        <v>516157</v>
      </c>
      <c r="CS31" s="642"/>
      <c r="CT31" s="642"/>
      <c r="CU31" s="642"/>
      <c r="CV31" s="642"/>
      <c r="CW31" s="642"/>
      <c r="CX31" s="642"/>
      <c r="CY31" s="643"/>
      <c r="CZ31" s="646">
        <v>1.1000000000000001</v>
      </c>
      <c r="DA31" s="675"/>
      <c r="DB31" s="675"/>
      <c r="DC31" s="676"/>
      <c r="DD31" s="649">
        <v>498075</v>
      </c>
      <c r="DE31" s="642"/>
      <c r="DF31" s="642"/>
      <c r="DG31" s="642"/>
      <c r="DH31" s="642"/>
      <c r="DI31" s="642"/>
      <c r="DJ31" s="642"/>
      <c r="DK31" s="643"/>
      <c r="DL31" s="649">
        <v>491346</v>
      </c>
      <c r="DM31" s="642"/>
      <c r="DN31" s="642"/>
      <c r="DO31" s="642"/>
      <c r="DP31" s="642"/>
      <c r="DQ31" s="642"/>
      <c r="DR31" s="642"/>
      <c r="DS31" s="642"/>
      <c r="DT31" s="642"/>
      <c r="DU31" s="642"/>
      <c r="DV31" s="643"/>
      <c r="DW31" s="646">
        <v>1.8</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117388</v>
      </c>
      <c r="S32" s="644"/>
      <c r="T32" s="644"/>
      <c r="U32" s="644"/>
      <c r="V32" s="644"/>
      <c r="W32" s="644"/>
      <c r="X32" s="644"/>
      <c r="Y32" s="645"/>
      <c r="Z32" s="703">
        <v>0.2</v>
      </c>
      <c r="AA32" s="703"/>
      <c r="AB32" s="703"/>
      <c r="AC32" s="703"/>
      <c r="AD32" s="704" t="s">
        <v>239</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99.5</v>
      </c>
      <c r="BH32" s="657"/>
      <c r="BI32" s="657"/>
      <c r="BJ32" s="657"/>
      <c r="BK32" s="657"/>
      <c r="BL32" s="657"/>
      <c r="BM32" s="701">
        <v>97.9</v>
      </c>
      <c r="BN32" s="657"/>
      <c r="BO32" s="657"/>
      <c r="BP32" s="657"/>
      <c r="BQ32" s="694"/>
      <c r="BR32" s="718">
        <v>99.5</v>
      </c>
      <c r="BS32" s="657"/>
      <c r="BT32" s="657"/>
      <c r="BU32" s="657"/>
      <c r="BV32" s="657"/>
      <c r="BW32" s="657"/>
      <c r="BX32" s="701">
        <v>97</v>
      </c>
      <c r="BY32" s="657"/>
      <c r="BZ32" s="657"/>
      <c r="CA32" s="657"/>
      <c r="CB32" s="694"/>
      <c r="CD32" s="729"/>
      <c r="CE32" s="730"/>
      <c r="CF32" s="685" t="s">
        <v>310</v>
      </c>
      <c r="CG32" s="682"/>
      <c r="CH32" s="682"/>
      <c r="CI32" s="682"/>
      <c r="CJ32" s="682"/>
      <c r="CK32" s="682"/>
      <c r="CL32" s="682"/>
      <c r="CM32" s="682"/>
      <c r="CN32" s="682"/>
      <c r="CO32" s="682"/>
      <c r="CP32" s="682"/>
      <c r="CQ32" s="683"/>
      <c r="CR32" s="641">
        <v>15</v>
      </c>
      <c r="CS32" s="644"/>
      <c r="CT32" s="644"/>
      <c r="CU32" s="644"/>
      <c r="CV32" s="644"/>
      <c r="CW32" s="644"/>
      <c r="CX32" s="644"/>
      <c r="CY32" s="645"/>
      <c r="CZ32" s="646">
        <v>0</v>
      </c>
      <c r="DA32" s="675"/>
      <c r="DB32" s="675"/>
      <c r="DC32" s="676"/>
      <c r="DD32" s="649">
        <v>15</v>
      </c>
      <c r="DE32" s="644"/>
      <c r="DF32" s="644"/>
      <c r="DG32" s="644"/>
      <c r="DH32" s="644"/>
      <c r="DI32" s="644"/>
      <c r="DJ32" s="644"/>
      <c r="DK32" s="645"/>
      <c r="DL32" s="649">
        <v>15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962190</v>
      </c>
      <c r="S33" s="644"/>
      <c r="T33" s="644"/>
      <c r="U33" s="644"/>
      <c r="V33" s="644"/>
      <c r="W33" s="644"/>
      <c r="X33" s="644"/>
      <c r="Y33" s="645"/>
      <c r="Z33" s="703">
        <v>2</v>
      </c>
      <c r="AA33" s="703"/>
      <c r="AB33" s="703"/>
      <c r="AC33" s="703"/>
      <c r="AD33" s="704" t="s">
        <v>239</v>
      </c>
      <c r="AE33" s="704"/>
      <c r="AF33" s="704"/>
      <c r="AG33" s="704"/>
      <c r="AH33" s="704"/>
      <c r="AI33" s="704"/>
      <c r="AJ33" s="704"/>
      <c r="AK33" s="704"/>
      <c r="AL33" s="646" t="s">
        <v>231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18723739</v>
      </c>
      <c r="CS33" s="642"/>
      <c r="CT33" s="642"/>
      <c r="CU33" s="642"/>
      <c r="CV33" s="642"/>
      <c r="CW33" s="642"/>
      <c r="CX33" s="642"/>
      <c r="CY33" s="643"/>
      <c r="CZ33" s="646">
        <v>38.700000000000003</v>
      </c>
      <c r="DA33" s="675"/>
      <c r="DB33" s="675"/>
      <c r="DC33" s="676"/>
      <c r="DD33" s="649">
        <v>11764856</v>
      </c>
      <c r="DE33" s="642"/>
      <c r="DF33" s="642"/>
      <c r="DG33" s="642"/>
      <c r="DH33" s="642"/>
      <c r="DI33" s="642"/>
      <c r="DJ33" s="642"/>
      <c r="DK33" s="643"/>
      <c r="DL33" s="649">
        <v>10019575</v>
      </c>
      <c r="DM33" s="642"/>
      <c r="DN33" s="642"/>
      <c r="DO33" s="642"/>
      <c r="DP33" s="642"/>
      <c r="DQ33" s="642"/>
      <c r="DR33" s="642"/>
      <c r="DS33" s="642"/>
      <c r="DT33" s="642"/>
      <c r="DU33" s="642"/>
      <c r="DV33" s="643"/>
      <c r="DW33" s="646">
        <v>37</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1802603</v>
      </c>
      <c r="S34" s="644"/>
      <c r="T34" s="644"/>
      <c r="U34" s="644"/>
      <c r="V34" s="644"/>
      <c r="W34" s="644"/>
      <c r="X34" s="644"/>
      <c r="Y34" s="645"/>
      <c r="Z34" s="703">
        <v>3.7</v>
      </c>
      <c r="AA34" s="703"/>
      <c r="AB34" s="703"/>
      <c r="AC34" s="703"/>
      <c r="AD34" s="704">
        <v>3009</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5043687</v>
      </c>
      <c r="CS34" s="644"/>
      <c r="CT34" s="644"/>
      <c r="CU34" s="644"/>
      <c r="CV34" s="644"/>
      <c r="CW34" s="644"/>
      <c r="CX34" s="644"/>
      <c r="CY34" s="645"/>
      <c r="CZ34" s="646">
        <v>10.4</v>
      </c>
      <c r="DA34" s="675"/>
      <c r="DB34" s="675"/>
      <c r="DC34" s="676"/>
      <c r="DD34" s="649">
        <v>4048848</v>
      </c>
      <c r="DE34" s="644"/>
      <c r="DF34" s="644"/>
      <c r="DG34" s="644"/>
      <c r="DH34" s="644"/>
      <c r="DI34" s="644"/>
      <c r="DJ34" s="644"/>
      <c r="DK34" s="645"/>
      <c r="DL34" s="649">
        <v>3640913</v>
      </c>
      <c r="DM34" s="644"/>
      <c r="DN34" s="644"/>
      <c r="DO34" s="644"/>
      <c r="DP34" s="644"/>
      <c r="DQ34" s="644"/>
      <c r="DR34" s="644"/>
      <c r="DS34" s="644"/>
      <c r="DT34" s="644"/>
      <c r="DU34" s="644"/>
      <c r="DV34" s="645"/>
      <c r="DW34" s="646">
        <v>13.5</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7977249</v>
      </c>
      <c r="S35" s="644"/>
      <c r="T35" s="644"/>
      <c r="U35" s="644"/>
      <c r="V35" s="644"/>
      <c r="W35" s="644"/>
      <c r="X35" s="644"/>
      <c r="Y35" s="645"/>
      <c r="Z35" s="703">
        <v>16.3</v>
      </c>
      <c r="AA35" s="703"/>
      <c r="AB35" s="703"/>
      <c r="AC35" s="703"/>
      <c r="AD35" s="704" t="s">
        <v>225</v>
      </c>
      <c r="AE35" s="704"/>
      <c r="AF35" s="704"/>
      <c r="AG35" s="704"/>
      <c r="AH35" s="704"/>
      <c r="AI35" s="704"/>
      <c r="AJ35" s="704"/>
      <c r="AK35" s="704"/>
      <c r="AL35" s="646" t="s">
        <v>231</v>
      </c>
      <c r="AM35" s="647"/>
      <c r="AN35" s="647"/>
      <c r="AO35" s="705"/>
      <c r="AP35" s="214"/>
      <c r="AQ35" s="709" t="s">
        <v>318</v>
      </c>
      <c r="AR35" s="710"/>
      <c r="AS35" s="710"/>
      <c r="AT35" s="710"/>
      <c r="AU35" s="710"/>
      <c r="AV35" s="710"/>
      <c r="AW35" s="710"/>
      <c r="AX35" s="710"/>
      <c r="AY35" s="711"/>
      <c r="AZ35" s="706">
        <v>5690812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553129</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553871</v>
      </c>
      <c r="CS35" s="642"/>
      <c r="CT35" s="642"/>
      <c r="CU35" s="642"/>
      <c r="CV35" s="642"/>
      <c r="CW35" s="642"/>
      <c r="CX35" s="642"/>
      <c r="CY35" s="643"/>
      <c r="CZ35" s="646">
        <v>1.1000000000000001</v>
      </c>
      <c r="DA35" s="675"/>
      <c r="DB35" s="675"/>
      <c r="DC35" s="676"/>
      <c r="DD35" s="649">
        <v>336119</v>
      </c>
      <c r="DE35" s="642"/>
      <c r="DF35" s="642"/>
      <c r="DG35" s="642"/>
      <c r="DH35" s="642"/>
      <c r="DI35" s="642"/>
      <c r="DJ35" s="642"/>
      <c r="DK35" s="643"/>
      <c r="DL35" s="649">
        <v>335775</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239</v>
      </c>
      <c r="AA36" s="703"/>
      <c r="AB36" s="703"/>
      <c r="AC36" s="703"/>
      <c r="AD36" s="704" t="s">
        <v>225</v>
      </c>
      <c r="AE36" s="704"/>
      <c r="AF36" s="704"/>
      <c r="AG36" s="704"/>
      <c r="AH36" s="704"/>
      <c r="AI36" s="704"/>
      <c r="AJ36" s="704"/>
      <c r="AK36" s="704"/>
      <c r="AL36" s="646" t="s">
        <v>225</v>
      </c>
      <c r="AM36" s="647"/>
      <c r="AN36" s="647"/>
      <c r="AO36" s="705"/>
      <c r="AQ36" s="678" t="s">
        <v>322</v>
      </c>
      <c r="AR36" s="679"/>
      <c r="AS36" s="679"/>
      <c r="AT36" s="679"/>
      <c r="AU36" s="679"/>
      <c r="AV36" s="679"/>
      <c r="AW36" s="679"/>
      <c r="AX36" s="679"/>
      <c r="AY36" s="680"/>
      <c r="AZ36" s="641">
        <v>1553704</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495472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3008576</v>
      </c>
      <c r="CS36" s="644"/>
      <c r="CT36" s="644"/>
      <c r="CU36" s="644"/>
      <c r="CV36" s="644"/>
      <c r="CW36" s="644"/>
      <c r="CX36" s="644"/>
      <c r="CY36" s="645"/>
      <c r="CZ36" s="646">
        <v>6.2</v>
      </c>
      <c r="DA36" s="675"/>
      <c r="DB36" s="675"/>
      <c r="DC36" s="676"/>
      <c r="DD36" s="649">
        <v>2344050</v>
      </c>
      <c r="DE36" s="644"/>
      <c r="DF36" s="644"/>
      <c r="DG36" s="644"/>
      <c r="DH36" s="644"/>
      <c r="DI36" s="644"/>
      <c r="DJ36" s="644"/>
      <c r="DK36" s="645"/>
      <c r="DL36" s="649">
        <v>1440860</v>
      </c>
      <c r="DM36" s="644"/>
      <c r="DN36" s="644"/>
      <c r="DO36" s="644"/>
      <c r="DP36" s="644"/>
      <c r="DQ36" s="644"/>
      <c r="DR36" s="644"/>
      <c r="DS36" s="644"/>
      <c r="DT36" s="644"/>
      <c r="DU36" s="644"/>
      <c r="DV36" s="645"/>
      <c r="DW36" s="646">
        <v>5.3</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1596149</v>
      </c>
      <c r="S37" s="644"/>
      <c r="T37" s="644"/>
      <c r="U37" s="644"/>
      <c r="V37" s="644"/>
      <c r="W37" s="644"/>
      <c r="X37" s="644"/>
      <c r="Y37" s="645"/>
      <c r="Z37" s="703">
        <v>3.3</v>
      </c>
      <c r="AA37" s="703"/>
      <c r="AB37" s="703"/>
      <c r="AC37" s="703"/>
      <c r="AD37" s="704" t="s">
        <v>231</v>
      </c>
      <c r="AE37" s="704"/>
      <c r="AF37" s="704"/>
      <c r="AG37" s="704"/>
      <c r="AH37" s="704"/>
      <c r="AI37" s="704"/>
      <c r="AJ37" s="704"/>
      <c r="AK37" s="704"/>
      <c r="AL37" s="646" t="s">
        <v>231</v>
      </c>
      <c r="AM37" s="647"/>
      <c r="AN37" s="647"/>
      <c r="AO37" s="705"/>
      <c r="AQ37" s="678" t="s">
        <v>326</v>
      </c>
      <c r="AR37" s="679"/>
      <c r="AS37" s="679"/>
      <c r="AT37" s="679"/>
      <c r="AU37" s="679"/>
      <c r="AV37" s="679"/>
      <c r="AW37" s="679"/>
      <c r="AX37" s="679"/>
      <c r="AY37" s="680"/>
      <c r="AZ37" s="641">
        <v>266067</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13349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230765</v>
      </c>
      <c r="CS37" s="642"/>
      <c r="CT37" s="642"/>
      <c r="CU37" s="642"/>
      <c r="CV37" s="642"/>
      <c r="CW37" s="642"/>
      <c r="CX37" s="642"/>
      <c r="CY37" s="643"/>
      <c r="CZ37" s="646">
        <v>0.5</v>
      </c>
      <c r="DA37" s="675"/>
      <c r="DB37" s="675"/>
      <c r="DC37" s="676"/>
      <c r="DD37" s="649">
        <v>175576</v>
      </c>
      <c r="DE37" s="642"/>
      <c r="DF37" s="642"/>
      <c r="DG37" s="642"/>
      <c r="DH37" s="642"/>
      <c r="DI37" s="642"/>
      <c r="DJ37" s="642"/>
      <c r="DK37" s="643"/>
      <c r="DL37" s="649">
        <v>149112</v>
      </c>
      <c r="DM37" s="642"/>
      <c r="DN37" s="642"/>
      <c r="DO37" s="642"/>
      <c r="DP37" s="642"/>
      <c r="DQ37" s="642"/>
      <c r="DR37" s="642"/>
      <c r="DS37" s="642"/>
      <c r="DT37" s="642"/>
      <c r="DU37" s="642"/>
      <c r="DV37" s="643"/>
      <c r="DW37" s="646">
        <v>0.6</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48998117</v>
      </c>
      <c r="S38" s="693"/>
      <c r="T38" s="693"/>
      <c r="U38" s="693"/>
      <c r="V38" s="693"/>
      <c r="W38" s="693"/>
      <c r="X38" s="693"/>
      <c r="Y38" s="698"/>
      <c r="Z38" s="699">
        <v>100</v>
      </c>
      <c r="AA38" s="699"/>
      <c r="AB38" s="699"/>
      <c r="AC38" s="699"/>
      <c r="AD38" s="700">
        <v>25466120</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231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20685</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5424745</v>
      </c>
      <c r="CS38" s="644"/>
      <c r="CT38" s="644"/>
      <c r="CU38" s="644"/>
      <c r="CV38" s="644"/>
      <c r="CW38" s="644"/>
      <c r="CX38" s="644"/>
      <c r="CY38" s="645"/>
      <c r="CZ38" s="646">
        <v>11.2</v>
      </c>
      <c r="DA38" s="675"/>
      <c r="DB38" s="675"/>
      <c r="DC38" s="676"/>
      <c r="DD38" s="649">
        <v>4784947</v>
      </c>
      <c r="DE38" s="644"/>
      <c r="DF38" s="644"/>
      <c r="DG38" s="644"/>
      <c r="DH38" s="644"/>
      <c r="DI38" s="644"/>
      <c r="DJ38" s="644"/>
      <c r="DK38" s="645"/>
      <c r="DL38" s="649">
        <v>4602027</v>
      </c>
      <c r="DM38" s="644"/>
      <c r="DN38" s="644"/>
      <c r="DO38" s="644"/>
      <c r="DP38" s="644"/>
      <c r="DQ38" s="644"/>
      <c r="DR38" s="644"/>
      <c r="DS38" s="644"/>
      <c r="DT38" s="644"/>
      <c r="DU38" s="644"/>
      <c r="DV38" s="645"/>
      <c r="DW38" s="646">
        <v>17</v>
      </c>
      <c r="DX38" s="675"/>
      <c r="DY38" s="675"/>
      <c r="DZ38" s="675"/>
      <c r="EA38" s="675"/>
      <c r="EB38" s="675"/>
      <c r="EC38" s="677"/>
    </row>
    <row r="39" spans="2:133" ht="11.25" customHeight="1">
      <c r="AQ39" s="678" t="s">
        <v>333</v>
      </c>
      <c r="AR39" s="679"/>
      <c r="AS39" s="679"/>
      <c r="AT39" s="679"/>
      <c r="AU39" s="679"/>
      <c r="AV39" s="679"/>
      <c r="AW39" s="679"/>
      <c r="AX39" s="679"/>
      <c r="AY39" s="680"/>
      <c r="AZ39" s="641" t="s">
        <v>225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3209598</v>
      </c>
      <c r="CS39" s="642"/>
      <c r="CT39" s="642"/>
      <c r="CU39" s="642"/>
      <c r="CV39" s="642"/>
      <c r="CW39" s="642"/>
      <c r="CX39" s="642"/>
      <c r="CY39" s="643"/>
      <c r="CZ39" s="646">
        <v>6.6</v>
      </c>
      <c r="DA39" s="675"/>
      <c r="DB39" s="675"/>
      <c r="DC39" s="676"/>
      <c r="DD39" s="649">
        <v>189598</v>
      </c>
      <c r="DE39" s="642"/>
      <c r="DF39" s="642"/>
      <c r="DG39" s="642"/>
      <c r="DH39" s="642"/>
      <c r="DI39" s="642"/>
      <c r="DJ39" s="642"/>
      <c r="DK39" s="643"/>
      <c r="DL39" s="649" t="s">
        <v>231</v>
      </c>
      <c r="DM39" s="642"/>
      <c r="DN39" s="642"/>
      <c r="DO39" s="642"/>
      <c r="DP39" s="642"/>
      <c r="DQ39" s="642"/>
      <c r="DR39" s="642"/>
      <c r="DS39" s="642"/>
      <c r="DT39" s="642"/>
      <c r="DU39" s="642"/>
      <c r="DV39" s="643"/>
      <c r="DW39" s="646" t="s">
        <v>231</v>
      </c>
      <c r="DX39" s="675"/>
      <c r="DY39" s="675"/>
      <c r="DZ39" s="675"/>
      <c r="EA39" s="675"/>
      <c r="EB39" s="675"/>
      <c r="EC39" s="677"/>
    </row>
    <row r="40" spans="2:133" ht="11.25" customHeight="1">
      <c r="AQ40" s="678" t="s">
        <v>337</v>
      </c>
      <c r="AR40" s="679"/>
      <c r="AS40" s="679"/>
      <c r="AT40" s="679"/>
      <c r="AU40" s="679"/>
      <c r="AV40" s="679"/>
      <c r="AW40" s="679"/>
      <c r="AX40" s="679"/>
      <c r="AY40" s="680"/>
      <c r="AZ40" s="641">
        <v>742884</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111</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1483262</v>
      </c>
      <c r="CS40" s="644"/>
      <c r="CT40" s="644"/>
      <c r="CU40" s="644"/>
      <c r="CV40" s="644"/>
      <c r="CW40" s="644"/>
      <c r="CX40" s="644"/>
      <c r="CY40" s="645"/>
      <c r="CZ40" s="646">
        <v>3.1</v>
      </c>
      <c r="DA40" s="675"/>
      <c r="DB40" s="675"/>
      <c r="DC40" s="676"/>
      <c r="DD40" s="649">
        <v>61294</v>
      </c>
      <c r="DE40" s="644"/>
      <c r="DF40" s="644"/>
      <c r="DG40" s="644"/>
      <c r="DH40" s="644"/>
      <c r="DI40" s="644"/>
      <c r="DJ40" s="644"/>
      <c r="DK40" s="645"/>
      <c r="DL40" s="649" t="s">
        <v>231</v>
      </c>
      <c r="DM40" s="644"/>
      <c r="DN40" s="644"/>
      <c r="DO40" s="644"/>
      <c r="DP40" s="644"/>
      <c r="DQ40" s="644"/>
      <c r="DR40" s="644"/>
      <c r="DS40" s="644"/>
      <c r="DT40" s="644"/>
      <c r="DU40" s="644"/>
      <c r="DV40" s="645"/>
      <c r="DW40" s="646" t="s">
        <v>225</v>
      </c>
      <c r="DX40" s="675"/>
      <c r="DY40" s="675"/>
      <c r="DZ40" s="675"/>
      <c r="EA40" s="675"/>
      <c r="EB40" s="675"/>
      <c r="EC40" s="677"/>
    </row>
    <row r="41" spans="2:133" ht="11.25" customHeight="1">
      <c r="AQ41" s="690" t="s">
        <v>340</v>
      </c>
      <c r="AR41" s="691"/>
      <c r="AS41" s="691"/>
      <c r="AT41" s="691"/>
      <c r="AU41" s="691"/>
      <c r="AV41" s="691"/>
      <c r="AW41" s="691"/>
      <c r="AX41" s="691"/>
      <c r="AY41" s="692"/>
      <c r="AZ41" s="656">
        <v>3128157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352</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231</v>
      </c>
      <c r="CS41" s="642"/>
      <c r="CT41" s="642"/>
      <c r="CU41" s="642"/>
      <c r="CV41" s="642"/>
      <c r="CW41" s="642"/>
      <c r="CX41" s="642"/>
      <c r="CY41" s="643"/>
      <c r="CZ41" s="646" t="s">
        <v>225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5974538</v>
      </c>
      <c r="CS42" s="644"/>
      <c r="CT42" s="644"/>
      <c r="CU42" s="644"/>
      <c r="CV42" s="644"/>
      <c r="CW42" s="644"/>
      <c r="CX42" s="644"/>
      <c r="CY42" s="645"/>
      <c r="CZ42" s="646">
        <v>12.3</v>
      </c>
      <c r="DA42" s="647"/>
      <c r="DB42" s="647"/>
      <c r="DC42" s="648"/>
      <c r="DD42" s="649">
        <v>1064606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37289</v>
      </c>
      <c r="CS43" s="642"/>
      <c r="CT43" s="642"/>
      <c r="CU43" s="642"/>
      <c r="CV43" s="642"/>
      <c r="CW43" s="642"/>
      <c r="CX43" s="642"/>
      <c r="CY43" s="643"/>
      <c r="CZ43" s="646">
        <v>0.1</v>
      </c>
      <c r="DA43" s="675"/>
      <c r="DB43" s="675"/>
      <c r="DC43" s="676"/>
      <c r="DD43" s="649">
        <v>37289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299</v>
      </c>
      <c r="CE44" s="670"/>
      <c r="CF44" s="638" t="s">
        <v>348</v>
      </c>
      <c r="CG44" s="639"/>
      <c r="CH44" s="639"/>
      <c r="CI44" s="639"/>
      <c r="CJ44" s="639"/>
      <c r="CK44" s="639"/>
      <c r="CL44" s="639"/>
      <c r="CM44" s="639"/>
      <c r="CN44" s="639"/>
      <c r="CO44" s="639"/>
      <c r="CP44" s="639"/>
      <c r="CQ44" s="640"/>
      <c r="CR44" s="641">
        <v>5632484</v>
      </c>
      <c r="CS44" s="644"/>
      <c r="CT44" s="644"/>
      <c r="CU44" s="644"/>
      <c r="CV44" s="644"/>
      <c r="CW44" s="644"/>
      <c r="CX44" s="644"/>
      <c r="CY44" s="645"/>
      <c r="CZ44" s="646">
        <v>11.6</v>
      </c>
      <c r="DA44" s="647"/>
      <c r="DB44" s="647"/>
      <c r="DC44" s="648"/>
      <c r="DD44" s="649">
        <v>915340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1783497</v>
      </c>
      <c r="CS45" s="642"/>
      <c r="CT45" s="642"/>
      <c r="CU45" s="642"/>
      <c r="CV45" s="642"/>
      <c r="CW45" s="642"/>
      <c r="CX45" s="642"/>
      <c r="CY45" s="643"/>
      <c r="CZ45" s="646">
        <v>3.7</v>
      </c>
      <c r="DA45" s="675"/>
      <c r="DB45" s="675"/>
      <c r="DC45" s="676"/>
      <c r="DD45" s="649">
        <v>104458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3698157</v>
      </c>
      <c r="CS46" s="644"/>
      <c r="CT46" s="644"/>
      <c r="CU46" s="644"/>
      <c r="CV46" s="644"/>
      <c r="CW46" s="644"/>
      <c r="CX46" s="644"/>
      <c r="CY46" s="645"/>
      <c r="CZ46" s="646">
        <v>7.6</v>
      </c>
      <c r="DA46" s="647"/>
      <c r="DB46" s="647"/>
      <c r="DC46" s="648"/>
      <c r="DD46" s="649">
        <v>710109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342054</v>
      </c>
      <c r="CS47" s="642"/>
      <c r="CT47" s="642"/>
      <c r="CU47" s="642"/>
      <c r="CV47" s="642"/>
      <c r="CW47" s="642"/>
      <c r="CX47" s="642"/>
      <c r="CY47" s="643"/>
      <c r="CZ47" s="646">
        <v>0.7</v>
      </c>
      <c r="DA47" s="675"/>
      <c r="DB47" s="675"/>
      <c r="DC47" s="676"/>
      <c r="DD47" s="649">
        <v>149266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c r="CD48" s="673"/>
      <c r="CE48" s="674"/>
      <c r="CF48" s="638" t="s">
        <v>352</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231</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48386865</v>
      </c>
      <c r="CS49" s="657"/>
      <c r="CT49" s="657"/>
      <c r="CU49" s="657"/>
      <c r="CV49" s="657"/>
      <c r="CW49" s="657"/>
      <c r="CX49" s="657"/>
      <c r="CY49" s="658"/>
      <c r="CZ49" s="659">
        <v>100</v>
      </c>
      <c r="DA49" s="660"/>
      <c r="DB49" s="660"/>
      <c r="DC49" s="661"/>
      <c r="DD49" s="662">
        <v>29415598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4ghIhckebKjQ1yRXNDVyeKF2RRuhi3UtgndWBZ38gAnrT/JLf9MmvKU6F/fQKq5aSgDiBslHa+5flES5RQCfQw==" saltValue="X6F1RMsy4wu4OSVn4rfK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election activeCell="AA29" sqref="AA29:AE29"/>
    </sheetView>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355</v>
      </c>
      <c r="DK2" s="1182"/>
      <c r="DL2" s="1182"/>
      <c r="DM2" s="1182"/>
      <c r="DN2" s="1182"/>
      <c r="DO2" s="1183"/>
      <c r="DP2" s="229"/>
      <c r="DQ2" s="1181" t="s">
        <v>356</v>
      </c>
      <c r="DR2" s="1182"/>
      <c r="DS2" s="1182"/>
      <c r="DT2" s="1182"/>
      <c r="DU2" s="1182"/>
      <c r="DV2" s="1182"/>
      <c r="DW2" s="1182"/>
      <c r="DX2" s="1182"/>
      <c r="DY2" s="1182"/>
      <c r="DZ2" s="118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357</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4"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9" t="s">
        <v>373</v>
      </c>
      <c r="DH5" s="1170"/>
      <c r="DI5" s="1170"/>
      <c r="DJ5" s="1170"/>
      <c r="DK5" s="1171"/>
      <c r="DL5" s="1169" t="s">
        <v>374</v>
      </c>
      <c r="DM5" s="1170"/>
      <c r="DN5" s="1170"/>
      <c r="DO5" s="1170"/>
      <c r="DP5" s="1171"/>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5"/>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2"/>
      <c r="DH6" s="1173"/>
      <c r="DI6" s="1173"/>
      <c r="DJ6" s="1173"/>
      <c r="DK6" s="1174"/>
      <c r="DL6" s="1172"/>
      <c r="DM6" s="1173"/>
      <c r="DN6" s="1173"/>
      <c r="DO6" s="1173"/>
      <c r="DP6" s="1174"/>
      <c r="DQ6" s="1073"/>
      <c r="DR6" s="1074"/>
      <c r="DS6" s="1074"/>
      <c r="DT6" s="1074"/>
      <c r="DU6" s="1075"/>
      <c r="DV6" s="1073"/>
      <c r="DW6" s="1074"/>
      <c r="DX6" s="1074"/>
      <c r="DY6" s="1074"/>
      <c r="DZ6" s="1087"/>
      <c r="EA6" s="234"/>
    </row>
    <row r="7" spans="1:131" s="235" customFormat="1" ht="26.25" customHeight="1" thickTop="1">
      <c r="A7" s="238">
        <v>1</v>
      </c>
      <c r="B7" s="1121" t="s">
        <v>376</v>
      </c>
      <c r="C7" s="1122"/>
      <c r="D7" s="1122"/>
      <c r="E7" s="1122"/>
      <c r="F7" s="1122"/>
      <c r="G7" s="1122"/>
      <c r="H7" s="1122"/>
      <c r="I7" s="1122"/>
      <c r="J7" s="1122"/>
      <c r="K7" s="1122"/>
      <c r="L7" s="1122"/>
      <c r="M7" s="1122"/>
      <c r="N7" s="1122"/>
      <c r="O7" s="1122"/>
      <c r="P7" s="1123"/>
      <c r="Q7" s="1175">
        <v>48716</v>
      </c>
      <c r="R7" s="1176"/>
      <c r="S7" s="1176"/>
      <c r="T7" s="1176"/>
      <c r="U7" s="1176"/>
      <c r="V7" s="1176">
        <v>48114</v>
      </c>
      <c r="W7" s="1176"/>
      <c r="X7" s="1176"/>
      <c r="Y7" s="1176"/>
      <c r="Z7" s="1176"/>
      <c r="AA7" s="1176">
        <v>602</v>
      </c>
      <c r="AB7" s="1176"/>
      <c r="AC7" s="1176"/>
      <c r="AD7" s="1176"/>
      <c r="AE7" s="1177"/>
      <c r="AF7" s="1178">
        <v>466</v>
      </c>
      <c r="AG7" s="1179"/>
      <c r="AH7" s="1179"/>
      <c r="AI7" s="1179"/>
      <c r="AJ7" s="1180"/>
      <c r="AK7" s="1162">
        <v>138</v>
      </c>
      <c r="AL7" s="1163"/>
      <c r="AM7" s="1163"/>
      <c r="AN7" s="1163"/>
      <c r="AO7" s="1163"/>
      <c r="AP7" s="1163">
        <v>63974</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591</v>
      </c>
      <c r="BT7" s="1167"/>
      <c r="BU7" s="1167"/>
      <c r="BV7" s="1167"/>
      <c r="BW7" s="1167"/>
      <c r="BX7" s="1167"/>
      <c r="BY7" s="1167"/>
      <c r="BZ7" s="1167"/>
      <c r="CA7" s="1167"/>
      <c r="CB7" s="1167"/>
      <c r="CC7" s="1167"/>
      <c r="CD7" s="1167"/>
      <c r="CE7" s="1167"/>
      <c r="CF7" s="1167"/>
      <c r="CG7" s="1168"/>
      <c r="CH7" s="1159">
        <v>-12</v>
      </c>
      <c r="CI7" s="1160"/>
      <c r="CJ7" s="1160"/>
      <c r="CK7" s="1160"/>
      <c r="CL7" s="1161"/>
      <c r="CM7" s="1159">
        <v>229</v>
      </c>
      <c r="CN7" s="1160"/>
      <c r="CO7" s="1160"/>
      <c r="CP7" s="1160"/>
      <c r="CQ7" s="1161"/>
      <c r="CR7" s="1159">
        <v>25</v>
      </c>
      <c r="CS7" s="1160"/>
      <c r="CT7" s="1160"/>
      <c r="CU7" s="1160"/>
      <c r="CV7" s="1161"/>
      <c r="CW7" s="1159">
        <v>7</v>
      </c>
      <c r="CX7" s="1160"/>
      <c r="CY7" s="1160"/>
      <c r="CZ7" s="1160"/>
      <c r="DA7" s="1161"/>
      <c r="DB7" s="1159" t="s">
        <v>517</v>
      </c>
      <c r="DC7" s="1160"/>
      <c r="DD7" s="1160"/>
      <c r="DE7" s="1160"/>
      <c r="DF7" s="1161"/>
      <c r="DG7" s="1159" t="s">
        <v>517</v>
      </c>
      <c r="DH7" s="1160"/>
      <c r="DI7" s="1160"/>
      <c r="DJ7" s="1160"/>
      <c r="DK7" s="1161"/>
      <c r="DL7" s="1159" t="s">
        <v>517</v>
      </c>
      <c r="DM7" s="1160"/>
      <c r="DN7" s="1160"/>
      <c r="DO7" s="1160"/>
      <c r="DP7" s="1161"/>
      <c r="DQ7" s="1159" t="s">
        <v>517</v>
      </c>
      <c r="DR7" s="1160"/>
      <c r="DS7" s="1160"/>
      <c r="DT7" s="1160"/>
      <c r="DU7" s="1161"/>
      <c r="DV7" s="1186"/>
      <c r="DW7" s="1187"/>
      <c r="DX7" s="1187"/>
      <c r="DY7" s="1187"/>
      <c r="DZ7" s="1188"/>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v>150</v>
      </c>
      <c r="R8" s="1113"/>
      <c r="S8" s="1113"/>
      <c r="T8" s="1113"/>
      <c r="U8" s="1113"/>
      <c r="V8" s="1113">
        <v>150</v>
      </c>
      <c r="W8" s="1113"/>
      <c r="X8" s="1113"/>
      <c r="Y8" s="1113"/>
      <c r="Z8" s="1113"/>
      <c r="AA8" s="1113">
        <v>0</v>
      </c>
      <c r="AB8" s="1113"/>
      <c r="AC8" s="1113"/>
      <c r="AD8" s="1113"/>
      <c r="AE8" s="1114"/>
      <c r="AF8" s="1088" t="s">
        <v>378</v>
      </c>
      <c r="AG8" s="1089"/>
      <c r="AH8" s="1089"/>
      <c r="AI8" s="1089"/>
      <c r="AJ8" s="1090"/>
      <c r="AK8" s="1157">
        <v>123</v>
      </c>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379</v>
      </c>
      <c r="C9" s="1107"/>
      <c r="D9" s="1107"/>
      <c r="E9" s="1107"/>
      <c r="F9" s="1107"/>
      <c r="G9" s="1107"/>
      <c r="H9" s="1107"/>
      <c r="I9" s="1107"/>
      <c r="J9" s="1107"/>
      <c r="K9" s="1107"/>
      <c r="L9" s="1107"/>
      <c r="M9" s="1107"/>
      <c r="N9" s="1107"/>
      <c r="O9" s="1107"/>
      <c r="P9" s="1108"/>
      <c r="Q9" s="1112">
        <v>155</v>
      </c>
      <c r="R9" s="1113"/>
      <c r="S9" s="1113"/>
      <c r="T9" s="1113"/>
      <c r="U9" s="1113"/>
      <c r="V9" s="1113">
        <v>152</v>
      </c>
      <c r="W9" s="1113"/>
      <c r="X9" s="1113"/>
      <c r="Y9" s="1113"/>
      <c r="Z9" s="1113"/>
      <c r="AA9" s="1113">
        <v>3</v>
      </c>
      <c r="AB9" s="1113"/>
      <c r="AC9" s="1113"/>
      <c r="AD9" s="1113"/>
      <c r="AE9" s="1114"/>
      <c r="AF9" s="1088">
        <v>3</v>
      </c>
      <c r="AG9" s="1089"/>
      <c r="AH9" s="1089"/>
      <c r="AI9" s="1089"/>
      <c r="AJ9" s="1090"/>
      <c r="AK9" s="1157" t="s">
        <v>517</v>
      </c>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380</v>
      </c>
      <c r="C10" s="1107"/>
      <c r="D10" s="1107"/>
      <c r="E10" s="1107"/>
      <c r="F10" s="1107"/>
      <c r="G10" s="1107"/>
      <c r="H10" s="1107"/>
      <c r="I10" s="1107"/>
      <c r="J10" s="1107"/>
      <c r="K10" s="1107"/>
      <c r="L10" s="1107"/>
      <c r="M10" s="1107"/>
      <c r="N10" s="1107"/>
      <c r="O10" s="1107"/>
      <c r="P10" s="1108"/>
      <c r="Q10" s="1112">
        <v>145</v>
      </c>
      <c r="R10" s="1113"/>
      <c r="S10" s="1113"/>
      <c r="T10" s="1113"/>
      <c r="U10" s="1113"/>
      <c r="V10" s="1113">
        <v>139</v>
      </c>
      <c r="W10" s="1113"/>
      <c r="X10" s="1113"/>
      <c r="Y10" s="1113"/>
      <c r="Z10" s="1113"/>
      <c r="AA10" s="1113">
        <v>6</v>
      </c>
      <c r="AB10" s="1113"/>
      <c r="AC10" s="1113"/>
      <c r="AD10" s="1113"/>
      <c r="AE10" s="1114"/>
      <c r="AF10" s="1088" t="s">
        <v>239</v>
      </c>
      <c r="AG10" s="1089"/>
      <c r="AH10" s="1089"/>
      <c r="AI10" s="1089"/>
      <c r="AJ10" s="1090"/>
      <c r="AK10" s="1157">
        <v>14</v>
      </c>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2"/>
      <c r="R22" s="1153"/>
      <c r="S22" s="1153"/>
      <c r="T22" s="1153"/>
      <c r="U22" s="1153"/>
      <c r="V22" s="1153"/>
      <c r="W22" s="1153"/>
      <c r="X22" s="1153"/>
      <c r="Y22" s="1153"/>
      <c r="Z22" s="1153"/>
      <c r="AA22" s="1153"/>
      <c r="AB22" s="1153"/>
      <c r="AC22" s="1153"/>
      <c r="AD22" s="1153"/>
      <c r="AE22" s="1154"/>
      <c r="AF22" s="1088"/>
      <c r="AG22" s="1089"/>
      <c r="AH22" s="1089"/>
      <c r="AI22" s="1089"/>
      <c r="AJ22" s="1090"/>
      <c r="AK22" s="1148"/>
      <c r="AL22" s="1149"/>
      <c r="AM22" s="1149"/>
      <c r="AN22" s="1149"/>
      <c r="AO22" s="1149"/>
      <c r="AP22" s="1149"/>
      <c r="AQ22" s="1149"/>
      <c r="AR22" s="1149"/>
      <c r="AS22" s="1149"/>
      <c r="AT22" s="1149"/>
      <c r="AU22" s="1150"/>
      <c r="AV22" s="1150"/>
      <c r="AW22" s="1150"/>
      <c r="AX22" s="1150"/>
      <c r="AY22" s="1151"/>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9">
        <v>49007</v>
      </c>
      <c r="R23" s="1140"/>
      <c r="S23" s="1140"/>
      <c r="T23" s="1140"/>
      <c r="U23" s="1140"/>
      <c r="V23" s="1140">
        <v>48396</v>
      </c>
      <c r="W23" s="1140"/>
      <c r="X23" s="1140"/>
      <c r="Y23" s="1140"/>
      <c r="Z23" s="1140"/>
      <c r="AA23" s="1140">
        <v>611</v>
      </c>
      <c r="AB23" s="1140"/>
      <c r="AC23" s="1140"/>
      <c r="AD23" s="1140"/>
      <c r="AE23" s="1141"/>
      <c r="AF23" s="1142">
        <v>469</v>
      </c>
      <c r="AG23" s="1140"/>
      <c r="AH23" s="1140"/>
      <c r="AI23" s="1140"/>
      <c r="AJ23" s="1143"/>
      <c r="AK23" s="1144"/>
      <c r="AL23" s="1145"/>
      <c r="AM23" s="1145"/>
      <c r="AN23" s="1145"/>
      <c r="AO23" s="1145"/>
      <c r="AP23" s="1140">
        <v>63974</v>
      </c>
      <c r="AQ23" s="1140"/>
      <c r="AR23" s="1140"/>
      <c r="AS23" s="1140"/>
      <c r="AT23" s="1140"/>
      <c r="AU23" s="1146"/>
      <c r="AV23" s="1146"/>
      <c r="AW23" s="1146"/>
      <c r="AX23" s="1146"/>
      <c r="AY23" s="1147"/>
      <c r="AZ23" s="1136" t="s">
        <v>384</v>
      </c>
      <c r="BA23" s="1137"/>
      <c r="BB23" s="1137"/>
      <c r="BC23" s="1137"/>
      <c r="BD23" s="1138"/>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5" t="s">
        <v>385</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4" t="s">
        <v>386</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30" t="s">
        <v>390</v>
      </c>
      <c r="AG26" s="1077"/>
      <c r="AH26" s="1077"/>
      <c r="AI26" s="1077"/>
      <c r="AJ26" s="1131"/>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2"/>
      <c r="AG27" s="1080"/>
      <c r="AH27" s="1080"/>
      <c r="AI27" s="1080"/>
      <c r="AJ27" s="1133"/>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1" t="s">
        <v>395</v>
      </c>
      <c r="C28" s="1122"/>
      <c r="D28" s="1122"/>
      <c r="E28" s="1122"/>
      <c r="F28" s="1122"/>
      <c r="G28" s="1122"/>
      <c r="H28" s="1122"/>
      <c r="I28" s="1122"/>
      <c r="J28" s="1122"/>
      <c r="K28" s="1122"/>
      <c r="L28" s="1122"/>
      <c r="M28" s="1122"/>
      <c r="N28" s="1122"/>
      <c r="O28" s="1122"/>
      <c r="P28" s="1123"/>
      <c r="Q28" s="1124">
        <v>12281</v>
      </c>
      <c r="R28" s="1125"/>
      <c r="S28" s="1125"/>
      <c r="T28" s="1125"/>
      <c r="U28" s="1125"/>
      <c r="V28" s="1125">
        <v>11728</v>
      </c>
      <c r="W28" s="1125"/>
      <c r="X28" s="1125"/>
      <c r="Y28" s="1125"/>
      <c r="Z28" s="1125"/>
      <c r="AA28" s="1125">
        <v>553</v>
      </c>
      <c r="AB28" s="1125"/>
      <c r="AC28" s="1125"/>
      <c r="AD28" s="1125"/>
      <c r="AE28" s="1126"/>
      <c r="AF28" s="1127">
        <v>553</v>
      </c>
      <c r="AG28" s="1125"/>
      <c r="AH28" s="1125"/>
      <c r="AI28" s="1125"/>
      <c r="AJ28" s="1128"/>
      <c r="AK28" s="1129">
        <v>743</v>
      </c>
      <c r="AL28" s="1117"/>
      <c r="AM28" s="1117"/>
      <c r="AN28" s="1117"/>
      <c r="AO28" s="1117"/>
      <c r="AP28" s="1117" t="s">
        <v>517</v>
      </c>
      <c r="AQ28" s="1117"/>
      <c r="AR28" s="1117"/>
      <c r="AS28" s="1117"/>
      <c r="AT28" s="1117"/>
      <c r="AU28" s="1117" t="s">
        <v>517</v>
      </c>
      <c r="AV28" s="1117"/>
      <c r="AW28" s="1117"/>
      <c r="AX28" s="1117"/>
      <c r="AY28" s="1117"/>
      <c r="AZ28" s="1118" t="s">
        <v>517</v>
      </c>
      <c r="BA28" s="1118"/>
      <c r="BB28" s="1118"/>
      <c r="BC28" s="1118"/>
      <c r="BD28" s="1118"/>
      <c r="BE28" s="1119"/>
      <c r="BF28" s="1119"/>
      <c r="BG28" s="1119"/>
      <c r="BH28" s="1119"/>
      <c r="BI28" s="1120"/>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69</v>
      </c>
      <c r="R29" s="1113"/>
      <c r="S29" s="1113"/>
      <c r="T29" s="1113"/>
      <c r="U29" s="1113"/>
      <c r="V29" s="1113">
        <v>60</v>
      </c>
      <c r="W29" s="1113"/>
      <c r="X29" s="1113"/>
      <c r="Y29" s="1113"/>
      <c r="Z29" s="1113"/>
      <c r="AA29" s="1113">
        <v>9</v>
      </c>
      <c r="AB29" s="1113"/>
      <c r="AC29" s="1113"/>
      <c r="AD29" s="1113"/>
      <c r="AE29" s="1114"/>
      <c r="AF29" s="1088">
        <v>9</v>
      </c>
      <c r="AG29" s="1089"/>
      <c r="AH29" s="1089"/>
      <c r="AI29" s="1089"/>
      <c r="AJ29" s="1090"/>
      <c r="AK29" s="1049">
        <v>1</v>
      </c>
      <c r="AL29" s="1040"/>
      <c r="AM29" s="1040"/>
      <c r="AN29" s="1040"/>
      <c r="AO29" s="1040"/>
      <c r="AP29" s="1040" t="s">
        <v>517</v>
      </c>
      <c r="AQ29" s="1040"/>
      <c r="AR29" s="1040"/>
      <c r="AS29" s="1040"/>
      <c r="AT29" s="1040"/>
      <c r="AU29" s="1040" t="s">
        <v>517</v>
      </c>
      <c r="AV29" s="1040"/>
      <c r="AW29" s="1040"/>
      <c r="AX29" s="1040"/>
      <c r="AY29" s="1040"/>
      <c r="AZ29" s="1111" t="s">
        <v>517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10137</v>
      </c>
      <c r="R30" s="1113"/>
      <c r="S30" s="1113"/>
      <c r="T30" s="1113"/>
      <c r="U30" s="1113"/>
      <c r="V30" s="1113">
        <v>9844</v>
      </c>
      <c r="W30" s="1113"/>
      <c r="X30" s="1113"/>
      <c r="Y30" s="1113"/>
      <c r="Z30" s="1113"/>
      <c r="AA30" s="1113">
        <v>293</v>
      </c>
      <c r="AB30" s="1113"/>
      <c r="AC30" s="1113"/>
      <c r="AD30" s="1113"/>
      <c r="AE30" s="1114"/>
      <c r="AF30" s="1088">
        <v>293</v>
      </c>
      <c r="AG30" s="1089"/>
      <c r="AH30" s="1089"/>
      <c r="AI30" s="1089"/>
      <c r="AJ30" s="1090"/>
      <c r="AK30" s="1049">
        <v>1359</v>
      </c>
      <c r="AL30" s="1040"/>
      <c r="AM30" s="1040"/>
      <c r="AN30" s="1040"/>
      <c r="AO30" s="1040"/>
      <c r="AP30" s="1040" t="s">
        <v>517</v>
      </c>
      <c r="AQ30" s="1040"/>
      <c r="AR30" s="1040"/>
      <c r="AS30" s="1040"/>
      <c r="AT30" s="1040"/>
      <c r="AU30" s="1040" t="s">
        <v>517</v>
      </c>
      <c r="AV30" s="1040"/>
      <c r="AW30" s="1040"/>
      <c r="AX30" s="1040"/>
      <c r="AY30" s="1040"/>
      <c r="AZ30" s="1111" t="s">
        <v>517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1411</v>
      </c>
      <c r="R31" s="1113"/>
      <c r="S31" s="1113"/>
      <c r="T31" s="1113"/>
      <c r="U31" s="1113"/>
      <c r="V31" s="1113">
        <v>1392</v>
      </c>
      <c r="W31" s="1113"/>
      <c r="X31" s="1113"/>
      <c r="Y31" s="1113"/>
      <c r="Z31" s="1113"/>
      <c r="AA31" s="1113">
        <v>19</v>
      </c>
      <c r="AB31" s="1113"/>
      <c r="AC31" s="1113"/>
      <c r="AD31" s="1113"/>
      <c r="AE31" s="1114"/>
      <c r="AF31" s="1088">
        <v>19</v>
      </c>
      <c r="AG31" s="1089"/>
      <c r="AH31" s="1089"/>
      <c r="AI31" s="1089"/>
      <c r="AJ31" s="1090"/>
      <c r="AK31" s="1049">
        <v>375</v>
      </c>
      <c r="AL31" s="1040"/>
      <c r="AM31" s="1040"/>
      <c r="AN31" s="1040"/>
      <c r="AO31" s="1040"/>
      <c r="AP31" s="1040" t="s">
        <v>517</v>
      </c>
      <c r="AQ31" s="1040"/>
      <c r="AR31" s="1040"/>
      <c r="AS31" s="1040"/>
      <c r="AT31" s="1040"/>
      <c r="AU31" s="1040" t="s">
        <v>517</v>
      </c>
      <c r="AV31" s="1040"/>
      <c r="AW31" s="1040"/>
      <c r="AX31" s="1040"/>
      <c r="AY31" s="1040"/>
      <c r="AZ31" s="1111" t="s">
        <v>517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53</v>
      </c>
      <c r="R32" s="1113"/>
      <c r="S32" s="1113"/>
      <c r="T32" s="1113"/>
      <c r="U32" s="1113"/>
      <c r="V32" s="1113">
        <v>53</v>
      </c>
      <c r="W32" s="1113"/>
      <c r="X32" s="1113"/>
      <c r="Y32" s="1113"/>
      <c r="Z32" s="1113"/>
      <c r="AA32" s="1113" t="s">
        <v>517</v>
      </c>
      <c r="AB32" s="1113"/>
      <c r="AC32" s="1113"/>
      <c r="AD32" s="1113"/>
      <c r="AE32" s="1114"/>
      <c r="AF32" s="1088" t="s">
        <v>400</v>
      </c>
      <c r="AG32" s="1089"/>
      <c r="AH32" s="1089"/>
      <c r="AI32" s="1089"/>
      <c r="AJ32" s="1090"/>
      <c r="AK32" s="1049">
        <v>4</v>
      </c>
      <c r="AL32" s="1040"/>
      <c r="AM32" s="1040"/>
      <c r="AN32" s="1040"/>
      <c r="AO32" s="1040"/>
      <c r="AP32" s="1040" t="s">
        <v>517</v>
      </c>
      <c r="AQ32" s="1040"/>
      <c r="AR32" s="1040"/>
      <c r="AS32" s="1040"/>
      <c r="AT32" s="1040"/>
      <c r="AU32" s="1040" t="s">
        <v>517</v>
      </c>
      <c r="AV32" s="1040"/>
      <c r="AW32" s="1040"/>
      <c r="AX32" s="1040"/>
      <c r="AY32" s="1040"/>
      <c r="AZ32" s="1111" t="s">
        <v>517</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2723</v>
      </c>
      <c r="R33" s="1113"/>
      <c r="S33" s="1113"/>
      <c r="T33" s="1113"/>
      <c r="U33" s="1113"/>
      <c r="V33" s="1113">
        <v>2524</v>
      </c>
      <c r="W33" s="1113"/>
      <c r="X33" s="1113"/>
      <c r="Y33" s="1113"/>
      <c r="Z33" s="1113"/>
      <c r="AA33" s="1113">
        <v>199</v>
      </c>
      <c r="AB33" s="1113"/>
      <c r="AC33" s="1113"/>
      <c r="AD33" s="1113"/>
      <c r="AE33" s="1114"/>
      <c r="AF33" s="1088">
        <v>1848</v>
      </c>
      <c r="AG33" s="1089"/>
      <c r="AH33" s="1089"/>
      <c r="AI33" s="1089"/>
      <c r="AJ33" s="1090"/>
      <c r="AK33" s="1049">
        <v>266</v>
      </c>
      <c r="AL33" s="1040"/>
      <c r="AM33" s="1040"/>
      <c r="AN33" s="1040"/>
      <c r="AO33" s="1040"/>
      <c r="AP33" s="1040">
        <v>14373</v>
      </c>
      <c r="AQ33" s="1040"/>
      <c r="AR33" s="1040"/>
      <c r="AS33" s="1040"/>
      <c r="AT33" s="1040"/>
      <c r="AU33" s="1040">
        <v>1365</v>
      </c>
      <c r="AV33" s="1040"/>
      <c r="AW33" s="1040"/>
      <c r="AX33" s="1040"/>
      <c r="AY33" s="1040"/>
      <c r="AZ33" s="1111" t="s">
        <v>517</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3566</v>
      </c>
      <c r="R34" s="1113"/>
      <c r="S34" s="1113"/>
      <c r="T34" s="1113"/>
      <c r="U34" s="1113"/>
      <c r="V34" s="1113">
        <v>3546</v>
      </c>
      <c r="W34" s="1113"/>
      <c r="X34" s="1113"/>
      <c r="Y34" s="1113"/>
      <c r="Z34" s="1113"/>
      <c r="AA34" s="1113">
        <v>20</v>
      </c>
      <c r="AB34" s="1113"/>
      <c r="AC34" s="1113"/>
      <c r="AD34" s="1113"/>
      <c r="AE34" s="1114"/>
      <c r="AF34" s="1088" t="s">
        <v>400</v>
      </c>
      <c r="AG34" s="1089"/>
      <c r="AH34" s="1089"/>
      <c r="AI34" s="1089"/>
      <c r="AJ34" s="1090"/>
      <c r="AK34" s="1049">
        <v>1409</v>
      </c>
      <c r="AL34" s="1040"/>
      <c r="AM34" s="1040"/>
      <c r="AN34" s="1040"/>
      <c r="AO34" s="1040"/>
      <c r="AP34" s="1040">
        <v>20187</v>
      </c>
      <c r="AQ34" s="1040"/>
      <c r="AR34" s="1040"/>
      <c r="AS34" s="1040"/>
      <c r="AT34" s="1040"/>
      <c r="AU34" s="1040">
        <v>17240</v>
      </c>
      <c r="AV34" s="1040"/>
      <c r="AW34" s="1040"/>
      <c r="AX34" s="1040"/>
      <c r="AY34" s="1040"/>
      <c r="AZ34" s="1111" t="s">
        <v>517</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405</v>
      </c>
      <c r="C35" s="1107"/>
      <c r="D35" s="1107"/>
      <c r="E35" s="1107"/>
      <c r="F35" s="1107"/>
      <c r="G35" s="1107"/>
      <c r="H35" s="1107"/>
      <c r="I35" s="1107"/>
      <c r="J35" s="1107"/>
      <c r="K35" s="1107"/>
      <c r="L35" s="1107"/>
      <c r="M35" s="1107"/>
      <c r="N35" s="1107"/>
      <c r="O35" s="1107"/>
      <c r="P35" s="1108"/>
      <c r="Q35" s="1112">
        <v>39</v>
      </c>
      <c r="R35" s="1113"/>
      <c r="S35" s="1113"/>
      <c r="T35" s="1113"/>
      <c r="U35" s="1113"/>
      <c r="V35" s="1113">
        <v>39</v>
      </c>
      <c r="W35" s="1113"/>
      <c r="X35" s="1113"/>
      <c r="Y35" s="1113"/>
      <c r="Z35" s="1113"/>
      <c r="AA35" s="1113" t="s">
        <v>517</v>
      </c>
      <c r="AB35" s="1113"/>
      <c r="AC35" s="1113"/>
      <c r="AD35" s="1113"/>
      <c r="AE35" s="1114"/>
      <c r="AF35" s="1088" t="s">
        <v>406</v>
      </c>
      <c r="AG35" s="1089"/>
      <c r="AH35" s="1089"/>
      <c r="AI35" s="1089"/>
      <c r="AJ35" s="1090"/>
      <c r="AK35" s="1049">
        <v>30</v>
      </c>
      <c r="AL35" s="1040"/>
      <c r="AM35" s="1040"/>
      <c r="AN35" s="1040"/>
      <c r="AO35" s="1040"/>
      <c r="AP35" s="1040">
        <v>462</v>
      </c>
      <c r="AQ35" s="1040"/>
      <c r="AR35" s="1040"/>
      <c r="AS35" s="1040"/>
      <c r="AT35" s="1040"/>
      <c r="AU35" s="1040">
        <v>451</v>
      </c>
      <c r="AV35" s="1040"/>
      <c r="AW35" s="1040"/>
      <c r="AX35" s="1040"/>
      <c r="AY35" s="1040"/>
      <c r="AZ35" s="1111" t="s">
        <v>517</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87</v>
      </c>
      <c r="R36" s="1113"/>
      <c r="S36" s="1113"/>
      <c r="T36" s="1113"/>
      <c r="U36" s="1113"/>
      <c r="V36" s="1113">
        <v>87</v>
      </c>
      <c r="W36" s="1113"/>
      <c r="X36" s="1113"/>
      <c r="Y36" s="1113"/>
      <c r="Z36" s="1113"/>
      <c r="AA36" s="1113" t="s">
        <v>517</v>
      </c>
      <c r="AB36" s="1113"/>
      <c r="AC36" s="1113"/>
      <c r="AD36" s="1113"/>
      <c r="AE36" s="1114"/>
      <c r="AF36" s="1088" t="s">
        <v>406</v>
      </c>
      <c r="AG36" s="1089"/>
      <c r="AH36" s="1089"/>
      <c r="AI36" s="1089"/>
      <c r="AJ36" s="1090"/>
      <c r="AK36" s="1049">
        <v>57</v>
      </c>
      <c r="AL36" s="1040"/>
      <c r="AM36" s="1040"/>
      <c r="AN36" s="1040"/>
      <c r="AO36" s="1040"/>
      <c r="AP36" s="1040">
        <v>380</v>
      </c>
      <c r="AQ36" s="1040"/>
      <c r="AR36" s="1040"/>
      <c r="AS36" s="1040"/>
      <c r="AT36" s="1040"/>
      <c r="AU36" s="1040">
        <v>377</v>
      </c>
      <c r="AV36" s="1040"/>
      <c r="AW36" s="1040"/>
      <c r="AX36" s="1040"/>
      <c r="AY36" s="1040"/>
      <c r="AZ36" s="1111" t="s">
        <v>517</v>
      </c>
      <c r="BA36" s="1111"/>
      <c r="BB36" s="1111"/>
      <c r="BC36" s="1111"/>
      <c r="BD36" s="1111"/>
      <c r="BE36" s="1101" t="s">
        <v>408</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409</v>
      </c>
      <c r="C37" s="1107"/>
      <c r="D37" s="1107"/>
      <c r="E37" s="1107"/>
      <c r="F37" s="1107"/>
      <c r="G37" s="1107"/>
      <c r="H37" s="1107"/>
      <c r="I37" s="1107"/>
      <c r="J37" s="1107"/>
      <c r="K37" s="1107"/>
      <c r="L37" s="1107"/>
      <c r="M37" s="1107"/>
      <c r="N37" s="1107"/>
      <c r="O37" s="1107"/>
      <c r="P37" s="1108"/>
      <c r="Q37" s="1112">
        <v>102</v>
      </c>
      <c r="R37" s="1113"/>
      <c r="S37" s="1113"/>
      <c r="T37" s="1113"/>
      <c r="U37" s="1113"/>
      <c r="V37" s="1113">
        <v>102</v>
      </c>
      <c r="W37" s="1113"/>
      <c r="X37" s="1113"/>
      <c r="Y37" s="1113"/>
      <c r="Z37" s="1113"/>
      <c r="AA37" s="1113" t="s">
        <v>517</v>
      </c>
      <c r="AB37" s="1113"/>
      <c r="AC37" s="1113"/>
      <c r="AD37" s="1113"/>
      <c r="AE37" s="1114"/>
      <c r="AF37" s="1088" t="s">
        <v>400</v>
      </c>
      <c r="AG37" s="1089"/>
      <c r="AH37" s="1089"/>
      <c r="AI37" s="1089"/>
      <c r="AJ37" s="1090"/>
      <c r="AK37" s="1049">
        <v>57</v>
      </c>
      <c r="AL37" s="1040"/>
      <c r="AM37" s="1040"/>
      <c r="AN37" s="1040"/>
      <c r="AO37" s="1040"/>
      <c r="AP37" s="1040">
        <v>216</v>
      </c>
      <c r="AQ37" s="1040"/>
      <c r="AR37" s="1040"/>
      <c r="AS37" s="1040"/>
      <c r="AT37" s="1040"/>
      <c r="AU37" s="1040">
        <v>159</v>
      </c>
      <c r="AV37" s="1040"/>
      <c r="AW37" s="1040"/>
      <c r="AX37" s="1040"/>
      <c r="AY37" s="1040"/>
      <c r="AZ37" s="1111" t="s">
        <v>517</v>
      </c>
      <c r="BA37" s="1111"/>
      <c r="BB37" s="1111"/>
      <c r="BC37" s="1111"/>
      <c r="BD37" s="1111"/>
      <c r="BE37" s="1101" t="s">
        <v>576</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575</v>
      </c>
      <c r="C38" s="1107"/>
      <c r="D38" s="1107"/>
      <c r="E38" s="1107"/>
      <c r="F38" s="1107"/>
      <c r="G38" s="1107"/>
      <c r="H38" s="1107"/>
      <c r="I38" s="1107"/>
      <c r="J38" s="1107"/>
      <c r="K38" s="1107"/>
      <c r="L38" s="1107"/>
      <c r="M38" s="1107"/>
      <c r="N38" s="1107"/>
      <c r="O38" s="1107"/>
      <c r="P38" s="1108"/>
      <c r="Q38" s="1112">
        <v>154</v>
      </c>
      <c r="R38" s="1113"/>
      <c r="S38" s="1113"/>
      <c r="T38" s="1113"/>
      <c r="U38" s="1113"/>
      <c r="V38" s="1113">
        <v>154</v>
      </c>
      <c r="W38" s="1113"/>
      <c r="X38" s="1113"/>
      <c r="Y38" s="1113"/>
      <c r="Z38" s="1113"/>
      <c r="AA38" s="1113" t="s">
        <v>517</v>
      </c>
      <c r="AB38" s="1113"/>
      <c r="AC38" s="1113"/>
      <c r="AD38" s="1113"/>
      <c r="AE38" s="1114"/>
      <c r="AF38" s="1088"/>
      <c r="AG38" s="1089"/>
      <c r="AH38" s="1089"/>
      <c r="AI38" s="1089"/>
      <c r="AJ38" s="1090"/>
      <c r="AK38" s="1049" t="s">
        <v>517</v>
      </c>
      <c r="AL38" s="1040"/>
      <c r="AM38" s="1040"/>
      <c r="AN38" s="1040"/>
      <c r="AO38" s="1040"/>
      <c r="AP38" s="1040">
        <v>352</v>
      </c>
      <c r="AQ38" s="1040"/>
      <c r="AR38" s="1040"/>
      <c r="AS38" s="1040"/>
      <c r="AT38" s="1040"/>
      <c r="AU38" s="1040">
        <v>0</v>
      </c>
      <c r="AV38" s="1040"/>
      <c r="AW38" s="1040"/>
      <c r="AX38" s="1040"/>
      <c r="AY38" s="1040"/>
      <c r="AZ38" s="1111" t="s">
        <v>517</v>
      </c>
      <c r="BA38" s="1111"/>
      <c r="BB38" s="1111"/>
      <c r="BC38" s="1111"/>
      <c r="BD38" s="1111"/>
      <c r="BE38" s="1115" t="s">
        <v>577</v>
      </c>
      <c r="BF38" s="1044"/>
      <c r="BG38" s="1044"/>
      <c r="BH38" s="1044"/>
      <c r="BI38" s="111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2722</v>
      </c>
      <c r="AG63" s="1028"/>
      <c r="AH63" s="1028"/>
      <c r="AI63" s="1028"/>
      <c r="AJ63" s="1099"/>
      <c r="AK63" s="1100"/>
      <c r="AL63" s="1032"/>
      <c r="AM63" s="1032"/>
      <c r="AN63" s="1032"/>
      <c r="AO63" s="1032"/>
      <c r="AP63" s="1028">
        <v>35970</v>
      </c>
      <c r="AQ63" s="1028"/>
      <c r="AR63" s="1028"/>
      <c r="AS63" s="1028"/>
      <c r="AT63" s="1028"/>
      <c r="AU63" s="1028">
        <v>19592</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416</v>
      </c>
      <c r="W66" s="1071"/>
      <c r="X66" s="1071"/>
      <c r="Y66" s="1071"/>
      <c r="Z66" s="1072"/>
      <c r="AA66" s="1070" t="s">
        <v>417</v>
      </c>
      <c r="AB66" s="1071"/>
      <c r="AC66" s="1071"/>
      <c r="AD66" s="1071"/>
      <c r="AE66" s="1072"/>
      <c r="AF66" s="1076" t="s">
        <v>418</v>
      </c>
      <c r="AG66" s="1077"/>
      <c r="AH66" s="1077"/>
      <c r="AI66" s="1077"/>
      <c r="AJ66" s="1078"/>
      <c r="AK66" s="1070" t="s">
        <v>419</v>
      </c>
      <c r="AL66" s="1065"/>
      <c r="AM66" s="1065"/>
      <c r="AN66" s="1065"/>
      <c r="AO66" s="1066"/>
      <c r="AP66" s="1070" t="s">
        <v>420</v>
      </c>
      <c r="AQ66" s="1071"/>
      <c r="AR66" s="1071"/>
      <c r="AS66" s="1071"/>
      <c r="AT66" s="1072"/>
      <c r="AU66" s="1070" t="s">
        <v>421</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1010</v>
      </c>
      <c r="R68" s="1051"/>
      <c r="S68" s="1051"/>
      <c r="T68" s="1051"/>
      <c r="U68" s="1051"/>
      <c r="V68" s="1051">
        <v>1005</v>
      </c>
      <c r="W68" s="1051"/>
      <c r="X68" s="1051"/>
      <c r="Y68" s="1051"/>
      <c r="Z68" s="1051"/>
      <c r="AA68" s="1051">
        <v>5</v>
      </c>
      <c r="AB68" s="1051"/>
      <c r="AC68" s="1051"/>
      <c r="AD68" s="1051"/>
      <c r="AE68" s="1051"/>
      <c r="AF68" s="1051">
        <v>5</v>
      </c>
      <c r="AG68" s="1051"/>
      <c r="AH68" s="1051"/>
      <c r="AI68" s="1051"/>
      <c r="AJ68" s="1051"/>
      <c r="AK68" s="1051">
        <v>0</v>
      </c>
      <c r="AL68" s="1051"/>
      <c r="AM68" s="1051"/>
      <c r="AN68" s="1051"/>
      <c r="AO68" s="1051"/>
      <c r="AP68" s="1051" t="s">
        <v>517</v>
      </c>
      <c r="AQ68" s="1051"/>
      <c r="AR68" s="1051"/>
      <c r="AS68" s="1051"/>
      <c r="AT68" s="1051"/>
      <c r="AU68" s="1051" t="s">
        <v>517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400544</v>
      </c>
      <c r="R69" s="1040"/>
      <c r="S69" s="1040"/>
      <c r="T69" s="1040"/>
      <c r="U69" s="1040"/>
      <c r="V69" s="1040">
        <v>397780</v>
      </c>
      <c r="W69" s="1040"/>
      <c r="X69" s="1040"/>
      <c r="Y69" s="1040"/>
      <c r="Z69" s="1040"/>
      <c r="AA69" s="1040">
        <v>2764</v>
      </c>
      <c r="AB69" s="1040"/>
      <c r="AC69" s="1040"/>
      <c r="AD69" s="1040"/>
      <c r="AE69" s="1040"/>
      <c r="AF69" s="1040">
        <v>2764</v>
      </c>
      <c r="AG69" s="1040"/>
      <c r="AH69" s="1040"/>
      <c r="AI69" s="1040"/>
      <c r="AJ69" s="1040"/>
      <c r="AK69" s="1040">
        <v>725</v>
      </c>
      <c r="AL69" s="1040"/>
      <c r="AM69" s="1040"/>
      <c r="AN69" s="1040"/>
      <c r="AO69" s="1040"/>
      <c r="AP69" s="1040" t="s">
        <v>517</v>
      </c>
      <c r="AQ69" s="1040"/>
      <c r="AR69" s="1040"/>
      <c r="AS69" s="1040"/>
      <c r="AT69" s="1040"/>
      <c r="AU69" s="1040" t="s">
        <v>517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256</v>
      </c>
      <c r="R70" s="1040"/>
      <c r="S70" s="1040"/>
      <c r="T70" s="1040"/>
      <c r="U70" s="1040"/>
      <c r="V70" s="1040">
        <v>218</v>
      </c>
      <c r="W70" s="1040"/>
      <c r="X70" s="1040"/>
      <c r="Y70" s="1040"/>
      <c r="Z70" s="1040"/>
      <c r="AA70" s="1040">
        <v>38</v>
      </c>
      <c r="AB70" s="1040"/>
      <c r="AC70" s="1040"/>
      <c r="AD70" s="1040"/>
      <c r="AE70" s="1040"/>
      <c r="AF70" s="1040">
        <v>38</v>
      </c>
      <c r="AG70" s="1040"/>
      <c r="AH70" s="1040"/>
      <c r="AI70" s="1040"/>
      <c r="AJ70" s="1040"/>
      <c r="AK70" s="1040" t="s">
        <v>517</v>
      </c>
      <c r="AL70" s="1040"/>
      <c r="AM70" s="1040"/>
      <c r="AN70" s="1040"/>
      <c r="AO70" s="1040"/>
      <c r="AP70" s="1040" t="s">
        <v>517</v>
      </c>
      <c r="AQ70" s="1040"/>
      <c r="AR70" s="1040"/>
      <c r="AS70" s="1040"/>
      <c r="AT70" s="1040"/>
      <c r="AU70" s="1040" t="s">
        <v>517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581</v>
      </c>
      <c r="C71" s="1044"/>
      <c r="D71" s="1044"/>
      <c r="E71" s="1044"/>
      <c r="F71" s="1044"/>
      <c r="G71" s="1044"/>
      <c r="H71" s="1044"/>
      <c r="I71" s="1044"/>
      <c r="J71" s="1044"/>
      <c r="K71" s="1044"/>
      <c r="L71" s="1044"/>
      <c r="M71" s="1044"/>
      <c r="N71" s="1044"/>
      <c r="O71" s="1044"/>
      <c r="P71" s="1045"/>
      <c r="Q71" s="1046">
        <v>75</v>
      </c>
      <c r="R71" s="1040"/>
      <c r="S71" s="1040"/>
      <c r="T71" s="1040"/>
      <c r="U71" s="1040"/>
      <c r="V71" s="1040">
        <v>72</v>
      </c>
      <c r="W71" s="1040"/>
      <c r="X71" s="1040"/>
      <c r="Y71" s="1040"/>
      <c r="Z71" s="1040"/>
      <c r="AA71" s="1040">
        <v>3</v>
      </c>
      <c r="AB71" s="1040"/>
      <c r="AC71" s="1040"/>
      <c r="AD71" s="1040"/>
      <c r="AE71" s="1040"/>
      <c r="AF71" s="1040">
        <v>2</v>
      </c>
      <c r="AG71" s="1040"/>
      <c r="AH71" s="1040"/>
      <c r="AI71" s="1040"/>
      <c r="AJ71" s="1040"/>
      <c r="AK71" s="1040" t="s">
        <v>517</v>
      </c>
      <c r="AL71" s="1040"/>
      <c r="AM71" s="1040"/>
      <c r="AN71" s="1040"/>
      <c r="AO71" s="1040"/>
      <c r="AP71" s="1040" t="s">
        <v>517</v>
      </c>
      <c r="AQ71" s="1040"/>
      <c r="AR71" s="1040"/>
      <c r="AS71" s="1040"/>
      <c r="AT71" s="1040"/>
      <c r="AU71" s="1040" t="s">
        <v>517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582</v>
      </c>
      <c r="C72" s="1044"/>
      <c r="D72" s="1044"/>
      <c r="E72" s="1044"/>
      <c r="F72" s="1044"/>
      <c r="G72" s="1044"/>
      <c r="H72" s="1044"/>
      <c r="I72" s="1044"/>
      <c r="J72" s="1044"/>
      <c r="K72" s="1044"/>
      <c r="L72" s="1044"/>
      <c r="M72" s="1044"/>
      <c r="N72" s="1044"/>
      <c r="O72" s="1044"/>
      <c r="P72" s="1045"/>
      <c r="Q72" s="1046">
        <v>172</v>
      </c>
      <c r="R72" s="1040"/>
      <c r="S72" s="1040"/>
      <c r="T72" s="1040"/>
      <c r="U72" s="1040"/>
      <c r="V72" s="1040">
        <v>165</v>
      </c>
      <c r="W72" s="1040"/>
      <c r="X72" s="1040"/>
      <c r="Y72" s="1040"/>
      <c r="Z72" s="1040"/>
      <c r="AA72" s="1040">
        <v>7</v>
      </c>
      <c r="AB72" s="1040"/>
      <c r="AC72" s="1040"/>
      <c r="AD72" s="1040"/>
      <c r="AE72" s="1040"/>
      <c r="AF72" s="1040">
        <v>7</v>
      </c>
      <c r="AG72" s="1040"/>
      <c r="AH72" s="1040"/>
      <c r="AI72" s="1040"/>
      <c r="AJ72" s="1040"/>
      <c r="AK72" s="1040" t="s">
        <v>517</v>
      </c>
      <c r="AL72" s="1040"/>
      <c r="AM72" s="1040"/>
      <c r="AN72" s="1040"/>
      <c r="AO72" s="1040"/>
      <c r="AP72" s="1040" t="s">
        <v>517</v>
      </c>
      <c r="AQ72" s="1040"/>
      <c r="AR72" s="1040"/>
      <c r="AS72" s="1040"/>
      <c r="AT72" s="1040"/>
      <c r="AU72" s="1040" t="s">
        <v>517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6">
        <v>3171</v>
      </c>
      <c r="R73" s="1040"/>
      <c r="S73" s="1040"/>
      <c r="T73" s="1040"/>
      <c r="U73" s="1040"/>
      <c r="V73" s="1040">
        <v>3203</v>
      </c>
      <c r="W73" s="1040"/>
      <c r="X73" s="1040"/>
      <c r="Y73" s="1040"/>
      <c r="Z73" s="1040"/>
      <c r="AA73" s="1040">
        <v>-32</v>
      </c>
      <c r="AB73" s="1040"/>
      <c r="AC73" s="1040"/>
      <c r="AD73" s="1040"/>
      <c r="AE73" s="1040"/>
      <c r="AF73" s="1040">
        <v>1740</v>
      </c>
      <c r="AG73" s="1040"/>
      <c r="AH73" s="1040"/>
      <c r="AI73" s="1040"/>
      <c r="AJ73" s="1040"/>
      <c r="AK73" s="1040" t="s">
        <v>517</v>
      </c>
      <c r="AL73" s="1040"/>
      <c r="AM73" s="1040"/>
      <c r="AN73" s="1040"/>
      <c r="AO73" s="1040"/>
      <c r="AP73" s="1040">
        <v>1195</v>
      </c>
      <c r="AQ73" s="1040"/>
      <c r="AR73" s="1040"/>
      <c r="AS73" s="1040"/>
      <c r="AT73" s="1040"/>
      <c r="AU73" s="1040">
        <v>121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6">
        <v>180</v>
      </c>
      <c r="R74" s="1040"/>
      <c r="S74" s="1040"/>
      <c r="T74" s="1040"/>
      <c r="U74" s="1040"/>
      <c r="V74" s="1040">
        <v>155</v>
      </c>
      <c r="W74" s="1040"/>
      <c r="X74" s="1040"/>
      <c r="Y74" s="1040"/>
      <c r="Z74" s="1040"/>
      <c r="AA74" s="1040">
        <v>25</v>
      </c>
      <c r="AB74" s="1040"/>
      <c r="AC74" s="1040"/>
      <c r="AD74" s="1040"/>
      <c r="AE74" s="1040"/>
      <c r="AF74" s="1040">
        <v>25</v>
      </c>
      <c r="AG74" s="1040"/>
      <c r="AH74" s="1040"/>
      <c r="AI74" s="1040"/>
      <c r="AJ74" s="1040"/>
      <c r="AK74" s="1040" t="s">
        <v>517</v>
      </c>
      <c r="AL74" s="1040"/>
      <c r="AM74" s="1040"/>
      <c r="AN74" s="1040"/>
      <c r="AO74" s="1040"/>
      <c r="AP74" s="1040" t="s">
        <v>517</v>
      </c>
      <c r="AQ74" s="1040"/>
      <c r="AR74" s="1040"/>
      <c r="AS74" s="1040"/>
      <c r="AT74" s="1040"/>
      <c r="AU74" s="1040" t="s">
        <v>517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585</v>
      </c>
      <c r="C75" s="1044"/>
      <c r="D75" s="1044"/>
      <c r="E75" s="1044"/>
      <c r="F75" s="1044"/>
      <c r="G75" s="1044"/>
      <c r="H75" s="1044"/>
      <c r="I75" s="1044"/>
      <c r="J75" s="1044"/>
      <c r="K75" s="1044"/>
      <c r="L75" s="1044"/>
      <c r="M75" s="1044"/>
      <c r="N75" s="1044"/>
      <c r="O75" s="1044"/>
      <c r="P75" s="1045"/>
      <c r="Q75" s="1047">
        <v>6200</v>
      </c>
      <c r="R75" s="1048"/>
      <c r="S75" s="1048"/>
      <c r="T75" s="1048"/>
      <c r="U75" s="1049"/>
      <c r="V75" s="1050">
        <v>5806</v>
      </c>
      <c r="W75" s="1048"/>
      <c r="X75" s="1048"/>
      <c r="Y75" s="1048"/>
      <c r="Z75" s="1049"/>
      <c r="AA75" s="1050">
        <v>394</v>
      </c>
      <c r="AB75" s="1048"/>
      <c r="AC75" s="1048"/>
      <c r="AD75" s="1048"/>
      <c r="AE75" s="1049"/>
      <c r="AF75" s="1050">
        <v>394</v>
      </c>
      <c r="AG75" s="1048"/>
      <c r="AH75" s="1048"/>
      <c r="AI75" s="1048"/>
      <c r="AJ75" s="1049"/>
      <c r="AK75" s="1050" t="s">
        <v>517</v>
      </c>
      <c r="AL75" s="1048"/>
      <c r="AM75" s="1048"/>
      <c r="AN75" s="1048"/>
      <c r="AO75" s="1049"/>
      <c r="AP75" s="1050" t="s">
        <v>517</v>
      </c>
      <c r="AQ75" s="1048"/>
      <c r="AR75" s="1048"/>
      <c r="AS75" s="1048"/>
      <c r="AT75" s="1049"/>
      <c r="AU75" s="1050" t="s">
        <v>517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422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4975</v>
      </c>
      <c r="AG88" s="1028"/>
      <c r="AH88" s="1028"/>
      <c r="AI88" s="1028"/>
      <c r="AJ88" s="1028"/>
      <c r="AK88" s="1032"/>
      <c r="AL88" s="1032"/>
      <c r="AM88" s="1032"/>
      <c r="AN88" s="1032"/>
      <c r="AO88" s="1032"/>
      <c r="AP88" s="1028">
        <v>1195</v>
      </c>
      <c r="AQ88" s="1028"/>
      <c r="AR88" s="1028"/>
      <c r="AS88" s="1028"/>
      <c r="AT88" s="1028"/>
      <c r="AU88" s="1028">
        <v>121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431</v>
      </c>
      <c r="AB109" s="963"/>
      <c r="AC109" s="963"/>
      <c r="AD109" s="963"/>
      <c r="AE109" s="964"/>
      <c r="AF109" s="965" t="s">
        <v>298</v>
      </c>
      <c r="AG109" s="963"/>
      <c r="AH109" s="963"/>
      <c r="AI109" s="963"/>
      <c r="AJ109" s="964"/>
      <c r="AK109" s="965" t="s">
        <v>297</v>
      </c>
      <c r="AL109" s="963"/>
      <c r="AM109" s="963"/>
      <c r="AN109" s="963"/>
      <c r="AO109" s="964"/>
      <c r="AP109" s="965" t="s">
        <v>432</v>
      </c>
      <c r="AQ109" s="963"/>
      <c r="AR109" s="963"/>
      <c r="AS109" s="963"/>
      <c r="AT109" s="994"/>
      <c r="AU109" s="96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431</v>
      </c>
      <c r="BR109" s="963"/>
      <c r="BS109" s="963"/>
      <c r="BT109" s="963"/>
      <c r="BU109" s="964"/>
      <c r="BV109" s="965" t="s">
        <v>298</v>
      </c>
      <c r="BW109" s="963"/>
      <c r="BX109" s="963"/>
      <c r="BY109" s="963"/>
      <c r="BZ109" s="964"/>
      <c r="CA109" s="965" t="s">
        <v>297</v>
      </c>
      <c r="CB109" s="963"/>
      <c r="CC109" s="963"/>
      <c r="CD109" s="963"/>
      <c r="CE109" s="964"/>
      <c r="CF109" s="1001" t="s">
        <v>432</v>
      </c>
      <c r="CG109" s="1001"/>
      <c r="CH109" s="1001"/>
      <c r="CI109" s="1001"/>
      <c r="CJ109" s="1001"/>
      <c r="CK109" s="965" t="s">
        <v>433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431</v>
      </c>
      <c r="DH109" s="963"/>
      <c r="DI109" s="963"/>
      <c r="DJ109" s="963"/>
      <c r="DK109" s="964"/>
      <c r="DL109" s="965" t="s">
        <v>298</v>
      </c>
      <c r="DM109" s="963"/>
      <c r="DN109" s="963"/>
      <c r="DO109" s="963"/>
      <c r="DP109" s="964"/>
      <c r="DQ109" s="965" t="s">
        <v>297</v>
      </c>
      <c r="DR109" s="963"/>
      <c r="DS109" s="963"/>
      <c r="DT109" s="963"/>
      <c r="DU109" s="964"/>
      <c r="DV109" s="965" t="s">
        <v>432</v>
      </c>
      <c r="DW109" s="963"/>
      <c r="DX109" s="963"/>
      <c r="DY109" s="963"/>
      <c r="DZ109" s="994"/>
    </row>
    <row r="110" spans="1:131" s="226" customFormat="1" ht="26.25" customHeight="1">
      <c r="A110" s="865" t="s">
        <v>434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6104430</v>
      </c>
      <c r="AB110" s="956"/>
      <c r="AC110" s="956"/>
      <c r="AD110" s="956"/>
      <c r="AE110" s="957"/>
      <c r="AF110" s="958">
        <v>5922191</v>
      </c>
      <c r="AG110" s="956"/>
      <c r="AH110" s="956"/>
      <c r="AI110" s="956"/>
      <c r="AJ110" s="957"/>
      <c r="AK110" s="958">
        <v>6030839</v>
      </c>
      <c r="AL110" s="956"/>
      <c r="AM110" s="956"/>
      <c r="AN110" s="956"/>
      <c r="AO110" s="957"/>
      <c r="AP110" s="959">
        <v>28</v>
      </c>
      <c r="AQ110" s="960"/>
      <c r="AR110" s="960"/>
      <c r="AS110" s="960"/>
      <c r="AT110" s="961"/>
      <c r="AU110" s="995" t="s">
        <v>67</v>
      </c>
      <c r="AV110" s="996"/>
      <c r="AW110" s="996"/>
      <c r="AX110" s="996"/>
      <c r="AY110" s="996"/>
      <c r="AZ110" s="921" t="s">
        <v>435</v>
      </c>
      <c r="BA110" s="866"/>
      <c r="BB110" s="866"/>
      <c r="BC110" s="866"/>
      <c r="BD110" s="866"/>
      <c r="BE110" s="866"/>
      <c r="BF110" s="866"/>
      <c r="BG110" s="866"/>
      <c r="BH110" s="866"/>
      <c r="BI110" s="866"/>
      <c r="BJ110" s="866"/>
      <c r="BK110" s="866"/>
      <c r="BL110" s="866"/>
      <c r="BM110" s="866"/>
      <c r="BN110" s="866"/>
      <c r="BO110" s="866"/>
      <c r="BP110" s="867"/>
      <c r="BQ110" s="922">
        <v>60544811</v>
      </c>
      <c r="BR110" s="903"/>
      <c r="BS110" s="903"/>
      <c r="BT110" s="903"/>
      <c r="BU110" s="903"/>
      <c r="BV110" s="903">
        <v>63001148</v>
      </c>
      <c r="BW110" s="903"/>
      <c r="BX110" s="903"/>
      <c r="BY110" s="903"/>
      <c r="BZ110" s="903"/>
      <c r="CA110" s="903">
        <v>63974032</v>
      </c>
      <c r="CB110" s="903"/>
      <c r="CC110" s="903"/>
      <c r="CD110" s="903"/>
      <c r="CE110" s="903"/>
      <c r="CF110" s="927">
        <v>297.10000000000002</v>
      </c>
      <c r="CG110" s="928"/>
      <c r="CH110" s="928"/>
      <c r="CI110" s="928"/>
      <c r="CJ110" s="928"/>
      <c r="CK110" s="991" t="s">
        <v>436</v>
      </c>
      <c r="CL110" s="877"/>
      <c r="CM110" s="952" t="s">
        <v>437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412</v>
      </c>
      <c r="DH110" s="903"/>
      <c r="DI110" s="903"/>
      <c r="DJ110" s="903"/>
      <c r="DK110" s="903"/>
      <c r="DL110" s="903" t="s">
        <v>412</v>
      </c>
      <c r="DM110" s="903"/>
      <c r="DN110" s="903"/>
      <c r="DO110" s="903"/>
      <c r="DP110" s="903"/>
      <c r="DQ110" s="903" t="s">
        <v>438</v>
      </c>
      <c r="DR110" s="903"/>
      <c r="DS110" s="903"/>
      <c r="DT110" s="903"/>
      <c r="DU110" s="903"/>
      <c r="DV110" s="904" t="s">
        <v>438</v>
      </c>
      <c r="DW110" s="904"/>
      <c r="DX110" s="904"/>
      <c r="DY110" s="904"/>
      <c r="DZ110" s="905"/>
    </row>
    <row r="111" spans="1:131" s="226" customFormat="1" ht="26.25" customHeight="1">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440</v>
      </c>
      <c r="AB111" s="984"/>
      <c r="AC111" s="984"/>
      <c r="AD111" s="984"/>
      <c r="AE111" s="985"/>
      <c r="AF111" s="986" t="s">
        <v>412</v>
      </c>
      <c r="AG111" s="984"/>
      <c r="AH111" s="984"/>
      <c r="AI111" s="984"/>
      <c r="AJ111" s="985"/>
      <c r="AK111" s="986" t="s">
        <v>438</v>
      </c>
      <c r="AL111" s="984"/>
      <c r="AM111" s="984"/>
      <c r="AN111" s="984"/>
      <c r="AO111" s="985"/>
      <c r="AP111" s="987" t="s">
        <v>440</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161940</v>
      </c>
      <c r="BR111" s="875"/>
      <c r="BS111" s="875"/>
      <c r="BT111" s="875"/>
      <c r="BU111" s="875"/>
      <c r="BV111" s="875">
        <v>122660</v>
      </c>
      <c r="BW111" s="875"/>
      <c r="BX111" s="875"/>
      <c r="BY111" s="875"/>
      <c r="BZ111" s="875"/>
      <c r="CA111" s="875">
        <v>93200</v>
      </c>
      <c r="CB111" s="875"/>
      <c r="CC111" s="875"/>
      <c r="CD111" s="875"/>
      <c r="CE111" s="875"/>
      <c r="CF111" s="936">
        <v>0.4</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440</v>
      </c>
      <c r="DM111" s="875"/>
      <c r="DN111" s="875"/>
      <c r="DO111" s="875"/>
      <c r="DP111" s="875"/>
      <c r="DQ111" s="875" t="s">
        <v>440</v>
      </c>
      <c r="DR111" s="875"/>
      <c r="DS111" s="875"/>
      <c r="DT111" s="875"/>
      <c r="DU111" s="875"/>
      <c r="DV111" s="852" t="s">
        <v>440</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440</v>
      </c>
      <c r="AB112" s="838"/>
      <c r="AC112" s="838"/>
      <c r="AD112" s="838"/>
      <c r="AE112" s="839"/>
      <c r="AF112" s="840" t="s">
        <v>438</v>
      </c>
      <c r="AG112" s="838"/>
      <c r="AH112" s="838"/>
      <c r="AI112" s="838"/>
      <c r="AJ112" s="839"/>
      <c r="AK112" s="840" t="s">
        <v>438</v>
      </c>
      <c r="AL112" s="838"/>
      <c r="AM112" s="838"/>
      <c r="AN112" s="838"/>
      <c r="AO112" s="839"/>
      <c r="AP112" s="885" t="s">
        <v>440</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21720382</v>
      </c>
      <c r="BR112" s="875"/>
      <c r="BS112" s="875"/>
      <c r="BT112" s="875"/>
      <c r="BU112" s="875"/>
      <c r="BV112" s="875">
        <v>21721328</v>
      </c>
      <c r="BW112" s="875"/>
      <c r="BX112" s="875"/>
      <c r="BY112" s="875"/>
      <c r="BZ112" s="875"/>
      <c r="CA112" s="875">
        <v>19591576</v>
      </c>
      <c r="CB112" s="875"/>
      <c r="CC112" s="875"/>
      <c r="CD112" s="875"/>
      <c r="CE112" s="875"/>
      <c r="CF112" s="936">
        <v>91</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440</v>
      </c>
      <c r="DM112" s="875"/>
      <c r="DN112" s="875"/>
      <c r="DO112" s="875"/>
      <c r="DP112" s="875"/>
      <c r="DQ112" s="875" t="s">
        <v>440</v>
      </c>
      <c r="DR112" s="875"/>
      <c r="DS112" s="875"/>
      <c r="DT112" s="875"/>
      <c r="DU112" s="875"/>
      <c r="DV112" s="852" t="s">
        <v>440</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1333705</v>
      </c>
      <c r="AB113" s="984"/>
      <c r="AC113" s="984"/>
      <c r="AD113" s="984"/>
      <c r="AE113" s="985"/>
      <c r="AF113" s="986">
        <v>1388102</v>
      </c>
      <c r="AG113" s="984"/>
      <c r="AH113" s="984"/>
      <c r="AI113" s="984"/>
      <c r="AJ113" s="985"/>
      <c r="AK113" s="986">
        <v>1550259</v>
      </c>
      <c r="AL113" s="984"/>
      <c r="AM113" s="984"/>
      <c r="AN113" s="984"/>
      <c r="AO113" s="985"/>
      <c r="AP113" s="987">
        <v>7.2</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139939</v>
      </c>
      <c r="BR113" s="875"/>
      <c r="BS113" s="875"/>
      <c r="BT113" s="875"/>
      <c r="BU113" s="875"/>
      <c r="BV113" s="875">
        <v>128960</v>
      </c>
      <c r="BW113" s="875"/>
      <c r="BX113" s="875"/>
      <c r="BY113" s="875"/>
      <c r="BZ113" s="875"/>
      <c r="CA113" s="875">
        <v>121087</v>
      </c>
      <c r="CB113" s="875"/>
      <c r="CC113" s="875"/>
      <c r="CD113" s="875"/>
      <c r="CE113" s="875"/>
      <c r="CF113" s="936">
        <v>0.6</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440</v>
      </c>
      <c r="DR113" s="838"/>
      <c r="DS113" s="838"/>
      <c r="DT113" s="838"/>
      <c r="DU113" s="839"/>
      <c r="DV113" s="885" t="s">
        <v>440</v>
      </c>
      <c r="DW113" s="886"/>
      <c r="DX113" s="886"/>
      <c r="DY113" s="886"/>
      <c r="DZ113" s="887"/>
    </row>
    <row r="114" spans="1:130" s="226" customFormat="1" ht="26.25" customHeight="1">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9188</v>
      </c>
      <c r="AB114" s="838"/>
      <c r="AC114" s="838"/>
      <c r="AD114" s="838"/>
      <c r="AE114" s="839"/>
      <c r="AF114" s="840">
        <v>9189</v>
      </c>
      <c r="AG114" s="838"/>
      <c r="AH114" s="838"/>
      <c r="AI114" s="838"/>
      <c r="AJ114" s="839"/>
      <c r="AK114" s="840">
        <v>10157</v>
      </c>
      <c r="AL114" s="838"/>
      <c r="AM114" s="838"/>
      <c r="AN114" s="838"/>
      <c r="AO114" s="839"/>
      <c r="AP114" s="885">
        <v>0</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5886768</v>
      </c>
      <c r="BR114" s="875"/>
      <c r="BS114" s="875"/>
      <c r="BT114" s="875"/>
      <c r="BU114" s="875"/>
      <c r="BV114" s="875">
        <v>5758681</v>
      </c>
      <c r="BW114" s="875"/>
      <c r="BX114" s="875"/>
      <c r="BY114" s="875"/>
      <c r="BZ114" s="875"/>
      <c r="CA114" s="875">
        <v>5500025</v>
      </c>
      <c r="CB114" s="875"/>
      <c r="CC114" s="875"/>
      <c r="CD114" s="875"/>
      <c r="CE114" s="875"/>
      <c r="CF114" s="936">
        <v>25.5</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440</v>
      </c>
      <c r="DM114" s="838"/>
      <c r="DN114" s="838"/>
      <c r="DO114" s="838"/>
      <c r="DP114" s="839"/>
      <c r="DQ114" s="840" t="s">
        <v>440</v>
      </c>
      <c r="DR114" s="838"/>
      <c r="DS114" s="838"/>
      <c r="DT114" s="838"/>
      <c r="DU114" s="839"/>
      <c r="DV114" s="885" t="s">
        <v>440</v>
      </c>
      <c r="DW114" s="886"/>
      <c r="DX114" s="886"/>
      <c r="DY114" s="886"/>
      <c r="DZ114" s="887"/>
    </row>
    <row r="115" spans="1:130" s="226" customFormat="1" ht="26.25" customHeight="1">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52810</v>
      </c>
      <c r="AB115" s="984"/>
      <c r="AC115" s="984"/>
      <c r="AD115" s="984"/>
      <c r="AE115" s="985"/>
      <c r="AF115" s="986">
        <v>42959</v>
      </c>
      <c r="AG115" s="984"/>
      <c r="AH115" s="984"/>
      <c r="AI115" s="984"/>
      <c r="AJ115" s="985"/>
      <c r="AK115" s="986">
        <v>33993</v>
      </c>
      <c r="AL115" s="984"/>
      <c r="AM115" s="984"/>
      <c r="AN115" s="984"/>
      <c r="AO115" s="985"/>
      <c r="AP115" s="987">
        <v>0.2</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t="s">
        <v>440</v>
      </c>
      <c r="BR115" s="875"/>
      <c r="BS115" s="875"/>
      <c r="BT115" s="875"/>
      <c r="BU115" s="875"/>
      <c r="BV115" s="875" t="s">
        <v>438</v>
      </c>
      <c r="BW115" s="875"/>
      <c r="BX115" s="875"/>
      <c r="BY115" s="875"/>
      <c r="BZ115" s="875"/>
      <c r="CA115" s="875" t="s">
        <v>440</v>
      </c>
      <c r="CB115" s="875"/>
      <c r="CC115" s="875"/>
      <c r="CD115" s="875"/>
      <c r="CE115" s="875"/>
      <c r="CF115" s="936" t="s">
        <v>438</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440</v>
      </c>
      <c r="DM115" s="838"/>
      <c r="DN115" s="838"/>
      <c r="DO115" s="838"/>
      <c r="DP115" s="839"/>
      <c r="DQ115" s="840" t="s">
        <v>438</v>
      </c>
      <c r="DR115" s="838"/>
      <c r="DS115" s="838"/>
      <c r="DT115" s="838"/>
      <c r="DU115" s="839"/>
      <c r="DV115" s="885" t="s">
        <v>440</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2279</v>
      </c>
      <c r="AB116" s="838"/>
      <c r="AC116" s="838"/>
      <c r="AD116" s="838"/>
      <c r="AE116" s="839"/>
      <c r="AF116" s="840">
        <v>2097</v>
      </c>
      <c r="AG116" s="838"/>
      <c r="AH116" s="838"/>
      <c r="AI116" s="838"/>
      <c r="AJ116" s="839"/>
      <c r="AK116" s="840">
        <v>807</v>
      </c>
      <c r="AL116" s="838"/>
      <c r="AM116" s="838"/>
      <c r="AN116" s="838"/>
      <c r="AO116" s="839"/>
      <c r="AP116" s="885">
        <v>0</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440</v>
      </c>
      <c r="BW116" s="875"/>
      <c r="BX116" s="875"/>
      <c r="BY116" s="875"/>
      <c r="BZ116" s="875"/>
      <c r="CA116" s="875" t="s">
        <v>438</v>
      </c>
      <c r="CB116" s="875"/>
      <c r="CC116" s="875"/>
      <c r="CD116" s="875"/>
      <c r="CE116" s="875"/>
      <c r="CF116" s="936" t="s">
        <v>440</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440</v>
      </c>
      <c r="DM116" s="838"/>
      <c r="DN116" s="838"/>
      <c r="DO116" s="838"/>
      <c r="DP116" s="839"/>
      <c r="DQ116" s="840" t="s">
        <v>440</v>
      </c>
      <c r="DR116" s="838"/>
      <c r="DS116" s="838"/>
      <c r="DT116" s="838"/>
      <c r="DU116" s="839"/>
      <c r="DV116" s="885" t="s">
        <v>440</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7502412</v>
      </c>
      <c r="AB117" s="970"/>
      <c r="AC117" s="970"/>
      <c r="AD117" s="970"/>
      <c r="AE117" s="971"/>
      <c r="AF117" s="972">
        <v>7364538</v>
      </c>
      <c r="AG117" s="970"/>
      <c r="AH117" s="970"/>
      <c r="AI117" s="970"/>
      <c r="AJ117" s="971"/>
      <c r="AK117" s="972">
        <v>7626055</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400</v>
      </c>
      <c r="BR117" s="875"/>
      <c r="BS117" s="875"/>
      <c r="BT117" s="875"/>
      <c r="BU117" s="875"/>
      <c r="BV117" s="875" t="s">
        <v>461</v>
      </c>
      <c r="BW117" s="875"/>
      <c r="BX117" s="875"/>
      <c r="BY117" s="875"/>
      <c r="BZ117" s="875"/>
      <c r="CA117" s="875" t="s">
        <v>225</v>
      </c>
      <c r="CB117" s="875"/>
      <c r="CC117" s="875"/>
      <c r="CD117" s="875"/>
      <c r="CE117" s="875"/>
      <c r="CF117" s="936" t="s">
        <v>400</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406</v>
      </c>
      <c r="DH117" s="838"/>
      <c r="DI117" s="838"/>
      <c r="DJ117" s="838"/>
      <c r="DK117" s="839"/>
      <c r="DL117" s="840" t="s">
        <v>463</v>
      </c>
      <c r="DM117" s="838"/>
      <c r="DN117" s="838"/>
      <c r="DO117" s="838"/>
      <c r="DP117" s="839"/>
      <c r="DQ117" s="840" t="s">
        <v>461</v>
      </c>
      <c r="DR117" s="838"/>
      <c r="DS117" s="838"/>
      <c r="DT117" s="838"/>
      <c r="DU117" s="839"/>
      <c r="DV117" s="885" t="s">
        <v>406</v>
      </c>
      <c r="DW117" s="886"/>
      <c r="DX117" s="886"/>
      <c r="DY117" s="886"/>
      <c r="DZ117" s="887"/>
    </row>
    <row r="118" spans="1:130" s="226" customFormat="1" ht="26.25" customHeight="1">
      <c r="A118" s="962" t="s">
        <v>433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431</v>
      </c>
      <c r="AB118" s="963"/>
      <c r="AC118" s="963"/>
      <c r="AD118" s="963"/>
      <c r="AE118" s="964"/>
      <c r="AF118" s="965" t="s">
        <v>298</v>
      </c>
      <c r="AG118" s="963"/>
      <c r="AH118" s="963"/>
      <c r="AI118" s="963"/>
      <c r="AJ118" s="964"/>
      <c r="AK118" s="965" t="s">
        <v>297</v>
      </c>
      <c r="AL118" s="963"/>
      <c r="AM118" s="963"/>
      <c r="AN118" s="963"/>
      <c r="AO118" s="964"/>
      <c r="AP118" s="966" t="s">
        <v>432</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465</v>
      </c>
      <c r="BR118" s="906"/>
      <c r="BS118" s="906"/>
      <c r="BT118" s="906"/>
      <c r="BU118" s="906"/>
      <c r="BV118" s="906" t="s">
        <v>400</v>
      </c>
      <c r="BW118" s="906"/>
      <c r="BX118" s="906"/>
      <c r="BY118" s="906"/>
      <c r="BZ118" s="906"/>
      <c r="CA118" s="906" t="s">
        <v>400</v>
      </c>
      <c r="CB118" s="906"/>
      <c r="CC118" s="906"/>
      <c r="CD118" s="906"/>
      <c r="CE118" s="906"/>
      <c r="CF118" s="936" t="s">
        <v>400</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461</v>
      </c>
      <c r="DH118" s="838"/>
      <c r="DI118" s="838"/>
      <c r="DJ118" s="838"/>
      <c r="DK118" s="839"/>
      <c r="DL118" s="840" t="s">
        <v>465</v>
      </c>
      <c r="DM118" s="838"/>
      <c r="DN118" s="838"/>
      <c r="DO118" s="838"/>
      <c r="DP118" s="839"/>
      <c r="DQ118" s="840" t="s">
        <v>225</v>
      </c>
      <c r="DR118" s="838"/>
      <c r="DS118" s="838"/>
      <c r="DT118" s="838"/>
      <c r="DU118" s="839"/>
      <c r="DV118" s="885" t="s">
        <v>461</v>
      </c>
      <c r="DW118" s="886"/>
      <c r="DX118" s="886"/>
      <c r="DY118" s="886"/>
      <c r="DZ118" s="887"/>
    </row>
    <row r="119" spans="1:130" s="226" customFormat="1" ht="26.25" customHeight="1">
      <c r="A119" s="876" t="s">
        <v>436</v>
      </c>
      <c r="B119" s="877"/>
      <c r="C119" s="952" t="s">
        <v>437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465</v>
      </c>
      <c r="AB119" s="956"/>
      <c r="AC119" s="956"/>
      <c r="AD119" s="956"/>
      <c r="AE119" s="957"/>
      <c r="AF119" s="958" t="s">
        <v>225</v>
      </c>
      <c r="AG119" s="956"/>
      <c r="AH119" s="956"/>
      <c r="AI119" s="956"/>
      <c r="AJ119" s="957"/>
      <c r="AK119" s="958" t="s">
        <v>461</v>
      </c>
      <c r="AL119" s="956"/>
      <c r="AM119" s="956"/>
      <c r="AN119" s="956"/>
      <c r="AO119" s="957"/>
      <c r="AP119" s="959" t="s">
        <v>463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467</v>
      </c>
      <c r="BP119" s="939"/>
      <c r="BQ119" s="943">
        <v>88453840</v>
      </c>
      <c r="BR119" s="906"/>
      <c r="BS119" s="906"/>
      <c r="BT119" s="906"/>
      <c r="BU119" s="906"/>
      <c r="BV119" s="906">
        <v>90732777</v>
      </c>
      <c r="BW119" s="906"/>
      <c r="BX119" s="906"/>
      <c r="BY119" s="906"/>
      <c r="BZ119" s="906"/>
      <c r="CA119" s="906">
        <v>89279920</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161940</v>
      </c>
      <c r="DH119" s="821"/>
      <c r="DI119" s="821"/>
      <c r="DJ119" s="821"/>
      <c r="DK119" s="822"/>
      <c r="DL119" s="823">
        <v>122660</v>
      </c>
      <c r="DM119" s="821"/>
      <c r="DN119" s="821"/>
      <c r="DO119" s="821"/>
      <c r="DP119" s="822"/>
      <c r="DQ119" s="823">
        <v>93200</v>
      </c>
      <c r="DR119" s="821"/>
      <c r="DS119" s="821"/>
      <c r="DT119" s="821"/>
      <c r="DU119" s="822"/>
      <c r="DV119" s="909">
        <v>0.4</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463</v>
      </c>
      <c r="AB120" s="838"/>
      <c r="AC120" s="838"/>
      <c r="AD120" s="838"/>
      <c r="AE120" s="839"/>
      <c r="AF120" s="840" t="s">
        <v>400</v>
      </c>
      <c r="AG120" s="838"/>
      <c r="AH120" s="838"/>
      <c r="AI120" s="838"/>
      <c r="AJ120" s="839"/>
      <c r="AK120" s="840" t="s">
        <v>400</v>
      </c>
      <c r="AL120" s="838"/>
      <c r="AM120" s="838"/>
      <c r="AN120" s="838"/>
      <c r="AO120" s="839"/>
      <c r="AP120" s="885" t="s">
        <v>225</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12904241</v>
      </c>
      <c r="BR120" s="903"/>
      <c r="BS120" s="903"/>
      <c r="BT120" s="903"/>
      <c r="BU120" s="903"/>
      <c r="BV120" s="903">
        <v>12934431</v>
      </c>
      <c r="BW120" s="903"/>
      <c r="BX120" s="903"/>
      <c r="BY120" s="903"/>
      <c r="BZ120" s="903"/>
      <c r="CA120" s="903">
        <v>13290405</v>
      </c>
      <c r="CB120" s="903"/>
      <c r="CC120" s="903"/>
      <c r="CD120" s="903"/>
      <c r="CE120" s="903"/>
      <c r="CF120" s="927">
        <v>61.7</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17144138</v>
      </c>
      <c r="DH120" s="903"/>
      <c r="DI120" s="903"/>
      <c r="DJ120" s="903"/>
      <c r="DK120" s="903"/>
      <c r="DL120" s="903">
        <v>16966011</v>
      </c>
      <c r="DM120" s="903"/>
      <c r="DN120" s="903"/>
      <c r="DO120" s="903"/>
      <c r="DP120" s="903"/>
      <c r="DQ120" s="903">
        <v>17240053</v>
      </c>
      <c r="DR120" s="903"/>
      <c r="DS120" s="903"/>
      <c r="DT120" s="903"/>
      <c r="DU120" s="903"/>
      <c r="DV120" s="904">
        <v>80.099999999999994</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9854</v>
      </c>
      <c r="AB121" s="838"/>
      <c r="AC121" s="838"/>
      <c r="AD121" s="838"/>
      <c r="AE121" s="839"/>
      <c r="AF121" s="840" t="s">
        <v>400</v>
      </c>
      <c r="AG121" s="838"/>
      <c r="AH121" s="838"/>
      <c r="AI121" s="838"/>
      <c r="AJ121" s="839"/>
      <c r="AK121" s="840" t="s">
        <v>225</v>
      </c>
      <c r="AL121" s="838"/>
      <c r="AM121" s="838"/>
      <c r="AN121" s="838"/>
      <c r="AO121" s="839"/>
      <c r="AP121" s="885" t="s">
        <v>225</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7841267</v>
      </c>
      <c r="BR121" s="875"/>
      <c r="BS121" s="875"/>
      <c r="BT121" s="875"/>
      <c r="BU121" s="875"/>
      <c r="BV121" s="875">
        <v>8023745</v>
      </c>
      <c r="BW121" s="875"/>
      <c r="BX121" s="875"/>
      <c r="BY121" s="875"/>
      <c r="BZ121" s="875"/>
      <c r="CA121" s="875">
        <v>8218914</v>
      </c>
      <c r="CB121" s="875"/>
      <c r="CC121" s="875"/>
      <c r="CD121" s="875"/>
      <c r="CE121" s="875"/>
      <c r="CF121" s="936">
        <v>38.200000000000003</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501937</v>
      </c>
      <c r="DH121" s="875"/>
      <c r="DI121" s="875"/>
      <c r="DJ121" s="875"/>
      <c r="DK121" s="875"/>
      <c r="DL121" s="875">
        <v>431889</v>
      </c>
      <c r="DM121" s="875"/>
      <c r="DN121" s="875"/>
      <c r="DO121" s="875"/>
      <c r="DP121" s="875"/>
      <c r="DQ121" s="875">
        <v>1365429</v>
      </c>
      <c r="DR121" s="875"/>
      <c r="DS121" s="875"/>
      <c r="DT121" s="875"/>
      <c r="DU121" s="875"/>
      <c r="DV121" s="852">
        <v>6.3</v>
      </c>
      <c r="DW121" s="852"/>
      <c r="DX121" s="852"/>
      <c r="DY121" s="852"/>
      <c r="DZ121" s="853"/>
    </row>
    <row r="122" spans="1:130" s="226" customFormat="1" ht="26.25" customHeight="1">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400</v>
      </c>
      <c r="AB122" s="838"/>
      <c r="AC122" s="838"/>
      <c r="AD122" s="838"/>
      <c r="AE122" s="839"/>
      <c r="AF122" s="840" t="s">
        <v>461</v>
      </c>
      <c r="AG122" s="838"/>
      <c r="AH122" s="838"/>
      <c r="AI122" s="838"/>
      <c r="AJ122" s="839"/>
      <c r="AK122" s="840" t="s">
        <v>400</v>
      </c>
      <c r="AL122" s="838"/>
      <c r="AM122" s="838"/>
      <c r="AN122" s="838"/>
      <c r="AO122" s="839"/>
      <c r="AP122" s="885" t="s">
        <v>461</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56928188</v>
      </c>
      <c r="BR122" s="906"/>
      <c r="BS122" s="906"/>
      <c r="BT122" s="906"/>
      <c r="BU122" s="906"/>
      <c r="BV122" s="906">
        <v>58719867</v>
      </c>
      <c r="BW122" s="906"/>
      <c r="BX122" s="906"/>
      <c r="BY122" s="906"/>
      <c r="BZ122" s="906"/>
      <c r="CA122" s="906">
        <v>60162838</v>
      </c>
      <c r="CB122" s="906"/>
      <c r="CC122" s="906"/>
      <c r="CD122" s="906"/>
      <c r="CE122" s="906"/>
      <c r="CF122" s="907">
        <v>279.39999999999998</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488691</v>
      </c>
      <c r="DH122" s="875"/>
      <c r="DI122" s="875"/>
      <c r="DJ122" s="875"/>
      <c r="DK122" s="875"/>
      <c r="DL122" s="875">
        <v>464146</v>
      </c>
      <c r="DM122" s="875"/>
      <c r="DN122" s="875"/>
      <c r="DO122" s="875"/>
      <c r="DP122" s="875"/>
      <c r="DQ122" s="875">
        <v>450429</v>
      </c>
      <c r="DR122" s="875"/>
      <c r="DS122" s="875"/>
      <c r="DT122" s="875"/>
      <c r="DU122" s="875"/>
      <c r="DV122" s="852">
        <v>2.1</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463</v>
      </c>
      <c r="AB123" s="838"/>
      <c r="AC123" s="838"/>
      <c r="AD123" s="838"/>
      <c r="AE123" s="839"/>
      <c r="AF123" s="840" t="s">
        <v>400</v>
      </c>
      <c r="AG123" s="838"/>
      <c r="AH123" s="838"/>
      <c r="AI123" s="838"/>
      <c r="AJ123" s="839"/>
      <c r="AK123" s="840" t="s">
        <v>461</v>
      </c>
      <c r="AL123" s="838"/>
      <c r="AM123" s="838"/>
      <c r="AN123" s="838"/>
      <c r="AO123" s="839"/>
      <c r="AP123" s="885" t="s">
        <v>465</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478</v>
      </c>
      <c r="BP123" s="939"/>
      <c r="BQ123" s="893">
        <v>77673696</v>
      </c>
      <c r="BR123" s="894"/>
      <c r="BS123" s="894"/>
      <c r="BT123" s="894"/>
      <c r="BU123" s="894"/>
      <c r="BV123" s="894">
        <v>79678043</v>
      </c>
      <c r="BW123" s="894"/>
      <c r="BX123" s="894"/>
      <c r="BY123" s="894"/>
      <c r="BZ123" s="894"/>
      <c r="CA123" s="894">
        <v>81672157</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440126</v>
      </c>
      <c r="DH123" s="838"/>
      <c r="DI123" s="838"/>
      <c r="DJ123" s="838"/>
      <c r="DK123" s="839"/>
      <c r="DL123" s="840">
        <v>407372</v>
      </c>
      <c r="DM123" s="838"/>
      <c r="DN123" s="838"/>
      <c r="DO123" s="838"/>
      <c r="DP123" s="839"/>
      <c r="DQ123" s="840">
        <v>376667</v>
      </c>
      <c r="DR123" s="838"/>
      <c r="DS123" s="838"/>
      <c r="DT123" s="838"/>
      <c r="DU123" s="839"/>
      <c r="DV123" s="885">
        <v>1.7</v>
      </c>
      <c r="DW123" s="886"/>
      <c r="DX123" s="886"/>
      <c r="DY123" s="886"/>
      <c r="DZ123" s="887"/>
    </row>
    <row r="124" spans="1:130" s="226" customFormat="1" ht="26.25" customHeight="1" thickBot="1">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465</v>
      </c>
      <c r="AB124" s="838"/>
      <c r="AC124" s="838"/>
      <c r="AD124" s="838"/>
      <c r="AE124" s="839"/>
      <c r="AF124" s="840" t="s">
        <v>461</v>
      </c>
      <c r="AG124" s="838"/>
      <c r="AH124" s="838"/>
      <c r="AI124" s="838"/>
      <c r="AJ124" s="839"/>
      <c r="AK124" s="840" t="s">
        <v>465</v>
      </c>
      <c r="AL124" s="838"/>
      <c r="AM124" s="838"/>
      <c r="AN124" s="838"/>
      <c r="AO124" s="839"/>
      <c r="AP124" s="885" t="s">
        <v>463</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48.7</v>
      </c>
      <c r="BR124" s="892"/>
      <c r="BS124" s="892"/>
      <c r="BT124" s="892"/>
      <c r="BU124" s="892"/>
      <c r="BV124" s="892">
        <v>50.9</v>
      </c>
      <c r="BW124" s="892"/>
      <c r="BX124" s="892"/>
      <c r="BY124" s="892"/>
      <c r="BZ124" s="892"/>
      <c r="CA124" s="892">
        <v>35.299999999999997</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v>3145490</v>
      </c>
      <c r="DH124" s="821"/>
      <c r="DI124" s="821"/>
      <c r="DJ124" s="821"/>
      <c r="DK124" s="822"/>
      <c r="DL124" s="823">
        <v>3451910</v>
      </c>
      <c r="DM124" s="821"/>
      <c r="DN124" s="821"/>
      <c r="DO124" s="821"/>
      <c r="DP124" s="822"/>
      <c r="DQ124" s="823">
        <v>158998</v>
      </c>
      <c r="DR124" s="821"/>
      <c r="DS124" s="821"/>
      <c r="DT124" s="821"/>
      <c r="DU124" s="822"/>
      <c r="DV124" s="909">
        <v>0.7</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400</v>
      </c>
      <c r="AB125" s="838"/>
      <c r="AC125" s="838"/>
      <c r="AD125" s="838"/>
      <c r="AE125" s="839"/>
      <c r="AF125" s="840" t="s">
        <v>463</v>
      </c>
      <c r="AG125" s="838"/>
      <c r="AH125" s="838"/>
      <c r="AI125" s="838"/>
      <c r="AJ125" s="839"/>
      <c r="AK125" s="840" t="s">
        <v>465</v>
      </c>
      <c r="AL125" s="838"/>
      <c r="AM125" s="838"/>
      <c r="AN125" s="838"/>
      <c r="AO125" s="839"/>
      <c r="AP125" s="885" t="s">
        <v>465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461</v>
      </c>
      <c r="DH125" s="903"/>
      <c r="DI125" s="903"/>
      <c r="DJ125" s="903"/>
      <c r="DK125" s="903"/>
      <c r="DL125" s="903" t="s">
        <v>400</v>
      </c>
      <c r="DM125" s="903"/>
      <c r="DN125" s="903"/>
      <c r="DO125" s="903"/>
      <c r="DP125" s="903"/>
      <c r="DQ125" s="903" t="s">
        <v>461</v>
      </c>
      <c r="DR125" s="903"/>
      <c r="DS125" s="903"/>
      <c r="DT125" s="903"/>
      <c r="DU125" s="903"/>
      <c r="DV125" s="904" t="s">
        <v>461</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39280</v>
      </c>
      <c r="AB126" s="838"/>
      <c r="AC126" s="838"/>
      <c r="AD126" s="838"/>
      <c r="AE126" s="839"/>
      <c r="AF126" s="840">
        <v>39280</v>
      </c>
      <c r="AG126" s="838"/>
      <c r="AH126" s="838"/>
      <c r="AI126" s="838"/>
      <c r="AJ126" s="839"/>
      <c r="AK126" s="840">
        <v>31780</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461</v>
      </c>
      <c r="DH126" s="875"/>
      <c r="DI126" s="875"/>
      <c r="DJ126" s="875"/>
      <c r="DK126" s="875"/>
      <c r="DL126" s="875" t="s">
        <v>400</v>
      </c>
      <c r="DM126" s="875"/>
      <c r="DN126" s="875"/>
      <c r="DO126" s="875"/>
      <c r="DP126" s="875"/>
      <c r="DQ126" s="875" t="s">
        <v>461</v>
      </c>
      <c r="DR126" s="875"/>
      <c r="DS126" s="875"/>
      <c r="DT126" s="875"/>
      <c r="DU126" s="875"/>
      <c r="DV126" s="852" t="s">
        <v>461</v>
      </c>
      <c r="DW126" s="852"/>
      <c r="DX126" s="852"/>
      <c r="DY126" s="852"/>
      <c r="DZ126" s="853"/>
    </row>
    <row r="127" spans="1:130" s="226" customFormat="1" ht="26.25" customHeight="1">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3676</v>
      </c>
      <c r="AB127" s="838"/>
      <c r="AC127" s="838"/>
      <c r="AD127" s="838"/>
      <c r="AE127" s="839"/>
      <c r="AF127" s="840">
        <v>3679</v>
      </c>
      <c r="AG127" s="838"/>
      <c r="AH127" s="838"/>
      <c r="AI127" s="838"/>
      <c r="AJ127" s="839"/>
      <c r="AK127" s="840">
        <v>2213</v>
      </c>
      <c r="AL127" s="838"/>
      <c r="AM127" s="838"/>
      <c r="AN127" s="838"/>
      <c r="AO127" s="839"/>
      <c r="AP127" s="885">
        <v>0</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463</v>
      </c>
      <c r="DH127" s="875"/>
      <c r="DI127" s="875"/>
      <c r="DJ127" s="875"/>
      <c r="DK127" s="875"/>
      <c r="DL127" s="875" t="s">
        <v>463</v>
      </c>
      <c r="DM127" s="875"/>
      <c r="DN127" s="875"/>
      <c r="DO127" s="875"/>
      <c r="DP127" s="875"/>
      <c r="DQ127" s="875" t="s">
        <v>463</v>
      </c>
      <c r="DR127" s="875"/>
      <c r="DS127" s="875"/>
      <c r="DT127" s="875"/>
      <c r="DU127" s="875"/>
      <c r="DV127" s="852" t="s">
        <v>225</v>
      </c>
      <c r="DW127" s="852"/>
      <c r="DX127" s="852"/>
      <c r="DY127" s="852"/>
      <c r="DZ127" s="853"/>
    </row>
    <row r="128" spans="1:130" s="226" customFormat="1" ht="26.25" customHeight="1" thickBot="1">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875021</v>
      </c>
      <c r="AB128" s="859"/>
      <c r="AC128" s="859"/>
      <c r="AD128" s="859"/>
      <c r="AE128" s="860"/>
      <c r="AF128" s="861">
        <v>863405</v>
      </c>
      <c r="AG128" s="859"/>
      <c r="AH128" s="859"/>
      <c r="AI128" s="859"/>
      <c r="AJ128" s="860"/>
      <c r="AK128" s="861">
        <v>879406</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465</v>
      </c>
      <c r="BG128" s="845"/>
      <c r="BH128" s="845"/>
      <c r="BI128" s="845"/>
      <c r="BJ128" s="845"/>
      <c r="BK128" s="845"/>
      <c r="BL128" s="868"/>
      <c r="BM128" s="844">
        <v>11.97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465</v>
      </c>
      <c r="DH128" s="849"/>
      <c r="DI128" s="849"/>
      <c r="DJ128" s="849"/>
      <c r="DK128" s="849"/>
      <c r="DL128" s="849" t="s">
        <v>225</v>
      </c>
      <c r="DM128" s="849"/>
      <c r="DN128" s="849"/>
      <c r="DO128" s="849"/>
      <c r="DP128" s="849"/>
      <c r="DQ128" s="849" t="s">
        <v>461</v>
      </c>
      <c r="DR128" s="849"/>
      <c r="DS128" s="849"/>
      <c r="DT128" s="849"/>
      <c r="DU128" s="849"/>
      <c r="DV128" s="850" t="s">
        <v>400</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27024010</v>
      </c>
      <c r="AB129" s="838"/>
      <c r="AC129" s="838"/>
      <c r="AD129" s="838"/>
      <c r="AE129" s="839"/>
      <c r="AF129" s="840">
        <v>26693169</v>
      </c>
      <c r="AG129" s="838"/>
      <c r="AH129" s="838"/>
      <c r="AI129" s="838"/>
      <c r="AJ129" s="839"/>
      <c r="AK129" s="840">
        <v>26862612</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465</v>
      </c>
      <c r="BG129" s="828"/>
      <c r="BH129" s="828"/>
      <c r="BI129" s="828"/>
      <c r="BJ129" s="828"/>
      <c r="BK129" s="828"/>
      <c r="BL129" s="829"/>
      <c r="BM129" s="827">
        <v>16.97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4914310</v>
      </c>
      <c r="AB130" s="838"/>
      <c r="AC130" s="838"/>
      <c r="AD130" s="838"/>
      <c r="AE130" s="839"/>
      <c r="AF130" s="840">
        <v>5014664</v>
      </c>
      <c r="AG130" s="838"/>
      <c r="AH130" s="838"/>
      <c r="AI130" s="838"/>
      <c r="AJ130" s="839"/>
      <c r="AK130" s="840">
        <v>5332633</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22109700</v>
      </c>
      <c r="AB131" s="821"/>
      <c r="AC131" s="821"/>
      <c r="AD131" s="821"/>
      <c r="AE131" s="822"/>
      <c r="AF131" s="823">
        <v>21678505</v>
      </c>
      <c r="AG131" s="821"/>
      <c r="AH131" s="821"/>
      <c r="AI131" s="821"/>
      <c r="AJ131" s="822"/>
      <c r="AK131" s="823">
        <v>21529979</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v>35.299999999999997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7.7480988230000003</v>
      </c>
      <c r="AB132" s="801"/>
      <c r="AC132" s="801"/>
      <c r="AD132" s="801"/>
      <c r="AE132" s="802"/>
      <c r="AF132" s="803">
        <v>6.8568818619999998</v>
      </c>
      <c r="AG132" s="801"/>
      <c r="AH132" s="801"/>
      <c r="AI132" s="801"/>
      <c r="AJ132" s="802"/>
      <c r="AK132" s="803">
        <v>6.5676608590000001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8.6</v>
      </c>
      <c r="AB133" s="780"/>
      <c r="AC133" s="780"/>
      <c r="AD133" s="780"/>
      <c r="AE133" s="781"/>
      <c r="AF133" s="779">
        <v>7.7</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t="13.5" hidden="1"/>
  </sheetData>
  <sheetProtection algorithmName="SHA-512" hashValue="/tL+HJ9AIxlGEK2R1TeFHZeSpToQiUgqd19O74M7bdccmg+j7D+0ddse/ajMDTe/rL/6k1BULwicPx/TyUVLtQ==" saltValue="NtWVEC0ioQT5NwPmrupK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election activeCell="CQ95" sqref="CQ95"/>
    </sheetView>
  </sheetViews>
  <sheetFormatPr defaultColWidth="0" defaultRowHeight="13.5" customHeight="1" zeroHeight="1"/>
  <cols>
    <col min="1" max="120" width="2.726562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5ksahpcHWiUzapp0FoI4YUuM/QYngMwHF8QD9UwK9nc6IpqFnX0h15nGgATMDrtH4MBeZJnGfvh2fJjA7hYVg==" saltValue="VRLqoX0VnzUp8I1cm92t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election activeCell="BY3" sqref="BY3"/>
    </sheetView>
  </sheetViews>
  <sheetFormatPr defaultColWidth="0" defaultRowHeight="13.5" customHeight="1" zeroHeight="1"/>
  <cols>
    <col min="1" max="116" width="2.6328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hakouuUIm/nu3Md5nZiH2Tgn/hC6kxt4c6j+jAAVhsIPbAY2sFsV/hRFmhJUpvvRThAa+5b4cRX8JuH9Q45nw==" saltValue="MujkW4q+Xnn2q29prNt7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c r="AS1" s="273"/>
      <c r="AT1" s="273"/>
    </row>
    <row r="2" spans="1:46">
      <c r="AS2" s="273"/>
      <c r="AT2" s="273"/>
    </row>
    <row r="3" spans="1:46">
      <c r="AS3" s="273"/>
      <c r="AT3" s="273"/>
    </row>
    <row r="4" spans="1:46">
      <c r="AS4" s="273"/>
      <c r="AT4" s="273"/>
    </row>
    <row r="5" spans="1:46" ht="16.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508</v>
      </c>
      <c r="AP7" s="283"/>
      <c r="AQ7" s="284" t="s">
        <v>509</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510</v>
      </c>
      <c r="AQ8" s="290" t="s">
        <v>511</v>
      </c>
      <c r="AR8" s="291" t="s">
        <v>512</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513</v>
      </c>
      <c r="AL9" s="1209"/>
      <c r="AM9" s="1209"/>
      <c r="AN9" s="1210"/>
      <c r="AO9" s="292">
        <v>7462792</v>
      </c>
      <c r="AP9" s="292">
        <v>77992</v>
      </c>
      <c r="AQ9" s="293">
        <v>61846</v>
      </c>
      <c r="AR9" s="294">
        <v>26.1</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514</v>
      </c>
      <c r="AL10" s="1209"/>
      <c r="AM10" s="1209"/>
      <c r="AN10" s="1210"/>
      <c r="AO10" s="295">
        <v>610413</v>
      </c>
      <c r="AP10" s="295">
        <v>6379</v>
      </c>
      <c r="AQ10" s="296">
        <v>5819</v>
      </c>
      <c r="AR10" s="297">
        <v>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515</v>
      </c>
      <c r="AL11" s="1209"/>
      <c r="AM11" s="1209"/>
      <c r="AN11" s="1210"/>
      <c r="AO11" s="295">
        <v>16226</v>
      </c>
      <c r="AP11" s="295">
        <v>170</v>
      </c>
      <c r="AQ11" s="296">
        <v>5868</v>
      </c>
      <c r="AR11" s="297">
        <v>-97.1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516</v>
      </c>
      <c r="AL12" s="1209"/>
      <c r="AM12" s="1209"/>
      <c r="AN12" s="1210"/>
      <c r="AO12" s="295" t="s">
        <v>517</v>
      </c>
      <c r="AP12" s="295" t="s">
        <v>517</v>
      </c>
      <c r="AQ12" s="296">
        <v>1247</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518</v>
      </c>
      <c r="AL13" s="1209"/>
      <c r="AM13" s="1209"/>
      <c r="AN13" s="1210"/>
      <c r="AO13" s="295" t="s">
        <v>517</v>
      </c>
      <c r="AP13" s="295" t="s">
        <v>517</v>
      </c>
      <c r="AQ13" s="296">
        <v>0</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519</v>
      </c>
      <c r="AL14" s="1209"/>
      <c r="AM14" s="1209"/>
      <c r="AN14" s="1210"/>
      <c r="AO14" s="295">
        <v>209898</v>
      </c>
      <c r="AP14" s="295">
        <v>2194</v>
      </c>
      <c r="AQ14" s="296">
        <v>2376</v>
      </c>
      <c r="AR14" s="297">
        <v>-7.7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520</v>
      </c>
      <c r="AL15" s="1209"/>
      <c r="AM15" s="1209"/>
      <c r="AN15" s="1210"/>
      <c r="AO15" s="295">
        <v>37289</v>
      </c>
      <c r="AP15" s="295">
        <v>390</v>
      </c>
      <c r="AQ15" s="296">
        <v>1663</v>
      </c>
      <c r="AR15" s="297">
        <v>-76.5</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521</v>
      </c>
      <c r="AL16" s="1212"/>
      <c r="AM16" s="1212"/>
      <c r="AN16" s="1213"/>
      <c r="AO16" s="295">
        <v>-646632</v>
      </c>
      <c r="AP16" s="295">
        <v>-6758</v>
      </c>
      <c r="AQ16" s="296">
        <v>-5271</v>
      </c>
      <c r="AR16" s="297">
        <v>28.2</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179</v>
      </c>
      <c r="AL17" s="1212"/>
      <c r="AM17" s="1212"/>
      <c r="AN17" s="1213"/>
      <c r="AO17" s="295">
        <v>7689986</v>
      </c>
      <c r="AP17" s="295">
        <v>80366</v>
      </c>
      <c r="AQ17" s="296">
        <v>73548</v>
      </c>
      <c r="AR17" s="297">
        <v>9.3000000000000007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526</v>
      </c>
      <c r="AL21" s="1206"/>
      <c r="AM21" s="1206"/>
      <c r="AN21" s="1207"/>
      <c r="AO21" s="307">
        <v>8.74</v>
      </c>
      <c r="AP21" s="308">
        <v>7.24</v>
      </c>
      <c r="AQ21" s="309">
        <v>1.5</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527</v>
      </c>
      <c r="AL22" s="1206"/>
      <c r="AM22" s="1206"/>
      <c r="AN22" s="1207"/>
      <c r="AO22" s="312">
        <v>98.7</v>
      </c>
      <c r="AP22" s="313">
        <v>98.4</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529</v>
      </c>
      <c r="AO27" s="273"/>
      <c r="AP27" s="273"/>
      <c r="AQ27" s="273"/>
      <c r="AR27" s="273"/>
      <c r="AS27" s="273"/>
      <c r="AT27" s="273"/>
    </row>
    <row r="28" spans="1:46" ht="16.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508</v>
      </c>
      <c r="AP30" s="283"/>
      <c r="AQ30" s="284" t="s">
        <v>509</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532</v>
      </c>
      <c r="AL32" s="1197"/>
      <c r="AM32" s="1197"/>
      <c r="AN32" s="1198"/>
      <c r="AO32" s="322">
        <v>6030839</v>
      </c>
      <c r="AP32" s="322">
        <v>63027</v>
      </c>
      <c r="AQ32" s="323">
        <v>39633</v>
      </c>
      <c r="AR32" s="324">
        <v>59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533</v>
      </c>
      <c r="AL33" s="1197"/>
      <c r="AM33" s="1197"/>
      <c r="AN33" s="1198"/>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534</v>
      </c>
      <c r="AL34" s="1197"/>
      <c r="AM34" s="1197"/>
      <c r="AN34" s="1198"/>
      <c r="AO34" s="322" t="s">
        <v>517</v>
      </c>
      <c r="AP34" s="322" t="s">
        <v>517</v>
      </c>
      <c r="AQ34" s="323">
        <v>58</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535</v>
      </c>
      <c r="AL35" s="1197"/>
      <c r="AM35" s="1197"/>
      <c r="AN35" s="1198"/>
      <c r="AO35" s="322">
        <v>1550259</v>
      </c>
      <c r="AP35" s="322">
        <v>16201</v>
      </c>
      <c r="AQ35" s="323">
        <v>13693</v>
      </c>
      <c r="AR35" s="324">
        <v>18.3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536</v>
      </c>
      <c r="AL36" s="1197"/>
      <c r="AM36" s="1197"/>
      <c r="AN36" s="1198"/>
      <c r="AO36" s="322">
        <v>10157</v>
      </c>
      <c r="AP36" s="322">
        <v>106</v>
      </c>
      <c r="AQ36" s="323">
        <v>1763</v>
      </c>
      <c r="AR36" s="324">
        <v>-94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537</v>
      </c>
      <c r="AL37" s="1197"/>
      <c r="AM37" s="1197"/>
      <c r="AN37" s="1198"/>
      <c r="AO37" s="322">
        <v>33993</v>
      </c>
      <c r="AP37" s="322">
        <v>355</v>
      </c>
      <c r="AQ37" s="323">
        <v>897</v>
      </c>
      <c r="AR37" s="324">
        <v>-60.4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538</v>
      </c>
      <c r="AL38" s="1200"/>
      <c r="AM38" s="1200"/>
      <c r="AN38" s="1201"/>
      <c r="AO38" s="325">
        <v>807</v>
      </c>
      <c r="AP38" s="325">
        <v>8</v>
      </c>
      <c r="AQ38" s="326">
        <v>1</v>
      </c>
      <c r="AR38" s="314">
        <v>700</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539</v>
      </c>
      <c r="AL39" s="1200"/>
      <c r="AM39" s="1200"/>
      <c r="AN39" s="1201"/>
      <c r="AO39" s="322">
        <v>-879406</v>
      </c>
      <c r="AP39" s="322">
        <v>-9190</v>
      </c>
      <c r="AQ39" s="323">
        <v>-5566</v>
      </c>
      <c r="AR39" s="324">
        <v>65.099999999999994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540</v>
      </c>
      <c r="AL40" s="1197"/>
      <c r="AM40" s="1197"/>
      <c r="AN40" s="1198"/>
      <c r="AO40" s="322">
        <v>-5332633</v>
      </c>
      <c r="AP40" s="322">
        <v>-55730</v>
      </c>
      <c r="AQ40" s="323">
        <v>-36175</v>
      </c>
      <c r="AR40" s="324">
        <v>54.1</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292</v>
      </c>
      <c r="AL41" s="1203"/>
      <c r="AM41" s="1203"/>
      <c r="AN41" s="1204"/>
      <c r="AO41" s="322">
        <v>1414016</v>
      </c>
      <c r="AP41" s="322">
        <v>14778</v>
      </c>
      <c r="AQ41" s="323">
        <v>14303</v>
      </c>
      <c r="AR41" s="324">
        <v>3.3</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508</v>
      </c>
      <c r="AN49" s="1191" t="s">
        <v>544</v>
      </c>
      <c r="AO49" s="1192"/>
      <c r="AP49" s="1192"/>
      <c r="AQ49" s="1192"/>
      <c r="AR49" s="1193"/>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7513047</v>
      </c>
      <c r="AN51" s="344">
        <v>75534</v>
      </c>
      <c r="AO51" s="345">
        <v>-15.7</v>
      </c>
      <c r="AP51" s="346">
        <v>50840</v>
      </c>
      <c r="AQ51" s="347">
        <v>16.899999999999999</v>
      </c>
      <c r="AR51" s="348">
        <v>-32.6</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3208376</v>
      </c>
      <c r="AN52" s="352">
        <v>32256</v>
      </c>
      <c r="AO52" s="353">
        <v>-38.1</v>
      </c>
      <c r="AP52" s="354">
        <v>25367</v>
      </c>
      <c r="AQ52" s="355">
        <v>9.1</v>
      </c>
      <c r="AR52" s="356">
        <v>-47.2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6904926</v>
      </c>
      <c r="AN53" s="344">
        <v>69937</v>
      </c>
      <c r="AO53" s="345">
        <v>-7.4</v>
      </c>
      <c r="AP53" s="346">
        <v>53605</v>
      </c>
      <c r="AQ53" s="347">
        <v>5.4</v>
      </c>
      <c r="AR53" s="348">
        <v>-12.8</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3983792</v>
      </c>
      <c r="AN54" s="352">
        <v>40350</v>
      </c>
      <c r="AO54" s="353">
        <v>25.1</v>
      </c>
      <c r="AP54" s="354">
        <v>28343</v>
      </c>
      <c r="AQ54" s="355">
        <v>11.7</v>
      </c>
      <c r="AR54" s="356">
        <v>13.4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7745129</v>
      </c>
      <c r="AN55" s="344">
        <v>79135</v>
      </c>
      <c r="AO55" s="345">
        <v>13.2</v>
      </c>
      <c r="AP55" s="346">
        <v>92247</v>
      </c>
      <c r="AQ55" s="347">
        <v>72.099999999999994</v>
      </c>
      <c r="AR55" s="348">
        <v>-58.9</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3894998</v>
      </c>
      <c r="AN56" s="352">
        <v>39797</v>
      </c>
      <c r="AO56" s="353">
        <v>-1.4</v>
      </c>
      <c r="AP56" s="354">
        <v>37204</v>
      </c>
      <c r="AQ56" s="355">
        <v>31.3</v>
      </c>
      <c r="AR56" s="356">
        <v>-32.700000000000003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10863618</v>
      </c>
      <c r="AN57" s="344">
        <v>111986</v>
      </c>
      <c r="AO57" s="345">
        <v>41.5</v>
      </c>
      <c r="AP57" s="346">
        <v>57295</v>
      </c>
      <c r="AQ57" s="347">
        <v>-37.9</v>
      </c>
      <c r="AR57" s="348">
        <v>79.400000000000006</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6830603</v>
      </c>
      <c r="AN58" s="352">
        <v>70412</v>
      </c>
      <c r="AO58" s="353">
        <v>76.900000000000006</v>
      </c>
      <c r="AP58" s="354">
        <v>32771</v>
      </c>
      <c r="AQ58" s="355">
        <v>-11.9</v>
      </c>
      <c r="AR58" s="356">
        <v>88.8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5632484</v>
      </c>
      <c r="AN59" s="344">
        <v>58864</v>
      </c>
      <c r="AO59" s="345">
        <v>-47.4</v>
      </c>
      <c r="AP59" s="346">
        <v>54110</v>
      </c>
      <c r="AQ59" s="347">
        <v>-5.6</v>
      </c>
      <c r="AR59" s="348">
        <v>-41.8</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3698157</v>
      </c>
      <c r="AN60" s="352">
        <v>38648</v>
      </c>
      <c r="AO60" s="353">
        <v>-45.1</v>
      </c>
      <c r="AP60" s="354">
        <v>30620</v>
      </c>
      <c r="AQ60" s="355">
        <v>-6.6</v>
      </c>
      <c r="AR60" s="356">
        <v>-38.5</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7731841</v>
      </c>
      <c r="AN61" s="359">
        <v>79091</v>
      </c>
      <c r="AO61" s="360">
        <v>-3.2</v>
      </c>
      <c r="AP61" s="361">
        <v>61619</v>
      </c>
      <c r="AQ61" s="362">
        <v>10.199999999999999</v>
      </c>
      <c r="AR61" s="348">
        <v>-13.4</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4323185</v>
      </c>
      <c r="AN62" s="352">
        <v>44293</v>
      </c>
      <c r="AO62" s="353">
        <v>3.5</v>
      </c>
      <c r="AP62" s="354">
        <v>30861</v>
      </c>
      <c r="AQ62" s="355">
        <v>6.7</v>
      </c>
      <c r="AR62" s="356">
        <v>-3.2</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aqlaOleKgyvmO/W3zdHdQd/za+trS4n5R/ZhUI5DsTGa/HsSkxHqrys951EBgHBNVO+KCsP4FQeDiQ8lI8KgQ==" saltValue="hgnqzWSoe40se29y07oN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election activeCell="BL102" sqref="BL102"/>
    </sheetView>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wrkQM1qdCWVR2DKAuyjvW/CEt3bKdv/O/lAVLsS9E2aSESxwqlAEml5Y1dOeqXDUDY+aSaLnpnddDKNOZFi2w==" saltValue="lKaiWccbviXZQcTkB9Fx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election activeCell="AF84" sqref="AF84"/>
    </sheetView>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7o217KmaMtt0sN2T9jlaQOjfPvwinzCC8dpN/ifNp/qClTTEZe+5oT80XF172gFJE0wNP4xz59qdMc5g60mKg==" saltValue="5ajwY//qxpWceLmisUJe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C49" sqref="C49:E49"/>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4" t="s">
        <v>3</v>
      </c>
      <c r="D47" s="1214"/>
      <c r="E47" s="1215"/>
      <c r="F47" s="11">
        <v>16.95</v>
      </c>
      <c r="G47" s="12">
        <v>21.71</v>
      </c>
      <c r="H47" s="12">
        <v>21.63</v>
      </c>
      <c r="I47" s="12">
        <v>21.93</v>
      </c>
      <c r="J47" s="13">
        <v>21.81</v>
      </c>
    </row>
    <row r="48" spans="2:10" ht="57.75" customHeight="1">
      <c r="B48" s="14"/>
      <c r="C48" s="1216" t="s">
        <v>4</v>
      </c>
      <c r="D48" s="1216"/>
      <c r="E48" s="1217"/>
      <c r="F48" s="15">
        <v>2.98</v>
      </c>
      <c r="G48" s="16">
        <v>2.13</v>
      </c>
      <c r="H48" s="16">
        <v>3.32</v>
      </c>
      <c r="I48" s="16">
        <v>2.63</v>
      </c>
      <c r="J48" s="17">
        <v>1.74</v>
      </c>
    </row>
    <row r="49" spans="2:10" ht="57.75" customHeight="1" thickBot="1">
      <c r="B49" s="18"/>
      <c r="C49" s="1218" t="s">
        <v>5</v>
      </c>
      <c r="D49" s="1218"/>
      <c r="E49" s="1219"/>
      <c r="F49" s="19">
        <v>5.48</v>
      </c>
      <c r="G49" s="20">
        <v>9.02</v>
      </c>
      <c r="H49" s="20">
        <v>4.33</v>
      </c>
      <c r="I49" s="20">
        <v>3.33</v>
      </c>
      <c r="J49" s="21">
        <v>4.6900000000000004</v>
      </c>
    </row>
    <row r="50" spans="2:10" ht="13.5" customHeight="1"/>
    <row r="51" spans="2:10" ht="13.5" hidden="1" customHeight="1"/>
    <row r="52" spans="2:10" ht="13.5" hidden="1" customHeight="1"/>
    <row r="53" spans="2:10" ht="13.5" hidden="1" customHeight="1"/>
  </sheetData>
  <sheetProtection algorithmName="SHA-512" hashValue="mbsFb8DLUlsW7oqFZdOm+E1gZQCDZxtLXsqfbIiyEG3FjJz3v6flNnBmM+wCCIUJtK1DwGYtWkdMuq6/cQfgAw==" saltValue="KpFpd0gPTdOgHjkjugls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2019-10-21T02:59:10Z</cp:lastPrinted>
  <dcterms:created xsi:type="dcterms:W3CDTF">2019-02-14T04:19:09Z</dcterms:created>
  <dcterms:modified xsi:type="dcterms:W3CDTF">2019-11-07T08:07:40Z</dcterms:modified>
  <cp:category/>
</cp:coreProperties>
</file>