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360" windowHeight="7635" tabRatio="819"/>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<sst xmlns="http://schemas.openxmlformats.org/spreadsheetml/2006/main" count="1154" uniqueCount="625">
  <si>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</si>
  <si>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</si>
  <si>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</si>
  <si>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</si>
  <si>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</si>
  <si>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</si>
  <si>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</si>
  <si>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</si>
  <si>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</si>
  <si>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</si>
  <si>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</si>
  <si>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</si>
  <si>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</si>
  <si>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</si>
  <si>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</si>
  <si>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</si>
  <si>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</si>
  <si>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</si>
  <si>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</si>
  <si>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</si>
  <si>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</si>
  <si>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</si>
  <si>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</si>
  <si>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</si>
  <si>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</si>
  <si>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</si>
  <si>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</si>
  <si>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</si>
  <si>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</si>
  <si>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</si>
  <si>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</si>
  <si>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</si>
  <si>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</si>
  <si>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</si>
  <si>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</si>
  <si>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</si>
  <si>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</si>
  <si>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</si>
  <si>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</si>
  <si>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</si>
  <si>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</si>
  <si>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</si>
  <si>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</si>
  <si>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</si>
  <si>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</si>
  <si>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</si>
  <si>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</si>
  <si>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</si>
  <si>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</si>
  <si>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</si>
  <si>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</si>
  <si>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</si>
  <si>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</si>
  <si>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</si>
  <si>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</si>
  <si>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</si>
  <si>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</si>
  <si>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</si>
  <si>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</si>
  <si>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</si>
  <si>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</si>
  <si>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</si>
  <si>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</si>
  <si>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</si>
  <si>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</si>
  <si>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</si>
  <si>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</si>
  <si>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</si>
  <si>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</si>
  <si>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</si>
  <si>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</si>
  <si>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</si>
  <si>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</si>
  <si>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</si>
  <si>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</si>
  <si>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</si>
  <si>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</si>
  <si>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</si>
  <si>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</si>
  <si>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</si>
  <si>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</si>
  <si>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</si>
  <si>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</si>
  <si>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広島県</t>
    <phoneticPr fontId="5"/>
  </si>
  <si>
    <t>市町村類型</t>
    <phoneticPr fontId="5"/>
  </si>
  <si>
    <t>Ⅴ－２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</si>
  <si>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</si>
  <si>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</si>
  <si>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</si>
  <si>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</si>
  <si>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</si>
  <si>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</si>
  <si>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</si>
  <si>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</si>
  <si>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</si>
  <si>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</si>
  <si>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</si>
  <si>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</si>
  <si>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熊野町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</si>
  <si>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</si>
  <si>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</si>
  <si>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</si>
  <si>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</si>
  <si>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</si>
  <si>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</si>
  <si>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</si>
  <si>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</si>
  <si>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</si>
  <si>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</si>
  <si>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</si>
  <si>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</si>
  <si>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</si>
  <si>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</si>
  <si>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</si>
  <si>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</si>
  <si>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</si>
  <si>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</si>
  <si>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</si>
  <si>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</si>
  <si>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</si>
  <si>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</si>
  <si>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</si>
  <si>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</si>
  <si>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</si>
  <si>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-3.2</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</si>
  <si>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</si>
  <si>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</si>
  <si>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</si>
  <si>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</si>
  <si>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</si>
  <si>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</si>
  <si>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</si>
  <si>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</si>
  <si>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</si>
  <si>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</si>
  <si>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</si>
  <si>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</si>
  <si>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</si>
  <si>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</si>
  <si>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</si>
  <si>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</si>
  <si>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</si>
  <si>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</si>
  <si>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</si>
  <si>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</si>
  <si>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</si>
  <si>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</si>
  <si>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</si>
  <si>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</si>
  <si>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</si>
  <si>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</si>
  <si>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4"/>
  </si>
  <si>
    <t>うち日本人(％)</t>
    <phoneticPr fontId="5"/>
  </si>
  <si>
    <t>-0.9</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</si>
  <si>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</si>
  <si>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</si>
  <si>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</si>
  <si>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</si>
  <si>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</si>
  <si>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</si>
  <si>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</si>
  <si>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</si>
  <si>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</si>
  <si>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</si>
  <si>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</si>
  <si>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</si>
  <si>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</si>
  <si>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</si>
  <si>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</si>
  <si>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</si>
  <si>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</si>
  <si>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</si>
  <si>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</si>
  <si>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</si>
  <si>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</si>
  <si>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</si>
  <si>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</si>
  <si>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</si>
  <si>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</si>
  <si>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</si>
  <si>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</si>
  <si>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</si>
  <si>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</si>
  <si>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</si>
  <si>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</si>
  <si>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</si>
  <si>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</si>
  <si>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</si>
  <si>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</si>
  <si>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</si>
  <si>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</si>
  <si>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</si>
  <si>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</si>
  <si>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</si>
  <si>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</si>
  <si>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</si>
  <si>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</si>
  <si>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</si>
  <si>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</si>
  <si>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</si>
  <si>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</si>
  <si>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</si>
  <si>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</si>
  <si>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</si>
  <si>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</si>
  <si>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</si>
  <si>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</si>
  <si>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</si>
  <si>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</si>
  <si>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</si>
  <si>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</si>
  <si>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</si>
  <si>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</si>
  <si>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</si>
  <si>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</si>
  <si>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</si>
  <si>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</si>
  <si>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</si>
  <si>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広島県熊野町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</si>
  <si>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</si>
  <si>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</si>
  <si>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</si>
  <si>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</si>
  <si>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</si>
  <si>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</si>
  <si>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</si>
  <si>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</si>
  <si>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</si>
  <si>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</si>
  <si>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</si>
  <si>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</si>
  <si>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</si>
  <si>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</si>
  <si>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</si>
  <si>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</si>
  <si>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</si>
  <si>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</si>
  <si>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</si>
  <si>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</si>
  <si>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</si>
  <si>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</si>
  <si>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</si>
  <si>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</si>
  <si>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</si>
  <si>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</si>
  <si>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</si>
  <si>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</si>
  <si>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</si>
  <si>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</si>
  <si>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</si>
  <si>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</si>
  <si>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</si>
  <si>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</si>
  <si>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</si>
  <si>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</si>
  <si>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</si>
  <si>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</si>
  <si>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</si>
  <si>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</si>
  <si>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</si>
  <si>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</si>
  <si>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</si>
  <si>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</si>
  <si>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</si>
  <si>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</si>
  <si>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</si>
  <si>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</si>
  <si>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</si>
  <si>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</si>
  <si>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</si>
  <si>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</si>
  <si>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</si>
  <si>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</si>
  <si>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</si>
  <si>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</si>
  <si>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</si>
  <si>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</si>
  <si>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</si>
  <si>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</si>
  <si>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</si>
  <si>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</si>
  <si>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</si>
  <si>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</si>
  <si>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</si>
  <si>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</si>
  <si>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</si>
  <si>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</si>
  <si>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</si>
  <si>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</si>
  <si>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</si>
  <si>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</si>
  <si>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</si>
  <si>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</si>
  <si>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</si>
  <si>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</si>
  <si>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</si>
  <si>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</si>
  <si>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</si>
  <si>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</si>
  <si>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</si>
  <si>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</si>
  <si>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t>
    <phoneticPr fontId="5"/>
  </si>
  <si>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</si>
  <si>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</si>
  <si>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</si>
  <si>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</si>
  <si>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</si>
  <si>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</si>
  <si>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</si>
  <si>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</si>
  <si>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</si>
  <si>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</si>
  <si>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</si>
  <si>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</si>
  <si>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</si>
  <si>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</si>
  <si>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</si>
  <si>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</si>
  <si>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</si>
  <si>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</si>
  <si>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</si>
  <si>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</si>
  <si>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</si>
  <si>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</si>
  <si>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</si>
  <si>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</si>
  <si>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</si>
  <si>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</si>
  <si>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</si>
  <si>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</si>
  <si>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</si>
  <si>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</si>
  <si>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</si>
  <si>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</si>
  <si>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</si>
  <si>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</si>
  <si>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</si>
  <si>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</si>
  <si>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</si>
  <si>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</si>
  <si>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</si>
  <si>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</si>
  <si>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</si>
  <si>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</si>
  <si>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</si>
  <si>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</si>
  <si>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</si>
  <si>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</si>
  <si>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</si>
  <si>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</si>
  <si>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</si>
  <si>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</si>
  <si>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</si>
  <si>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</si>
  <si>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</si>
  <si>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</si>
  <si>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</si>
  <si>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</si>
  <si>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</si>
  <si>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</si>
  <si>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</si>
  <si>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</si>
  <si>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</si>
  <si>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</si>
  <si>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</si>
  <si>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</si>
  <si>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</si>
  <si>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</si>
  <si>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広島県熊野町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</si>
  <si>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</si>
  <si>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</si>
  <si>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</si>
  <si>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</si>
  <si>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</si>
  <si>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</si>
  <si>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</si>
  <si>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</si>
  <si>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</si>
  <si>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</si>
  <si>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</si>
  <si>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</si>
  <si>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</si>
  <si>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</si>
  <si>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</si>
  <si>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</si>
  <si>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</si>
  <si>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</si>
  <si>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</si>
  <si>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</si>
  <si>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</si>
  <si>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</si>
  <si>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</si>
  <si>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</si>
  <si>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</si>
  <si>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</si>
  <si>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</si>
  <si>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</si>
  <si>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</si>
  <si>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</si>
  <si>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</si>
  <si>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</si>
  <si>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</si>
  <si>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</si>
  <si>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</si>
  <si>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</si>
  <si>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</si>
  <si>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上水道事業会計</t>
    <phoneticPr fontId="5"/>
  </si>
  <si>
    <t>法適用企業</t>
    <phoneticPr fontId="5"/>
  </si>
  <si>
    <t>公共下水道事業特別会計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</si>
  <si>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</si>
  <si>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</si>
  <si>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</si>
  <si>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</si>
  <si>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</si>
  <si>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</si>
  <si>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</si>
  <si>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</si>
  <si>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</si>
  <si>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</si>
  <si>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</si>
  <si>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</si>
  <si>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</si>
  <si>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</si>
  <si>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</si>
  <si>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</si>
  <si>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</si>
  <si>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</si>
  <si>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</si>
  <si>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</si>
  <si>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</si>
  <si>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</si>
  <si>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</si>
  <si>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</si>
  <si>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</si>
  <si>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</si>
  <si>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</si>
  <si>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</si>
  <si>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</si>
  <si>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</si>
  <si>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</si>
  <si>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</si>
  <si>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</si>
  <si>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</si>
  <si>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</si>
  <si>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</si>
  <si>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</si>
  <si>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</si>
  <si>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</si>
  <si>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</si>
  <si>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</si>
  <si>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</si>
  <si>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</si>
  <si>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</si>
  <si>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</si>
  <si>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</si>
  <si>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</si>
  <si>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</si>
  <si>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</si>
  <si>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</si>
  <si>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</si>
  <si>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</si>
  <si>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</si>
  <si>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</si>
  <si>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</si>
  <si>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</si>
  <si>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</si>
  <si>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</si>
  <si>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</si>
  <si>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</si>
  <si>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</si>
  <si>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</si>
  <si>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</si>
  <si>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</si>
  <si>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</si>
  <si>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</si>
  <si>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</si>
  <si>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</si>
  <si>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</si>
  <si>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</si>
  <si>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</si>
  <si>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</si>
  <si>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後期高齢者医療特別会計</t>
    <phoneticPr fontId="5"/>
  </si>
  <si>
    <t>(Ｆ)</t>
    <phoneticPr fontId="5"/>
  </si>
  <si>
    <t>国民健康保険事業特別会計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</si>
  <si>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</si>
  <si>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</si>
  <si>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</si>
  <si>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</si>
  <si>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</si>
  <si>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</si>
  <si>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</si>
  <si>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</si>
  <si>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</si>
  <si>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</si>
  <si>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</si>
  <si>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</si>
  <si>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</si>
  <si>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</si>
  <si>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</si>
  <si>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</si>
  <si>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</si>
  <si>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</si>
  <si>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</si>
  <si>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</si>
  <si>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</si>
  <si>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</si>
  <si>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</si>
  <si>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</si>
  <si>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</si>
  <si>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</si>
  <si>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</si>
  <si>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</si>
  <si>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</si>
  <si>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</si>
  <si>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</si>
  <si>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</si>
  <si>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</si>
  <si>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</si>
  <si>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</si>
  <si>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</si>
  <si>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</si>
  <si>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</si>
  <si>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</si>
  <si>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</si>
  <si>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</si>
  <si>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</si>
  <si>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</si>
  <si>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</si>
  <si>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</si>
  <si>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</si>
  <si>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</si>
  <si>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</si>
  <si>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</si>
  <si>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</si>
  <si>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</si>
  <si>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</si>
  <si>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</si>
  <si>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</si>
  <si>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</si>
  <si>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</si>
  <si>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</si>
  <si>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</si>
  <si>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</si>
  <si>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</si>
  <si>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</si>
  <si>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</si>
  <si>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</si>
  <si>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</si>
  <si>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</si>
  <si>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</si>
  <si>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</si>
  <si>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</si>
  <si>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</si>
  <si>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</si>
  <si>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</si>
  <si>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</si>
  <si>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</si>
  <si>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</si>
  <si>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</si>
  <si>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</si>
  <si>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</si>
  <si>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</si>
  <si>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</si>
  <si>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</si>
  <si>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</si>
  <si>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</si>
  <si>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</si>
  <si>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</si>
  <si>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1.93</t>
  </si>
  <si>
    <t>▲ 0.79</t>
  </si>
  <si>
    <t>▲ 1.37</t>
  </si>
  <si>
    <t>▲ 0.95</t>
  </si>
  <si>
    <t>上水道事業会計</t>
  </si>
  <si>
    <t>一般会計</t>
  </si>
  <si>
    <t>介護保険特別会計</t>
  </si>
  <si>
    <t>国民健康保険事業特別会計</t>
  </si>
  <si>
    <t>後期高齢者医療特別会計</t>
  </si>
  <si>
    <t>公共下水道事業特別会計</t>
  </si>
  <si>
    <t>その他会計（赤字）</t>
  </si>
  <si>
    <t>その他会計（黒字）</t>
  </si>
  <si>
    <t>H25末</t>
    <phoneticPr fontId="5"/>
  </si>
  <si>
    <t>H26末</t>
    <phoneticPr fontId="5"/>
  </si>
  <si>
    <t>H27末</t>
    <phoneticPr fontId="5"/>
  </si>
  <si>
    <t>H28末</t>
    <phoneticPr fontId="5"/>
  </si>
  <si>
    <t>H29末</t>
    <phoneticPr fontId="5"/>
  </si>
  <si>
    <t>広島県後期高齢者医療広域連合（一般会計）</t>
  </si>
  <si>
    <t>広島県後期高齢者医療広域連合（後期高齢者医療特別会計）</t>
  </si>
  <si>
    <t>広島県市町総合事務組合</t>
  </si>
  <si>
    <t>安芸地区衛生施設管理組合（一般会計）</t>
  </si>
  <si>
    <t>安芸地区衛生施設管理組合（安芸地区広域ごみ焼却場事業特別会計）</t>
  </si>
  <si>
    <t>広島県海田高等学校財産組合</t>
  </si>
  <si>
    <t>一般財団法人筆の里振興事業団</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</si>
  <si>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</si>
  <si>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</si>
  <si>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</si>
  <si>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</si>
  <si>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</si>
  <si>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</si>
  <si>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</si>
  <si>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</si>
  <si>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</si>
  <si>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</si>
  <si>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</si>
  <si>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公共施設等整備基金</t>
    <rPh sb="0" eb="2">
      <t>コウキョウ</t>
    </rPh>
    <rPh sb="2" eb="4">
      <t>シセツ</t>
    </rPh>
    <rPh sb="4" eb="5">
      <t>トウ</t>
    </rPh>
    <rPh sb="5" eb="7">
      <t>セイビ</t>
    </rPh>
    <rPh sb="7" eb="9">
      <t>キキン</t>
    </rPh>
    <phoneticPr fontId="2"/>
  </si>
  <si>
    <t>筆の里づくり基金</t>
    <rPh sb="0" eb="1">
      <t>フデ</t>
    </rPh>
    <rPh sb="2" eb="3">
      <t>サト</t>
    </rPh>
    <rPh sb="6" eb="8">
      <t>キキン</t>
    </rPh>
    <phoneticPr fontId="2"/>
  </si>
  <si>
    <t>ふるさと・水と土の保全基金</t>
    <rPh sb="5" eb="6">
      <t>ミズ</t>
    </rPh>
    <rPh sb="7" eb="8">
      <t>ツチ</t>
    </rPh>
    <rPh sb="9" eb="11">
      <t>ホゼン</t>
    </rPh>
    <rPh sb="11" eb="13">
      <t>キキン</t>
    </rPh>
    <phoneticPr fontId="2"/>
  </si>
  <si>
    <t>筆の里工房収蔵物等購入基金</t>
    <phoneticPr fontId="2"/>
  </si>
  <si>
    <t>地域福祉基金</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</si>
  <si>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</si>
  <si>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</si>
  <si>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</si>
  <si>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将来負担比率については、低い数値で推移はしているが、災害復旧事業や大型事業が予定されているため、引き続き事業費の抑制に取り組む必要がある。
　有形固定資産原価償却率は類似団体に比べても高い傾向にあるため、老朽化対策を急ぎながらも、人口減少が進む中で、統廃合を含めた計画的な整備を行っていく。</t>
    <rPh sb="1" eb="3">
      <t>ショウライ</t>
    </rPh>
    <rPh sb="3" eb="5">
      <t>フタン</t>
    </rPh>
    <rPh sb="5" eb="7">
      <t>ヒリツ</t>
    </rPh>
    <rPh sb="13" eb="14">
      <t>ヒク</t>
    </rPh>
    <rPh sb="15" eb="17">
      <t>スウチ</t>
    </rPh>
    <rPh sb="18" eb="20">
      <t>スイイ</t>
    </rPh>
    <rPh sb="27" eb="29">
      <t>サイガイ</t>
    </rPh>
    <rPh sb="29" eb="31">
      <t>フッキュウ</t>
    </rPh>
    <rPh sb="31" eb="33">
      <t>ジギョウ</t>
    </rPh>
    <rPh sb="34" eb="36">
      <t>オオガタ</t>
    </rPh>
    <rPh sb="36" eb="38">
      <t>ジギョウ</t>
    </rPh>
    <rPh sb="39" eb="41">
      <t>ヨテイ</t>
    </rPh>
    <rPh sb="49" eb="50">
      <t>ヒ</t>
    </rPh>
    <rPh sb="51" eb="52">
      <t>ツヅ</t>
    </rPh>
    <rPh sb="53" eb="56">
      <t>ジギョウヒ</t>
    </rPh>
    <rPh sb="57" eb="59">
      <t>ヨクセイ</t>
    </rPh>
    <rPh sb="60" eb="61">
      <t>ト</t>
    </rPh>
    <rPh sb="62" eb="63">
      <t>ク</t>
    </rPh>
    <rPh sb="64" eb="66">
      <t>ヒツヨウ</t>
    </rPh>
    <rPh sb="72" eb="74">
      <t>ユウケイ</t>
    </rPh>
    <rPh sb="74" eb="76">
      <t>コテイ</t>
    </rPh>
    <rPh sb="76" eb="78">
      <t>シサン</t>
    </rPh>
    <rPh sb="78" eb="80">
      <t>ゲンカ</t>
    </rPh>
    <rPh sb="80" eb="82">
      <t>ショウキャク</t>
    </rPh>
    <rPh sb="82" eb="83">
      <t>リツ</t>
    </rPh>
    <rPh sb="84" eb="86">
      <t>ルイジ</t>
    </rPh>
    <rPh sb="86" eb="88">
      <t>ダンタイ</t>
    </rPh>
    <rPh sb="89" eb="90">
      <t>クラ</t>
    </rPh>
    <rPh sb="93" eb="94">
      <t>タカ</t>
    </rPh>
    <rPh sb="95" eb="97">
      <t>ケイコウ</t>
    </rPh>
    <rPh sb="103" eb="106">
      <t>ロウキュウカ</t>
    </rPh>
    <rPh sb="106" eb="108">
      <t>タイサク</t>
    </rPh>
    <rPh sb="109" eb="110">
      <t>イソ</t>
    </rPh>
    <rPh sb="116" eb="118">
      <t>ジンコウ</t>
    </rPh>
    <rPh sb="118" eb="120">
      <t>ゲンショウ</t>
    </rPh>
    <rPh sb="121" eb="122">
      <t>スス</t>
    </rPh>
    <rPh sb="123" eb="124">
      <t>ナカ</t>
    </rPh>
    <rPh sb="126" eb="129">
      <t>トウハイゴウ</t>
    </rPh>
    <rPh sb="130" eb="131">
      <t>フク</t>
    </rPh>
    <rPh sb="133" eb="136">
      <t>ケイカクテキ</t>
    </rPh>
    <rPh sb="137" eb="139">
      <t>セイビ</t>
    </rPh>
    <rPh sb="140" eb="141">
      <t>オコナ</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</si>
  <si>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</si>
  <si>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</si>
  <si>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</si>
  <si>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</si>
  <si>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</si>
  <si>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</si>
  <si>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</si>
  <si>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については類似団体と比較し高い数値とはなっているが、年々その差は少なくなっている。将来負担比率については、平成30年７月豪雨の影響等もあり、前年度と比較すると上昇はしているが、平成28年度以前と比較すると事業費の抑制等により地方債の発行を最小限に抑えた結果であると考えられる。
　今後は、大型観光施設等の整備が計画されており、数値の上昇が見込まれるが、事業費の抑制や財源確保に努め財政の健全化を図っていく必要がある。</t>
    <rPh sb="1" eb="3">
      <t>ジッシツ</t>
    </rPh>
    <rPh sb="3" eb="6">
      <t>コウサイヒ</t>
    </rPh>
    <rPh sb="6" eb="8">
      <t>ヒリツ</t>
    </rPh>
    <rPh sb="13" eb="15">
      <t>ルイジ</t>
    </rPh>
    <rPh sb="15" eb="17">
      <t>ダンタイ</t>
    </rPh>
    <rPh sb="18" eb="20">
      <t>ヒカク</t>
    </rPh>
    <rPh sb="21" eb="22">
      <t>タカ</t>
    </rPh>
    <rPh sb="23" eb="25">
      <t>スウチ</t>
    </rPh>
    <rPh sb="34" eb="36">
      <t>ネンネン</t>
    </rPh>
    <rPh sb="38" eb="39">
      <t>サ</t>
    </rPh>
    <rPh sb="40" eb="41">
      <t>スク</t>
    </rPh>
    <rPh sb="49" eb="51">
      <t>ショウライ</t>
    </rPh>
    <rPh sb="51" eb="53">
      <t>フタン</t>
    </rPh>
    <rPh sb="53" eb="55">
      <t>ヒリツ</t>
    </rPh>
    <rPh sb="61" eb="63">
      <t>ヘイセイ</t>
    </rPh>
    <rPh sb="65" eb="66">
      <t>ネン</t>
    </rPh>
    <rPh sb="67" eb="68">
      <t>ツキ</t>
    </rPh>
    <rPh sb="68" eb="70">
      <t>ゴウウ</t>
    </rPh>
    <rPh sb="71" eb="73">
      <t>エイキョウ</t>
    </rPh>
    <rPh sb="73" eb="74">
      <t>トウ</t>
    </rPh>
    <rPh sb="78" eb="81">
      <t>ゼンネンド</t>
    </rPh>
    <rPh sb="82" eb="84">
      <t>ヒカク</t>
    </rPh>
    <rPh sb="87" eb="89">
      <t>ジョウショウ</t>
    </rPh>
    <rPh sb="96" eb="98">
      <t>ヘイセイ</t>
    </rPh>
    <rPh sb="100" eb="102">
      <t>ネンド</t>
    </rPh>
    <rPh sb="102" eb="104">
      <t>イゼン</t>
    </rPh>
    <rPh sb="105" eb="107">
      <t>ヒカク</t>
    </rPh>
    <rPh sb="110" eb="113">
      <t>ジギョウヒ</t>
    </rPh>
    <rPh sb="114" eb="116">
      <t>ヨクセイ</t>
    </rPh>
    <rPh sb="116" eb="117">
      <t>トウ</t>
    </rPh>
    <rPh sb="120" eb="123">
      <t>チホウサイ</t>
    </rPh>
    <rPh sb="124" eb="126">
      <t>ハッコウ</t>
    </rPh>
    <rPh sb="127" eb="130">
      <t>サイショウゲン</t>
    </rPh>
    <rPh sb="131" eb="132">
      <t>オサ</t>
    </rPh>
    <rPh sb="134" eb="136">
      <t>ケッカ</t>
    </rPh>
    <rPh sb="140" eb="141">
      <t>カンガ</t>
    </rPh>
    <rPh sb="148" eb="150">
      <t>コンゴ</t>
    </rPh>
    <rPh sb="152" eb="154">
      <t>オオガタ</t>
    </rPh>
    <rPh sb="154" eb="156">
      <t>カンコウ</t>
    </rPh>
    <rPh sb="156" eb="158">
      <t>シセツ</t>
    </rPh>
    <rPh sb="158" eb="159">
      <t>トウ</t>
    </rPh>
    <rPh sb="160" eb="162">
      <t>セイビ</t>
    </rPh>
    <rPh sb="163" eb="165">
      <t>ケイカク</t>
    </rPh>
    <rPh sb="171" eb="173">
      <t>スウチ</t>
    </rPh>
    <rPh sb="174" eb="176">
      <t>ジョウショウ</t>
    </rPh>
    <rPh sb="177" eb="179">
      <t>ミコ</t>
    </rPh>
    <rPh sb="184" eb="187">
      <t>ジギョウヒ</t>
    </rPh>
    <rPh sb="188" eb="190">
      <t>ヨクセイ</t>
    </rPh>
    <rPh sb="191" eb="193">
      <t>ザイゲン</t>
    </rPh>
    <rPh sb="193" eb="195">
      <t>カクホ</t>
    </rPh>
    <rPh sb="196" eb="197">
      <t>ツト</t>
    </rPh>
    <rPh sb="198" eb="200">
      <t>ザイセイ</t>
    </rPh>
    <rPh sb="201" eb="204">
      <t>ケンゼンカ</t>
    </rPh>
    <rPh sb="205" eb="206">
      <t>ハカ</t>
    </rPh>
    <rPh sb="210" eb="212">
      <t>ヒツヨウ</t>
    </rPh>
    <phoneticPr fontId="5"/>
  </si>
  <si>
    <t>将来負担比率</t>
    <phoneticPr fontId="5"/>
  </si>
  <si>
    <t>実質公債費比率</t>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</si>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</sst>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53292</c:v>
                </c:pt>
                <c:pt idx="1">
                  <c:v>49919</c:v>
                </c:pt>
                <c:pt idx="2">
                  <c:v>47738</c:v>
                </c:pt>
                <c:pt idx="3">
                  <c:v>52191</c:v>
                </c:pt>
                <c:pt idx="4">
                  <c:v>47387</c:v>
                </c:pt>
              </c:numCache>
            </c:numRef>
          </c:val>
          <c:smooth val="0"/>
          <c:extLst xmlns:c16r2="http://schemas.microsoft.com/office/drawing/2015/06/chart">
            <c:ext xmlns:c16="http://schemas.microsoft.com/office/drawing/2014/chart" uri="{C3380CC4-5D6E-409C-BE32-E72D297353CC}">
              <c16:uniqueId val="{00000000-8FB1-45EE-A96F-670AE393C7F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19629</c:v>
                </c:pt>
                <c:pt idx="1">
                  <c:v>42770</c:v>
                </c:pt>
                <c:pt idx="2">
                  <c:v>31882</c:v>
                </c:pt>
                <c:pt idx="3">
                  <c:v>32205</c:v>
                </c:pt>
                <c:pt idx="4">
                  <c:v>50258</c:v>
                </c:pt>
              </c:numCache>
            </c:numRef>
          </c:val>
          <c:smooth val="0"/>
          <c:extLst xmlns:c16r2="http://schemas.microsoft.com/office/drawing/2015/06/chart">
            <c:ext xmlns:c16="http://schemas.microsoft.com/office/drawing/2014/chart" uri="{C3380CC4-5D6E-409C-BE32-E72D297353CC}">
              <c16:uniqueId val="{00000001-8FB1-45EE-A96F-670AE393C7FC}"/>
            </c:ext>
          </c:extLst>
        </c:ser>
        <c:dLbls>
          <c:showLegendKey val="0"/>
          <c:showVal val="0"/>
          <c:showCatName val="0"/>
          <c:showSerName val="0"/>
          <c:showPercent val="0"/>
          <c:showBubbleSize val="0"/>
        </c:dLbls>
        <c:marker val="1"/>
        <c:smooth val="0"/>
        <c:axId val="229115392"/>
        <c:axId val="229117312"/>
      </c:lineChart>
      <c:catAx>
        <c:axId val="22911539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9117312"/>
        <c:crosses val="autoZero"/>
        <c:auto val="1"/>
        <c:lblAlgn val="ctr"/>
        <c:lblOffset val="100"/>
        <c:tickLblSkip val="1"/>
        <c:tickMarkSkip val="1"/>
        <c:noMultiLvlLbl val="0"/>
      </c:catAx>
      <c:valAx>
        <c:axId val="229117312"/>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91153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3.63</c:v>
                </c:pt>
                <c:pt idx="1">
                  <c:v>3.67</c:v>
                </c:pt>
                <c:pt idx="2">
                  <c:v>2.68</c:v>
                </c:pt>
                <c:pt idx="3">
                  <c:v>1.42</c:v>
                </c:pt>
                <c:pt idx="4">
                  <c:v>2.62</c:v>
                </c:pt>
              </c:numCache>
            </c:numRef>
          </c:val>
          <c:extLst xmlns:c16r2="http://schemas.microsoft.com/office/drawing/2015/06/chart">
            <c:ext xmlns:c16="http://schemas.microsoft.com/office/drawing/2014/chart" uri="{C3380CC4-5D6E-409C-BE32-E72D297353CC}">
              <c16:uniqueId val="{00000000-C545-4396-82DC-E303600F2E0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31.17</c:v>
                </c:pt>
                <c:pt idx="1">
                  <c:v>30.79</c:v>
                </c:pt>
                <c:pt idx="2">
                  <c:v>31.33</c:v>
                </c:pt>
                <c:pt idx="3">
                  <c:v>29.2</c:v>
                </c:pt>
                <c:pt idx="4">
                  <c:v>27.02</c:v>
                </c:pt>
              </c:numCache>
            </c:numRef>
          </c:val>
          <c:extLst xmlns:c16r2="http://schemas.microsoft.com/office/drawing/2015/06/chart">
            <c:ext xmlns:c16="http://schemas.microsoft.com/office/drawing/2014/chart" uri="{C3380CC4-5D6E-409C-BE32-E72D297353CC}">
              <c16:uniqueId val="{00000001-C545-4396-82DC-E303600F2E0A}"/>
            </c:ext>
          </c:extLst>
        </c:ser>
        <c:dLbls>
          <c:showLegendKey val="0"/>
          <c:showVal val="0"/>
          <c:showCatName val="0"/>
          <c:showSerName val="0"/>
          <c:showPercent val="0"/>
          <c:showBubbleSize val="0"/>
        </c:dLbls>
        <c:gapWidth val="250"/>
        <c:overlap val="100"/>
        <c:axId val="237633920"/>
        <c:axId val="2376358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-1.93</c:v>
                </c:pt>
                <c:pt idx="1">
                  <c:v>1.04</c:v>
                </c:pt>
                <c:pt idx="2">
                  <c:v>-0.79</c:v>
                </c:pt>
                <c:pt idx="3">
                  <c:v>-1.37</c:v>
                </c:pt>
                <c:pt idx="4">
                  <c:v>-0.95</c:v>
                </c:pt>
              </c:numCache>
            </c:numRef>
          </c:val>
          <c:smooth val="0"/>
          <c:extLst xmlns:c16r2="http://schemas.microsoft.com/office/drawing/2015/06/chart">
            <c:ext xmlns:c16="http://schemas.microsoft.com/office/drawing/2014/chart" uri="{C3380CC4-5D6E-409C-BE32-E72D297353CC}">
              <c16:uniqueId val="{00000002-C545-4396-82DC-E303600F2E0A}"/>
            </c:ext>
          </c:extLst>
        </c:ser>
        <c:dLbls>
          <c:showLegendKey val="0"/>
          <c:showVal val="0"/>
          <c:showCatName val="0"/>
          <c:showSerName val="0"/>
          <c:showPercent val="0"/>
          <c:showBubbleSize val="0"/>
        </c:dLbls>
        <c:marker val="1"/>
        <c:smooth val="0"/>
        <c:axId val="237633920"/>
        <c:axId val="237635840"/>
      </c:lineChart>
      <c:catAx>
        <c:axId val="237633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37635840"/>
        <c:crosses val="autoZero"/>
        <c:auto val="1"/>
        <c:lblAlgn val="ctr"/>
        <c:lblOffset val="100"/>
        <c:tickLblSkip val="1"/>
        <c:tickMarkSkip val="1"/>
        <c:noMultiLvlLbl val="0"/>
      </c:catAx>
      <c:valAx>
        <c:axId val="2376358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76339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1451-4FB5-BBBC-BF913E963EC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1451-4FB5-BBBC-BF913E963EC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1451-4FB5-BBBC-BF913E963ECF}"/>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1451-4FB5-BBBC-BF913E963ECF}"/>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0.19</c:v>
                </c:pt>
                <c:pt idx="2">
                  <c:v>#N/A</c:v>
                </c:pt>
                <c:pt idx="3">
                  <c:v>0.18</c:v>
                </c:pt>
                <c:pt idx="4">
                  <c:v>#N/A</c:v>
                </c:pt>
                <c:pt idx="5">
                  <c:v>0.01</c:v>
                </c:pt>
                <c:pt idx="6">
                  <c:v>#N/A</c:v>
                </c:pt>
                <c:pt idx="7">
                  <c:v>0.02</c:v>
                </c:pt>
                <c:pt idx="8">
                  <c:v>#N/A</c:v>
                </c:pt>
                <c:pt idx="9">
                  <c:v>0</c:v>
                </c:pt>
              </c:numCache>
            </c:numRef>
          </c:val>
          <c:extLst xmlns:c16r2="http://schemas.microsoft.com/office/drawing/2015/06/chart">
            <c:ext xmlns:c16="http://schemas.microsoft.com/office/drawing/2014/chart" uri="{C3380CC4-5D6E-409C-BE32-E72D297353CC}">
              <c16:uniqueId val="{00000004-1451-4FB5-BBBC-BF913E963ECF}"/>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0.17</c:v>
                </c:pt>
                <c:pt idx="2">
                  <c:v>#N/A</c:v>
                </c:pt>
                <c:pt idx="3">
                  <c:v>0.13</c:v>
                </c:pt>
                <c:pt idx="4">
                  <c:v>#N/A</c:v>
                </c:pt>
                <c:pt idx="5">
                  <c:v>0.3</c:v>
                </c:pt>
                <c:pt idx="6">
                  <c:v>#N/A</c:v>
                </c:pt>
                <c:pt idx="7">
                  <c:v>0.35</c:v>
                </c:pt>
                <c:pt idx="8">
                  <c:v>#N/A</c:v>
                </c:pt>
                <c:pt idx="9">
                  <c:v>0.22</c:v>
                </c:pt>
              </c:numCache>
            </c:numRef>
          </c:val>
          <c:extLst xmlns:c16r2="http://schemas.microsoft.com/office/drawing/2015/06/chart">
            <c:ext xmlns:c16="http://schemas.microsoft.com/office/drawing/2014/chart" uri="{C3380CC4-5D6E-409C-BE32-E72D297353CC}">
              <c16:uniqueId val="{00000005-1451-4FB5-BBBC-BF913E963ECF}"/>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0.53</c:v>
                </c:pt>
                <c:pt idx="2">
                  <c:v>#N/A</c:v>
                </c:pt>
                <c:pt idx="3">
                  <c:v>0.16</c:v>
                </c:pt>
                <c:pt idx="4">
                  <c:v>#N/A</c:v>
                </c:pt>
                <c:pt idx="5">
                  <c:v>0.37</c:v>
                </c:pt>
                <c:pt idx="6">
                  <c:v>#N/A</c:v>
                </c:pt>
                <c:pt idx="7">
                  <c:v>2.77</c:v>
                </c:pt>
                <c:pt idx="8">
                  <c:v>#N/A</c:v>
                </c:pt>
                <c:pt idx="9">
                  <c:v>0.98</c:v>
                </c:pt>
              </c:numCache>
            </c:numRef>
          </c:val>
          <c:extLst xmlns:c16r2="http://schemas.microsoft.com/office/drawing/2015/06/chart">
            <c:ext xmlns:c16="http://schemas.microsoft.com/office/drawing/2014/chart" uri="{C3380CC4-5D6E-409C-BE32-E72D297353CC}">
              <c16:uniqueId val="{00000006-1451-4FB5-BBBC-BF913E963ECF}"/>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2.1800000000000002</c:v>
                </c:pt>
                <c:pt idx="2">
                  <c:v>#N/A</c:v>
                </c:pt>
                <c:pt idx="3">
                  <c:v>1.48</c:v>
                </c:pt>
                <c:pt idx="4">
                  <c:v>#N/A</c:v>
                </c:pt>
                <c:pt idx="5">
                  <c:v>2.72</c:v>
                </c:pt>
                <c:pt idx="6">
                  <c:v>#N/A</c:v>
                </c:pt>
                <c:pt idx="7">
                  <c:v>1.33</c:v>
                </c:pt>
                <c:pt idx="8">
                  <c:v>#N/A</c:v>
                </c:pt>
                <c:pt idx="9">
                  <c:v>1.18</c:v>
                </c:pt>
              </c:numCache>
            </c:numRef>
          </c:val>
          <c:extLst xmlns:c16r2="http://schemas.microsoft.com/office/drawing/2015/06/chart">
            <c:ext xmlns:c16="http://schemas.microsoft.com/office/drawing/2014/chart" uri="{C3380CC4-5D6E-409C-BE32-E72D297353CC}">
              <c16:uniqueId val="{00000007-1451-4FB5-BBBC-BF913E963EC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3.63</c:v>
                </c:pt>
                <c:pt idx="2">
                  <c:v>#N/A</c:v>
                </c:pt>
                <c:pt idx="3">
                  <c:v>3.66</c:v>
                </c:pt>
                <c:pt idx="4">
                  <c:v>#N/A</c:v>
                </c:pt>
                <c:pt idx="5">
                  <c:v>2.67</c:v>
                </c:pt>
                <c:pt idx="6">
                  <c:v>#N/A</c:v>
                </c:pt>
                <c:pt idx="7">
                  <c:v>1.41</c:v>
                </c:pt>
                <c:pt idx="8">
                  <c:v>#N/A</c:v>
                </c:pt>
                <c:pt idx="9">
                  <c:v>2.61</c:v>
                </c:pt>
              </c:numCache>
            </c:numRef>
          </c:val>
          <c:extLst xmlns:c16r2="http://schemas.microsoft.com/office/drawing/2015/06/chart">
            <c:ext xmlns:c16="http://schemas.microsoft.com/office/drawing/2014/chart" uri="{C3380CC4-5D6E-409C-BE32-E72D297353CC}">
              <c16:uniqueId val="{00000008-1451-4FB5-BBBC-BF913E963ECF}"/>
            </c:ext>
          </c:extLst>
        </c:ser>
        <c:ser>
          <c:idx val="9"/>
          <c:order val="9"/>
          <c:tx>
            <c:strRef>
              <c:f>データシート!$A$36</c:f>
              <c:strCache>
                <c:ptCount val="1"/>
                <c:pt idx="0">
                  <c:v>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14.81</c:v>
                </c:pt>
                <c:pt idx="2">
                  <c:v>#N/A</c:v>
                </c:pt>
                <c:pt idx="3">
                  <c:v>16.670000000000002</c:v>
                </c:pt>
                <c:pt idx="4">
                  <c:v>#N/A</c:v>
                </c:pt>
                <c:pt idx="5">
                  <c:v>17.61</c:v>
                </c:pt>
                <c:pt idx="6">
                  <c:v>#N/A</c:v>
                </c:pt>
                <c:pt idx="7">
                  <c:v>16.87</c:v>
                </c:pt>
                <c:pt idx="8">
                  <c:v>#N/A</c:v>
                </c:pt>
                <c:pt idx="9">
                  <c:v>17.55</c:v>
                </c:pt>
              </c:numCache>
            </c:numRef>
          </c:val>
          <c:extLst xmlns:c16r2="http://schemas.microsoft.com/office/drawing/2015/06/chart">
            <c:ext xmlns:c16="http://schemas.microsoft.com/office/drawing/2014/chart" uri="{C3380CC4-5D6E-409C-BE32-E72D297353CC}">
              <c16:uniqueId val="{00000009-1451-4FB5-BBBC-BF913E963ECF}"/>
            </c:ext>
          </c:extLst>
        </c:ser>
        <c:dLbls>
          <c:showLegendKey val="0"/>
          <c:showVal val="0"/>
          <c:showCatName val="0"/>
          <c:showSerName val="0"/>
          <c:showPercent val="0"/>
          <c:showBubbleSize val="0"/>
        </c:dLbls>
        <c:gapWidth val="150"/>
        <c:overlap val="100"/>
        <c:axId val="238127744"/>
        <c:axId val="238129536"/>
      </c:barChart>
      <c:catAx>
        <c:axId val="238127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8129536"/>
        <c:crosses val="autoZero"/>
        <c:auto val="1"/>
        <c:lblAlgn val="ctr"/>
        <c:lblOffset val="100"/>
        <c:tickLblSkip val="1"/>
        <c:tickMarkSkip val="1"/>
        <c:noMultiLvlLbl val="0"/>
      </c:catAx>
      <c:valAx>
        <c:axId val="2381295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81277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638</c:v>
                </c:pt>
                <c:pt idx="5">
                  <c:v>627</c:v>
                </c:pt>
                <c:pt idx="8">
                  <c:v>644</c:v>
                </c:pt>
                <c:pt idx="11">
                  <c:v>634</c:v>
                </c:pt>
                <c:pt idx="14">
                  <c:v>637</c:v>
                </c:pt>
              </c:numCache>
            </c:numRef>
          </c:val>
          <c:extLst xmlns:c16r2="http://schemas.microsoft.com/office/drawing/2015/06/chart">
            <c:ext xmlns:c16="http://schemas.microsoft.com/office/drawing/2014/chart" uri="{C3380CC4-5D6E-409C-BE32-E72D297353CC}">
              <c16:uniqueId val="{00000000-7CC8-494D-919F-B67F1A2FDF8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7CC8-494D-919F-B67F1A2FDF8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2</c:v>
                </c:pt>
                <c:pt idx="3">
                  <c:v>2</c:v>
                </c:pt>
                <c:pt idx="6">
                  <c:v>2</c:v>
                </c:pt>
                <c:pt idx="9">
                  <c:v>2</c:v>
                </c:pt>
                <c:pt idx="12">
                  <c:v>2</c:v>
                </c:pt>
              </c:numCache>
            </c:numRef>
          </c:val>
          <c:extLst xmlns:c16r2="http://schemas.microsoft.com/office/drawing/2015/06/chart">
            <c:ext xmlns:c16="http://schemas.microsoft.com/office/drawing/2014/chart" uri="{C3380CC4-5D6E-409C-BE32-E72D297353CC}">
              <c16:uniqueId val="{00000002-7CC8-494D-919F-B67F1A2FDF8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69</c:v>
                </c:pt>
                <c:pt idx="3">
                  <c:v>69</c:v>
                </c:pt>
                <c:pt idx="6">
                  <c:v>60</c:v>
                </c:pt>
                <c:pt idx="9">
                  <c:v>14</c:v>
                </c:pt>
                <c:pt idx="12">
                  <c:v>1</c:v>
                </c:pt>
              </c:numCache>
            </c:numRef>
          </c:val>
          <c:extLst xmlns:c16r2="http://schemas.microsoft.com/office/drawing/2015/06/chart">
            <c:ext xmlns:c16="http://schemas.microsoft.com/office/drawing/2014/chart" uri="{C3380CC4-5D6E-409C-BE32-E72D297353CC}">
              <c16:uniqueId val="{00000003-7CC8-494D-919F-B67F1A2FDF8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286</c:v>
                </c:pt>
                <c:pt idx="3">
                  <c:v>280</c:v>
                </c:pt>
                <c:pt idx="6">
                  <c:v>263</c:v>
                </c:pt>
                <c:pt idx="9">
                  <c:v>298</c:v>
                </c:pt>
                <c:pt idx="12">
                  <c:v>321</c:v>
                </c:pt>
              </c:numCache>
            </c:numRef>
          </c:val>
          <c:extLst xmlns:c16r2="http://schemas.microsoft.com/office/drawing/2015/06/chart">
            <c:ext xmlns:c16="http://schemas.microsoft.com/office/drawing/2014/chart" uri="{C3380CC4-5D6E-409C-BE32-E72D297353CC}">
              <c16:uniqueId val="{00000004-7CC8-494D-919F-B67F1A2FDF8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7CC8-494D-919F-B67F1A2FDF8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7CC8-494D-919F-B67F1A2FDF8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668</c:v>
                </c:pt>
                <c:pt idx="3">
                  <c:v>613</c:v>
                </c:pt>
                <c:pt idx="6">
                  <c:v>625</c:v>
                </c:pt>
                <c:pt idx="9">
                  <c:v>641</c:v>
                </c:pt>
                <c:pt idx="12">
                  <c:v>640</c:v>
                </c:pt>
              </c:numCache>
            </c:numRef>
          </c:val>
          <c:extLst xmlns:c16r2="http://schemas.microsoft.com/office/drawing/2015/06/chart">
            <c:ext xmlns:c16="http://schemas.microsoft.com/office/drawing/2014/chart" uri="{C3380CC4-5D6E-409C-BE32-E72D297353CC}">
              <c16:uniqueId val="{00000007-7CC8-494D-919F-B67F1A2FDF84}"/>
            </c:ext>
          </c:extLst>
        </c:ser>
        <c:dLbls>
          <c:showLegendKey val="0"/>
          <c:showVal val="0"/>
          <c:showCatName val="0"/>
          <c:showSerName val="0"/>
          <c:showPercent val="0"/>
          <c:showBubbleSize val="0"/>
        </c:dLbls>
        <c:gapWidth val="100"/>
        <c:overlap val="100"/>
        <c:axId val="238202240"/>
        <c:axId val="2382014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387</c:v>
                </c:pt>
                <c:pt idx="2">
                  <c:v>#N/A</c:v>
                </c:pt>
                <c:pt idx="3">
                  <c:v>#N/A</c:v>
                </c:pt>
                <c:pt idx="4">
                  <c:v>337</c:v>
                </c:pt>
                <c:pt idx="5">
                  <c:v>#N/A</c:v>
                </c:pt>
                <c:pt idx="6">
                  <c:v>#N/A</c:v>
                </c:pt>
                <c:pt idx="7">
                  <c:v>306</c:v>
                </c:pt>
                <c:pt idx="8">
                  <c:v>#N/A</c:v>
                </c:pt>
                <c:pt idx="9">
                  <c:v>#N/A</c:v>
                </c:pt>
                <c:pt idx="10">
                  <c:v>321</c:v>
                </c:pt>
                <c:pt idx="11">
                  <c:v>#N/A</c:v>
                </c:pt>
                <c:pt idx="12">
                  <c:v>#N/A</c:v>
                </c:pt>
                <c:pt idx="13">
                  <c:v>327</c:v>
                </c:pt>
                <c:pt idx="14">
                  <c:v>#N/A</c:v>
                </c:pt>
              </c:numCache>
            </c:numRef>
          </c:val>
          <c:smooth val="0"/>
          <c:extLst xmlns:c16r2="http://schemas.microsoft.com/office/drawing/2015/06/chart">
            <c:ext xmlns:c16="http://schemas.microsoft.com/office/drawing/2014/chart" uri="{C3380CC4-5D6E-409C-BE32-E72D297353CC}">
              <c16:uniqueId val="{00000008-7CC8-494D-919F-B67F1A2FDF84}"/>
            </c:ext>
          </c:extLst>
        </c:ser>
        <c:dLbls>
          <c:showLegendKey val="0"/>
          <c:showVal val="0"/>
          <c:showCatName val="0"/>
          <c:showSerName val="0"/>
          <c:showPercent val="0"/>
          <c:showBubbleSize val="0"/>
        </c:dLbls>
        <c:marker val="1"/>
        <c:smooth val="0"/>
        <c:axId val="238202240"/>
        <c:axId val="238201472"/>
      </c:lineChart>
      <c:catAx>
        <c:axId val="238202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8201472"/>
        <c:crosses val="autoZero"/>
        <c:auto val="1"/>
        <c:lblAlgn val="ctr"/>
        <c:lblOffset val="100"/>
        <c:tickLblSkip val="1"/>
        <c:tickMarkSkip val="1"/>
        <c:noMultiLvlLbl val="0"/>
      </c:catAx>
      <c:valAx>
        <c:axId val="2382014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82022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7945</c:v>
                </c:pt>
                <c:pt idx="5">
                  <c:v>7950</c:v>
                </c:pt>
                <c:pt idx="8">
                  <c:v>7928</c:v>
                </c:pt>
                <c:pt idx="11">
                  <c:v>7978</c:v>
                </c:pt>
                <c:pt idx="14">
                  <c:v>8245</c:v>
                </c:pt>
              </c:numCache>
            </c:numRef>
          </c:val>
          <c:extLst xmlns:c16r2="http://schemas.microsoft.com/office/drawing/2015/06/chart">
            <c:ext xmlns:c16="http://schemas.microsoft.com/office/drawing/2014/chart" uri="{C3380CC4-5D6E-409C-BE32-E72D297353CC}">
              <c16:uniqueId val="{00000000-4EAC-438A-B97F-1223389ED1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4EAC-438A-B97F-1223389ED1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3304</c:v>
                </c:pt>
                <c:pt idx="5">
                  <c:v>3298</c:v>
                </c:pt>
                <c:pt idx="8">
                  <c:v>3203</c:v>
                </c:pt>
                <c:pt idx="11">
                  <c:v>3394</c:v>
                </c:pt>
                <c:pt idx="14">
                  <c:v>3391</c:v>
                </c:pt>
              </c:numCache>
            </c:numRef>
          </c:val>
          <c:extLst xmlns:c16r2="http://schemas.microsoft.com/office/drawing/2015/06/chart">
            <c:ext xmlns:c16="http://schemas.microsoft.com/office/drawing/2014/chart" uri="{C3380CC4-5D6E-409C-BE32-E72D297353CC}">
              <c16:uniqueId val="{00000002-4EAC-438A-B97F-1223389ED1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4EAC-438A-B97F-1223389ED1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4EAC-438A-B97F-1223389ED1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4EAC-438A-B97F-1223389ED1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1086</c:v>
                </c:pt>
                <c:pt idx="3">
                  <c:v>1028</c:v>
                </c:pt>
                <c:pt idx="6">
                  <c:v>993</c:v>
                </c:pt>
                <c:pt idx="9">
                  <c:v>985</c:v>
                </c:pt>
                <c:pt idx="12">
                  <c:v>877</c:v>
                </c:pt>
              </c:numCache>
            </c:numRef>
          </c:val>
          <c:extLst xmlns:c16r2="http://schemas.microsoft.com/office/drawing/2015/06/chart">
            <c:ext xmlns:c16="http://schemas.microsoft.com/office/drawing/2014/chart" uri="{C3380CC4-5D6E-409C-BE32-E72D297353CC}">
              <c16:uniqueId val="{00000006-4EAC-438A-B97F-1223389ED1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140</c:v>
                </c:pt>
                <c:pt idx="3">
                  <c:v>99</c:v>
                </c:pt>
                <c:pt idx="6">
                  <c:v>279</c:v>
                </c:pt>
                <c:pt idx="9">
                  <c:v>389</c:v>
                </c:pt>
                <c:pt idx="12">
                  <c:v>389</c:v>
                </c:pt>
              </c:numCache>
            </c:numRef>
          </c:val>
          <c:extLst xmlns:c16r2="http://schemas.microsoft.com/office/drawing/2015/06/chart">
            <c:ext xmlns:c16="http://schemas.microsoft.com/office/drawing/2014/chart" uri="{C3380CC4-5D6E-409C-BE32-E72D297353CC}">
              <c16:uniqueId val="{00000007-4EAC-438A-B97F-1223389ED1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4098</c:v>
                </c:pt>
                <c:pt idx="3">
                  <c:v>3973</c:v>
                </c:pt>
                <c:pt idx="6">
                  <c:v>3749</c:v>
                </c:pt>
                <c:pt idx="9">
                  <c:v>3617</c:v>
                </c:pt>
                <c:pt idx="12">
                  <c:v>3553</c:v>
                </c:pt>
              </c:numCache>
            </c:numRef>
          </c:val>
          <c:extLst xmlns:c16r2="http://schemas.microsoft.com/office/drawing/2015/06/chart">
            <c:ext xmlns:c16="http://schemas.microsoft.com/office/drawing/2014/chart" uri="{C3380CC4-5D6E-409C-BE32-E72D297353CC}">
              <c16:uniqueId val="{00000008-4EAC-438A-B97F-1223389ED1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8</c:v>
                </c:pt>
                <c:pt idx="3">
                  <c:v>6</c:v>
                </c:pt>
                <c:pt idx="6">
                  <c:v>4</c:v>
                </c:pt>
                <c:pt idx="9">
                  <c:v>2</c:v>
                </c:pt>
                <c:pt idx="12">
                  <c:v>0</c:v>
                </c:pt>
              </c:numCache>
            </c:numRef>
          </c:val>
          <c:extLst xmlns:c16r2="http://schemas.microsoft.com/office/drawing/2015/06/chart">
            <c:ext xmlns:c16="http://schemas.microsoft.com/office/drawing/2014/chart" uri="{C3380CC4-5D6E-409C-BE32-E72D297353CC}">
              <c16:uniqueId val="{00000009-4EAC-438A-B97F-1223389ED1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6405</c:v>
                </c:pt>
                <c:pt idx="3">
                  <c:v>6528</c:v>
                </c:pt>
                <c:pt idx="6">
                  <c:v>6422</c:v>
                </c:pt>
                <c:pt idx="9">
                  <c:v>6486</c:v>
                </c:pt>
                <c:pt idx="12">
                  <c:v>7207</c:v>
                </c:pt>
              </c:numCache>
            </c:numRef>
          </c:val>
          <c:extLst xmlns:c16r2="http://schemas.microsoft.com/office/drawing/2015/06/chart">
            <c:ext xmlns:c16="http://schemas.microsoft.com/office/drawing/2014/chart" uri="{C3380CC4-5D6E-409C-BE32-E72D297353CC}">
              <c16:uniqueId val="{0000000A-4EAC-438A-B97F-1223389ED1B9}"/>
            </c:ext>
          </c:extLst>
        </c:ser>
        <c:dLbls>
          <c:showLegendKey val="0"/>
          <c:showVal val="0"/>
          <c:showCatName val="0"/>
          <c:showSerName val="0"/>
          <c:showPercent val="0"/>
          <c:showBubbleSize val="0"/>
        </c:dLbls>
        <c:gapWidth val="100"/>
        <c:overlap val="100"/>
        <c:axId val="231767424"/>
        <c:axId val="2317696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489</c:v>
                </c:pt>
                <c:pt idx="2">
                  <c:v>#N/A</c:v>
                </c:pt>
                <c:pt idx="3">
                  <c:v>#N/A</c:v>
                </c:pt>
                <c:pt idx="4">
                  <c:v>387</c:v>
                </c:pt>
                <c:pt idx="5">
                  <c:v>#N/A</c:v>
                </c:pt>
                <c:pt idx="6">
                  <c:v>#N/A</c:v>
                </c:pt>
                <c:pt idx="7">
                  <c:v>316</c:v>
                </c:pt>
                <c:pt idx="8">
                  <c:v>#N/A</c:v>
                </c:pt>
                <c:pt idx="9">
                  <c:v>#N/A</c:v>
                </c:pt>
                <c:pt idx="10">
                  <c:v>107</c:v>
                </c:pt>
                <c:pt idx="11">
                  <c:v>#N/A</c:v>
                </c:pt>
                <c:pt idx="12">
                  <c:v>#N/A</c:v>
                </c:pt>
                <c:pt idx="13">
                  <c:v>391</c:v>
                </c:pt>
                <c:pt idx="14">
                  <c:v>#N/A</c:v>
                </c:pt>
              </c:numCache>
            </c:numRef>
          </c:val>
          <c:smooth val="0"/>
          <c:extLst xmlns:c16r2="http://schemas.microsoft.com/office/drawing/2015/06/chart">
            <c:ext xmlns:c16="http://schemas.microsoft.com/office/drawing/2014/chart" uri="{C3380CC4-5D6E-409C-BE32-E72D297353CC}">
              <c16:uniqueId val="{0000000B-4EAC-438A-B97F-1223389ED1B9}"/>
            </c:ext>
          </c:extLst>
        </c:ser>
        <c:dLbls>
          <c:showLegendKey val="0"/>
          <c:showVal val="0"/>
          <c:showCatName val="0"/>
          <c:showSerName val="0"/>
          <c:showPercent val="0"/>
          <c:showBubbleSize val="0"/>
        </c:dLbls>
        <c:marker val="1"/>
        <c:smooth val="0"/>
        <c:axId val="231767424"/>
        <c:axId val="231769600"/>
      </c:lineChart>
      <c:catAx>
        <c:axId val="231767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31769600"/>
        <c:crosses val="autoZero"/>
        <c:auto val="1"/>
        <c:lblAlgn val="ctr"/>
        <c:lblOffset val="100"/>
        <c:tickLblSkip val="1"/>
        <c:tickMarkSkip val="1"/>
        <c:noMultiLvlLbl val="0"/>
      </c:catAx>
      <c:valAx>
        <c:axId val="2317696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17674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1539</c:v>
                </c:pt>
                <c:pt idx="1">
                  <c:v>1525</c:v>
                </c:pt>
                <c:pt idx="2">
                  <c:v>1413</c:v>
                </c:pt>
              </c:numCache>
            </c:numRef>
          </c:val>
          <c:extLst xmlns:c16r2="http://schemas.microsoft.com/office/drawing/2015/06/chart">
            <c:ext xmlns:c16="http://schemas.microsoft.com/office/drawing/2014/chart" uri="{C3380CC4-5D6E-409C-BE32-E72D297353CC}">
              <c16:uniqueId val="{00000000-2133-484F-AC89-C1E503FEEB2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50</c:v>
                </c:pt>
                <c:pt idx="1">
                  <c:v>50</c:v>
                </c:pt>
                <c:pt idx="2">
                  <c:v>43</c:v>
                </c:pt>
              </c:numCache>
            </c:numRef>
          </c:val>
          <c:extLst xmlns:c16r2="http://schemas.microsoft.com/office/drawing/2015/06/chart">
            <c:ext xmlns:c16="http://schemas.microsoft.com/office/drawing/2014/chart" uri="{C3380CC4-5D6E-409C-BE32-E72D297353CC}">
              <c16:uniqueId val="{00000001-2133-484F-AC89-C1E503FEEB2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1120</c:v>
                </c:pt>
                <c:pt idx="1">
                  <c:v>1033</c:v>
                </c:pt>
                <c:pt idx="2">
                  <c:v>935</c:v>
                </c:pt>
              </c:numCache>
            </c:numRef>
          </c:val>
          <c:extLst xmlns:c16r2="http://schemas.microsoft.com/office/drawing/2015/06/chart">
            <c:ext xmlns:c16="http://schemas.microsoft.com/office/drawing/2014/chart" uri="{C3380CC4-5D6E-409C-BE32-E72D297353CC}">
              <c16:uniqueId val="{00000002-2133-484F-AC89-C1E503FEEB2C}"/>
            </c:ext>
          </c:extLst>
        </c:ser>
        <c:dLbls>
          <c:showLegendKey val="0"/>
          <c:showVal val="0"/>
          <c:showCatName val="0"/>
          <c:showSerName val="0"/>
          <c:showPercent val="0"/>
          <c:showBubbleSize val="0"/>
        </c:dLbls>
        <c:gapWidth val="120"/>
        <c:overlap val="100"/>
        <c:axId val="238322816"/>
        <c:axId val="238324352"/>
      </c:barChart>
      <c:catAx>
        <c:axId val="238322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38324352"/>
        <c:crosses val="autoZero"/>
        <c:auto val="1"/>
        <c:lblAlgn val="ctr"/>
        <c:lblOffset val="100"/>
        <c:tickLblSkip val="1"/>
        <c:tickMarkSkip val="1"/>
        <c:noMultiLvlLbl val="0"/>
      </c:catAx>
      <c:valAx>
        <c:axId val="2383243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383228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6851-4561-AB57-0D9243CDF2F0}"/>
                </c:ext>
                <c:ext xmlns:c15="http://schemas.microsoft.com/office/drawing/2012/chart" uri="{CE6537A1-D6FC-4f65-9D91-7224C49458BB}">
                  <c15:dlblFieldTable>
                    <c15:dlblFTEntry>
                      <c15:txfldGUID>{946D5F9D-1865-4DC2-8386-9D95E6A186E7}</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6851-4561-AB57-0D9243CDF2F0}"/>
                </c:ext>
                <c:ext xmlns:c15="http://schemas.microsoft.com/office/drawing/2012/chart" uri="{CE6537A1-D6FC-4f65-9D91-7224C49458BB}">
                  <c15:dlblFieldTable>
                    <c15:dlblFTEntry>
                      <c15:txfldGUID>{68E57886-4A5B-49FC-86C2-C4BF1311E43C}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6851-4561-AB57-0D9243CDF2F0}"/>
                </c:ext>
                <c:ext xmlns:c15="http://schemas.microsoft.com/office/drawing/2012/chart" uri="{CE6537A1-D6FC-4f65-9D91-7224C49458BB}">
                  <c15:dlblFieldTable>
                    <c15:dlblFTEntry>
                      <c15:txfldGUID>{BA5E3C58-1D01-40CA-B30D-58ACE3E48F31}</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6851-4561-AB57-0D9243CDF2F0}"/>
                </c:ext>
                <c:ext xmlns:c15="http://schemas.microsoft.com/office/drawing/2012/chart" uri="{CE6537A1-D6FC-4f65-9D91-7224C49458BB}">
                  <c15:dlblFieldTable>
                    <c15:dlblFTEntry>
                      <c15:txfldGUID>{0C687EC8-9AF3-4BC9-8CC0-4A0A3F2ADD9F}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6851-4561-AB57-0D9243CDF2F0}"/>
                </c:ext>
                <c:ext xmlns:c15="http://schemas.microsoft.com/office/drawing/2012/chart" uri="{CE6537A1-D6FC-4f65-9D91-7224C49458BB}">
                  <c15:dlblFieldTable>
                    <c15:dlblFTEntry>
                      <c15:txfldGUID>{9A3E0B55-440A-4CB6-AEF7-5208DD5D6ACC}</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6851-4561-AB57-0D9243CDF2F0}"/>
                </c:ext>
                <c:ext xmlns:c15="http://schemas.microsoft.com/office/drawing/2012/chart" uri="{CE6537A1-D6FC-4f65-9D91-7224C49458BB}">
                  <c15:dlblFieldTable>
                    <c15:dlblFTEntry>
                      <c15:txfldGUID>{C61D4CCF-411D-4C22-B027-BA2EF6C1C9FC}</c15:txfldGUID>
                      <c15:f>公会計指標分析・財政指標組合せ分析表!$BX$50</c15:f>
                      <c15:dlblFieldTableCache>
                        <c:ptCount val="1"/>
                        <c:pt idx="0">
                          <c:v>H27</c:v>
                        </c:pt>
                      </c15:dlblFieldTableCache>
                    </c15:dlblFTEntry>
                  </c15:dlblFieldTable>
                  <c15:showDataLabelsRange val="0"/>
                </c:ext>
              </c:extLst>
            </c:dLbl>
            <c:dLbl>
              <c:idx val="16"/>
              <c:layout>
                <c:manualLayout>
                  <c:x val="0"/>
                  <c:y val="2.474182711555055E-3"/>
                </c:manualLayout>
              </c:layout>
              <c:tx>
                <c:strRef>
                  <c:f>公会計指標分析・財政指標組合せ分析表!$CF$50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6851-4561-AB57-0D9243CDF2F0}"/>
                </c:ext>
                <c:ext xmlns:c15="http://schemas.microsoft.com/office/drawing/2012/chart" uri="{CE6537A1-D6FC-4f65-9D91-7224C49458BB}">
                  <c15:layout/>
                  <c15:dlblFieldTable>
                    <c15:dlblFTEntry>
                      <c15:txfldGUID>{8EEC13C1-C4D9-4CF6-B5D3-0068B6E16C5A}</c15:txfldGUID>
                      <c15:f>公会計指標分析・財政指標組合せ分析表!$CF$50</c15:f>
                      <c15:dlblFieldTableCache>
                        <c:ptCount val="1"/>
                        <c:pt idx="0">
                          <c:v>H28</c:v>
                        </c:pt>
                      </c15:dlblFieldTableCache>
                    </c15:dlblFTEntry>
                  </c15:dlblFieldTable>
                  <c15:showDataLabelsRange val="0"/>
                </c:ext>
              </c:extLst>
            </c:dLbl>
            <c:dLbl>
              <c:idx val="24"/>
              <c:layout/>
              <c:tx>
                <c:strRef>
                  <c:f>公会計指標分析・財政指標組合せ分析表!$CN$50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6851-4561-AB57-0D9243CDF2F0}"/>
                </c:ext>
                <c:ext xmlns:c15="http://schemas.microsoft.com/office/drawing/2012/chart" uri="{CE6537A1-D6FC-4f65-9D91-7224C49458BB}">
                  <c15:layout/>
                  <c15:dlblFieldTable>
                    <c15:dlblFTEntry>
                      <c15:txfldGUID>{CD475984-186B-4301-8CD4-9E7BC08CA475}</c15:txfldGUID>
                      <c15:f>公会計指標分析・財政指標組合せ分析表!$CN$50</c15:f>
                      <c15:dlblFieldTableCache>
                        <c:ptCount val="1"/>
                        <c:pt idx="0">
                          <c:v>H29</c:v>
                        </c:pt>
                      </c15:dlblFieldTableCache>
                    </c15:dlblFTEntry>
                  </c15:dlblFieldTable>
                  <c15:showDataLabelsRange val="0"/>
                </c:ext>
              </c:extLst>
            </c:dLbl>
            <c:dLbl>
              <c:idx val="32"/>
              <c:layout>
                <c:manualLayout>
                  <c:x val="0"/>
                  <c:y val="-2.474182711555055E-3"/>
                </c:manualLayout>
              </c:layout>
              <c:tx>
                <c:strRef>
                  <c:f>公会計指標分析・財政指標組合せ分析表!$CV$50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6851-4561-AB57-0D9243CDF2F0}"/>
                </c:ext>
                <c:ext xmlns:c15="http://schemas.microsoft.com/office/drawing/2012/chart" uri="{CE6537A1-D6FC-4f65-9D91-7224C49458BB}">
                  <c15:layout/>
                  <c15:dlblFieldTable>
                    <c15:dlblFTEntry>
                      <c15:txfldGUID>{B467032E-BACD-42B5-8485-61AFB58841D1}</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72.5</c:v>
                </c:pt>
                <c:pt idx="24">
                  <c:v>71.8</c:v>
                </c:pt>
                <c:pt idx="32">
                  <c:v>73</c:v>
                </c:pt>
              </c:numCache>
            </c:numRef>
          </c:xVal>
          <c:yVal>
            <c:numRef>
              <c:f>公会計指標分析・財政指標組合せ分析表!$BP$51:$DC$51</c:f>
              <c:numCache>
                <c:formatCode>#,##0.0;"▲ "#,##0.0</c:formatCode>
                <c:ptCount val="40"/>
                <c:pt idx="16">
                  <c:v>7.4</c:v>
                </c:pt>
                <c:pt idx="24">
                  <c:v>2.2999999999999998</c:v>
                </c:pt>
                <c:pt idx="32">
                  <c:v>8.5</c:v>
                </c:pt>
              </c:numCache>
            </c:numRef>
          </c:yVal>
          <c:smooth val="0"/>
          <c:extLst xmlns:c16r2="http://schemas.microsoft.com/office/drawing/2015/06/chart">
            <c:ext xmlns:c16="http://schemas.microsoft.com/office/drawing/2014/chart" uri="{C3380CC4-5D6E-409C-BE32-E72D297353CC}">
              <c16:uniqueId val="{00000009-6851-4561-AB57-0D9243CDF2F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6851-4561-AB57-0D9243CDF2F0}"/>
                </c:ext>
                <c:ext xmlns:c15="http://schemas.microsoft.com/office/drawing/2012/chart" uri="{CE6537A1-D6FC-4f65-9D91-7224C49458BB}">
                  <c15:dlblFieldTable>
                    <c15:dlblFTEntry>
                      <c15:txfldGUID>{53EE753A-919D-4E0C-9683-F601045A9A24}</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6851-4561-AB57-0D9243CDF2F0}"/>
                </c:ext>
                <c:ext xmlns:c15="http://schemas.microsoft.com/office/drawing/2012/chart" uri="{CE6537A1-D6FC-4f65-9D91-7224C49458BB}">
                  <c15:dlblFieldTable>
                    <c15:dlblFTEntry>
                      <c15:txfldGUID>{520B0A5F-7D82-4E0A-A4BE-0D18FC698AED}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6851-4561-AB57-0D9243CDF2F0}"/>
                </c:ext>
                <c:ext xmlns:c15="http://schemas.microsoft.com/office/drawing/2012/chart" uri="{CE6537A1-D6FC-4f65-9D91-7224C49458BB}">
                  <c15:dlblFieldTable>
                    <c15:dlblFTEntry>
                      <c15:txfldGUID>{80ECA3C6-C141-411A-B700-6203EFF11581}</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6851-4561-AB57-0D9243CDF2F0}"/>
                </c:ext>
                <c:ext xmlns:c15="http://schemas.microsoft.com/office/drawing/2012/chart" uri="{CE6537A1-D6FC-4f65-9D91-7224C49458BB}">
                  <c15:dlblFieldTable>
                    <c15:dlblFTEntry>
                      <c15:txfldGUID>{81A41EF4-FC3F-41ED-B9FE-1C617129B092}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6851-4561-AB57-0D9243CDF2F0}"/>
                </c:ext>
                <c:ext xmlns:c15="http://schemas.microsoft.com/office/drawing/2012/chart" uri="{CE6537A1-D6FC-4f65-9D91-7224C49458BB}">
                  <c15:dlblFieldTable>
                    <c15:dlblFTEntry>
                      <c15:txfldGUID>{A0708771-5E12-4A66-A082-FE25D6F44A77}</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6851-4561-AB57-0D9243CDF2F0}"/>
                </c:ext>
                <c:ext xmlns:c15="http://schemas.microsoft.com/office/drawing/2012/chart" uri="{CE6537A1-D6FC-4f65-9D91-7224C49458BB}">
                  <c15:dlblFieldTable>
                    <c15:dlblFTEntry>
                      <c15:txfldGUID>{E085FB1D-9599-416A-9283-FF1E6C071EB3}</c15:txfldGUID>
                      <c15:f>公会計指標分析・財政指標組合せ分析表!$BX$50</c15:f>
                      <c15:dlblFieldTableCache>
                        <c:ptCount val="1"/>
                        <c:pt idx="0">
                          <c:v>H27</c:v>
                        </c:pt>
                      </c15:dlblFieldTableCache>
                    </c15:dlblFTEntry>
                  </c15:dlblFieldTable>
                  <c15:showDataLabelsRange val="0"/>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6851-4561-AB57-0D9243CDF2F0}"/>
                </c:ext>
                <c:ext xmlns:c15="http://schemas.microsoft.com/office/drawing/2012/chart" uri="{CE6537A1-D6FC-4f65-9D91-7224C49458BB}">
                  <c15:layout/>
                  <c15:dlblFieldTable>
                    <c15:dlblFTEntry>
                      <c15:txfldGUID>{DB1AFB10-EC03-4670-8F0F-9B4C0F437C33}</c15:txfldGUID>
                      <c15:f>公会計指標分析・財政指標組合せ分析表!$CF$50</c15:f>
                      <c15:dlblFieldTableCache>
                        <c:ptCount val="1"/>
                        <c:pt idx="0">
                          <c:v>H28</c:v>
                        </c:pt>
                      </c15:dlblFieldTableCache>
                    </c15:dlblFTEntry>
                  </c15:dlblFieldTable>
                  <c15:showDataLabelsRange val="0"/>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6851-4561-AB57-0D9243CDF2F0}"/>
                </c:ext>
                <c:ext xmlns:c15="http://schemas.microsoft.com/office/drawing/2012/chart" uri="{CE6537A1-D6FC-4f65-9D91-7224C49458BB}">
                  <c15:layout/>
                  <c15:dlblFieldTable>
                    <c15:dlblFTEntry>
                      <c15:txfldGUID>{3A2F2392-E802-41B1-9CD0-0BC40A70C91C}</c15:txfldGUID>
                      <c15:f>公会計指標分析・財政指標組合せ分析表!$CN$50</c15:f>
                      <c15:dlblFieldTableCache>
                        <c:ptCount val="1"/>
                        <c:pt idx="0">
                          <c:v>H29</c:v>
                        </c:pt>
                      </c15:dlblFieldTableCache>
                    </c15:dlblFTEntry>
                  </c15:dlblFieldTable>
                  <c15:showDataLabelsRange val="0"/>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6851-4561-AB57-0D9243CDF2F0}"/>
                </c:ext>
                <c:ext xmlns:c15="http://schemas.microsoft.com/office/drawing/2012/chart" uri="{CE6537A1-D6FC-4f65-9D91-7224C49458BB}">
                  <c15:layout/>
                  <c15:dlblFieldTable>
                    <c15:dlblFTEntry>
                      <c15:txfldGUID>{06C56FCB-C4D3-4A78-90B3-16E2D99F7EE5}</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56.1</c:v>
                </c:pt>
                <c:pt idx="24">
                  <c:v>58.1</c:v>
                </c:pt>
                <c:pt idx="32">
                  <c:v>59.1</c:v>
                </c:pt>
              </c:numCache>
            </c:numRef>
          </c:xVal>
          <c:yVal>
            <c:numRef>
              <c:f>公会計指標分析・財政指標組合せ分析表!$BP$55:$DC$55</c:f>
              <c:numCache>
                <c:formatCode>#,##0.0;"▲ "#,##0.0</c:formatCode>
                <c:ptCount val="40"/>
                <c:pt idx="16">
                  <c:v>21</c:v>
                </c:pt>
                <c:pt idx="24">
                  <c:v>20.2</c:v>
                </c:pt>
                <c:pt idx="32">
                  <c:v>18.3</c:v>
                </c:pt>
              </c:numCache>
            </c:numRef>
          </c:yVal>
          <c:smooth val="0"/>
          <c:extLst xmlns:c16r2="http://schemas.microsoft.com/office/drawing/2015/06/chart">
            <c:ext xmlns:c16="http://schemas.microsoft.com/office/drawing/2014/chart" uri="{C3380CC4-5D6E-409C-BE32-E72D297353CC}">
              <c16:uniqueId val="{00000013-6851-4561-AB57-0D9243CDF2F0}"/>
            </c:ext>
          </c:extLst>
        </c:ser>
        <c:dLbls>
          <c:showLegendKey val="0"/>
          <c:showVal val="1"/>
          <c:showCatName val="0"/>
          <c:showSerName val="0"/>
          <c:showPercent val="0"/>
          <c:showBubbleSize val="0"/>
        </c:dLbls>
        <c:axId val="239037056"/>
        <c:axId val="239063808"/>
      </c:scatterChart>
      <c:valAx>
        <c:axId val="239037056"/>
        <c:scaling>
          <c:orientation val="minMax"/>
          <c:max val="75"/>
          <c:min val="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9063808"/>
        <c:crosses val="autoZero"/>
        <c:crossBetween val="midCat"/>
      </c:valAx>
      <c:valAx>
        <c:axId val="239063808"/>
        <c:scaling>
          <c:orientation val="minMax"/>
          <c:max val="25"/>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3903705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9C31-463B-B110-0398ECF8EF84}"/>
                </c:ext>
                <c:ext xmlns:c15="http://schemas.microsoft.com/office/drawing/2012/chart" uri="{CE6537A1-D6FC-4f65-9D91-7224C49458BB}">
                  <c15:layout/>
                  <c15:dlblFieldTable>
                    <c15:dlblFTEntry>
                      <c15:txfldGUID>{D385D3CD-94B4-4C7A-836E-770DC41BC3F9}</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9C31-463B-B110-0398ECF8EF84}"/>
                </c:ext>
                <c:ext xmlns:c15="http://schemas.microsoft.com/office/drawing/2012/chart" uri="{CE6537A1-D6FC-4f65-9D91-7224C49458BB}">
                  <c15:dlblFieldTable>
                    <c15:dlblFTEntry>
                      <c15:txfldGUID>{2E681573-519A-4AF9-A991-84D9AAC5AAA6}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9C31-463B-B110-0398ECF8EF84}"/>
                </c:ext>
                <c:ext xmlns:c15="http://schemas.microsoft.com/office/drawing/2012/chart" uri="{CE6537A1-D6FC-4f65-9D91-7224C49458BB}">
                  <c15:dlblFieldTable>
                    <c15:dlblFTEntry>
                      <c15:txfldGUID>{E5D29F7A-0AA1-4EB7-9177-553E7CA05559}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9C31-463B-B110-0398ECF8EF84}"/>
                </c:ext>
                <c:ext xmlns:c15="http://schemas.microsoft.com/office/drawing/2012/chart" uri="{CE6537A1-D6FC-4f65-9D91-7224C49458BB}">
                  <c15:dlblFieldTable>
                    <c15:dlblFTEntry>
                      <c15:txfldGUID>{02CEBED3-7390-45BF-AFF0-B92646CA643D}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9C31-463B-B110-0398ECF8EF84}"/>
                </c:ext>
                <c:ext xmlns:c15="http://schemas.microsoft.com/office/drawing/2012/chart" uri="{CE6537A1-D6FC-4f65-9D91-7224C49458BB}">
                  <c15:dlblFieldTable>
                    <c15:dlblFTEntry>
                      <c15:txfldGUID>{C0DCEC16-79A8-49CC-B0D8-9A06BF81E69E}</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9C31-463B-B110-0398ECF8EF84}"/>
                </c:ext>
                <c:ext xmlns:c15="http://schemas.microsoft.com/office/drawing/2012/chart" uri="{CE6537A1-D6FC-4f65-9D91-7224C49458BB}">
                  <c15:layout/>
                  <c15:dlblFieldTable>
                    <c15:dlblFTEntry>
                      <c15:txfldGUID>{3C6B5C9A-81C1-4F08-A9E5-22006710C66A}</c15:txfldGUID>
                      <c15:f>公会計指標分析・財政指標組合せ分析表!$BX$72</c15:f>
                      <c15:dlblFieldTableCache>
                        <c:ptCount val="1"/>
                        <c:pt idx="0">
                          <c:v>H27</c:v>
                        </c:pt>
                      </c15:dlblFieldTableCache>
                    </c15:dlblFTEntry>
                  </c15:dlblFieldTable>
                  <c15:showDataLabelsRange val="0"/>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9C31-463B-B110-0398ECF8EF84}"/>
                </c:ext>
                <c:ext xmlns:c15="http://schemas.microsoft.com/office/drawing/2012/chart" uri="{CE6537A1-D6FC-4f65-9D91-7224C49458BB}">
                  <c15:layout/>
                  <c15:dlblFieldTable>
                    <c15:dlblFTEntry>
                      <c15:txfldGUID>{2D369093-8DD2-41B9-8C17-48BB1C367C3A}</c15:txfldGUID>
                      <c15:f>公会計指標分析・財政指標組合せ分析表!$CF$72</c15:f>
                      <c15:dlblFieldTableCache>
                        <c:ptCount val="1"/>
                        <c:pt idx="0">
                          <c:v>H28</c:v>
                        </c:pt>
                      </c15:dlblFieldTableCache>
                    </c15:dlblFTEntry>
                  </c15:dlblFieldTable>
                  <c15:showDataLabelsRange val="0"/>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9C31-463B-B110-0398ECF8EF84}"/>
                </c:ext>
                <c:ext xmlns:c15="http://schemas.microsoft.com/office/drawing/2012/chart" uri="{CE6537A1-D6FC-4f65-9D91-7224C49458BB}">
                  <c15:layout/>
                  <c15:dlblFieldTable>
                    <c15:dlblFTEntry>
                      <c15:txfldGUID>{5E61C69E-2BB7-4F33-94DB-E171321C98E9}</c15:txfldGUID>
                      <c15:f>公会計指標分析・財政指標組合せ分析表!$CN$72</c15:f>
                      <c15:dlblFieldTableCache>
                        <c:ptCount val="1"/>
                        <c:pt idx="0">
                          <c:v>H29</c:v>
                        </c:pt>
                      </c15:dlblFieldTableCache>
                    </c15:dlblFTEntry>
                  </c15:dlblFieldTable>
                  <c15:showDataLabelsRange val="0"/>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9C31-463B-B110-0398ECF8EF84}"/>
                </c:ext>
                <c:ext xmlns:c15="http://schemas.microsoft.com/office/drawing/2012/chart" uri="{CE6537A1-D6FC-4f65-9D91-7224C49458BB}">
                  <c15:layout/>
                  <c15:dlblFieldTable>
                    <c15:dlblFTEntry>
                      <c15:txfldGUID>{DC2A37A4-25BC-4DE9-A407-474277DEB1BE}</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9.9</c:v>
                </c:pt>
                <c:pt idx="8">
                  <c:v>9</c:v>
                </c:pt>
                <c:pt idx="16">
                  <c:v>8.1</c:v>
                </c:pt>
                <c:pt idx="24">
                  <c:v>7.3</c:v>
                </c:pt>
                <c:pt idx="32">
                  <c:v>7.1</c:v>
                </c:pt>
              </c:numCache>
            </c:numRef>
          </c:xVal>
          <c:yVal>
            <c:numRef>
              <c:f>公会計指標分析・財政指標組合せ分析表!$BP$73:$DC$73</c:f>
              <c:numCache>
                <c:formatCode>#,##0.0;"▲ "#,##0.0</c:formatCode>
                <c:ptCount val="40"/>
                <c:pt idx="0">
                  <c:v>11.8</c:v>
                </c:pt>
                <c:pt idx="8">
                  <c:v>8.9</c:v>
                </c:pt>
                <c:pt idx="16">
                  <c:v>7.4</c:v>
                </c:pt>
                <c:pt idx="24">
                  <c:v>2.2999999999999998</c:v>
                </c:pt>
                <c:pt idx="32">
                  <c:v>8.5</c:v>
                </c:pt>
              </c:numCache>
            </c:numRef>
          </c:yVal>
          <c:smooth val="0"/>
          <c:extLst xmlns:c16r2="http://schemas.microsoft.com/office/drawing/2015/06/chart">
            <c:ext xmlns:c16="http://schemas.microsoft.com/office/drawing/2014/chart" uri="{C3380CC4-5D6E-409C-BE32-E72D297353CC}">
              <c16:uniqueId val="{00000009-9C31-463B-B110-0398ECF8EF8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9C31-463B-B110-0398ECF8EF84}"/>
                </c:ext>
                <c:ext xmlns:c15="http://schemas.microsoft.com/office/drawing/2012/chart" uri="{CE6537A1-D6FC-4f65-9D91-7224C49458BB}">
                  <c15:layout/>
                  <c15:dlblFieldTable>
                    <c15:dlblFTEntry>
                      <c15:txfldGUID>{40F5F6B3-A00D-4CDF-A549-424967B761D9}</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9C31-463B-B110-0398ECF8EF84}"/>
                </c:ext>
                <c:ext xmlns:c15="http://schemas.microsoft.com/office/drawing/2012/chart" uri="{CE6537A1-D6FC-4f65-9D91-7224C49458BB}">
                  <c15:dlblFieldTable>
                    <c15:dlblFTEntry>
                      <c15:txfldGUID>{A1490F64-AF47-489F-8BD4-1F8A7F45F8F2}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9C31-463B-B110-0398ECF8EF84}"/>
                </c:ext>
                <c:ext xmlns:c15="http://schemas.microsoft.com/office/drawing/2012/chart" uri="{CE6537A1-D6FC-4f65-9D91-7224C49458BB}">
                  <c15:dlblFieldTable>
                    <c15:dlblFTEntry>
                      <c15:txfldGUID>{0577CB30-3FCA-4F84-99E2-830238AB6A10}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9C31-463B-B110-0398ECF8EF84}"/>
                </c:ext>
                <c:ext xmlns:c15="http://schemas.microsoft.com/office/drawing/2012/chart" uri="{CE6537A1-D6FC-4f65-9D91-7224C49458BB}">
                  <c15:dlblFieldTable>
                    <c15:dlblFTEntry>
                      <c15:txfldGUID>{50F4249F-1FB1-4B4D-BA71-6C44F52DD649}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9C31-463B-B110-0398ECF8EF84}"/>
                </c:ext>
                <c:ext xmlns:c15="http://schemas.microsoft.com/office/drawing/2012/chart" uri="{CE6537A1-D6FC-4f65-9D91-7224C49458BB}">
                  <c15:dlblFieldTable>
                    <c15:dlblFTEntry>
                      <c15:txfldGUID>{D4A08D9B-C684-4A73-BFC9-DE093C84E1BF}</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9C31-463B-B110-0398ECF8EF84}"/>
                </c:ext>
                <c:ext xmlns:c15="http://schemas.microsoft.com/office/drawing/2012/chart" uri="{CE6537A1-D6FC-4f65-9D91-7224C49458BB}">
                  <c15:layout/>
                  <c15:dlblFieldTable>
                    <c15:dlblFTEntry>
                      <c15:txfldGUID>{17AD7020-F506-4470-8D31-BB2C03A55D0B}</c15:txfldGUID>
                      <c15:f>公会計指標分析・財政指標組合せ分析表!$BX$72</c15:f>
                      <c15:dlblFieldTableCache>
                        <c:ptCount val="1"/>
                        <c:pt idx="0">
                          <c:v>H27</c:v>
                        </c:pt>
                      </c15:dlblFieldTableCache>
                    </c15:dlblFTEntry>
                  </c15:dlblFieldTable>
                  <c15:showDataLabelsRange val="0"/>
                </c:ext>
              </c:extLst>
            </c:dLbl>
            <c:dLbl>
              <c:idx val="16"/>
              <c:layout>
                <c:manualLayout>
                  <c:x val="-4.5160355153971272E-2"/>
                  <c:y val="-6.2416647087793951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9C31-463B-B110-0398ECF8EF84}"/>
                </c:ext>
                <c:ext xmlns:c15="http://schemas.microsoft.com/office/drawing/2012/chart" uri="{CE6537A1-D6FC-4f65-9D91-7224C49458BB}">
                  <c15:layout/>
                  <c15:dlblFieldTable>
                    <c15:dlblFTEntry>
                      <c15:txfldGUID>{B61D9BB2-4F40-42CC-AE98-B07DECCB63F3}</c15:txfldGUID>
                      <c15:f>公会計指標分析・財政指標組合せ分析表!$CF$72</c15:f>
                      <c15:dlblFieldTableCache>
                        <c:ptCount val="1"/>
                        <c:pt idx="0">
                          <c:v>H28</c:v>
                        </c:pt>
                      </c15:dlblFieldTableCache>
                    </c15:dlblFTEntry>
                  </c15:dlblFieldTable>
                  <c15:showDataLabelsRange val="0"/>
                </c:ext>
              </c:extLst>
            </c:dLbl>
            <c:dLbl>
              <c:idx val="24"/>
              <c:layout>
                <c:manualLayout>
                  <c:x val="-1.8235628084249993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9C31-463B-B110-0398ECF8EF84}"/>
                </c:ext>
                <c:ext xmlns:c15="http://schemas.microsoft.com/office/drawing/2012/chart" uri="{CE6537A1-D6FC-4f65-9D91-7224C49458BB}">
                  <c15:layout/>
                  <c15:dlblFieldTable>
                    <c15:dlblFTEntry>
                      <c15:txfldGUID>{642DA360-63C1-4DD0-BBDD-C14DA77EB3DA}</c15:txfldGUID>
                      <c15:f>公会計指標分析・財政指標組合せ分析表!$CN$72</c15:f>
                      <c15:dlblFieldTableCache>
                        <c:ptCount val="1"/>
                        <c:pt idx="0">
                          <c:v>H29</c:v>
                        </c:pt>
                      </c15:dlblFieldTableCache>
                    </c15:dlblFTEntry>
                  </c15:dlblFieldTable>
                  <c15:showDataLabelsRange val="0"/>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9C31-463B-B110-0398ECF8EF84}"/>
                </c:ext>
                <c:ext xmlns:c15="http://schemas.microsoft.com/office/drawing/2012/chart" uri="{CE6537A1-D6FC-4f65-9D91-7224C49458BB}">
                  <c15:layout/>
                  <c15:dlblFieldTable>
                    <c15:dlblFTEntry>
                      <c15:txfldGUID>{67B063B0-6AC8-4657-A11E-37121ED5A18A}</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7.7</c:v>
                </c:pt>
                <c:pt idx="8">
                  <c:v>6.8</c:v>
                </c:pt>
                <c:pt idx="16">
                  <c:v>6.8</c:v>
                </c:pt>
                <c:pt idx="24">
                  <c:v>6.8</c:v>
                </c:pt>
                <c:pt idx="32">
                  <c:v>6.8</c:v>
                </c:pt>
              </c:numCache>
            </c:numRef>
          </c:xVal>
          <c:yVal>
            <c:numRef>
              <c:f>公会計指標分析・財政指標組合せ分析表!$BP$77:$DC$77</c:f>
              <c:numCache>
                <c:formatCode>#,##0.0;"▲ "#,##0.0</c:formatCode>
                <c:ptCount val="40"/>
                <c:pt idx="0">
                  <c:v>20.3</c:v>
                </c:pt>
                <c:pt idx="8">
                  <c:v>13</c:v>
                </c:pt>
                <c:pt idx="16">
                  <c:v>21</c:v>
                </c:pt>
                <c:pt idx="24">
                  <c:v>20.2</c:v>
                </c:pt>
                <c:pt idx="32">
                  <c:v>18.3</c:v>
                </c:pt>
              </c:numCache>
            </c:numRef>
          </c:yVal>
          <c:smooth val="0"/>
          <c:extLst xmlns:c16r2="http://schemas.microsoft.com/office/drawing/2015/06/chart">
            <c:ext xmlns:c16="http://schemas.microsoft.com/office/drawing/2014/chart" uri="{C3380CC4-5D6E-409C-BE32-E72D297353CC}">
              <c16:uniqueId val="{00000013-9C31-463B-B110-0398ECF8EF84}"/>
            </c:ext>
          </c:extLst>
        </c:ser>
        <c:dLbls>
          <c:showLegendKey val="0"/>
          <c:showVal val="1"/>
          <c:showCatName val="0"/>
          <c:showSerName val="0"/>
          <c:showPercent val="0"/>
          <c:showBubbleSize val="0"/>
        </c:dLbls>
        <c:axId val="238614784"/>
        <c:axId val="239288704"/>
      </c:scatterChart>
      <c:valAx>
        <c:axId val="238614784"/>
        <c:scaling>
          <c:orientation val="minMax"/>
          <c:max val="10.199999999999999"/>
          <c:min val="6.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9288704"/>
        <c:crosses val="autoZero"/>
        <c:crossBetween val="midCat"/>
      </c:valAx>
      <c:valAx>
        <c:axId val="239288704"/>
        <c:scaling>
          <c:orientation val="minMax"/>
          <c:max val="25"/>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3861478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広島県熊野町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「元利償還金」は、老朽施設の改修等の大規模事業に伴う地方債発行により増加傾向にあり、平成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前年度と同程度である。</a:t>
          </a:r>
          <a:r>
            <a:rPr kumimoji="1" lang="ja-JP" altLang="ja-JP" sz="1100">
              <a:solidFill>
                <a:schemeClr val="dk1"/>
              </a:solidFill>
              <a:effectLst/>
              <a:latin typeface="+mn-lt"/>
              <a:ea typeface="+mn-ea"/>
              <a:cs typeface="+mn-cs"/>
            </a:rPr>
            <a:t>「算入公債費等」では、交付税措置のある臨時財政対策債に係る算入が増加していることから、実質公債費比率の分子は減少傾向にある。</a:t>
          </a:r>
          <a:endParaRPr lang="ja-JP" altLang="ja-JP" sz="1400">
            <a:effectLst/>
          </a:endParaRPr>
        </a:p>
        <a:p>
          <a:r>
            <a:rPr kumimoji="1" lang="ja-JP" altLang="ja-JP" sz="1100">
              <a:solidFill>
                <a:schemeClr val="dk1"/>
              </a:solidFill>
              <a:effectLst/>
              <a:latin typeface="+mn-lt"/>
              <a:ea typeface="+mn-ea"/>
              <a:cs typeface="+mn-cs"/>
            </a:rPr>
            <a:t>　今後も、</a:t>
          </a:r>
          <a:r>
            <a:rPr kumimoji="1" lang="ja-JP" altLang="en-US" sz="1100">
              <a:solidFill>
                <a:schemeClr val="dk1"/>
              </a:solidFill>
              <a:effectLst/>
              <a:latin typeface="+mn-lt"/>
              <a:ea typeface="+mn-ea"/>
              <a:cs typeface="+mn-cs"/>
            </a:rPr>
            <a:t>災害関連</a:t>
          </a:r>
          <a:r>
            <a:rPr kumimoji="1" lang="ja-JP" altLang="ja-JP" sz="1100">
              <a:solidFill>
                <a:schemeClr val="dk1"/>
              </a:solidFill>
              <a:effectLst/>
              <a:latin typeface="+mn-lt"/>
              <a:ea typeface="+mn-ea"/>
              <a:cs typeface="+mn-cs"/>
            </a:rPr>
            <a:t>事業に伴う地方債発行額の増加が見込まれるため、有利な地方債の検討を行うとともに実施事業の規模等を精査し、計画的な地方債の発行に努める。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満期一括償還地方債の償還の財源としての積み立ては行っていない。</a:t>
          </a:r>
          <a:endParaRPr kumimoji="1" lang="en-US" altLang="ja-JP"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広島県熊野町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「地方債現在高」は、</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年度において、平成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年７月豪雨災害に係る災害復旧事業及び災害関連事業の実施により大幅に</a:t>
          </a:r>
          <a:r>
            <a:rPr kumimoji="1" lang="ja-JP" altLang="ja-JP" sz="1100">
              <a:solidFill>
                <a:schemeClr val="dk1"/>
              </a:solidFill>
              <a:effectLst/>
              <a:latin typeface="+mn-lt"/>
              <a:ea typeface="+mn-ea"/>
              <a:cs typeface="+mn-cs"/>
            </a:rPr>
            <a:t>増加している。今後は、災害関連事業に係る地方債発行額の増加、一部事務組合等元利償還金の増加が見込まれるため、実施事業の規模等を精査し、適切な事業規模での実施、計画的な地方債の発行に努める。</a:t>
          </a:r>
          <a:endParaRPr lang="ja-JP" altLang="ja-JP">
            <a:effectLst/>
          </a:endParaRPr>
        </a:p>
        <a:p>
          <a:r>
            <a:rPr kumimoji="1" lang="ja-JP" altLang="ja-JP" sz="1100">
              <a:solidFill>
                <a:schemeClr val="dk1"/>
              </a:solidFill>
              <a:effectLst/>
              <a:latin typeface="+mn-lt"/>
              <a:ea typeface="+mn-ea"/>
              <a:cs typeface="+mn-cs"/>
            </a:rPr>
            <a:t>　「公営企業債繰入見込額」は、下水道事業債のみとなっているが、計画的な事業実施による借入額の抑制により、地方債残高は減少している。</a:t>
          </a:r>
          <a:endParaRPr lang="ja-JP" altLang="ja-JP" sz="1400">
            <a:effectLst/>
          </a:endParaRPr>
        </a:p>
        <a:p>
          <a:r>
            <a:rPr kumimoji="1" lang="ja-JP" altLang="ja-JP" sz="1100">
              <a:solidFill>
                <a:schemeClr val="dk1"/>
              </a:solidFill>
              <a:effectLst/>
              <a:latin typeface="+mn-lt"/>
              <a:ea typeface="+mn-ea"/>
              <a:cs typeface="+mn-cs"/>
            </a:rPr>
            <a:t>　「組合等負担見込額」については、一部事務組合の借入れにより平成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年度以降増加する見込みである。</a:t>
          </a:r>
          <a:endParaRPr lang="ja-JP" altLang="ja-JP" sz="1400">
            <a:effectLst/>
          </a:endParaRPr>
        </a:p>
        <a:p>
          <a:r>
            <a:rPr kumimoji="1" lang="ja-JP" altLang="ja-JP" sz="1100">
              <a:solidFill>
                <a:schemeClr val="dk1"/>
              </a:solidFill>
              <a:effectLst/>
              <a:latin typeface="+mn-lt"/>
              <a:ea typeface="+mn-ea"/>
              <a:cs typeface="+mn-cs"/>
            </a:rPr>
            <a:t>　これらの「将来負担額」が基金等の「充当可能財源」を上回るものの、</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年度は基金残高の減により</a:t>
          </a:r>
          <a:r>
            <a:rPr kumimoji="1" lang="ja-JP" altLang="ja-JP" sz="1100">
              <a:solidFill>
                <a:schemeClr val="dk1"/>
              </a:solidFill>
              <a:effectLst/>
              <a:latin typeface="+mn-lt"/>
              <a:ea typeface="+mn-ea"/>
              <a:cs typeface="+mn-cs"/>
            </a:rPr>
            <a:t>将来負担比率の分子は</a:t>
          </a:r>
          <a:r>
            <a:rPr kumimoji="1" lang="ja-JP" altLang="en-US" sz="1100">
              <a:solidFill>
                <a:schemeClr val="dk1"/>
              </a:solidFill>
              <a:effectLst/>
              <a:latin typeface="+mn-lt"/>
              <a:ea typeface="+mn-ea"/>
              <a:cs typeface="+mn-cs"/>
            </a:rPr>
            <a:t>増加し</a:t>
          </a:r>
          <a:r>
            <a:rPr kumimoji="1" lang="ja-JP" altLang="ja-JP" sz="1100">
              <a:solidFill>
                <a:schemeClr val="dk1"/>
              </a:solidFill>
              <a:effectLst/>
              <a:latin typeface="+mn-lt"/>
              <a:ea typeface="+mn-ea"/>
              <a:cs typeface="+mn-cs"/>
            </a:rPr>
            <a:t>ている。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広島県熊野町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　ふるさと納税</a:t>
          </a:r>
          <a:r>
            <a:rPr kumimoji="1" lang="ja-JP" altLang="en-US" sz="1100">
              <a:solidFill>
                <a:schemeClr val="dk1"/>
              </a:solidFill>
              <a:effectLst/>
              <a:latin typeface="+mn-lt"/>
              <a:ea typeface="+mn-ea"/>
              <a:cs typeface="+mn-cs"/>
            </a:rPr>
            <a:t>や災害支援金の</a:t>
          </a:r>
          <a:r>
            <a:rPr kumimoji="1" lang="ja-JP" altLang="ja-JP" sz="1100">
              <a:solidFill>
                <a:schemeClr val="dk1"/>
              </a:solidFill>
              <a:effectLst/>
              <a:latin typeface="+mn-lt"/>
              <a:ea typeface="+mn-ea"/>
              <a:cs typeface="+mn-cs"/>
            </a:rPr>
            <a:t>受け入れ分を「筆の里づくり基金」へ積み立てた一方、</a:t>
          </a:r>
          <a:r>
            <a:rPr kumimoji="1" lang="ja-JP" altLang="en-US" sz="1100">
              <a:solidFill>
                <a:schemeClr val="dk1"/>
              </a:solidFill>
              <a:effectLst/>
              <a:latin typeface="+mn-lt"/>
              <a:ea typeface="+mn-ea"/>
              <a:cs typeface="+mn-cs"/>
            </a:rPr>
            <a:t>災害復旧事業</a:t>
          </a:r>
          <a:r>
            <a:rPr kumimoji="1" lang="ja-JP" altLang="ja-JP" sz="1100">
              <a:solidFill>
                <a:schemeClr val="dk1"/>
              </a:solidFill>
              <a:effectLst/>
              <a:latin typeface="+mn-lt"/>
              <a:ea typeface="+mn-ea"/>
              <a:cs typeface="+mn-cs"/>
            </a:rPr>
            <a:t>等に「公共施設等整備基金」を</a:t>
          </a:r>
          <a:r>
            <a:rPr kumimoji="1" lang="en-US" altLang="ja-JP" sz="1100">
              <a:solidFill>
                <a:schemeClr val="dk1"/>
              </a:solidFill>
              <a:effectLst/>
              <a:latin typeface="+mn-lt"/>
              <a:ea typeface="+mn-ea"/>
              <a:cs typeface="+mn-cs"/>
            </a:rPr>
            <a:t>137</a:t>
          </a:r>
          <a:r>
            <a:rPr kumimoji="1" lang="ja-JP" altLang="en-US" sz="1100">
              <a:solidFill>
                <a:schemeClr val="dk1"/>
              </a:solidFill>
              <a:effectLst/>
              <a:latin typeface="+mn-lt"/>
              <a:ea typeface="+mn-ea"/>
              <a:cs typeface="+mn-cs"/>
            </a:rPr>
            <a:t>百万円</a:t>
          </a:r>
          <a:r>
            <a:rPr kumimoji="1" lang="ja-JP" altLang="ja-JP" sz="1100">
              <a:solidFill>
                <a:schemeClr val="dk1"/>
              </a:solidFill>
              <a:effectLst/>
              <a:latin typeface="+mn-lt"/>
              <a:ea typeface="+mn-ea"/>
              <a:cs typeface="+mn-cs"/>
            </a:rPr>
            <a:t>取崩したため、基金全体は減少した。</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a:t>
          </a:r>
          <a:endParaRPr lang="ja-JP" altLang="ja-JP" sz="1400">
            <a:effectLst/>
          </a:endParaRPr>
        </a:p>
        <a:p>
          <a:r>
            <a:rPr kumimoji="1" lang="ja-JP" altLang="ja-JP" sz="1100">
              <a:solidFill>
                <a:schemeClr val="dk1"/>
              </a:solidFill>
              <a:effectLst/>
              <a:latin typeface="+mn-lt"/>
              <a:ea typeface="+mn-ea"/>
              <a:cs typeface="+mn-cs"/>
            </a:rPr>
            <a:t>　人口減少による税収の減、高齢化による社会保障関係経費の増加による一般財源の増や、</a:t>
          </a:r>
          <a:r>
            <a:rPr kumimoji="1" lang="ja-JP" altLang="en-US" sz="1100">
              <a:solidFill>
                <a:schemeClr val="dk1"/>
              </a:solidFill>
              <a:effectLst/>
              <a:latin typeface="+mn-lt"/>
              <a:ea typeface="+mn-ea"/>
              <a:cs typeface="+mn-cs"/>
            </a:rPr>
            <a:t>災害関連事業に係る公債費の増</a:t>
          </a:r>
          <a:r>
            <a:rPr kumimoji="1" lang="ja-JP" altLang="ja-JP" sz="1100">
              <a:solidFill>
                <a:schemeClr val="dk1"/>
              </a:solidFill>
              <a:effectLst/>
              <a:latin typeface="+mn-lt"/>
              <a:ea typeface="+mn-ea"/>
              <a:cs typeface="+mn-cs"/>
            </a:rPr>
            <a:t>が今後も見込まれることから、財政調整基金、公共施設等整備基金ともに減少傾向と見込まれる。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　公共施設等整備基金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公共施設等の整備を目的とする事業の効率的な推進を図るもの。</a:t>
          </a:r>
          <a:endParaRPr lang="ja-JP" altLang="ja-JP" sz="1400">
            <a:effectLst/>
          </a:endParaRPr>
        </a:p>
        <a:p>
          <a:r>
            <a:rPr kumimoji="1" lang="ja-JP" altLang="ja-JP" sz="1100">
              <a:solidFill>
                <a:schemeClr val="dk1"/>
              </a:solidFill>
              <a:effectLst/>
              <a:latin typeface="+mn-lt"/>
              <a:ea typeface="+mn-ea"/>
              <a:cs typeface="+mn-cs"/>
            </a:rPr>
            <a:t>　筆の里づくり基金：筆の里づくりの資金に充てるもの。</a:t>
          </a:r>
          <a:endParaRPr lang="ja-JP" altLang="ja-JP" sz="1400">
            <a:effectLst/>
          </a:endParaRPr>
        </a:p>
        <a:p>
          <a:r>
            <a:rPr kumimoji="1" lang="ja-JP" altLang="ja-JP" sz="1100">
              <a:solidFill>
                <a:schemeClr val="dk1"/>
              </a:solidFill>
              <a:effectLst/>
              <a:latin typeface="+mn-lt"/>
              <a:ea typeface="+mn-ea"/>
              <a:cs typeface="+mn-cs"/>
            </a:rPr>
            <a:t>　地域福祉基金：高齢者保健福祉の増進を図り、高齢者保健福祉施策を推進する経費の財源に充てるもの。</a:t>
          </a:r>
          <a:endParaRPr lang="ja-JP" altLang="ja-JP" sz="1400">
            <a:effectLst/>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（増減理由）</a:t>
          </a:r>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　公共施設等整備基金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筆の里工房の施設改修、町民会館の空調等改修、町道の維持補修などに充当した。</a:t>
          </a:r>
          <a:endParaRPr lang="ja-JP" altLang="ja-JP" sz="1400">
            <a:effectLst/>
          </a:endParaRPr>
        </a:p>
        <a:p>
          <a:r>
            <a:rPr kumimoji="1" lang="ja-JP" altLang="ja-JP" sz="1100">
              <a:solidFill>
                <a:schemeClr val="dk1"/>
              </a:solidFill>
              <a:effectLst/>
              <a:latin typeface="+mn-lt"/>
              <a:ea typeface="+mn-ea"/>
              <a:cs typeface="+mn-cs"/>
            </a:rPr>
            <a:t>　筆の里づくり基金：筆文化継承に資する事業として、筆まつり実行委員会、筆の日実行委員会等補助金へ充当した。</a:t>
          </a:r>
          <a:endParaRPr lang="ja-JP" altLang="ja-JP" sz="1400">
            <a:effectLst/>
          </a:endParaRPr>
        </a:p>
        <a:p>
          <a:r>
            <a:rPr kumimoji="1" lang="ja-JP" altLang="ja-JP" sz="1100">
              <a:solidFill>
                <a:schemeClr val="dk1"/>
              </a:solidFill>
              <a:effectLst/>
              <a:latin typeface="+mn-lt"/>
              <a:ea typeface="+mn-ea"/>
              <a:cs typeface="+mn-cs"/>
            </a:rPr>
            <a:t>　地域福祉基金：高齢者等交通弱者の移動手段の確保を目的とした「おでかけ号」の運行経費に充当した。</a:t>
          </a:r>
          <a:endParaRPr lang="ja-JP" altLang="ja-JP" sz="1400">
            <a:effectLst/>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　公共施設等整備基金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老朽施設の改修等の大規模事業により減少が見込まれるため、遊休公有財産の売却等により積立財源の確保に努める。</a:t>
          </a:r>
          <a:endParaRPr lang="ja-JP" altLang="ja-JP" sz="1400">
            <a:effectLst/>
          </a:endParaRPr>
        </a:p>
        <a:p>
          <a:r>
            <a:rPr kumimoji="1" lang="ja-JP" altLang="ja-JP" sz="1100">
              <a:solidFill>
                <a:schemeClr val="dk1"/>
              </a:solidFill>
              <a:effectLst/>
              <a:latin typeface="+mn-lt"/>
              <a:ea typeface="+mn-ea"/>
              <a:cs typeface="+mn-cs"/>
            </a:rPr>
            <a:t>　筆の里づくり基金：筆文化継承に資する事業や書写教育等の振興に関する事業へ活用する見込みのため、ふるさと納税等により積立財源の確保に努める。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年７月豪雨に係る事業費の財源となったため減少</a:t>
          </a:r>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（今後の方針）</a:t>
          </a:r>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　人口減少による税収の減や高齢化による社会保障関係経費の増により、減少傾向となることが見込まれる。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　基金利子のみであり増減なし。</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（今後の方針）</a:t>
          </a:r>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　計画的に積み立てる予定はないが、積立分については地方債償還に活用していく。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広島県熊野町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24,180
23,955
33.76
9,751,912
9,488,370
136,998
5,228,971
7,207,208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[ 73.0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昭和</a:t>
          </a:r>
          <a:r>
            <a:rPr kumimoji="1" lang="en-US" altLang="ja-JP" sz="1100">
              <a:latin typeface="ＭＳ Ｐゴシック" panose="020B0600070205080204" pitchFamily="50" charset="-128"/>
              <a:ea typeface="ＭＳ Ｐゴシック" panose="020B0600070205080204" pitchFamily="50" charset="-128"/>
            </a:rPr>
            <a:t>40</a:t>
          </a:r>
          <a:r>
            <a:rPr kumimoji="1" lang="ja-JP" altLang="en-US" sz="1100">
              <a:latin typeface="ＭＳ Ｐゴシック" panose="020B0600070205080204" pitchFamily="50" charset="-128"/>
              <a:ea typeface="ＭＳ Ｐゴシック" panose="020B0600070205080204" pitchFamily="50" charset="-128"/>
            </a:rPr>
            <a:t>年代から</a:t>
          </a:r>
          <a:r>
            <a:rPr kumimoji="1" lang="en-US" altLang="ja-JP" sz="1100">
              <a:latin typeface="ＭＳ Ｐゴシック" panose="020B0600070205080204" pitchFamily="50" charset="-128"/>
              <a:ea typeface="ＭＳ Ｐゴシック" panose="020B0600070205080204" pitchFamily="50" charset="-128"/>
            </a:rPr>
            <a:t>60</a:t>
          </a:r>
          <a:r>
            <a:rPr kumimoji="1" lang="ja-JP" altLang="en-US" sz="1100">
              <a:latin typeface="ＭＳ Ｐゴシック" panose="020B0600070205080204" pitchFamily="50" charset="-128"/>
              <a:ea typeface="ＭＳ Ｐゴシック" panose="020B0600070205080204" pitchFamily="50" charset="-128"/>
            </a:rPr>
            <a:t>年代に整備した施設が多く類似団体と比較しても高い数値となっている。今後は、施設管理計画に基づき統合や廃止を含め計画的に更新を行っていく必要がある。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4" name="テキスト ボックス 63"/>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5715</xdr:rowOff>
    </xdr:from>
    <xdr:to>
      <xdr:col>23</xdr:col>
      <xdr:colOff>85090</xdr:colOff>
      <xdr:row>35</xdr:row>
      <xdr:rowOff>65224</xdr:rowOff>
    </xdr:to>
    <xdr:cxnSp macro="">
      <xdr:nvCxnSpPr>
        <xdr:cNvPr id="66" name="直線コネクタ 65"/>
        <xdr:cNvCxnSpPr/>
      </xdr:nvCxnSpPr>
      <xdr:spPr>
        <a:xfrm flipV="1">
          <a:off x="4760595" y="5406390"/>
          <a:ext cx="1270" cy="1431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69051</xdr:rowOff>
    </xdr:from>
    <xdr:ext cx="405111" cy="259045"/>
    <xdr:sp macro="" textlink="">
      <xdr:nvSpPr>
        <xdr:cNvPr id="67" name="有形固定資産減価償却率最小値テキスト"/>
        <xdr:cNvSpPr txBox="1"/>
      </xdr:nvSpPr>
      <xdr:spPr>
        <a:xfrm>
          <a:off x="4813300" y="6841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65224</xdr:rowOff>
    </xdr:from>
    <xdr:to>
      <xdr:col>23</xdr:col>
      <xdr:colOff>174625</xdr:colOff>
      <xdr:row>35</xdr:row>
      <xdr:rowOff>65224</xdr:rowOff>
    </xdr:to>
    <xdr:cxnSp macro="">
      <xdr:nvCxnSpPr>
        <xdr:cNvPr id="68" name="直線コネクタ 67"/>
        <xdr:cNvCxnSpPr/>
      </xdr:nvCxnSpPr>
      <xdr:spPr>
        <a:xfrm>
          <a:off x="4673600" y="6837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123842</xdr:rowOff>
    </xdr:from>
    <xdr:ext cx="405111" cy="259045"/>
    <xdr:sp macro="" textlink="">
      <xdr:nvSpPr>
        <xdr:cNvPr id="69" name="有形固定資産減価償却率最大値テキスト"/>
        <xdr:cNvSpPr txBox="1"/>
      </xdr:nvSpPr>
      <xdr:spPr>
        <a:xfrm>
          <a:off x="4813300" y="5181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5715</xdr:rowOff>
    </xdr:from>
    <xdr:to>
      <xdr:col>23</xdr:col>
      <xdr:colOff>174625</xdr:colOff>
      <xdr:row>27</xdr:row>
      <xdr:rowOff>5715</xdr:rowOff>
    </xdr:to>
    <xdr:cxnSp macro="">
      <xdr:nvCxnSpPr>
        <xdr:cNvPr id="70" name="直線コネクタ 69"/>
        <xdr:cNvCxnSpPr/>
      </xdr:nvCxnSpPr>
      <xdr:spPr>
        <a:xfrm>
          <a:off x="4673600" y="5406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55625</xdr:rowOff>
    </xdr:from>
    <xdr:ext cx="405111" cy="259045"/>
    <xdr:sp macro="" textlink="">
      <xdr:nvSpPr>
        <xdr:cNvPr id="71" name="有形固定資産減価償却率平均値テキスト"/>
        <xdr:cNvSpPr txBox="1"/>
      </xdr:nvSpPr>
      <xdr:spPr>
        <a:xfrm>
          <a:off x="4813300" y="61421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77198</xdr:rowOff>
    </xdr:from>
    <xdr:to>
      <xdr:col>23</xdr:col>
      <xdr:colOff>136525</xdr:colOff>
      <xdr:row>32</xdr:row>
      <xdr:rowOff>7348</xdr:rowOff>
    </xdr:to>
    <xdr:sp macro="" textlink="">
      <xdr:nvSpPr>
        <xdr:cNvPr id="72" name="フローチャート: 判断 71"/>
        <xdr:cNvSpPr/>
      </xdr:nvSpPr>
      <xdr:spPr>
        <a:xfrm>
          <a:off x="4711700" y="6163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108041</xdr:rowOff>
    </xdr:from>
    <xdr:to>
      <xdr:col>19</xdr:col>
      <xdr:colOff>187325</xdr:colOff>
      <xdr:row>32</xdr:row>
      <xdr:rowOff>38191</xdr:rowOff>
    </xdr:to>
    <xdr:sp macro="" textlink="">
      <xdr:nvSpPr>
        <xdr:cNvPr id="73" name="フローチャート: 判断 72"/>
        <xdr:cNvSpPr/>
      </xdr:nvSpPr>
      <xdr:spPr>
        <a:xfrm>
          <a:off x="4000500" y="619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169726</xdr:rowOff>
    </xdr:from>
    <xdr:to>
      <xdr:col>15</xdr:col>
      <xdr:colOff>187325</xdr:colOff>
      <xdr:row>32</xdr:row>
      <xdr:rowOff>99876</xdr:rowOff>
    </xdr:to>
    <xdr:sp macro="" textlink="">
      <xdr:nvSpPr>
        <xdr:cNvPr id="74" name="フローチャート: 判断 73"/>
        <xdr:cNvSpPr/>
      </xdr:nvSpPr>
      <xdr:spPr>
        <a:xfrm>
          <a:off x="3238500" y="6256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32</xdr:row>
      <xdr:rowOff>81552</xdr:rowOff>
    </xdr:from>
    <xdr:to>
      <xdr:col>11</xdr:col>
      <xdr:colOff>187325</xdr:colOff>
      <xdr:row>33</xdr:row>
      <xdr:rowOff>11702</xdr:rowOff>
    </xdr:to>
    <xdr:sp macro="" textlink="">
      <xdr:nvSpPr>
        <xdr:cNvPr id="75" name="フローチャート: 判断 74"/>
        <xdr:cNvSpPr/>
      </xdr:nvSpPr>
      <xdr:spPr>
        <a:xfrm>
          <a:off x="2476500" y="633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162832</xdr:rowOff>
    </xdr:from>
    <xdr:to>
      <xdr:col>23</xdr:col>
      <xdr:colOff>136525</xdr:colOff>
      <xdr:row>29</xdr:row>
      <xdr:rowOff>92982</xdr:rowOff>
    </xdr:to>
    <xdr:sp macro="" textlink="">
      <xdr:nvSpPr>
        <xdr:cNvPr id="81" name="楕円 80"/>
        <xdr:cNvSpPr/>
      </xdr:nvSpPr>
      <xdr:spPr>
        <a:xfrm>
          <a:off x="4711700" y="573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14259</xdr:rowOff>
    </xdr:from>
    <xdr:ext cx="405111" cy="259045"/>
    <xdr:sp macro="" textlink="">
      <xdr:nvSpPr>
        <xdr:cNvPr id="82" name="有形固定資産減価償却率該当値テキスト"/>
        <xdr:cNvSpPr txBox="1"/>
      </xdr:nvSpPr>
      <xdr:spPr>
        <a:xfrm>
          <a:off x="4813300" y="5586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28394</xdr:rowOff>
    </xdr:from>
    <xdr:to>
      <xdr:col>19</xdr:col>
      <xdr:colOff>187325</xdr:colOff>
      <xdr:row>29</xdr:row>
      <xdr:rowOff>129994</xdr:rowOff>
    </xdr:to>
    <xdr:sp macro="" textlink="">
      <xdr:nvSpPr>
        <xdr:cNvPr id="83" name="楕円 82"/>
        <xdr:cNvSpPr/>
      </xdr:nvSpPr>
      <xdr:spPr>
        <a:xfrm>
          <a:off x="4000500" y="5771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42182</xdr:rowOff>
    </xdr:from>
    <xdr:to>
      <xdr:col>23</xdr:col>
      <xdr:colOff>85725</xdr:colOff>
      <xdr:row>29</xdr:row>
      <xdr:rowOff>79194</xdr:rowOff>
    </xdr:to>
    <xdr:cxnSp macro="">
      <xdr:nvCxnSpPr>
        <xdr:cNvPr id="84" name="直線コネクタ 83"/>
        <xdr:cNvCxnSpPr/>
      </xdr:nvCxnSpPr>
      <xdr:spPr>
        <a:xfrm flipV="1">
          <a:off x="4051300" y="5785757"/>
          <a:ext cx="711200" cy="3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6803</xdr:rowOff>
    </xdr:from>
    <xdr:to>
      <xdr:col>15</xdr:col>
      <xdr:colOff>187325</xdr:colOff>
      <xdr:row>29</xdr:row>
      <xdr:rowOff>108403</xdr:rowOff>
    </xdr:to>
    <xdr:sp macro="" textlink="">
      <xdr:nvSpPr>
        <xdr:cNvPr id="85" name="楕円 84"/>
        <xdr:cNvSpPr/>
      </xdr:nvSpPr>
      <xdr:spPr>
        <a:xfrm>
          <a:off x="3238500" y="575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57603</xdr:rowOff>
    </xdr:from>
    <xdr:to>
      <xdr:col>19</xdr:col>
      <xdr:colOff>136525</xdr:colOff>
      <xdr:row>29</xdr:row>
      <xdr:rowOff>79194</xdr:rowOff>
    </xdr:to>
    <xdr:cxnSp macro="">
      <xdr:nvCxnSpPr>
        <xdr:cNvPr id="86" name="直線コネクタ 85"/>
        <xdr:cNvCxnSpPr/>
      </xdr:nvCxnSpPr>
      <xdr:spPr>
        <a:xfrm>
          <a:off x="3289300" y="5801178"/>
          <a:ext cx="762000" cy="21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29318</xdr:rowOff>
    </xdr:from>
    <xdr:ext cx="405111" cy="259045"/>
    <xdr:sp macro="" textlink="">
      <xdr:nvSpPr>
        <xdr:cNvPr id="87" name="n_1aveValue有形固定資産減価償却率"/>
        <xdr:cNvSpPr txBox="1"/>
      </xdr:nvSpPr>
      <xdr:spPr>
        <a:xfrm>
          <a:off x="3836044" y="6287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91003</xdr:rowOff>
    </xdr:from>
    <xdr:ext cx="405111" cy="259045"/>
    <xdr:sp macro="" textlink="">
      <xdr:nvSpPr>
        <xdr:cNvPr id="88" name="n_2aveValue有形固定資産減価償却率"/>
        <xdr:cNvSpPr txBox="1"/>
      </xdr:nvSpPr>
      <xdr:spPr>
        <a:xfrm>
          <a:off x="3086744" y="6348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28229</xdr:rowOff>
    </xdr:from>
    <xdr:ext cx="405111" cy="259045"/>
    <xdr:sp macro="" textlink="">
      <xdr:nvSpPr>
        <xdr:cNvPr id="89" name="n_3aveValue有形固定資産減価償却率"/>
        <xdr:cNvSpPr txBox="1"/>
      </xdr:nvSpPr>
      <xdr:spPr>
        <a:xfrm>
          <a:off x="2324744" y="6114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146521</xdr:rowOff>
    </xdr:from>
    <xdr:ext cx="405111" cy="259045"/>
    <xdr:sp macro="" textlink="">
      <xdr:nvSpPr>
        <xdr:cNvPr id="90" name="n_1mainValue有形固定資産減価償却率"/>
        <xdr:cNvSpPr txBox="1"/>
      </xdr:nvSpPr>
      <xdr:spPr>
        <a:xfrm>
          <a:off x="3836044" y="5547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124930</xdr:rowOff>
    </xdr:from>
    <xdr:ext cx="405111" cy="259045"/>
    <xdr:sp macro="" textlink="">
      <xdr:nvSpPr>
        <xdr:cNvPr id="91" name="n_2mainValue有形固定資産減価償却率"/>
        <xdr:cNvSpPr txBox="1"/>
      </xdr:nvSpPr>
      <xdr:spPr>
        <a:xfrm>
          <a:off x="3086744" y="5525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3" name="正方形/長方形 92"/>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4" name="正方形/長方形 93"/>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[ 616.7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前年度と比較すると数値は下がっているが、類似団体の平均よりは高くなっている。今後も、地方税等の自主財源の大幅な増収は見込めないことから、既存事業の徹底した見直しを行うことで、さらなる経常経費の削減を行う必要があ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5" name="テキスト ボックス 104"/>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79375</xdr:rowOff>
    </xdr:from>
    <xdr:to>
      <xdr:col>80</xdr:col>
      <xdr:colOff>9525</xdr:colOff>
      <xdr:row>34</xdr:row>
      <xdr:rowOff>79375</xdr:rowOff>
    </xdr:to>
    <xdr:cxnSp macro="">
      <xdr:nvCxnSpPr>
        <xdr:cNvPr id="107" name="直線コネクタ 106"/>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33</xdr:row>
      <xdr:rowOff>157024</xdr:rowOff>
    </xdr:from>
    <xdr:ext cx="308097" cy="225703"/>
    <xdr:sp macro="" textlink="">
      <xdr:nvSpPr>
        <xdr:cNvPr id="108" name="テキスト ボックス 107"/>
        <xdr:cNvSpPr txBox="1"/>
      </xdr:nvSpPr>
      <xdr:spPr>
        <a:xfrm>
          <a:off x="10931403" y="65863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09" name="直線コネクタ 108"/>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68124</xdr:rowOff>
    </xdr:from>
    <xdr:ext cx="410689" cy="225703"/>
    <xdr:sp macro="" textlink="">
      <xdr:nvSpPr>
        <xdr:cNvPr id="110" name="テキスト ボックス 109"/>
        <xdr:cNvSpPr txBox="1"/>
      </xdr:nvSpPr>
      <xdr:spPr>
        <a:xfrm>
          <a:off x="10828811" y="61545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11" name="直線コネクタ 110"/>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28</xdr:row>
      <xdr:rowOff>150674</xdr:rowOff>
    </xdr:from>
    <xdr:ext cx="482824" cy="225703"/>
    <xdr:sp macro="" textlink="">
      <xdr:nvSpPr>
        <xdr:cNvPr id="112" name="テキスト ボックス 111"/>
        <xdr:cNvSpPr txBox="1"/>
      </xdr:nvSpPr>
      <xdr:spPr>
        <a:xfrm>
          <a:off x="10756676" y="57227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13" name="直線コネクタ 112"/>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26</xdr:row>
      <xdr:rowOff>61774</xdr:rowOff>
    </xdr:from>
    <xdr:ext cx="482824" cy="225703"/>
    <xdr:sp macro="" textlink="">
      <xdr:nvSpPr>
        <xdr:cNvPr id="114" name="テキスト ボックス 113"/>
        <xdr:cNvSpPr txBox="1"/>
      </xdr:nvSpPr>
      <xdr:spPr>
        <a:xfrm>
          <a:off x="10756676" y="52909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6" name="テキスト ボックス 115"/>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141325</xdr:rowOff>
    </xdr:from>
    <xdr:to>
      <xdr:col>76</xdr:col>
      <xdr:colOff>21589</xdr:colOff>
      <xdr:row>34</xdr:row>
      <xdr:rowOff>79375</xdr:rowOff>
    </xdr:to>
    <xdr:cxnSp macro="">
      <xdr:nvCxnSpPr>
        <xdr:cNvPr id="118" name="直線コネクタ 117"/>
        <xdr:cNvCxnSpPr/>
      </xdr:nvCxnSpPr>
      <xdr:spPr>
        <a:xfrm flipV="1">
          <a:off x="14793595" y="5370550"/>
          <a:ext cx="1269" cy="1309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83202</xdr:rowOff>
    </xdr:from>
    <xdr:ext cx="340478" cy="259045"/>
    <xdr:sp macro="" textlink="">
      <xdr:nvSpPr>
        <xdr:cNvPr id="119" name="債務償還比率最小値テキスト"/>
        <xdr:cNvSpPr txBox="1"/>
      </xdr:nvSpPr>
      <xdr:spPr>
        <a:xfrm>
          <a:off x="14846300" y="6684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79375</xdr:rowOff>
    </xdr:from>
    <xdr:to>
      <xdr:col>76</xdr:col>
      <xdr:colOff>111125</xdr:colOff>
      <xdr:row>34</xdr:row>
      <xdr:rowOff>79375</xdr:rowOff>
    </xdr:to>
    <xdr:cxnSp macro="">
      <xdr:nvCxnSpPr>
        <xdr:cNvPr id="120" name="直線コネクタ 119"/>
        <xdr:cNvCxnSpPr/>
      </xdr:nvCxnSpPr>
      <xdr:spPr>
        <a:xfrm>
          <a:off x="14706600" y="668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88002</xdr:rowOff>
    </xdr:from>
    <xdr:ext cx="560923" cy="259045"/>
    <xdr:sp macro="" textlink="">
      <xdr:nvSpPr>
        <xdr:cNvPr id="121" name="債務償還比率最大値テキスト"/>
        <xdr:cNvSpPr txBox="1"/>
      </xdr:nvSpPr>
      <xdr:spPr>
        <a:xfrm>
          <a:off x="14846300" y="514577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141325</xdr:rowOff>
    </xdr:from>
    <xdr:to>
      <xdr:col>76</xdr:col>
      <xdr:colOff>111125</xdr:colOff>
      <xdr:row>26</xdr:row>
      <xdr:rowOff>141325</xdr:rowOff>
    </xdr:to>
    <xdr:cxnSp macro="">
      <xdr:nvCxnSpPr>
        <xdr:cNvPr id="122" name="直線コネクタ 121"/>
        <xdr:cNvCxnSpPr/>
      </xdr:nvCxnSpPr>
      <xdr:spPr>
        <a:xfrm>
          <a:off x="14706600" y="5370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10360</xdr:rowOff>
    </xdr:from>
    <xdr:ext cx="469744" cy="259045"/>
    <xdr:sp macro="" textlink="">
      <xdr:nvSpPr>
        <xdr:cNvPr id="123" name="債務償還比率平均値テキスト"/>
        <xdr:cNvSpPr txBox="1"/>
      </xdr:nvSpPr>
      <xdr:spPr>
        <a:xfrm>
          <a:off x="14846300" y="6096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31933</xdr:rowOff>
    </xdr:from>
    <xdr:to>
      <xdr:col>76</xdr:col>
      <xdr:colOff>73025</xdr:colOff>
      <xdr:row>31</xdr:row>
      <xdr:rowOff>133533</xdr:rowOff>
    </xdr:to>
    <xdr:sp macro="" textlink="">
      <xdr:nvSpPr>
        <xdr:cNvPr id="124" name="フローチャート: 判断 123"/>
        <xdr:cNvSpPr/>
      </xdr:nvSpPr>
      <xdr:spPr>
        <a:xfrm>
          <a:off x="14744700" y="6118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31933</xdr:rowOff>
    </xdr:from>
    <xdr:to>
      <xdr:col>72</xdr:col>
      <xdr:colOff>123825</xdr:colOff>
      <xdr:row>31</xdr:row>
      <xdr:rowOff>133533</xdr:rowOff>
    </xdr:to>
    <xdr:sp macro="" textlink="">
      <xdr:nvSpPr>
        <xdr:cNvPr id="125" name="フローチャート: 判断 124"/>
        <xdr:cNvSpPr/>
      </xdr:nvSpPr>
      <xdr:spPr>
        <a:xfrm>
          <a:off x="14033500" y="6118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6" name="テキスト ボックス 12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7" name="テキスト ボックス 12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8" name="テキスト ボックス 12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9" name="テキスト ボックス 12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0" name="テキスト ボックス 12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10343</xdr:rowOff>
    </xdr:from>
    <xdr:to>
      <xdr:col>76</xdr:col>
      <xdr:colOff>73025</xdr:colOff>
      <xdr:row>31</xdr:row>
      <xdr:rowOff>111943</xdr:rowOff>
    </xdr:to>
    <xdr:sp macro="" textlink="">
      <xdr:nvSpPr>
        <xdr:cNvPr id="131" name="楕円 130"/>
        <xdr:cNvSpPr/>
      </xdr:nvSpPr>
      <xdr:spPr>
        <a:xfrm>
          <a:off x="14744700" y="6096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33220</xdr:rowOff>
    </xdr:from>
    <xdr:ext cx="469744" cy="259045"/>
    <xdr:sp macro="" textlink="">
      <xdr:nvSpPr>
        <xdr:cNvPr id="132" name="債務償還比率該当値テキスト"/>
        <xdr:cNvSpPr txBox="1"/>
      </xdr:nvSpPr>
      <xdr:spPr>
        <a:xfrm>
          <a:off x="14846300" y="5948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148285</xdr:rowOff>
    </xdr:from>
    <xdr:to>
      <xdr:col>72</xdr:col>
      <xdr:colOff>123825</xdr:colOff>
      <xdr:row>31</xdr:row>
      <xdr:rowOff>78435</xdr:rowOff>
    </xdr:to>
    <xdr:sp macro="" textlink="">
      <xdr:nvSpPr>
        <xdr:cNvPr id="133" name="楕円 132"/>
        <xdr:cNvSpPr/>
      </xdr:nvSpPr>
      <xdr:spPr>
        <a:xfrm>
          <a:off x="14033500" y="606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27635</xdr:rowOff>
    </xdr:from>
    <xdr:to>
      <xdr:col>76</xdr:col>
      <xdr:colOff>22225</xdr:colOff>
      <xdr:row>31</xdr:row>
      <xdr:rowOff>61143</xdr:rowOff>
    </xdr:to>
    <xdr:cxnSp macro="">
      <xdr:nvCxnSpPr>
        <xdr:cNvPr id="134" name="直線コネクタ 133"/>
        <xdr:cNvCxnSpPr/>
      </xdr:nvCxnSpPr>
      <xdr:spPr>
        <a:xfrm>
          <a:off x="14084300" y="6114110"/>
          <a:ext cx="711200" cy="33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124660</xdr:rowOff>
    </xdr:from>
    <xdr:ext cx="469744" cy="259045"/>
    <xdr:sp macro="" textlink="">
      <xdr:nvSpPr>
        <xdr:cNvPr id="135" name="n_1aveValue債務償還比率"/>
        <xdr:cNvSpPr txBox="1"/>
      </xdr:nvSpPr>
      <xdr:spPr>
        <a:xfrm>
          <a:off x="13836727" y="6211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94962</xdr:rowOff>
    </xdr:from>
    <xdr:ext cx="469744" cy="259045"/>
    <xdr:sp macro="" textlink="">
      <xdr:nvSpPr>
        <xdr:cNvPr id="136" name="n_1mainValue債務償還比率"/>
        <xdr:cNvSpPr txBox="1"/>
      </xdr:nvSpPr>
      <xdr:spPr>
        <a:xfrm>
          <a:off x="13836727" y="583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7" name="正方形/長方形 13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8" name="正方形/長方形 13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9" name="テキスト ボックス 13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0" name="テキスト ボックス 13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1" name="テキスト ボックス 14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2" name="テキスト ボックス 14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広島県熊野町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24,180
23,955
33.76
9,751,912
9,488,370
136,998
5,228,971
7,207,208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87630</xdr:rowOff>
    </xdr:from>
    <xdr:to>
      <xdr:col>24</xdr:col>
      <xdr:colOff>62865</xdr:colOff>
      <xdr:row>41</xdr:row>
      <xdr:rowOff>80010</xdr:rowOff>
    </xdr:to>
    <xdr:cxnSp macro="">
      <xdr:nvCxnSpPr>
        <xdr:cNvPr id="56" name="直線コネクタ 55"/>
        <xdr:cNvCxnSpPr/>
      </xdr:nvCxnSpPr>
      <xdr:spPr>
        <a:xfrm flipV="1">
          <a:off x="4634865" y="574548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83837</xdr:rowOff>
    </xdr:from>
    <xdr:ext cx="405111" cy="259045"/>
    <xdr:sp macro="" textlink="">
      <xdr:nvSpPr>
        <xdr:cNvPr id="57" name="【道路】&#10;有形固定資産減価償却率最小値テキスト"/>
        <xdr:cNvSpPr txBox="1"/>
      </xdr:nvSpPr>
      <xdr:spPr>
        <a:xfrm>
          <a:off x="4673600" y="711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80010</xdr:rowOff>
    </xdr:from>
    <xdr:to>
      <xdr:col>24</xdr:col>
      <xdr:colOff>152400</xdr:colOff>
      <xdr:row>41</xdr:row>
      <xdr:rowOff>80010</xdr:rowOff>
    </xdr:to>
    <xdr:cxnSp macro="">
      <xdr:nvCxnSpPr>
        <xdr:cNvPr id="58" name="直線コネクタ 57"/>
        <xdr:cNvCxnSpPr/>
      </xdr:nvCxnSpPr>
      <xdr:spPr>
        <a:xfrm>
          <a:off x="4546600" y="7109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34307</xdr:rowOff>
    </xdr:from>
    <xdr:ext cx="405111" cy="259045"/>
    <xdr:sp macro="" textlink="">
      <xdr:nvSpPr>
        <xdr:cNvPr id="59" name="【道路】&#10;有形固定資産減価償却率最大値テキスト"/>
        <xdr:cNvSpPr txBox="1"/>
      </xdr:nvSpPr>
      <xdr:spPr>
        <a:xfrm>
          <a:off x="4673600" y="552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87630</xdr:rowOff>
    </xdr:from>
    <xdr:to>
      <xdr:col>24</xdr:col>
      <xdr:colOff>152400</xdr:colOff>
      <xdr:row>33</xdr:row>
      <xdr:rowOff>87630</xdr:rowOff>
    </xdr:to>
    <xdr:cxnSp macro="">
      <xdr:nvCxnSpPr>
        <xdr:cNvPr id="60" name="直線コネクタ 59"/>
        <xdr:cNvCxnSpPr/>
      </xdr:nvCxnSpPr>
      <xdr:spPr>
        <a:xfrm>
          <a:off x="4546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34307</xdr:rowOff>
    </xdr:from>
    <xdr:ext cx="405111" cy="259045"/>
    <xdr:sp macro="" textlink="">
      <xdr:nvSpPr>
        <xdr:cNvPr id="61" name="【道路】&#10;有形固定資産減価償却率平均値テキスト"/>
        <xdr:cNvSpPr txBox="1"/>
      </xdr:nvSpPr>
      <xdr:spPr>
        <a:xfrm>
          <a:off x="4673600" y="6377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55880</xdr:rowOff>
    </xdr:from>
    <xdr:to>
      <xdr:col>24</xdr:col>
      <xdr:colOff>114300</xdr:colOff>
      <xdr:row>37</xdr:row>
      <xdr:rowOff>157480</xdr:rowOff>
    </xdr:to>
    <xdr:sp macro="" textlink="">
      <xdr:nvSpPr>
        <xdr:cNvPr id="62" name="フローチャート: 判断 61"/>
        <xdr:cNvSpPr/>
      </xdr:nvSpPr>
      <xdr:spPr>
        <a:xfrm>
          <a:off x="4584700" y="639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63500</xdr:rowOff>
    </xdr:from>
    <xdr:to>
      <xdr:col>20</xdr:col>
      <xdr:colOff>38100</xdr:colOff>
      <xdr:row>37</xdr:row>
      <xdr:rowOff>165100</xdr:rowOff>
    </xdr:to>
    <xdr:sp macro="" textlink="">
      <xdr:nvSpPr>
        <xdr:cNvPr id="63" name="フローチャート: 判断 62"/>
        <xdr:cNvSpPr/>
      </xdr:nvSpPr>
      <xdr:spPr>
        <a:xfrm>
          <a:off x="3746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107315</xdr:rowOff>
    </xdr:from>
    <xdr:to>
      <xdr:col>15</xdr:col>
      <xdr:colOff>101600</xdr:colOff>
      <xdr:row>38</xdr:row>
      <xdr:rowOff>37465</xdr:rowOff>
    </xdr:to>
    <xdr:sp macro="" textlink="">
      <xdr:nvSpPr>
        <xdr:cNvPr id="64" name="フローチャート: 判断 63"/>
        <xdr:cNvSpPr/>
      </xdr:nvSpPr>
      <xdr:spPr>
        <a:xfrm>
          <a:off x="2857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154940</xdr:rowOff>
    </xdr:from>
    <xdr:to>
      <xdr:col>10</xdr:col>
      <xdr:colOff>165100</xdr:colOff>
      <xdr:row>38</xdr:row>
      <xdr:rowOff>85090</xdr:rowOff>
    </xdr:to>
    <xdr:sp macro="" textlink="">
      <xdr:nvSpPr>
        <xdr:cNvPr id="65" name="フローチャート: 判断 64"/>
        <xdr:cNvSpPr/>
      </xdr:nvSpPr>
      <xdr:spPr>
        <a:xfrm>
          <a:off x="1968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36830</xdr:rowOff>
    </xdr:from>
    <xdr:to>
      <xdr:col>24</xdr:col>
      <xdr:colOff>114300</xdr:colOff>
      <xdr:row>34</xdr:row>
      <xdr:rowOff>138430</xdr:rowOff>
    </xdr:to>
    <xdr:sp macro="" textlink="">
      <xdr:nvSpPr>
        <xdr:cNvPr id="71" name="楕円 70"/>
        <xdr:cNvSpPr/>
      </xdr:nvSpPr>
      <xdr:spPr>
        <a:xfrm>
          <a:off x="4584700" y="586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59707</xdr:rowOff>
    </xdr:from>
    <xdr:ext cx="405111" cy="259045"/>
    <xdr:sp macro="" textlink="">
      <xdr:nvSpPr>
        <xdr:cNvPr id="72" name="【道路】&#10;有形固定資産減価償却率該当値テキスト"/>
        <xdr:cNvSpPr txBox="1"/>
      </xdr:nvSpPr>
      <xdr:spPr>
        <a:xfrm>
          <a:off x="4673600" y="571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48260</xdr:rowOff>
    </xdr:from>
    <xdr:to>
      <xdr:col>20</xdr:col>
      <xdr:colOff>38100</xdr:colOff>
      <xdr:row>34</xdr:row>
      <xdr:rowOff>149860</xdr:rowOff>
    </xdr:to>
    <xdr:sp macro="" textlink="">
      <xdr:nvSpPr>
        <xdr:cNvPr id="73" name="楕円 72"/>
        <xdr:cNvSpPr/>
      </xdr:nvSpPr>
      <xdr:spPr>
        <a:xfrm>
          <a:off x="3746500" y="587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87630</xdr:rowOff>
    </xdr:from>
    <xdr:to>
      <xdr:col>24</xdr:col>
      <xdr:colOff>63500</xdr:colOff>
      <xdr:row>34</xdr:row>
      <xdr:rowOff>99060</xdr:rowOff>
    </xdr:to>
    <xdr:cxnSp macro="">
      <xdr:nvCxnSpPr>
        <xdr:cNvPr id="74" name="直線コネクタ 73"/>
        <xdr:cNvCxnSpPr/>
      </xdr:nvCxnSpPr>
      <xdr:spPr>
        <a:xfrm flipV="1">
          <a:off x="3797300" y="591693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59690</xdr:rowOff>
    </xdr:from>
    <xdr:to>
      <xdr:col>15</xdr:col>
      <xdr:colOff>101600</xdr:colOff>
      <xdr:row>34</xdr:row>
      <xdr:rowOff>161290</xdr:rowOff>
    </xdr:to>
    <xdr:sp macro="" textlink="">
      <xdr:nvSpPr>
        <xdr:cNvPr id="75" name="楕円 74"/>
        <xdr:cNvSpPr/>
      </xdr:nvSpPr>
      <xdr:spPr>
        <a:xfrm>
          <a:off x="2857500" y="588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99060</xdr:rowOff>
    </xdr:from>
    <xdr:to>
      <xdr:col>19</xdr:col>
      <xdr:colOff>177800</xdr:colOff>
      <xdr:row>34</xdr:row>
      <xdr:rowOff>110490</xdr:rowOff>
    </xdr:to>
    <xdr:cxnSp macro="">
      <xdr:nvCxnSpPr>
        <xdr:cNvPr id="76" name="直線コネクタ 75"/>
        <xdr:cNvCxnSpPr/>
      </xdr:nvCxnSpPr>
      <xdr:spPr>
        <a:xfrm flipV="1">
          <a:off x="2908300" y="592836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156227</xdr:rowOff>
    </xdr:from>
    <xdr:ext cx="405111" cy="259045"/>
    <xdr:sp macro="" textlink="">
      <xdr:nvSpPr>
        <xdr:cNvPr id="77" name="n_1aveValue【道路】&#10;有形固定資産減価償却率"/>
        <xdr:cNvSpPr txBox="1"/>
      </xdr:nvSpPr>
      <xdr:spPr>
        <a:xfrm>
          <a:off x="3582044" y="649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28592</xdr:rowOff>
    </xdr:from>
    <xdr:ext cx="405111" cy="259045"/>
    <xdr:sp macro="" textlink="">
      <xdr:nvSpPr>
        <xdr:cNvPr id="78" name="n_2aveValue【道路】&#10;有形固定資産減価償却率"/>
        <xdr:cNvSpPr txBox="1"/>
      </xdr:nvSpPr>
      <xdr:spPr>
        <a:xfrm>
          <a:off x="2705744"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101617</xdr:rowOff>
    </xdr:from>
    <xdr:ext cx="405111" cy="259045"/>
    <xdr:sp macro="" textlink="">
      <xdr:nvSpPr>
        <xdr:cNvPr id="79" name="n_3aveValue【道路】&#10;有形固定資産減価償却率"/>
        <xdr:cNvSpPr txBox="1"/>
      </xdr:nvSpPr>
      <xdr:spPr>
        <a:xfrm>
          <a:off x="1816744"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166387</xdr:rowOff>
    </xdr:from>
    <xdr:ext cx="405111" cy="259045"/>
    <xdr:sp macro="" textlink="">
      <xdr:nvSpPr>
        <xdr:cNvPr id="80" name="n_1mainValue【道路】&#10;有形固定資産減価償却率"/>
        <xdr:cNvSpPr txBox="1"/>
      </xdr:nvSpPr>
      <xdr:spPr>
        <a:xfrm>
          <a:off x="3582044" y="565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6367</xdr:rowOff>
    </xdr:from>
    <xdr:ext cx="405111" cy="259045"/>
    <xdr:sp macro="" textlink="">
      <xdr:nvSpPr>
        <xdr:cNvPr id="81" name="n_2mainValue【道路】&#10;有形固定資産減価償却率"/>
        <xdr:cNvSpPr txBox="1"/>
      </xdr:nvSpPr>
      <xdr:spPr>
        <a:xfrm>
          <a:off x="2705744" y="566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2" name="直線コネクタ 9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3" name="テキスト ボックス 9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4" name="直線コネクタ 9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5" name="テキスト ボックス 94"/>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6" name="直線コネクタ 9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7" name="テキスト ボックス 96"/>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8" name="直線コネクタ 9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9" name="テキスト ボックス 98"/>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1" name="テキスト ボックス 100"/>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2271</xdr:rowOff>
    </xdr:from>
    <xdr:to>
      <xdr:col>54</xdr:col>
      <xdr:colOff>189865</xdr:colOff>
      <xdr:row>41</xdr:row>
      <xdr:rowOff>130698</xdr:rowOff>
    </xdr:to>
    <xdr:cxnSp macro="">
      <xdr:nvCxnSpPr>
        <xdr:cNvPr id="103" name="直線コネクタ 102"/>
        <xdr:cNvCxnSpPr/>
      </xdr:nvCxnSpPr>
      <xdr:spPr>
        <a:xfrm flipV="1">
          <a:off x="10476865" y="5660121"/>
          <a:ext cx="0" cy="1500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134525</xdr:rowOff>
    </xdr:from>
    <xdr:ext cx="469744" cy="259045"/>
    <xdr:sp macro="" textlink="">
      <xdr:nvSpPr>
        <xdr:cNvPr id="104" name="【道路】&#10;一人当たり延長最小値テキスト"/>
        <xdr:cNvSpPr txBox="1"/>
      </xdr:nvSpPr>
      <xdr:spPr>
        <a:xfrm>
          <a:off x="10515600" y="716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130698</xdr:rowOff>
    </xdr:from>
    <xdr:to>
      <xdr:col>55</xdr:col>
      <xdr:colOff>88900</xdr:colOff>
      <xdr:row>41</xdr:row>
      <xdr:rowOff>130698</xdr:rowOff>
    </xdr:to>
    <xdr:cxnSp macro="">
      <xdr:nvCxnSpPr>
        <xdr:cNvPr id="105" name="直線コネクタ 104"/>
        <xdr:cNvCxnSpPr/>
      </xdr:nvCxnSpPr>
      <xdr:spPr>
        <a:xfrm>
          <a:off x="10388600" y="7160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120398</xdr:rowOff>
    </xdr:from>
    <xdr:ext cx="534377" cy="259045"/>
    <xdr:sp macro="" textlink="">
      <xdr:nvSpPr>
        <xdr:cNvPr id="106" name="【道路】&#10;一人当たり延長最大値テキスト"/>
        <xdr:cNvSpPr txBox="1"/>
      </xdr:nvSpPr>
      <xdr:spPr>
        <a:xfrm>
          <a:off x="10515600" y="543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2271</xdr:rowOff>
    </xdr:from>
    <xdr:to>
      <xdr:col>55</xdr:col>
      <xdr:colOff>88900</xdr:colOff>
      <xdr:row>33</xdr:row>
      <xdr:rowOff>2271</xdr:rowOff>
    </xdr:to>
    <xdr:cxnSp macro="">
      <xdr:nvCxnSpPr>
        <xdr:cNvPr id="107" name="直線コネクタ 106"/>
        <xdr:cNvCxnSpPr/>
      </xdr:nvCxnSpPr>
      <xdr:spPr>
        <a:xfrm>
          <a:off x="10388600" y="5660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29394</xdr:rowOff>
    </xdr:from>
    <xdr:ext cx="469744" cy="259045"/>
    <xdr:sp macro="" textlink="">
      <xdr:nvSpPr>
        <xdr:cNvPr id="108" name="【道路】&#10;一人当たり延長平均値テキスト"/>
        <xdr:cNvSpPr txBox="1"/>
      </xdr:nvSpPr>
      <xdr:spPr>
        <a:xfrm>
          <a:off x="10515600" y="65444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6517</xdr:rowOff>
    </xdr:from>
    <xdr:to>
      <xdr:col>55</xdr:col>
      <xdr:colOff>50800</xdr:colOff>
      <xdr:row>39</xdr:row>
      <xdr:rowOff>108117</xdr:rowOff>
    </xdr:to>
    <xdr:sp macro="" textlink="">
      <xdr:nvSpPr>
        <xdr:cNvPr id="109" name="フローチャート: 判断 108"/>
        <xdr:cNvSpPr/>
      </xdr:nvSpPr>
      <xdr:spPr>
        <a:xfrm>
          <a:off x="10426700" y="6693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6152</xdr:rowOff>
    </xdr:from>
    <xdr:to>
      <xdr:col>50</xdr:col>
      <xdr:colOff>165100</xdr:colOff>
      <xdr:row>39</xdr:row>
      <xdr:rowOff>107752</xdr:rowOff>
    </xdr:to>
    <xdr:sp macro="" textlink="">
      <xdr:nvSpPr>
        <xdr:cNvPr id="110" name="フローチャート: 判断 109"/>
        <xdr:cNvSpPr/>
      </xdr:nvSpPr>
      <xdr:spPr>
        <a:xfrm>
          <a:off x="9588500" y="669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142946</xdr:rowOff>
    </xdr:from>
    <xdr:to>
      <xdr:col>46</xdr:col>
      <xdr:colOff>38100</xdr:colOff>
      <xdr:row>39</xdr:row>
      <xdr:rowOff>73096</xdr:rowOff>
    </xdr:to>
    <xdr:sp macro="" textlink="">
      <xdr:nvSpPr>
        <xdr:cNvPr id="111" name="フローチャート: 判断 110"/>
        <xdr:cNvSpPr/>
      </xdr:nvSpPr>
      <xdr:spPr>
        <a:xfrm>
          <a:off x="8699500" y="665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162743</xdr:rowOff>
    </xdr:from>
    <xdr:to>
      <xdr:col>41</xdr:col>
      <xdr:colOff>101600</xdr:colOff>
      <xdr:row>39</xdr:row>
      <xdr:rowOff>92893</xdr:rowOff>
    </xdr:to>
    <xdr:sp macro="" textlink="">
      <xdr:nvSpPr>
        <xdr:cNvPr id="112" name="フローチャート: 判断 111"/>
        <xdr:cNvSpPr/>
      </xdr:nvSpPr>
      <xdr:spPr>
        <a:xfrm>
          <a:off x="7810500" y="6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98323</xdr:rowOff>
    </xdr:from>
    <xdr:to>
      <xdr:col>55</xdr:col>
      <xdr:colOff>50800</xdr:colOff>
      <xdr:row>40</xdr:row>
      <xdr:rowOff>28473</xdr:rowOff>
    </xdr:to>
    <xdr:sp macro="" textlink="">
      <xdr:nvSpPr>
        <xdr:cNvPr id="118" name="楕円 117"/>
        <xdr:cNvSpPr/>
      </xdr:nvSpPr>
      <xdr:spPr>
        <a:xfrm>
          <a:off x="10426700" y="6784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76750</xdr:rowOff>
    </xdr:from>
    <xdr:ext cx="469744" cy="259045"/>
    <xdr:sp macro="" textlink="">
      <xdr:nvSpPr>
        <xdr:cNvPr id="119" name="【道路】&#10;一人当たり延長該当値テキスト"/>
        <xdr:cNvSpPr txBox="1"/>
      </xdr:nvSpPr>
      <xdr:spPr>
        <a:xfrm>
          <a:off x="10515600" y="6763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101250</xdr:rowOff>
    </xdr:from>
    <xdr:to>
      <xdr:col>50</xdr:col>
      <xdr:colOff>165100</xdr:colOff>
      <xdr:row>40</xdr:row>
      <xdr:rowOff>31400</xdr:rowOff>
    </xdr:to>
    <xdr:sp macro="" textlink="">
      <xdr:nvSpPr>
        <xdr:cNvPr id="120" name="楕円 119"/>
        <xdr:cNvSpPr/>
      </xdr:nvSpPr>
      <xdr:spPr>
        <a:xfrm>
          <a:off x="9588500" y="678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149123</xdr:rowOff>
    </xdr:from>
    <xdr:to>
      <xdr:col>55</xdr:col>
      <xdr:colOff>0</xdr:colOff>
      <xdr:row>39</xdr:row>
      <xdr:rowOff>152050</xdr:rowOff>
    </xdr:to>
    <xdr:cxnSp macro="">
      <xdr:nvCxnSpPr>
        <xdr:cNvPr id="121" name="直線コネクタ 120"/>
        <xdr:cNvCxnSpPr/>
      </xdr:nvCxnSpPr>
      <xdr:spPr>
        <a:xfrm flipV="1">
          <a:off x="9639300" y="6835673"/>
          <a:ext cx="838200" cy="2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165623</xdr:rowOff>
    </xdr:from>
    <xdr:to>
      <xdr:col>46</xdr:col>
      <xdr:colOff>38100</xdr:colOff>
      <xdr:row>39</xdr:row>
      <xdr:rowOff>95773</xdr:rowOff>
    </xdr:to>
    <xdr:sp macro="" textlink="">
      <xdr:nvSpPr>
        <xdr:cNvPr id="122" name="楕円 121"/>
        <xdr:cNvSpPr/>
      </xdr:nvSpPr>
      <xdr:spPr>
        <a:xfrm>
          <a:off x="8699500" y="668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44973</xdr:rowOff>
    </xdr:from>
    <xdr:to>
      <xdr:col>50</xdr:col>
      <xdr:colOff>114300</xdr:colOff>
      <xdr:row>39</xdr:row>
      <xdr:rowOff>152050</xdr:rowOff>
    </xdr:to>
    <xdr:cxnSp macro="">
      <xdr:nvCxnSpPr>
        <xdr:cNvPr id="123" name="直線コネクタ 122"/>
        <xdr:cNvCxnSpPr/>
      </xdr:nvCxnSpPr>
      <xdr:spPr>
        <a:xfrm>
          <a:off x="8750300" y="6731523"/>
          <a:ext cx="889000" cy="107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124279</xdr:rowOff>
    </xdr:from>
    <xdr:ext cx="469744" cy="259045"/>
    <xdr:sp macro="" textlink="">
      <xdr:nvSpPr>
        <xdr:cNvPr id="124" name="n_1aveValue【道路】&#10;一人当たり延長"/>
        <xdr:cNvSpPr txBox="1"/>
      </xdr:nvSpPr>
      <xdr:spPr>
        <a:xfrm>
          <a:off x="9391727" y="6467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89623</xdr:rowOff>
    </xdr:from>
    <xdr:ext cx="469744" cy="259045"/>
    <xdr:sp macro="" textlink="">
      <xdr:nvSpPr>
        <xdr:cNvPr id="125" name="n_2aveValue【道路】&#10;一人当たり延長"/>
        <xdr:cNvSpPr txBox="1"/>
      </xdr:nvSpPr>
      <xdr:spPr>
        <a:xfrm>
          <a:off x="8515427" y="6433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109420</xdr:rowOff>
    </xdr:from>
    <xdr:ext cx="469744" cy="259045"/>
    <xdr:sp macro="" textlink="">
      <xdr:nvSpPr>
        <xdr:cNvPr id="126" name="n_3aveValue【道路】&#10;一人当たり延長"/>
        <xdr:cNvSpPr txBox="1"/>
      </xdr:nvSpPr>
      <xdr:spPr>
        <a:xfrm>
          <a:off x="7626427" y="645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22527</xdr:rowOff>
    </xdr:from>
    <xdr:ext cx="469744" cy="259045"/>
    <xdr:sp macro="" textlink="">
      <xdr:nvSpPr>
        <xdr:cNvPr id="127" name="n_1mainValue【道路】&#10;一人当たり延長"/>
        <xdr:cNvSpPr txBox="1"/>
      </xdr:nvSpPr>
      <xdr:spPr>
        <a:xfrm>
          <a:off x="9391727" y="688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86900</xdr:rowOff>
    </xdr:from>
    <xdr:ext cx="469744" cy="259045"/>
    <xdr:sp macro="" textlink="">
      <xdr:nvSpPr>
        <xdr:cNvPr id="128" name="n_2mainValue【道路】&#10;一人当たり延長"/>
        <xdr:cNvSpPr txBox="1"/>
      </xdr:nvSpPr>
      <xdr:spPr>
        <a:xfrm>
          <a:off x="8515427" y="6773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0" name="正方形/長方形 12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1" name="正方形/長方形 13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2" name="正方形/長方形 13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3" name="正方形/長方形 13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4" name="正方形/長方形 13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5" name="正方形/長方形 13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6" name="正方形/長方形 13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7" name="テキスト ボックス 13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8" name="直線コネクタ 13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9" name="直線コネクタ 13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0" name="テキスト ボックス 139"/>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1" name="直線コネクタ 14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2" name="テキスト ボックス 14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3" name="直線コネクタ 14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4" name="テキスト ボックス 14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5" name="直線コネクタ 14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6" name="テキスト ボックス 14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7" name="直線コネクタ 14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8" name="テキスト ボックス 14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9" name="直線コネクタ 14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0" name="テキスト ボックス 149"/>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1" name="直線コネクタ 15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2" name="テキスト ボックス 15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63</xdr:row>
      <xdr:rowOff>130628</xdr:rowOff>
    </xdr:to>
    <xdr:cxnSp macro="">
      <xdr:nvCxnSpPr>
        <xdr:cNvPr id="154" name="直線コネクタ 153"/>
        <xdr:cNvCxnSpPr/>
      </xdr:nvCxnSpPr>
      <xdr:spPr>
        <a:xfrm flipV="1">
          <a:off x="4634865" y="9470572"/>
          <a:ext cx="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134455</xdr:rowOff>
    </xdr:from>
    <xdr:ext cx="405111" cy="259045"/>
    <xdr:sp macro="" textlink="">
      <xdr:nvSpPr>
        <xdr:cNvPr id="155" name="【橋りょう・トンネル】&#10;有形固定資産減価償却率最小値テキスト"/>
        <xdr:cNvSpPr txBox="1"/>
      </xdr:nvSpPr>
      <xdr:spPr>
        <a:xfrm>
          <a:off x="4673600" y="1093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130628</xdr:rowOff>
    </xdr:from>
    <xdr:to>
      <xdr:col>24</xdr:col>
      <xdr:colOff>152400</xdr:colOff>
      <xdr:row>63</xdr:row>
      <xdr:rowOff>130628</xdr:rowOff>
    </xdr:to>
    <xdr:cxnSp macro="">
      <xdr:nvCxnSpPr>
        <xdr:cNvPr id="156" name="直線コネクタ 155"/>
        <xdr:cNvCxnSpPr/>
      </xdr:nvCxnSpPr>
      <xdr:spPr>
        <a:xfrm>
          <a:off x="4546600" y="10931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57" name="【橋りょう・トンネル】&#10;有形固定資産減価償却率最大値テキスト"/>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58" name="直線コネクタ 157"/>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22696</xdr:rowOff>
    </xdr:from>
    <xdr:ext cx="405111" cy="259045"/>
    <xdr:sp macro="" textlink="">
      <xdr:nvSpPr>
        <xdr:cNvPr id="159" name="【橋りょう・トンネル】&#10;有形固定資産減価償却率平均値テキスト"/>
        <xdr:cNvSpPr txBox="1"/>
      </xdr:nvSpPr>
      <xdr:spPr>
        <a:xfrm>
          <a:off x="4673600" y="99667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171269</xdr:rowOff>
    </xdr:from>
    <xdr:to>
      <xdr:col>24</xdr:col>
      <xdr:colOff>114300</xdr:colOff>
      <xdr:row>59</xdr:row>
      <xdr:rowOff>101419</xdr:rowOff>
    </xdr:to>
    <xdr:sp macro="" textlink="">
      <xdr:nvSpPr>
        <xdr:cNvPr id="160" name="フローチャート: 判断 159"/>
        <xdr:cNvSpPr/>
      </xdr:nvSpPr>
      <xdr:spPr>
        <a:xfrm>
          <a:off x="4584700" y="1011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25944</xdr:rowOff>
    </xdr:from>
    <xdr:to>
      <xdr:col>20</xdr:col>
      <xdr:colOff>38100</xdr:colOff>
      <xdr:row>59</xdr:row>
      <xdr:rowOff>127544</xdr:rowOff>
    </xdr:to>
    <xdr:sp macro="" textlink="">
      <xdr:nvSpPr>
        <xdr:cNvPr id="161" name="フローチャート: 判断 160"/>
        <xdr:cNvSpPr/>
      </xdr:nvSpPr>
      <xdr:spPr>
        <a:xfrm>
          <a:off x="3746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12881</xdr:rowOff>
    </xdr:from>
    <xdr:to>
      <xdr:col>15</xdr:col>
      <xdr:colOff>101600</xdr:colOff>
      <xdr:row>59</xdr:row>
      <xdr:rowOff>114481</xdr:rowOff>
    </xdr:to>
    <xdr:sp macro="" textlink="">
      <xdr:nvSpPr>
        <xdr:cNvPr id="162" name="フローチャート: 判断 161"/>
        <xdr:cNvSpPr/>
      </xdr:nvSpPr>
      <xdr:spPr>
        <a:xfrm>
          <a:off x="2857500" y="1012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76563</xdr:rowOff>
    </xdr:from>
    <xdr:to>
      <xdr:col>10</xdr:col>
      <xdr:colOff>165100</xdr:colOff>
      <xdr:row>60</xdr:row>
      <xdr:rowOff>6713</xdr:rowOff>
    </xdr:to>
    <xdr:sp macro="" textlink="">
      <xdr:nvSpPr>
        <xdr:cNvPr id="163" name="フローチャート: 判断 162"/>
        <xdr:cNvSpPr/>
      </xdr:nvSpPr>
      <xdr:spPr>
        <a:xfrm>
          <a:off x="19685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4" name="テキスト ボックス 16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5" name="テキスト ボックス 16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6" name="テキスト ボックス 16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7" name="テキスト ボックス 16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8" name="テキスト ボックス 16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158206</xdr:rowOff>
    </xdr:from>
    <xdr:to>
      <xdr:col>24</xdr:col>
      <xdr:colOff>114300</xdr:colOff>
      <xdr:row>61</xdr:row>
      <xdr:rowOff>88356</xdr:rowOff>
    </xdr:to>
    <xdr:sp macro="" textlink="">
      <xdr:nvSpPr>
        <xdr:cNvPr id="169" name="楕円 168"/>
        <xdr:cNvSpPr/>
      </xdr:nvSpPr>
      <xdr:spPr>
        <a:xfrm>
          <a:off x="4584700" y="1044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136633</xdr:rowOff>
    </xdr:from>
    <xdr:ext cx="405111" cy="259045"/>
    <xdr:sp macro="" textlink="">
      <xdr:nvSpPr>
        <xdr:cNvPr id="170" name="【橋りょう・トンネル】&#10;有形固定資産減価償却率該当値テキスト"/>
        <xdr:cNvSpPr txBox="1"/>
      </xdr:nvSpPr>
      <xdr:spPr>
        <a:xfrm>
          <a:off x="4673600" y="1042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19413</xdr:rowOff>
    </xdr:from>
    <xdr:to>
      <xdr:col>20</xdr:col>
      <xdr:colOff>38100</xdr:colOff>
      <xdr:row>61</xdr:row>
      <xdr:rowOff>121013</xdr:rowOff>
    </xdr:to>
    <xdr:sp macro="" textlink="">
      <xdr:nvSpPr>
        <xdr:cNvPr id="171" name="楕円 170"/>
        <xdr:cNvSpPr/>
      </xdr:nvSpPr>
      <xdr:spPr>
        <a:xfrm>
          <a:off x="3746500" y="1047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37556</xdr:rowOff>
    </xdr:from>
    <xdr:to>
      <xdr:col>24</xdr:col>
      <xdr:colOff>63500</xdr:colOff>
      <xdr:row>61</xdr:row>
      <xdr:rowOff>70213</xdr:rowOff>
    </xdr:to>
    <xdr:cxnSp macro="">
      <xdr:nvCxnSpPr>
        <xdr:cNvPr id="172" name="直線コネクタ 171"/>
        <xdr:cNvCxnSpPr/>
      </xdr:nvCxnSpPr>
      <xdr:spPr>
        <a:xfrm flipV="1">
          <a:off x="3797300" y="1049600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52070</xdr:rowOff>
    </xdr:from>
    <xdr:to>
      <xdr:col>15</xdr:col>
      <xdr:colOff>101600</xdr:colOff>
      <xdr:row>61</xdr:row>
      <xdr:rowOff>153670</xdr:rowOff>
    </xdr:to>
    <xdr:sp macro="" textlink="">
      <xdr:nvSpPr>
        <xdr:cNvPr id="173" name="楕円 172"/>
        <xdr:cNvSpPr/>
      </xdr:nvSpPr>
      <xdr:spPr>
        <a:xfrm>
          <a:off x="28575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70213</xdr:rowOff>
    </xdr:from>
    <xdr:to>
      <xdr:col>19</xdr:col>
      <xdr:colOff>177800</xdr:colOff>
      <xdr:row>61</xdr:row>
      <xdr:rowOff>102870</xdr:rowOff>
    </xdr:to>
    <xdr:cxnSp macro="">
      <xdr:nvCxnSpPr>
        <xdr:cNvPr id="174" name="直線コネクタ 173"/>
        <xdr:cNvCxnSpPr/>
      </xdr:nvCxnSpPr>
      <xdr:spPr>
        <a:xfrm flipV="1">
          <a:off x="2908300" y="1052866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144071</xdr:rowOff>
    </xdr:from>
    <xdr:ext cx="405111" cy="259045"/>
    <xdr:sp macro="" textlink="">
      <xdr:nvSpPr>
        <xdr:cNvPr id="175" name="n_1aveValue【橋りょう・トンネル】&#10;有形固定資産減価償却率"/>
        <xdr:cNvSpPr txBox="1"/>
      </xdr:nvSpPr>
      <xdr:spPr>
        <a:xfrm>
          <a:off x="3582044" y="991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131008</xdr:rowOff>
    </xdr:from>
    <xdr:ext cx="405111" cy="259045"/>
    <xdr:sp macro="" textlink="">
      <xdr:nvSpPr>
        <xdr:cNvPr id="176" name="n_2aveValue【橋りょう・トンネル】&#10;有形固定資産減価償却率"/>
        <xdr:cNvSpPr txBox="1"/>
      </xdr:nvSpPr>
      <xdr:spPr>
        <a:xfrm>
          <a:off x="2705744" y="990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23240</xdr:rowOff>
    </xdr:from>
    <xdr:ext cx="405111" cy="259045"/>
    <xdr:sp macro="" textlink="">
      <xdr:nvSpPr>
        <xdr:cNvPr id="177" name="n_3aveValue【橋りょう・トンネル】&#10;有形固定資産減価償却率"/>
        <xdr:cNvSpPr txBox="1"/>
      </xdr:nvSpPr>
      <xdr:spPr>
        <a:xfrm>
          <a:off x="1816744" y="996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112140</xdr:rowOff>
    </xdr:from>
    <xdr:ext cx="405111" cy="259045"/>
    <xdr:sp macro="" textlink="">
      <xdr:nvSpPr>
        <xdr:cNvPr id="178" name="n_1mainValue【橋りょう・トンネル】&#10;有形固定資産減価償却率"/>
        <xdr:cNvSpPr txBox="1"/>
      </xdr:nvSpPr>
      <xdr:spPr>
        <a:xfrm>
          <a:off x="3582044" y="1057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144797</xdr:rowOff>
    </xdr:from>
    <xdr:ext cx="405111" cy="259045"/>
    <xdr:sp macro="" textlink="">
      <xdr:nvSpPr>
        <xdr:cNvPr id="179" name="n_2mainValue【橋りょう・トンネル】&#10;有形固定資産減価償却率"/>
        <xdr:cNvSpPr txBox="1"/>
      </xdr:nvSpPr>
      <xdr:spPr>
        <a:xfrm>
          <a:off x="2705744" y="1060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0" name="正方形/長方形 17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1" name="正方形/長方形 18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2" name="正方形/長方形 18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3" name="正方形/長方形 18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4" name="正方形/長方形 18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5" name="正方形/長方形 18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6" name="正方形/長方形 18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7" name="正方形/長方形 18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8" name="テキスト ボックス 18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9" name="直線コネクタ 18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0" name="直線コネクタ 189"/>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91" name="テキスト ボックス 190"/>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2" name="直線コネクタ 191"/>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193" name="テキスト ボックス 192"/>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4" name="直線コネクタ 193"/>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195" name="テキスト ボックス 194"/>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6" name="直線コネクタ 195"/>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197" name="テキスト ボックス 196"/>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8" name="直線コネクタ 197"/>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199" name="テキスト ボックス 198"/>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0" name="直線コネクタ 199"/>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01" name="テキスト ボックス 200"/>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2" name="直線コネクタ 20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3" name="テキスト ボックス 202"/>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41400</xdr:rowOff>
    </xdr:from>
    <xdr:to>
      <xdr:col>54</xdr:col>
      <xdr:colOff>189865</xdr:colOff>
      <xdr:row>64</xdr:row>
      <xdr:rowOff>129819</xdr:rowOff>
    </xdr:to>
    <xdr:cxnSp macro="">
      <xdr:nvCxnSpPr>
        <xdr:cNvPr id="205" name="直線コネクタ 204"/>
        <xdr:cNvCxnSpPr/>
      </xdr:nvCxnSpPr>
      <xdr:spPr>
        <a:xfrm flipV="1">
          <a:off x="10476865" y="9642600"/>
          <a:ext cx="0" cy="1460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133646</xdr:rowOff>
    </xdr:from>
    <xdr:ext cx="469744" cy="259045"/>
    <xdr:sp macro="" textlink="">
      <xdr:nvSpPr>
        <xdr:cNvPr id="206" name="【橋りょう・トンネル】&#10;一人当たり有形固定資産（償却資産）額最小値テキスト"/>
        <xdr:cNvSpPr txBox="1"/>
      </xdr:nvSpPr>
      <xdr:spPr>
        <a:xfrm>
          <a:off x="10515600" y="11106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129819</xdr:rowOff>
    </xdr:from>
    <xdr:to>
      <xdr:col>55</xdr:col>
      <xdr:colOff>88900</xdr:colOff>
      <xdr:row>64</xdr:row>
      <xdr:rowOff>129819</xdr:rowOff>
    </xdr:to>
    <xdr:cxnSp macro="">
      <xdr:nvCxnSpPr>
        <xdr:cNvPr id="207" name="直線コネクタ 206"/>
        <xdr:cNvCxnSpPr/>
      </xdr:nvCxnSpPr>
      <xdr:spPr>
        <a:xfrm>
          <a:off x="10388600" y="11102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159527</xdr:rowOff>
    </xdr:from>
    <xdr:ext cx="690189" cy="259045"/>
    <xdr:sp macro="" textlink="">
      <xdr:nvSpPr>
        <xdr:cNvPr id="208" name="【橋りょう・トンネル】&#10;一人当たり有形固定資産（償却資産）額最大値テキスト"/>
        <xdr:cNvSpPr txBox="1"/>
      </xdr:nvSpPr>
      <xdr:spPr>
        <a:xfrm>
          <a:off x="10515600" y="94178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4,473,230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41400</xdr:rowOff>
    </xdr:from>
    <xdr:to>
      <xdr:col>55</xdr:col>
      <xdr:colOff>88900</xdr:colOff>
      <xdr:row>56</xdr:row>
      <xdr:rowOff>41400</xdr:rowOff>
    </xdr:to>
    <xdr:cxnSp macro="">
      <xdr:nvCxnSpPr>
        <xdr:cNvPr id="209" name="直線コネクタ 208"/>
        <xdr:cNvCxnSpPr/>
      </xdr:nvCxnSpPr>
      <xdr:spPr>
        <a:xfrm>
          <a:off x="10388600" y="9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40782</xdr:rowOff>
    </xdr:from>
    <xdr:ext cx="599010" cy="259045"/>
    <xdr:sp macro="" textlink="">
      <xdr:nvSpPr>
        <xdr:cNvPr id="210" name="【橋りょう・トンネル】&#10;一人当たり有形固定資産（償却資産）額平均値テキスト"/>
        <xdr:cNvSpPr txBox="1"/>
      </xdr:nvSpPr>
      <xdr:spPr>
        <a:xfrm>
          <a:off x="10515600" y="108421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17905</xdr:rowOff>
    </xdr:from>
    <xdr:to>
      <xdr:col>55</xdr:col>
      <xdr:colOff>50800</xdr:colOff>
      <xdr:row>64</xdr:row>
      <xdr:rowOff>119505</xdr:rowOff>
    </xdr:to>
    <xdr:sp macro="" textlink="">
      <xdr:nvSpPr>
        <xdr:cNvPr id="211" name="フローチャート: 判断 210"/>
        <xdr:cNvSpPr/>
      </xdr:nvSpPr>
      <xdr:spPr>
        <a:xfrm>
          <a:off x="10426700" y="10990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64</xdr:row>
      <xdr:rowOff>17453</xdr:rowOff>
    </xdr:from>
    <xdr:to>
      <xdr:col>50</xdr:col>
      <xdr:colOff>165100</xdr:colOff>
      <xdr:row>64</xdr:row>
      <xdr:rowOff>119053</xdr:rowOff>
    </xdr:to>
    <xdr:sp macro="" textlink="">
      <xdr:nvSpPr>
        <xdr:cNvPr id="212" name="フローチャート: 判断 211"/>
        <xdr:cNvSpPr/>
      </xdr:nvSpPr>
      <xdr:spPr>
        <a:xfrm>
          <a:off x="9588500" y="1099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64</xdr:row>
      <xdr:rowOff>19924</xdr:rowOff>
    </xdr:from>
    <xdr:to>
      <xdr:col>46</xdr:col>
      <xdr:colOff>38100</xdr:colOff>
      <xdr:row>64</xdr:row>
      <xdr:rowOff>121524</xdr:rowOff>
    </xdr:to>
    <xdr:sp macro="" textlink="">
      <xdr:nvSpPr>
        <xdr:cNvPr id="213" name="フローチャート: 判断 212"/>
        <xdr:cNvSpPr/>
      </xdr:nvSpPr>
      <xdr:spPr>
        <a:xfrm>
          <a:off x="8699500" y="1099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64</xdr:row>
      <xdr:rowOff>31965</xdr:rowOff>
    </xdr:from>
    <xdr:to>
      <xdr:col>41</xdr:col>
      <xdr:colOff>101600</xdr:colOff>
      <xdr:row>64</xdr:row>
      <xdr:rowOff>133565</xdr:rowOff>
    </xdr:to>
    <xdr:sp macro="" textlink="">
      <xdr:nvSpPr>
        <xdr:cNvPr id="214" name="フローチャート: 判断 213"/>
        <xdr:cNvSpPr/>
      </xdr:nvSpPr>
      <xdr:spPr>
        <a:xfrm>
          <a:off x="7810500" y="1100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5" name="テキスト ボックス 21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6" name="テキスト ボックス 21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7" name="テキスト ボックス 21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8" name="テキスト ボックス 21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9" name="テキスト ボックス 21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72561</xdr:rowOff>
    </xdr:from>
    <xdr:to>
      <xdr:col>55</xdr:col>
      <xdr:colOff>50800</xdr:colOff>
      <xdr:row>65</xdr:row>
      <xdr:rowOff>2711</xdr:rowOff>
    </xdr:to>
    <xdr:sp macro="" textlink="">
      <xdr:nvSpPr>
        <xdr:cNvPr id="220" name="楕円 219"/>
        <xdr:cNvSpPr/>
      </xdr:nvSpPr>
      <xdr:spPr>
        <a:xfrm>
          <a:off x="10426700" y="11045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167782</xdr:rowOff>
    </xdr:from>
    <xdr:ext cx="534377" cy="259045"/>
    <xdr:sp macro="" textlink="">
      <xdr:nvSpPr>
        <xdr:cNvPr id="221" name="【橋りょう・トンネル】&#10;一人当たり有形固定資産（償却資産）額該当値テキスト"/>
        <xdr:cNvSpPr txBox="1"/>
      </xdr:nvSpPr>
      <xdr:spPr>
        <a:xfrm>
          <a:off x="10515600" y="10969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72623</xdr:rowOff>
    </xdr:from>
    <xdr:to>
      <xdr:col>50</xdr:col>
      <xdr:colOff>165100</xdr:colOff>
      <xdr:row>65</xdr:row>
      <xdr:rowOff>2773</xdr:rowOff>
    </xdr:to>
    <xdr:sp macro="" textlink="">
      <xdr:nvSpPr>
        <xdr:cNvPr id="222" name="楕円 221"/>
        <xdr:cNvSpPr/>
      </xdr:nvSpPr>
      <xdr:spPr>
        <a:xfrm>
          <a:off x="9588500" y="11045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123361</xdr:rowOff>
    </xdr:from>
    <xdr:to>
      <xdr:col>55</xdr:col>
      <xdr:colOff>0</xdr:colOff>
      <xdr:row>64</xdr:row>
      <xdr:rowOff>123423</xdr:rowOff>
    </xdr:to>
    <xdr:cxnSp macro="">
      <xdr:nvCxnSpPr>
        <xdr:cNvPr id="223" name="直線コネクタ 222"/>
        <xdr:cNvCxnSpPr/>
      </xdr:nvCxnSpPr>
      <xdr:spPr>
        <a:xfrm flipV="1">
          <a:off x="9639300" y="11096161"/>
          <a:ext cx="838200" cy="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72637</xdr:rowOff>
    </xdr:from>
    <xdr:to>
      <xdr:col>46</xdr:col>
      <xdr:colOff>38100</xdr:colOff>
      <xdr:row>65</xdr:row>
      <xdr:rowOff>2787</xdr:rowOff>
    </xdr:to>
    <xdr:sp macro="" textlink="">
      <xdr:nvSpPr>
        <xdr:cNvPr id="224" name="楕円 223"/>
        <xdr:cNvSpPr/>
      </xdr:nvSpPr>
      <xdr:spPr>
        <a:xfrm>
          <a:off x="8699500" y="11045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123423</xdr:rowOff>
    </xdr:from>
    <xdr:to>
      <xdr:col>50</xdr:col>
      <xdr:colOff>114300</xdr:colOff>
      <xdr:row>64</xdr:row>
      <xdr:rowOff>123437</xdr:rowOff>
    </xdr:to>
    <xdr:cxnSp macro="">
      <xdr:nvCxnSpPr>
        <xdr:cNvPr id="225" name="直線コネクタ 224"/>
        <xdr:cNvCxnSpPr/>
      </xdr:nvCxnSpPr>
      <xdr:spPr>
        <a:xfrm flipV="1">
          <a:off x="8750300" y="11096223"/>
          <a:ext cx="889000" cy="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135580</xdr:rowOff>
    </xdr:from>
    <xdr:ext cx="599010" cy="259045"/>
    <xdr:sp macro="" textlink="">
      <xdr:nvSpPr>
        <xdr:cNvPr id="226" name="n_1aveValue【橋りょう・トンネル】&#10;一人当たり有形固定資産（償却資産）額"/>
        <xdr:cNvSpPr txBox="1"/>
      </xdr:nvSpPr>
      <xdr:spPr>
        <a:xfrm>
          <a:off x="9327095" y="10765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138051</xdr:rowOff>
    </xdr:from>
    <xdr:ext cx="599010" cy="259045"/>
    <xdr:sp macro="" textlink="">
      <xdr:nvSpPr>
        <xdr:cNvPr id="227" name="n_2aveValue【橋りょう・トンネル】&#10;一人当たり有形固定資産（償却資産）額"/>
        <xdr:cNvSpPr txBox="1"/>
      </xdr:nvSpPr>
      <xdr:spPr>
        <a:xfrm>
          <a:off x="8450795" y="10767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150092</xdr:rowOff>
    </xdr:from>
    <xdr:ext cx="599010" cy="259045"/>
    <xdr:sp macro="" textlink="">
      <xdr:nvSpPr>
        <xdr:cNvPr id="228" name="n_3aveValue【橋りょう・トンネル】&#10;一人当たり有形固定資産（償却資産）額"/>
        <xdr:cNvSpPr txBox="1"/>
      </xdr:nvSpPr>
      <xdr:spPr>
        <a:xfrm>
          <a:off x="7561795" y="10779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165350</xdr:rowOff>
    </xdr:from>
    <xdr:ext cx="534377" cy="259045"/>
    <xdr:sp macro="" textlink="">
      <xdr:nvSpPr>
        <xdr:cNvPr id="229" name="n_1mainValue【橋りょう・トンネル】&#10;一人当たり有形固定資産（償却資産）額"/>
        <xdr:cNvSpPr txBox="1"/>
      </xdr:nvSpPr>
      <xdr:spPr>
        <a:xfrm>
          <a:off x="9359411" y="11138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165364</xdr:rowOff>
    </xdr:from>
    <xdr:ext cx="534377" cy="259045"/>
    <xdr:sp macro="" textlink="">
      <xdr:nvSpPr>
        <xdr:cNvPr id="230" name="n_2mainValue【橋りょう・トンネル】&#10;一人当たり有形固定資産（償却資産）額"/>
        <xdr:cNvSpPr txBox="1"/>
      </xdr:nvSpPr>
      <xdr:spPr>
        <a:xfrm>
          <a:off x="8483111" y="11138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1" name="正方形/長方形 23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2" name="正方形/長方形 23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3" name="正方形/長方形 23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4" name="正方形/長方形 23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5" name="正方形/長方形 23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6" name="正方形/長方形 23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7" name="正方形/長方形 23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8" name="正方形/長方形 23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9" name="テキスト ボックス 23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0" name="直線コネクタ 23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41" name="直線コネクタ 240"/>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42" name="テキスト ボックス 241"/>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43" name="直線コネクタ 242"/>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44" name="テキスト ボックス 243"/>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45" name="直線コネクタ 244"/>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46" name="テキスト ボックス 245"/>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47" name="直線コネクタ 246"/>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8" name="テキスト ボックス 247"/>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9" name="直線コネクタ 248"/>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50" name="テキスト ボックス 249"/>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51" name="直線コネクタ 250"/>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52" name="テキスト ボックス 251"/>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3" name="直線コネクタ 25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4" name="テキスト ボックス 25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132806</xdr:rowOff>
    </xdr:to>
    <xdr:cxnSp macro="">
      <xdr:nvCxnSpPr>
        <xdr:cNvPr id="256" name="直線コネクタ 255"/>
        <xdr:cNvCxnSpPr/>
      </xdr:nvCxnSpPr>
      <xdr:spPr>
        <a:xfrm flipV="1">
          <a:off x="4634865" y="13280571"/>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136633</xdr:rowOff>
    </xdr:from>
    <xdr:ext cx="340478" cy="259045"/>
    <xdr:sp macro="" textlink="">
      <xdr:nvSpPr>
        <xdr:cNvPr id="257" name="【公営住宅】&#10;有形固定資産減価償却率最小値テキスト"/>
        <xdr:cNvSpPr txBox="1"/>
      </xdr:nvSpPr>
      <xdr:spPr>
        <a:xfrm>
          <a:off x="4673600" y="148813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132806</xdr:rowOff>
    </xdr:from>
    <xdr:to>
      <xdr:col>24</xdr:col>
      <xdr:colOff>152400</xdr:colOff>
      <xdr:row>86</xdr:row>
      <xdr:rowOff>132806</xdr:rowOff>
    </xdr:to>
    <xdr:cxnSp macro="">
      <xdr:nvCxnSpPr>
        <xdr:cNvPr id="258" name="直線コネクタ 257"/>
        <xdr:cNvCxnSpPr/>
      </xdr:nvCxnSpPr>
      <xdr:spPr>
        <a:xfrm>
          <a:off x="4546600" y="1487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59" name="【公営住宅】&#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60" name="直線コネクタ 259"/>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135907</xdr:rowOff>
    </xdr:from>
    <xdr:ext cx="405111" cy="259045"/>
    <xdr:sp macro="" textlink="">
      <xdr:nvSpPr>
        <xdr:cNvPr id="261" name="【公営住宅】&#10;有形固定資産減価償却率平均値テキスト"/>
        <xdr:cNvSpPr txBox="1"/>
      </xdr:nvSpPr>
      <xdr:spPr>
        <a:xfrm>
          <a:off x="4673600" y="13680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113030</xdr:rowOff>
    </xdr:from>
    <xdr:to>
      <xdr:col>24</xdr:col>
      <xdr:colOff>114300</xdr:colOff>
      <xdr:row>81</xdr:row>
      <xdr:rowOff>43180</xdr:rowOff>
    </xdr:to>
    <xdr:sp macro="" textlink="">
      <xdr:nvSpPr>
        <xdr:cNvPr id="262" name="フローチャート: 判断 261"/>
        <xdr:cNvSpPr/>
      </xdr:nvSpPr>
      <xdr:spPr>
        <a:xfrm>
          <a:off x="4584700" y="1382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8527</xdr:rowOff>
    </xdr:from>
    <xdr:to>
      <xdr:col>20</xdr:col>
      <xdr:colOff>38100</xdr:colOff>
      <xdr:row>81</xdr:row>
      <xdr:rowOff>110127</xdr:rowOff>
    </xdr:to>
    <xdr:sp macro="" textlink="">
      <xdr:nvSpPr>
        <xdr:cNvPr id="263" name="フローチャート: 判断 262"/>
        <xdr:cNvSpPr/>
      </xdr:nvSpPr>
      <xdr:spPr>
        <a:xfrm>
          <a:off x="3746500" y="1389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134257</xdr:rowOff>
    </xdr:from>
    <xdr:to>
      <xdr:col>15</xdr:col>
      <xdr:colOff>101600</xdr:colOff>
      <xdr:row>81</xdr:row>
      <xdr:rowOff>64407</xdr:rowOff>
    </xdr:to>
    <xdr:sp macro="" textlink="">
      <xdr:nvSpPr>
        <xdr:cNvPr id="264" name="フローチャート: 判断 263"/>
        <xdr:cNvSpPr/>
      </xdr:nvSpPr>
      <xdr:spPr>
        <a:xfrm>
          <a:off x="2857500" y="1385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117929</xdr:rowOff>
    </xdr:from>
    <xdr:to>
      <xdr:col>10</xdr:col>
      <xdr:colOff>165100</xdr:colOff>
      <xdr:row>81</xdr:row>
      <xdr:rowOff>48079</xdr:rowOff>
    </xdr:to>
    <xdr:sp macro="" textlink="">
      <xdr:nvSpPr>
        <xdr:cNvPr id="265" name="フローチャート: 判断 264"/>
        <xdr:cNvSpPr/>
      </xdr:nvSpPr>
      <xdr:spPr>
        <a:xfrm>
          <a:off x="1968500" y="1383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6" name="テキスト ボックス 26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7" name="テキスト ボックス 26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8" name="テキスト ボックス 26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9" name="テキスト ボックス 26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0" name="テキスト ボックス 26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158750</xdr:rowOff>
    </xdr:from>
    <xdr:to>
      <xdr:col>24</xdr:col>
      <xdr:colOff>114300</xdr:colOff>
      <xdr:row>82</xdr:row>
      <xdr:rowOff>88900</xdr:rowOff>
    </xdr:to>
    <xdr:sp macro="" textlink="">
      <xdr:nvSpPr>
        <xdr:cNvPr id="271" name="楕円 270"/>
        <xdr:cNvSpPr/>
      </xdr:nvSpPr>
      <xdr:spPr>
        <a:xfrm>
          <a:off x="45847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137177</xdr:rowOff>
    </xdr:from>
    <xdr:ext cx="405111" cy="259045"/>
    <xdr:sp macro="" textlink="">
      <xdr:nvSpPr>
        <xdr:cNvPr id="272" name="【公営住宅】&#10;有形固定資産減価償却率該当値テキスト"/>
        <xdr:cNvSpPr txBox="1"/>
      </xdr:nvSpPr>
      <xdr:spPr>
        <a:xfrm>
          <a:off x="4673600" y="1402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19957</xdr:rowOff>
    </xdr:from>
    <xdr:to>
      <xdr:col>20</xdr:col>
      <xdr:colOff>38100</xdr:colOff>
      <xdr:row>82</xdr:row>
      <xdr:rowOff>121557</xdr:rowOff>
    </xdr:to>
    <xdr:sp macro="" textlink="">
      <xdr:nvSpPr>
        <xdr:cNvPr id="273" name="楕円 272"/>
        <xdr:cNvSpPr/>
      </xdr:nvSpPr>
      <xdr:spPr>
        <a:xfrm>
          <a:off x="3746500" y="1407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38100</xdr:rowOff>
    </xdr:from>
    <xdr:to>
      <xdr:col>24</xdr:col>
      <xdr:colOff>63500</xdr:colOff>
      <xdr:row>82</xdr:row>
      <xdr:rowOff>70757</xdr:rowOff>
    </xdr:to>
    <xdr:cxnSp macro="">
      <xdr:nvCxnSpPr>
        <xdr:cNvPr id="274" name="直線コネクタ 273"/>
        <xdr:cNvCxnSpPr/>
      </xdr:nvCxnSpPr>
      <xdr:spPr>
        <a:xfrm flipV="1">
          <a:off x="3797300" y="140970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46082</xdr:rowOff>
    </xdr:from>
    <xdr:to>
      <xdr:col>15</xdr:col>
      <xdr:colOff>101600</xdr:colOff>
      <xdr:row>82</xdr:row>
      <xdr:rowOff>147682</xdr:rowOff>
    </xdr:to>
    <xdr:sp macro="" textlink="">
      <xdr:nvSpPr>
        <xdr:cNvPr id="275" name="楕円 274"/>
        <xdr:cNvSpPr/>
      </xdr:nvSpPr>
      <xdr:spPr>
        <a:xfrm>
          <a:off x="2857500" y="1410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70757</xdr:rowOff>
    </xdr:from>
    <xdr:to>
      <xdr:col>19</xdr:col>
      <xdr:colOff>177800</xdr:colOff>
      <xdr:row>82</xdr:row>
      <xdr:rowOff>96882</xdr:rowOff>
    </xdr:to>
    <xdr:cxnSp macro="">
      <xdr:nvCxnSpPr>
        <xdr:cNvPr id="276" name="直線コネクタ 275"/>
        <xdr:cNvCxnSpPr/>
      </xdr:nvCxnSpPr>
      <xdr:spPr>
        <a:xfrm flipV="1">
          <a:off x="2908300" y="14129657"/>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126654</xdr:rowOff>
    </xdr:from>
    <xdr:ext cx="405111" cy="259045"/>
    <xdr:sp macro="" textlink="">
      <xdr:nvSpPr>
        <xdr:cNvPr id="277" name="n_1aveValue【公営住宅】&#10;有形固定資産減価償却率"/>
        <xdr:cNvSpPr txBox="1"/>
      </xdr:nvSpPr>
      <xdr:spPr>
        <a:xfrm>
          <a:off x="3582044" y="1367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80934</xdr:rowOff>
    </xdr:from>
    <xdr:ext cx="405111" cy="259045"/>
    <xdr:sp macro="" textlink="">
      <xdr:nvSpPr>
        <xdr:cNvPr id="278" name="n_2aveValue【公営住宅】&#10;有形固定資産減価償却率"/>
        <xdr:cNvSpPr txBox="1"/>
      </xdr:nvSpPr>
      <xdr:spPr>
        <a:xfrm>
          <a:off x="2705744" y="1362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64606</xdr:rowOff>
    </xdr:from>
    <xdr:ext cx="405111" cy="259045"/>
    <xdr:sp macro="" textlink="">
      <xdr:nvSpPr>
        <xdr:cNvPr id="279" name="n_3aveValue【公営住宅】&#10;有形固定資産減価償却率"/>
        <xdr:cNvSpPr txBox="1"/>
      </xdr:nvSpPr>
      <xdr:spPr>
        <a:xfrm>
          <a:off x="1816744" y="13609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112684</xdr:rowOff>
    </xdr:from>
    <xdr:ext cx="405111" cy="259045"/>
    <xdr:sp macro="" textlink="">
      <xdr:nvSpPr>
        <xdr:cNvPr id="280" name="n_1mainValue【公営住宅】&#10;有形固定資産減価償却率"/>
        <xdr:cNvSpPr txBox="1"/>
      </xdr:nvSpPr>
      <xdr:spPr>
        <a:xfrm>
          <a:off x="3582044" y="1417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138809</xdr:rowOff>
    </xdr:from>
    <xdr:ext cx="405111" cy="259045"/>
    <xdr:sp macro="" textlink="">
      <xdr:nvSpPr>
        <xdr:cNvPr id="281" name="n_2mainValue【公営住宅】&#10;有形固定資産減価償却率"/>
        <xdr:cNvSpPr txBox="1"/>
      </xdr:nvSpPr>
      <xdr:spPr>
        <a:xfrm>
          <a:off x="2705744" y="14197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2" name="正方形/長方形 28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3" name="正方形/長方形 28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4" name="正方形/長方形 28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5" name="正方形/長方形 28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6" name="正方形/長方形 28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7" name="正方形/長方形 28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8" name="正方形/長方形 28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9" name="正方形/長方形 28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0" name="テキスト ボックス 28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1" name="直線コネクタ 29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92" name="直線コネクタ 291"/>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93" name="テキスト ボックス 292"/>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94" name="直線コネクタ 293"/>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95" name="テキスト ボックス 294"/>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96" name="直線コネクタ 295"/>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97" name="テキスト ボックス 296"/>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98" name="直線コネクタ 297"/>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99" name="テキスト ボックス 298"/>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00" name="直線コネクタ 299"/>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01" name="テキスト ボックス 300"/>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02" name="直線コネクタ 301"/>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03" name="テキスト ボックス 302"/>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4" name="直線コネクタ 30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05" name="テキスト ボックス 304"/>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115661</xdr:rowOff>
    </xdr:from>
    <xdr:to>
      <xdr:col>54</xdr:col>
      <xdr:colOff>189865</xdr:colOff>
      <xdr:row>86</xdr:row>
      <xdr:rowOff>166605</xdr:rowOff>
    </xdr:to>
    <xdr:cxnSp macro="">
      <xdr:nvCxnSpPr>
        <xdr:cNvPr id="307" name="直線コネクタ 306"/>
        <xdr:cNvCxnSpPr/>
      </xdr:nvCxnSpPr>
      <xdr:spPr>
        <a:xfrm flipV="1">
          <a:off x="10476865" y="13317311"/>
          <a:ext cx="0" cy="1593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170432</xdr:rowOff>
    </xdr:from>
    <xdr:ext cx="469744" cy="259045"/>
    <xdr:sp macro="" textlink="">
      <xdr:nvSpPr>
        <xdr:cNvPr id="308" name="【公営住宅】&#10;一人当たり面積最小値テキスト"/>
        <xdr:cNvSpPr txBox="1"/>
      </xdr:nvSpPr>
      <xdr:spPr>
        <a:xfrm>
          <a:off x="10515600" y="14915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166605</xdr:rowOff>
    </xdr:from>
    <xdr:to>
      <xdr:col>55</xdr:col>
      <xdr:colOff>88900</xdr:colOff>
      <xdr:row>86</xdr:row>
      <xdr:rowOff>166605</xdr:rowOff>
    </xdr:to>
    <xdr:cxnSp macro="">
      <xdr:nvCxnSpPr>
        <xdr:cNvPr id="309" name="直線コネクタ 308"/>
        <xdr:cNvCxnSpPr/>
      </xdr:nvCxnSpPr>
      <xdr:spPr>
        <a:xfrm>
          <a:off x="10388600" y="14911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62338</xdr:rowOff>
    </xdr:from>
    <xdr:ext cx="469744" cy="259045"/>
    <xdr:sp macro="" textlink="">
      <xdr:nvSpPr>
        <xdr:cNvPr id="310" name="【公営住宅】&#10;一人当たり面積最大値テキスト"/>
        <xdr:cNvSpPr txBox="1"/>
      </xdr:nvSpPr>
      <xdr:spPr>
        <a:xfrm>
          <a:off x="10515600" y="13092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115661</xdr:rowOff>
    </xdr:from>
    <xdr:to>
      <xdr:col>55</xdr:col>
      <xdr:colOff>88900</xdr:colOff>
      <xdr:row>77</xdr:row>
      <xdr:rowOff>115661</xdr:rowOff>
    </xdr:to>
    <xdr:cxnSp macro="">
      <xdr:nvCxnSpPr>
        <xdr:cNvPr id="311" name="直線コネクタ 310"/>
        <xdr:cNvCxnSpPr/>
      </xdr:nvCxnSpPr>
      <xdr:spPr>
        <a:xfrm>
          <a:off x="10388600" y="13317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35813</xdr:rowOff>
    </xdr:from>
    <xdr:ext cx="469744" cy="259045"/>
    <xdr:sp macro="" textlink="">
      <xdr:nvSpPr>
        <xdr:cNvPr id="312" name="【公営住宅】&#10;一人当たり面積平均値テキスト"/>
        <xdr:cNvSpPr txBox="1"/>
      </xdr:nvSpPr>
      <xdr:spPr>
        <a:xfrm>
          <a:off x="10515600" y="14609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12936</xdr:rowOff>
    </xdr:from>
    <xdr:to>
      <xdr:col>55</xdr:col>
      <xdr:colOff>50800</xdr:colOff>
      <xdr:row>86</xdr:row>
      <xdr:rowOff>114536</xdr:rowOff>
    </xdr:to>
    <xdr:sp macro="" textlink="">
      <xdr:nvSpPr>
        <xdr:cNvPr id="313" name="フローチャート: 判断 312"/>
        <xdr:cNvSpPr/>
      </xdr:nvSpPr>
      <xdr:spPr>
        <a:xfrm>
          <a:off x="10426700" y="1475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86</xdr:row>
      <xdr:rowOff>29590</xdr:rowOff>
    </xdr:from>
    <xdr:to>
      <xdr:col>50</xdr:col>
      <xdr:colOff>165100</xdr:colOff>
      <xdr:row>86</xdr:row>
      <xdr:rowOff>131190</xdr:rowOff>
    </xdr:to>
    <xdr:sp macro="" textlink="">
      <xdr:nvSpPr>
        <xdr:cNvPr id="314" name="フローチャート: 判断 313"/>
        <xdr:cNvSpPr/>
      </xdr:nvSpPr>
      <xdr:spPr>
        <a:xfrm>
          <a:off x="9588500" y="1477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17018</xdr:rowOff>
    </xdr:from>
    <xdr:to>
      <xdr:col>46</xdr:col>
      <xdr:colOff>38100</xdr:colOff>
      <xdr:row>86</xdr:row>
      <xdr:rowOff>118618</xdr:rowOff>
    </xdr:to>
    <xdr:sp macro="" textlink="">
      <xdr:nvSpPr>
        <xdr:cNvPr id="315" name="フローチャート: 判断 314"/>
        <xdr:cNvSpPr/>
      </xdr:nvSpPr>
      <xdr:spPr>
        <a:xfrm>
          <a:off x="8699500" y="1476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29918</xdr:rowOff>
    </xdr:from>
    <xdr:to>
      <xdr:col>41</xdr:col>
      <xdr:colOff>101600</xdr:colOff>
      <xdr:row>86</xdr:row>
      <xdr:rowOff>131518</xdr:rowOff>
    </xdr:to>
    <xdr:sp macro="" textlink="">
      <xdr:nvSpPr>
        <xdr:cNvPr id="316" name="フローチャート: 判断 315"/>
        <xdr:cNvSpPr/>
      </xdr:nvSpPr>
      <xdr:spPr>
        <a:xfrm>
          <a:off x="7810500" y="1477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7" name="テキスト ボックス 31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8" name="テキスト ボックス 31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9" name="テキスト ボックス 31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0" name="テキスト ボックス 31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1" name="テキスト ボックス 32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69433</xdr:rowOff>
    </xdr:from>
    <xdr:to>
      <xdr:col>55</xdr:col>
      <xdr:colOff>50800</xdr:colOff>
      <xdr:row>86</xdr:row>
      <xdr:rowOff>171033</xdr:rowOff>
    </xdr:to>
    <xdr:sp macro="" textlink="">
      <xdr:nvSpPr>
        <xdr:cNvPr id="322" name="楕円 321"/>
        <xdr:cNvSpPr/>
      </xdr:nvSpPr>
      <xdr:spPr>
        <a:xfrm>
          <a:off x="10426700" y="14814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162813</xdr:rowOff>
    </xdr:from>
    <xdr:ext cx="469744" cy="259045"/>
    <xdr:sp macro="" textlink="">
      <xdr:nvSpPr>
        <xdr:cNvPr id="323" name="【公営住宅】&#10;一人当たり面積該当値テキスト"/>
        <xdr:cNvSpPr txBox="1"/>
      </xdr:nvSpPr>
      <xdr:spPr>
        <a:xfrm>
          <a:off x="10515600" y="14736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69759</xdr:rowOff>
    </xdr:from>
    <xdr:to>
      <xdr:col>50</xdr:col>
      <xdr:colOff>165100</xdr:colOff>
      <xdr:row>86</xdr:row>
      <xdr:rowOff>171359</xdr:rowOff>
    </xdr:to>
    <xdr:sp macro="" textlink="">
      <xdr:nvSpPr>
        <xdr:cNvPr id="324" name="楕円 323"/>
        <xdr:cNvSpPr/>
      </xdr:nvSpPr>
      <xdr:spPr>
        <a:xfrm>
          <a:off x="9588500" y="14814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120233</xdr:rowOff>
    </xdr:from>
    <xdr:to>
      <xdr:col>55</xdr:col>
      <xdr:colOff>0</xdr:colOff>
      <xdr:row>86</xdr:row>
      <xdr:rowOff>120559</xdr:rowOff>
    </xdr:to>
    <xdr:cxnSp macro="">
      <xdr:nvCxnSpPr>
        <xdr:cNvPr id="325" name="直線コネクタ 324"/>
        <xdr:cNvCxnSpPr/>
      </xdr:nvCxnSpPr>
      <xdr:spPr>
        <a:xfrm flipV="1">
          <a:off x="9639300" y="14864933"/>
          <a:ext cx="8382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66494</xdr:rowOff>
    </xdr:from>
    <xdr:to>
      <xdr:col>46</xdr:col>
      <xdr:colOff>38100</xdr:colOff>
      <xdr:row>86</xdr:row>
      <xdr:rowOff>168094</xdr:rowOff>
    </xdr:to>
    <xdr:sp macro="" textlink="">
      <xdr:nvSpPr>
        <xdr:cNvPr id="326" name="楕円 325"/>
        <xdr:cNvSpPr/>
      </xdr:nvSpPr>
      <xdr:spPr>
        <a:xfrm>
          <a:off x="8699500" y="14811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117294</xdr:rowOff>
    </xdr:from>
    <xdr:to>
      <xdr:col>50</xdr:col>
      <xdr:colOff>114300</xdr:colOff>
      <xdr:row>86</xdr:row>
      <xdr:rowOff>120559</xdr:rowOff>
    </xdr:to>
    <xdr:cxnSp macro="">
      <xdr:nvCxnSpPr>
        <xdr:cNvPr id="327" name="直線コネクタ 326"/>
        <xdr:cNvCxnSpPr/>
      </xdr:nvCxnSpPr>
      <xdr:spPr>
        <a:xfrm>
          <a:off x="8750300" y="14861994"/>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147717</xdr:rowOff>
    </xdr:from>
    <xdr:ext cx="469744" cy="259045"/>
    <xdr:sp macro="" textlink="">
      <xdr:nvSpPr>
        <xdr:cNvPr id="328" name="n_1aveValue【公営住宅】&#10;一人当たり面積"/>
        <xdr:cNvSpPr txBox="1"/>
      </xdr:nvSpPr>
      <xdr:spPr>
        <a:xfrm>
          <a:off x="9391727" y="14549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135145</xdr:rowOff>
    </xdr:from>
    <xdr:ext cx="469744" cy="259045"/>
    <xdr:sp macro="" textlink="">
      <xdr:nvSpPr>
        <xdr:cNvPr id="329" name="n_2aveValue【公営住宅】&#10;一人当たり面積"/>
        <xdr:cNvSpPr txBox="1"/>
      </xdr:nvSpPr>
      <xdr:spPr>
        <a:xfrm>
          <a:off x="8515427" y="14536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148045</xdr:rowOff>
    </xdr:from>
    <xdr:ext cx="469744" cy="259045"/>
    <xdr:sp macro="" textlink="">
      <xdr:nvSpPr>
        <xdr:cNvPr id="330" name="n_3aveValue【公営住宅】&#10;一人当たり面積"/>
        <xdr:cNvSpPr txBox="1"/>
      </xdr:nvSpPr>
      <xdr:spPr>
        <a:xfrm>
          <a:off x="7626427" y="1454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162486</xdr:rowOff>
    </xdr:from>
    <xdr:ext cx="469744" cy="259045"/>
    <xdr:sp macro="" textlink="">
      <xdr:nvSpPr>
        <xdr:cNvPr id="331" name="n_1mainValue【公営住宅】&#10;一人当たり面積"/>
        <xdr:cNvSpPr txBox="1"/>
      </xdr:nvSpPr>
      <xdr:spPr>
        <a:xfrm>
          <a:off x="9391727" y="14907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159221</xdr:rowOff>
    </xdr:from>
    <xdr:ext cx="469744" cy="259045"/>
    <xdr:sp macro="" textlink="">
      <xdr:nvSpPr>
        <xdr:cNvPr id="332" name="n_2mainValue【公営住宅】&#10;一人当たり面積"/>
        <xdr:cNvSpPr txBox="1"/>
      </xdr:nvSpPr>
      <xdr:spPr>
        <a:xfrm>
          <a:off x="8515427" y="14903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3" name="正方形/長方形 33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4" name="正方形/長方形 33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5" name="正方形/長方形 33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6" name="正方形/長方形 33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7" name="正方形/長方形 33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8" name="正方形/長方形 33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9" name="正方形/長方形 33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0" name="正方形/長方形 33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41" name="正方形/長方形 34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2" name="正方形/長方形 34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3" name="正方形/長方形 34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4" name="正方形/長方形 34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5" name="正方形/長方形 34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6" name="正方形/長方形 34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7" name="正方形/長方形 34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8" name="正方形/長方形 34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9" name="正方形/長方形 34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0" name="正方形/長方形 34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51" name="正方形/長方形 35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2" name="正方形/長方形 35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3" name="正方形/長方形 35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4" name="正方形/長方形 35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5" name="正方形/長方形 35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6" name="正方形/長方形 35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7" name="テキスト ボックス 35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8" name="直線コネクタ 35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59" name="直線コネクタ 35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60" name="テキスト ボックス 359"/>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61" name="直線コネクタ 36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62" name="テキスト ボックス 36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63" name="直線コネクタ 36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64" name="テキスト ボックス 36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65" name="直線コネクタ 36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66" name="テキスト ボックス 36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67" name="直線コネクタ 36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68" name="テキスト ボックス 36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69" name="直線コネクタ 36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70" name="テキスト ボックス 369"/>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1" name="直線コネクタ 37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72" name="テキスト ボックス 37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81099</xdr:rowOff>
    </xdr:to>
    <xdr:cxnSp macro="">
      <xdr:nvCxnSpPr>
        <xdr:cNvPr id="374" name="直線コネクタ 373"/>
        <xdr:cNvCxnSpPr/>
      </xdr:nvCxnSpPr>
      <xdr:spPr>
        <a:xfrm flipV="1">
          <a:off x="16318864" y="5660572"/>
          <a:ext cx="0" cy="144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84926</xdr:rowOff>
    </xdr:from>
    <xdr:ext cx="405111" cy="259045"/>
    <xdr:sp macro="" textlink="">
      <xdr:nvSpPr>
        <xdr:cNvPr id="375" name="【認定こども園・幼稚園・保育所】&#10;有形固定資産減価償却率最小値テキスト"/>
        <xdr:cNvSpPr txBox="1"/>
      </xdr:nvSpPr>
      <xdr:spPr>
        <a:xfrm>
          <a:off x="16357600" y="7114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81099</xdr:rowOff>
    </xdr:from>
    <xdr:to>
      <xdr:col>86</xdr:col>
      <xdr:colOff>25400</xdr:colOff>
      <xdr:row>41</xdr:row>
      <xdr:rowOff>81099</xdr:rowOff>
    </xdr:to>
    <xdr:cxnSp macro="">
      <xdr:nvCxnSpPr>
        <xdr:cNvPr id="376" name="直線コネクタ 375"/>
        <xdr:cNvCxnSpPr/>
      </xdr:nvCxnSpPr>
      <xdr:spPr>
        <a:xfrm>
          <a:off x="16230600" y="7110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77"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78" name="直線コネクタ 377"/>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18885</xdr:rowOff>
    </xdr:from>
    <xdr:ext cx="405111" cy="259045"/>
    <xdr:sp macro="" textlink="">
      <xdr:nvSpPr>
        <xdr:cNvPr id="379" name="【認定こども園・幼稚園・保育所】&#10;有形固定資産減価償却率平均値テキスト"/>
        <xdr:cNvSpPr txBox="1"/>
      </xdr:nvSpPr>
      <xdr:spPr>
        <a:xfrm>
          <a:off x="16357600" y="61910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167458</xdr:rowOff>
    </xdr:from>
    <xdr:to>
      <xdr:col>85</xdr:col>
      <xdr:colOff>177800</xdr:colOff>
      <xdr:row>37</xdr:row>
      <xdr:rowOff>97608</xdr:rowOff>
    </xdr:to>
    <xdr:sp macro="" textlink="">
      <xdr:nvSpPr>
        <xdr:cNvPr id="380" name="フローチャート: 判断 379"/>
        <xdr:cNvSpPr/>
      </xdr:nvSpPr>
      <xdr:spPr>
        <a:xfrm>
          <a:off x="16268700" y="633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10704</xdr:rowOff>
    </xdr:from>
    <xdr:to>
      <xdr:col>81</xdr:col>
      <xdr:colOff>101600</xdr:colOff>
      <xdr:row>37</xdr:row>
      <xdr:rowOff>112304</xdr:rowOff>
    </xdr:to>
    <xdr:sp macro="" textlink="">
      <xdr:nvSpPr>
        <xdr:cNvPr id="381" name="フローチャート: 判断 380"/>
        <xdr:cNvSpPr/>
      </xdr:nvSpPr>
      <xdr:spPr>
        <a:xfrm>
          <a:off x="15430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147864</xdr:rowOff>
    </xdr:from>
    <xdr:to>
      <xdr:col>76</xdr:col>
      <xdr:colOff>165100</xdr:colOff>
      <xdr:row>37</xdr:row>
      <xdr:rowOff>78014</xdr:rowOff>
    </xdr:to>
    <xdr:sp macro="" textlink="">
      <xdr:nvSpPr>
        <xdr:cNvPr id="382" name="フローチャート: 判断 381"/>
        <xdr:cNvSpPr/>
      </xdr:nvSpPr>
      <xdr:spPr>
        <a:xfrm>
          <a:off x="145415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159294</xdr:rowOff>
    </xdr:from>
    <xdr:to>
      <xdr:col>72</xdr:col>
      <xdr:colOff>38100</xdr:colOff>
      <xdr:row>37</xdr:row>
      <xdr:rowOff>89444</xdr:rowOff>
    </xdr:to>
    <xdr:sp macro="" textlink="">
      <xdr:nvSpPr>
        <xdr:cNvPr id="383" name="フローチャート: 判断 382"/>
        <xdr:cNvSpPr/>
      </xdr:nvSpPr>
      <xdr:spPr>
        <a:xfrm>
          <a:off x="13652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4" name="テキスト ボックス 38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5" name="テキスト ボックス 38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6" name="テキスト ボックス 38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7" name="テキスト ボックス 38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8" name="テキスト ボックス 38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126637</xdr:rowOff>
    </xdr:from>
    <xdr:to>
      <xdr:col>85</xdr:col>
      <xdr:colOff>177800</xdr:colOff>
      <xdr:row>40</xdr:row>
      <xdr:rowOff>56787</xdr:rowOff>
    </xdr:to>
    <xdr:sp macro="" textlink="">
      <xdr:nvSpPr>
        <xdr:cNvPr id="389" name="楕円 388"/>
        <xdr:cNvSpPr/>
      </xdr:nvSpPr>
      <xdr:spPr>
        <a:xfrm>
          <a:off x="16268700" y="681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105064</xdr:rowOff>
    </xdr:from>
    <xdr:ext cx="405111" cy="259045"/>
    <xdr:sp macro="" textlink="">
      <xdr:nvSpPr>
        <xdr:cNvPr id="390" name="【認定こども園・幼稚園・保育所】&#10;有形固定資産減価償却率該当値テキスト"/>
        <xdr:cNvSpPr txBox="1"/>
      </xdr:nvSpPr>
      <xdr:spPr>
        <a:xfrm>
          <a:off x="16357600" y="679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160927</xdr:rowOff>
    </xdr:from>
    <xdr:to>
      <xdr:col>81</xdr:col>
      <xdr:colOff>101600</xdr:colOff>
      <xdr:row>40</xdr:row>
      <xdr:rowOff>91077</xdr:rowOff>
    </xdr:to>
    <xdr:sp macro="" textlink="">
      <xdr:nvSpPr>
        <xdr:cNvPr id="391" name="楕円 390"/>
        <xdr:cNvSpPr/>
      </xdr:nvSpPr>
      <xdr:spPr>
        <a:xfrm>
          <a:off x="15430500" y="684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5987</xdr:rowOff>
    </xdr:from>
    <xdr:to>
      <xdr:col>85</xdr:col>
      <xdr:colOff>127000</xdr:colOff>
      <xdr:row>40</xdr:row>
      <xdr:rowOff>40277</xdr:rowOff>
    </xdr:to>
    <xdr:cxnSp macro="">
      <xdr:nvCxnSpPr>
        <xdr:cNvPr id="392" name="直線コネクタ 391"/>
        <xdr:cNvCxnSpPr/>
      </xdr:nvCxnSpPr>
      <xdr:spPr>
        <a:xfrm flipV="1">
          <a:off x="15481300" y="6863987"/>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25400</xdr:rowOff>
    </xdr:from>
    <xdr:to>
      <xdr:col>76</xdr:col>
      <xdr:colOff>165100</xdr:colOff>
      <xdr:row>40</xdr:row>
      <xdr:rowOff>127000</xdr:rowOff>
    </xdr:to>
    <xdr:sp macro="" textlink="">
      <xdr:nvSpPr>
        <xdr:cNvPr id="393" name="楕円 392"/>
        <xdr:cNvSpPr/>
      </xdr:nvSpPr>
      <xdr:spPr>
        <a:xfrm>
          <a:off x="14541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40277</xdr:rowOff>
    </xdr:from>
    <xdr:to>
      <xdr:col>81</xdr:col>
      <xdr:colOff>50800</xdr:colOff>
      <xdr:row>40</xdr:row>
      <xdr:rowOff>76200</xdr:rowOff>
    </xdr:to>
    <xdr:cxnSp macro="">
      <xdr:nvCxnSpPr>
        <xdr:cNvPr id="394" name="直線コネクタ 393"/>
        <xdr:cNvCxnSpPr/>
      </xdr:nvCxnSpPr>
      <xdr:spPr>
        <a:xfrm flipV="1">
          <a:off x="14592300" y="689827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128831</xdr:rowOff>
    </xdr:from>
    <xdr:ext cx="405111" cy="259045"/>
    <xdr:sp macro="" textlink="">
      <xdr:nvSpPr>
        <xdr:cNvPr id="395" name="n_1aveValue【認定こども園・幼稚園・保育所】&#10;有形固定資産減価償却率"/>
        <xdr:cNvSpPr txBox="1"/>
      </xdr:nvSpPr>
      <xdr:spPr>
        <a:xfrm>
          <a:off x="15266044" y="612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94541</xdr:rowOff>
    </xdr:from>
    <xdr:ext cx="405111" cy="259045"/>
    <xdr:sp macro="" textlink="">
      <xdr:nvSpPr>
        <xdr:cNvPr id="396" name="n_2aveValue【認定こども園・幼稚園・保育所】&#10;有形固定資産減価償却率"/>
        <xdr:cNvSpPr txBox="1"/>
      </xdr:nvSpPr>
      <xdr:spPr>
        <a:xfrm>
          <a:off x="14389744" y="609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105971</xdr:rowOff>
    </xdr:from>
    <xdr:ext cx="405111" cy="259045"/>
    <xdr:sp macro="" textlink="">
      <xdr:nvSpPr>
        <xdr:cNvPr id="397" name="n_3aveValue【認定こども園・幼稚園・保育所】&#10;有形固定資産減価償却率"/>
        <xdr:cNvSpPr txBox="1"/>
      </xdr:nvSpPr>
      <xdr:spPr>
        <a:xfrm>
          <a:off x="135007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82204</xdr:rowOff>
    </xdr:from>
    <xdr:ext cx="405111" cy="259045"/>
    <xdr:sp macro="" textlink="">
      <xdr:nvSpPr>
        <xdr:cNvPr id="398" name="n_1mainValue【認定こども園・幼稚園・保育所】&#10;有形固定資産減価償却率"/>
        <xdr:cNvSpPr txBox="1"/>
      </xdr:nvSpPr>
      <xdr:spPr>
        <a:xfrm>
          <a:off x="15266044" y="6940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118127</xdr:rowOff>
    </xdr:from>
    <xdr:ext cx="405111" cy="259045"/>
    <xdr:sp macro="" textlink="">
      <xdr:nvSpPr>
        <xdr:cNvPr id="399" name="n_2mainValue【認定こども園・幼稚園・保育所】&#10;有形固定資産減価償却率"/>
        <xdr:cNvSpPr txBox="1"/>
      </xdr:nvSpPr>
      <xdr:spPr>
        <a:xfrm>
          <a:off x="14389744" y="697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0" name="正方形/長方形 39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1" name="正方形/長方形 40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2" name="正方形/長方形 40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3" name="正方形/長方形 40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4" name="正方形/長方形 40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5" name="正方形/長方形 40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6" name="正方形/長方形 40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7" name="正方形/長方形 40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8" name="テキスト ボックス 40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9" name="直線コネクタ 40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10" name="直線コネクタ 40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11" name="テキスト ボックス 410"/>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12" name="直線コネクタ 41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13" name="テキスト ボックス 412"/>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14" name="直線コネクタ 41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15" name="テキスト ボックス 414"/>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16" name="直線コネクタ 41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17" name="テキスト ボックス 416"/>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18" name="直線コネクタ 41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19" name="テキスト ボックス 418"/>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0" name="直線コネクタ 41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21" name="テキスト ボックス 42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129540</xdr:rowOff>
    </xdr:from>
    <xdr:to>
      <xdr:col>116</xdr:col>
      <xdr:colOff>62864</xdr:colOff>
      <xdr:row>42</xdr:row>
      <xdr:rowOff>7620</xdr:rowOff>
    </xdr:to>
    <xdr:cxnSp macro="">
      <xdr:nvCxnSpPr>
        <xdr:cNvPr id="423" name="直線コネクタ 422"/>
        <xdr:cNvCxnSpPr/>
      </xdr:nvCxnSpPr>
      <xdr:spPr>
        <a:xfrm flipV="1">
          <a:off x="22160864" y="578739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11447</xdr:rowOff>
    </xdr:from>
    <xdr:ext cx="469744" cy="259045"/>
    <xdr:sp macro="" textlink="">
      <xdr:nvSpPr>
        <xdr:cNvPr id="424" name="【認定こども園・幼稚園・保育所】&#10;一人当たり面積最小値テキスト"/>
        <xdr:cNvSpPr txBox="1"/>
      </xdr:nvSpPr>
      <xdr:spPr>
        <a:xfrm>
          <a:off x="22199600"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7620</xdr:rowOff>
    </xdr:from>
    <xdr:to>
      <xdr:col>116</xdr:col>
      <xdr:colOff>152400</xdr:colOff>
      <xdr:row>42</xdr:row>
      <xdr:rowOff>7620</xdr:rowOff>
    </xdr:to>
    <xdr:cxnSp macro="">
      <xdr:nvCxnSpPr>
        <xdr:cNvPr id="425" name="直線コネクタ 424"/>
        <xdr:cNvCxnSpPr/>
      </xdr:nvCxnSpPr>
      <xdr:spPr>
        <a:xfrm>
          <a:off x="22072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76217</xdr:rowOff>
    </xdr:from>
    <xdr:ext cx="469744" cy="259045"/>
    <xdr:sp macro="" textlink="">
      <xdr:nvSpPr>
        <xdr:cNvPr id="426" name="【認定こども園・幼稚園・保育所】&#10;一人当たり面積最大値テキスト"/>
        <xdr:cNvSpPr txBox="1"/>
      </xdr:nvSpPr>
      <xdr:spPr>
        <a:xfrm>
          <a:off x="22199600" y="5562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129540</xdr:rowOff>
    </xdr:from>
    <xdr:to>
      <xdr:col>116</xdr:col>
      <xdr:colOff>152400</xdr:colOff>
      <xdr:row>33</xdr:row>
      <xdr:rowOff>129540</xdr:rowOff>
    </xdr:to>
    <xdr:cxnSp macro="">
      <xdr:nvCxnSpPr>
        <xdr:cNvPr id="427" name="直線コネクタ 426"/>
        <xdr:cNvCxnSpPr/>
      </xdr:nvCxnSpPr>
      <xdr:spPr>
        <a:xfrm>
          <a:off x="22072600" y="578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44467</xdr:rowOff>
    </xdr:from>
    <xdr:ext cx="469744" cy="259045"/>
    <xdr:sp macro="" textlink="">
      <xdr:nvSpPr>
        <xdr:cNvPr id="428" name="【認定こども園・幼稚園・保育所】&#10;一人当たり面積平均値テキスト"/>
        <xdr:cNvSpPr txBox="1"/>
      </xdr:nvSpPr>
      <xdr:spPr>
        <a:xfrm>
          <a:off x="22199600" y="6559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21590</xdr:rowOff>
    </xdr:from>
    <xdr:to>
      <xdr:col>116</xdr:col>
      <xdr:colOff>114300</xdr:colOff>
      <xdr:row>39</xdr:row>
      <xdr:rowOff>123190</xdr:rowOff>
    </xdr:to>
    <xdr:sp macro="" textlink="">
      <xdr:nvSpPr>
        <xdr:cNvPr id="429" name="フローチャート: 判断 428"/>
        <xdr:cNvSpPr/>
      </xdr:nvSpPr>
      <xdr:spPr>
        <a:xfrm>
          <a:off x="221107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17780</xdr:rowOff>
    </xdr:from>
    <xdr:to>
      <xdr:col>112</xdr:col>
      <xdr:colOff>38100</xdr:colOff>
      <xdr:row>39</xdr:row>
      <xdr:rowOff>119380</xdr:rowOff>
    </xdr:to>
    <xdr:sp macro="" textlink="">
      <xdr:nvSpPr>
        <xdr:cNvPr id="430" name="フローチャート: 判断 429"/>
        <xdr:cNvSpPr/>
      </xdr:nvSpPr>
      <xdr:spPr>
        <a:xfrm>
          <a:off x="21272500" y="670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120650</xdr:rowOff>
    </xdr:from>
    <xdr:to>
      <xdr:col>107</xdr:col>
      <xdr:colOff>101600</xdr:colOff>
      <xdr:row>39</xdr:row>
      <xdr:rowOff>50800</xdr:rowOff>
    </xdr:to>
    <xdr:sp macro="" textlink="">
      <xdr:nvSpPr>
        <xdr:cNvPr id="431" name="フローチャート: 判断 430"/>
        <xdr:cNvSpPr/>
      </xdr:nvSpPr>
      <xdr:spPr>
        <a:xfrm>
          <a:off x="20383500" y="663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139700</xdr:rowOff>
    </xdr:from>
    <xdr:to>
      <xdr:col>102</xdr:col>
      <xdr:colOff>165100</xdr:colOff>
      <xdr:row>39</xdr:row>
      <xdr:rowOff>69850</xdr:rowOff>
    </xdr:to>
    <xdr:sp macro="" textlink="">
      <xdr:nvSpPr>
        <xdr:cNvPr id="432" name="フローチャート: 判断 431"/>
        <xdr:cNvSpPr/>
      </xdr:nvSpPr>
      <xdr:spPr>
        <a:xfrm>
          <a:off x="19494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33" name="テキスト ボックス 43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4" name="テキスト ボックス 43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5" name="テキスト ボックス 43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6" name="テキスト ボックス 43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7" name="テキスト ボックス 43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86360</xdr:rowOff>
    </xdr:from>
    <xdr:to>
      <xdr:col>116</xdr:col>
      <xdr:colOff>114300</xdr:colOff>
      <xdr:row>40</xdr:row>
      <xdr:rowOff>16510</xdr:rowOff>
    </xdr:to>
    <xdr:sp macro="" textlink="">
      <xdr:nvSpPr>
        <xdr:cNvPr id="438" name="楕円 437"/>
        <xdr:cNvSpPr/>
      </xdr:nvSpPr>
      <xdr:spPr>
        <a:xfrm>
          <a:off x="22110700" y="677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64787</xdr:rowOff>
    </xdr:from>
    <xdr:ext cx="469744" cy="259045"/>
    <xdr:sp macro="" textlink="">
      <xdr:nvSpPr>
        <xdr:cNvPr id="439" name="【認定こども園・幼稚園・保育所】&#10;一人当たり面積該当値テキスト"/>
        <xdr:cNvSpPr txBox="1"/>
      </xdr:nvSpPr>
      <xdr:spPr>
        <a:xfrm>
          <a:off x="22199600" y="6751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90170</xdr:rowOff>
    </xdr:from>
    <xdr:to>
      <xdr:col>112</xdr:col>
      <xdr:colOff>38100</xdr:colOff>
      <xdr:row>40</xdr:row>
      <xdr:rowOff>20320</xdr:rowOff>
    </xdr:to>
    <xdr:sp macro="" textlink="">
      <xdr:nvSpPr>
        <xdr:cNvPr id="440" name="楕円 439"/>
        <xdr:cNvSpPr/>
      </xdr:nvSpPr>
      <xdr:spPr>
        <a:xfrm>
          <a:off x="21272500" y="677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137160</xdr:rowOff>
    </xdr:from>
    <xdr:to>
      <xdr:col>116</xdr:col>
      <xdr:colOff>63500</xdr:colOff>
      <xdr:row>39</xdr:row>
      <xdr:rowOff>140970</xdr:rowOff>
    </xdr:to>
    <xdr:cxnSp macro="">
      <xdr:nvCxnSpPr>
        <xdr:cNvPr id="441" name="直線コネクタ 440"/>
        <xdr:cNvCxnSpPr/>
      </xdr:nvCxnSpPr>
      <xdr:spPr>
        <a:xfrm flipV="1">
          <a:off x="21323300" y="682371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74930</xdr:rowOff>
    </xdr:from>
    <xdr:to>
      <xdr:col>107</xdr:col>
      <xdr:colOff>101600</xdr:colOff>
      <xdr:row>40</xdr:row>
      <xdr:rowOff>5080</xdr:rowOff>
    </xdr:to>
    <xdr:sp macro="" textlink="">
      <xdr:nvSpPr>
        <xdr:cNvPr id="442" name="楕円 441"/>
        <xdr:cNvSpPr/>
      </xdr:nvSpPr>
      <xdr:spPr>
        <a:xfrm>
          <a:off x="20383500" y="676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125730</xdr:rowOff>
    </xdr:from>
    <xdr:to>
      <xdr:col>111</xdr:col>
      <xdr:colOff>177800</xdr:colOff>
      <xdr:row>39</xdr:row>
      <xdr:rowOff>140970</xdr:rowOff>
    </xdr:to>
    <xdr:cxnSp macro="">
      <xdr:nvCxnSpPr>
        <xdr:cNvPr id="443" name="直線コネクタ 442"/>
        <xdr:cNvCxnSpPr/>
      </xdr:nvCxnSpPr>
      <xdr:spPr>
        <a:xfrm>
          <a:off x="20434300" y="68122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135907</xdr:rowOff>
    </xdr:from>
    <xdr:ext cx="469744" cy="259045"/>
    <xdr:sp macro="" textlink="">
      <xdr:nvSpPr>
        <xdr:cNvPr id="444" name="n_1aveValue【認定こども園・幼稚園・保育所】&#10;一人当たり面積"/>
        <xdr:cNvSpPr txBox="1"/>
      </xdr:nvSpPr>
      <xdr:spPr>
        <a:xfrm>
          <a:off x="21075727" y="647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67327</xdr:rowOff>
    </xdr:from>
    <xdr:ext cx="469744" cy="259045"/>
    <xdr:sp macro="" textlink="">
      <xdr:nvSpPr>
        <xdr:cNvPr id="445" name="n_2aveValue【認定こども園・幼稚園・保育所】&#10;一人当たり面積"/>
        <xdr:cNvSpPr txBox="1"/>
      </xdr:nvSpPr>
      <xdr:spPr>
        <a:xfrm>
          <a:off x="20199427" y="641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86377</xdr:rowOff>
    </xdr:from>
    <xdr:ext cx="469744" cy="259045"/>
    <xdr:sp macro="" textlink="">
      <xdr:nvSpPr>
        <xdr:cNvPr id="446" name="n_3aveValue【認定こども園・幼稚園・保育所】&#10;一人当たり面積"/>
        <xdr:cNvSpPr txBox="1"/>
      </xdr:nvSpPr>
      <xdr:spPr>
        <a:xfrm>
          <a:off x="193104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11447</xdr:rowOff>
    </xdr:from>
    <xdr:ext cx="469744" cy="259045"/>
    <xdr:sp macro="" textlink="">
      <xdr:nvSpPr>
        <xdr:cNvPr id="447" name="n_1mainValue【認定こども園・幼稚園・保育所】&#10;一人当たり面積"/>
        <xdr:cNvSpPr txBox="1"/>
      </xdr:nvSpPr>
      <xdr:spPr>
        <a:xfrm>
          <a:off x="21075727" y="686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167657</xdr:rowOff>
    </xdr:from>
    <xdr:ext cx="469744" cy="259045"/>
    <xdr:sp macro="" textlink="">
      <xdr:nvSpPr>
        <xdr:cNvPr id="448" name="n_2mainValue【認定こども園・幼稚園・保育所】&#10;一人当たり面積"/>
        <xdr:cNvSpPr txBox="1"/>
      </xdr:nvSpPr>
      <xdr:spPr>
        <a:xfrm>
          <a:off x="20199427" y="685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9" name="正方形/長方形 44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50" name="正方形/長方形 44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51" name="正方形/長方形 45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2" name="正方形/長方形 45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3" name="正方形/長方形 45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4" name="正方形/長方形 45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5" name="正方形/長方形 45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6" name="正方形/長方形 45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7" name="テキスト ボックス 45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8" name="直線コネクタ 45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59" name="テキスト ボックス 458"/>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60" name="直線コネクタ 45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61" name="テキスト ボックス 460"/>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62" name="直線コネクタ 46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63" name="テキスト ボックス 46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64" name="直線コネクタ 46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65" name="テキスト ボックス 46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66" name="直線コネクタ 46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67" name="テキスト ボックス 46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68" name="直線コネクタ 46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69" name="テキスト ボックス 468"/>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70" name="直線コネクタ 46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71" name="テキスト ボックス 47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7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91440</xdr:rowOff>
    </xdr:from>
    <xdr:to>
      <xdr:col>85</xdr:col>
      <xdr:colOff>126364</xdr:colOff>
      <xdr:row>63</xdr:row>
      <xdr:rowOff>123825</xdr:rowOff>
    </xdr:to>
    <xdr:cxnSp macro="">
      <xdr:nvCxnSpPr>
        <xdr:cNvPr id="473" name="直線コネクタ 472"/>
        <xdr:cNvCxnSpPr/>
      </xdr:nvCxnSpPr>
      <xdr:spPr>
        <a:xfrm flipV="1">
          <a:off x="16318864" y="9692640"/>
          <a:ext cx="0" cy="1232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127652</xdr:rowOff>
    </xdr:from>
    <xdr:ext cx="405111" cy="259045"/>
    <xdr:sp macro="" textlink="">
      <xdr:nvSpPr>
        <xdr:cNvPr id="474" name="【学校施設】&#10;有形固定資産減価償却率最小値テキスト"/>
        <xdr:cNvSpPr txBox="1"/>
      </xdr:nvSpPr>
      <xdr:spPr>
        <a:xfrm>
          <a:off x="16357600" y="1092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123825</xdr:rowOff>
    </xdr:from>
    <xdr:to>
      <xdr:col>86</xdr:col>
      <xdr:colOff>25400</xdr:colOff>
      <xdr:row>63</xdr:row>
      <xdr:rowOff>123825</xdr:rowOff>
    </xdr:to>
    <xdr:cxnSp macro="">
      <xdr:nvCxnSpPr>
        <xdr:cNvPr id="475" name="直線コネクタ 474"/>
        <xdr:cNvCxnSpPr/>
      </xdr:nvCxnSpPr>
      <xdr:spPr>
        <a:xfrm>
          <a:off x="16230600" y="10925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38117</xdr:rowOff>
    </xdr:from>
    <xdr:ext cx="405111" cy="259045"/>
    <xdr:sp macro="" textlink="">
      <xdr:nvSpPr>
        <xdr:cNvPr id="476" name="【学校施設】&#10;有形固定資産減価償却率最大値テキスト"/>
        <xdr:cNvSpPr txBox="1"/>
      </xdr:nvSpPr>
      <xdr:spPr>
        <a:xfrm>
          <a:off x="16357600" y="946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91440</xdr:rowOff>
    </xdr:from>
    <xdr:to>
      <xdr:col>86</xdr:col>
      <xdr:colOff>25400</xdr:colOff>
      <xdr:row>56</xdr:row>
      <xdr:rowOff>91440</xdr:rowOff>
    </xdr:to>
    <xdr:cxnSp macro="">
      <xdr:nvCxnSpPr>
        <xdr:cNvPr id="477" name="直線コネクタ 476"/>
        <xdr:cNvCxnSpPr/>
      </xdr:nvCxnSpPr>
      <xdr:spPr>
        <a:xfrm>
          <a:off x="16230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49547</xdr:rowOff>
    </xdr:from>
    <xdr:ext cx="405111" cy="259045"/>
    <xdr:sp macro="" textlink="">
      <xdr:nvSpPr>
        <xdr:cNvPr id="478" name="【学校施設】&#10;有形固定資産減価償却率平均値テキスト"/>
        <xdr:cNvSpPr txBox="1"/>
      </xdr:nvSpPr>
      <xdr:spPr>
        <a:xfrm>
          <a:off x="16357600" y="10165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71120</xdr:rowOff>
    </xdr:from>
    <xdr:to>
      <xdr:col>85</xdr:col>
      <xdr:colOff>177800</xdr:colOff>
      <xdr:row>60</xdr:row>
      <xdr:rowOff>1270</xdr:rowOff>
    </xdr:to>
    <xdr:sp macro="" textlink="">
      <xdr:nvSpPr>
        <xdr:cNvPr id="479" name="フローチャート: 判断 478"/>
        <xdr:cNvSpPr/>
      </xdr:nvSpPr>
      <xdr:spPr>
        <a:xfrm>
          <a:off x="162687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92075</xdr:rowOff>
    </xdr:from>
    <xdr:to>
      <xdr:col>81</xdr:col>
      <xdr:colOff>101600</xdr:colOff>
      <xdr:row>60</xdr:row>
      <xdr:rowOff>22225</xdr:rowOff>
    </xdr:to>
    <xdr:sp macro="" textlink="">
      <xdr:nvSpPr>
        <xdr:cNvPr id="480" name="フローチャート: 判断 479"/>
        <xdr:cNvSpPr/>
      </xdr:nvSpPr>
      <xdr:spPr>
        <a:xfrm>
          <a:off x="15430500" y="1020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95885</xdr:rowOff>
    </xdr:from>
    <xdr:to>
      <xdr:col>76</xdr:col>
      <xdr:colOff>165100</xdr:colOff>
      <xdr:row>60</xdr:row>
      <xdr:rowOff>26035</xdr:rowOff>
    </xdr:to>
    <xdr:sp macro="" textlink="">
      <xdr:nvSpPr>
        <xdr:cNvPr id="481" name="フローチャート: 判断 480"/>
        <xdr:cNvSpPr/>
      </xdr:nvSpPr>
      <xdr:spPr>
        <a:xfrm>
          <a:off x="14541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103505</xdr:rowOff>
    </xdr:from>
    <xdr:to>
      <xdr:col>72</xdr:col>
      <xdr:colOff>38100</xdr:colOff>
      <xdr:row>60</xdr:row>
      <xdr:rowOff>33655</xdr:rowOff>
    </xdr:to>
    <xdr:sp macro="" textlink="">
      <xdr:nvSpPr>
        <xdr:cNvPr id="482" name="フローチャート: 判断 481"/>
        <xdr:cNvSpPr/>
      </xdr:nvSpPr>
      <xdr:spPr>
        <a:xfrm>
          <a:off x="13652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83" name="テキスト ボックス 48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4" name="テキスト ボックス 48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5" name="テキスト ボックス 48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6" name="テキスト ボックス 48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7" name="テキスト ボックス 48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2540</xdr:rowOff>
    </xdr:from>
    <xdr:to>
      <xdr:col>85</xdr:col>
      <xdr:colOff>177800</xdr:colOff>
      <xdr:row>58</xdr:row>
      <xdr:rowOff>104140</xdr:rowOff>
    </xdr:to>
    <xdr:sp macro="" textlink="">
      <xdr:nvSpPr>
        <xdr:cNvPr id="488" name="楕円 487"/>
        <xdr:cNvSpPr/>
      </xdr:nvSpPr>
      <xdr:spPr>
        <a:xfrm>
          <a:off x="16268700" y="994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25417</xdr:rowOff>
    </xdr:from>
    <xdr:ext cx="405111" cy="259045"/>
    <xdr:sp macro="" textlink="">
      <xdr:nvSpPr>
        <xdr:cNvPr id="489" name="【学校施設】&#10;有形固定資産減価償却率該当値テキスト"/>
        <xdr:cNvSpPr txBox="1"/>
      </xdr:nvSpPr>
      <xdr:spPr>
        <a:xfrm>
          <a:off x="16357600" y="979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170180</xdr:rowOff>
    </xdr:from>
    <xdr:to>
      <xdr:col>81</xdr:col>
      <xdr:colOff>101600</xdr:colOff>
      <xdr:row>58</xdr:row>
      <xdr:rowOff>100330</xdr:rowOff>
    </xdr:to>
    <xdr:sp macro="" textlink="">
      <xdr:nvSpPr>
        <xdr:cNvPr id="490" name="楕円 489"/>
        <xdr:cNvSpPr/>
      </xdr:nvSpPr>
      <xdr:spPr>
        <a:xfrm>
          <a:off x="15430500" y="994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49530</xdr:rowOff>
    </xdr:from>
    <xdr:to>
      <xdr:col>85</xdr:col>
      <xdr:colOff>127000</xdr:colOff>
      <xdr:row>58</xdr:row>
      <xdr:rowOff>53340</xdr:rowOff>
    </xdr:to>
    <xdr:cxnSp macro="">
      <xdr:nvCxnSpPr>
        <xdr:cNvPr id="491" name="直線コネクタ 490"/>
        <xdr:cNvCxnSpPr/>
      </xdr:nvCxnSpPr>
      <xdr:spPr>
        <a:xfrm>
          <a:off x="15481300" y="999363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15875</xdr:rowOff>
    </xdr:from>
    <xdr:to>
      <xdr:col>76</xdr:col>
      <xdr:colOff>165100</xdr:colOff>
      <xdr:row>58</xdr:row>
      <xdr:rowOff>117475</xdr:rowOff>
    </xdr:to>
    <xdr:sp macro="" textlink="">
      <xdr:nvSpPr>
        <xdr:cNvPr id="492" name="楕円 491"/>
        <xdr:cNvSpPr/>
      </xdr:nvSpPr>
      <xdr:spPr>
        <a:xfrm>
          <a:off x="14541500" y="995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49530</xdr:rowOff>
    </xdr:from>
    <xdr:to>
      <xdr:col>81</xdr:col>
      <xdr:colOff>50800</xdr:colOff>
      <xdr:row>58</xdr:row>
      <xdr:rowOff>66675</xdr:rowOff>
    </xdr:to>
    <xdr:cxnSp macro="">
      <xdr:nvCxnSpPr>
        <xdr:cNvPr id="493" name="直線コネクタ 492"/>
        <xdr:cNvCxnSpPr/>
      </xdr:nvCxnSpPr>
      <xdr:spPr>
        <a:xfrm flipV="1">
          <a:off x="14592300" y="999363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13352</xdr:rowOff>
    </xdr:from>
    <xdr:ext cx="405111" cy="259045"/>
    <xdr:sp macro="" textlink="">
      <xdr:nvSpPr>
        <xdr:cNvPr id="494" name="n_1aveValue【学校施設】&#10;有形固定資産減価償却率"/>
        <xdr:cNvSpPr txBox="1"/>
      </xdr:nvSpPr>
      <xdr:spPr>
        <a:xfrm>
          <a:off x="15266044" y="1030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17162</xdr:rowOff>
    </xdr:from>
    <xdr:ext cx="405111" cy="259045"/>
    <xdr:sp macro="" textlink="">
      <xdr:nvSpPr>
        <xdr:cNvPr id="495" name="n_2aveValue【学校施設】&#10;有形固定資産減価償却率"/>
        <xdr:cNvSpPr txBox="1"/>
      </xdr:nvSpPr>
      <xdr:spPr>
        <a:xfrm>
          <a:off x="14389744" y="1030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50182</xdr:rowOff>
    </xdr:from>
    <xdr:ext cx="405111" cy="259045"/>
    <xdr:sp macro="" textlink="">
      <xdr:nvSpPr>
        <xdr:cNvPr id="496" name="n_3aveValue【学校施設】&#10;有形固定資産減価償却率"/>
        <xdr:cNvSpPr txBox="1"/>
      </xdr:nvSpPr>
      <xdr:spPr>
        <a:xfrm>
          <a:off x="13500744" y="999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116857</xdr:rowOff>
    </xdr:from>
    <xdr:ext cx="405111" cy="259045"/>
    <xdr:sp macro="" textlink="">
      <xdr:nvSpPr>
        <xdr:cNvPr id="497" name="n_1mainValue【学校施設】&#10;有形固定資産減価償却率"/>
        <xdr:cNvSpPr txBox="1"/>
      </xdr:nvSpPr>
      <xdr:spPr>
        <a:xfrm>
          <a:off x="15266044" y="971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134002</xdr:rowOff>
    </xdr:from>
    <xdr:ext cx="405111" cy="259045"/>
    <xdr:sp macro="" textlink="">
      <xdr:nvSpPr>
        <xdr:cNvPr id="498" name="n_2mainValue【学校施設】&#10;有形固定資産減価償却率"/>
        <xdr:cNvSpPr txBox="1"/>
      </xdr:nvSpPr>
      <xdr:spPr>
        <a:xfrm>
          <a:off x="14389744" y="973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9" name="正方形/長方形 49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00" name="正方形/長方形 49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01" name="正方形/長方形 50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02" name="正方形/長方形 50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03" name="正方形/長方形 50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4" name="正方形/長方形 50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5" name="正方形/長方形 50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6" name="正方形/長方形 50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7" name="テキスト ボックス 50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8" name="直線コネクタ 50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09" name="テキスト ボックス 50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10" name="直線コネクタ 50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11" name="テキスト ボックス 51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12" name="直線コネクタ 51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13" name="テキスト ボックス 51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14" name="直線コネクタ 51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15" name="テキスト ボックス 51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16" name="直線コネクタ 51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17" name="テキスト ボックス 51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8" name="直線コネクタ 51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9" name="テキスト ボックス 51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2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138532</xdr:rowOff>
    </xdr:from>
    <xdr:to>
      <xdr:col>116</xdr:col>
      <xdr:colOff>62864</xdr:colOff>
      <xdr:row>64</xdr:row>
      <xdr:rowOff>31090</xdr:rowOff>
    </xdr:to>
    <xdr:cxnSp macro="">
      <xdr:nvCxnSpPr>
        <xdr:cNvPr id="521" name="直線コネクタ 520"/>
        <xdr:cNvCxnSpPr/>
      </xdr:nvCxnSpPr>
      <xdr:spPr>
        <a:xfrm flipV="1">
          <a:off x="22160864" y="9739732"/>
          <a:ext cx="0" cy="1264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34917</xdr:rowOff>
    </xdr:from>
    <xdr:ext cx="469744" cy="259045"/>
    <xdr:sp macro="" textlink="">
      <xdr:nvSpPr>
        <xdr:cNvPr id="522" name="【学校施設】&#10;一人当たり面積最小値テキスト"/>
        <xdr:cNvSpPr txBox="1"/>
      </xdr:nvSpPr>
      <xdr:spPr>
        <a:xfrm>
          <a:off x="22199600" y="11007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31090</xdr:rowOff>
    </xdr:from>
    <xdr:to>
      <xdr:col>116</xdr:col>
      <xdr:colOff>152400</xdr:colOff>
      <xdr:row>64</xdr:row>
      <xdr:rowOff>31090</xdr:rowOff>
    </xdr:to>
    <xdr:cxnSp macro="">
      <xdr:nvCxnSpPr>
        <xdr:cNvPr id="523" name="直線コネクタ 522"/>
        <xdr:cNvCxnSpPr/>
      </xdr:nvCxnSpPr>
      <xdr:spPr>
        <a:xfrm>
          <a:off x="22072600" y="11003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85209</xdr:rowOff>
    </xdr:from>
    <xdr:ext cx="469744" cy="259045"/>
    <xdr:sp macro="" textlink="">
      <xdr:nvSpPr>
        <xdr:cNvPr id="524" name="【学校施設】&#10;一人当たり面積最大値テキスト"/>
        <xdr:cNvSpPr txBox="1"/>
      </xdr:nvSpPr>
      <xdr:spPr>
        <a:xfrm>
          <a:off x="22199600" y="951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138532</xdr:rowOff>
    </xdr:from>
    <xdr:to>
      <xdr:col>116</xdr:col>
      <xdr:colOff>152400</xdr:colOff>
      <xdr:row>56</xdr:row>
      <xdr:rowOff>138532</xdr:rowOff>
    </xdr:to>
    <xdr:cxnSp macro="">
      <xdr:nvCxnSpPr>
        <xdr:cNvPr id="525" name="直線コネクタ 524"/>
        <xdr:cNvCxnSpPr/>
      </xdr:nvCxnSpPr>
      <xdr:spPr>
        <a:xfrm>
          <a:off x="22072600" y="9739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41470</xdr:rowOff>
    </xdr:from>
    <xdr:ext cx="469744" cy="259045"/>
    <xdr:sp macro="" textlink="">
      <xdr:nvSpPr>
        <xdr:cNvPr id="526" name="【学校施設】&#10;一人当たり面積平均値テキスト"/>
        <xdr:cNvSpPr txBox="1"/>
      </xdr:nvSpPr>
      <xdr:spPr>
        <a:xfrm>
          <a:off x="22199600" y="106713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63043</xdr:rowOff>
    </xdr:from>
    <xdr:to>
      <xdr:col>116</xdr:col>
      <xdr:colOff>114300</xdr:colOff>
      <xdr:row>62</xdr:row>
      <xdr:rowOff>164643</xdr:rowOff>
    </xdr:to>
    <xdr:sp macro="" textlink="">
      <xdr:nvSpPr>
        <xdr:cNvPr id="527" name="フローチャート: 判断 526"/>
        <xdr:cNvSpPr/>
      </xdr:nvSpPr>
      <xdr:spPr>
        <a:xfrm>
          <a:off x="22110700" y="10692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75387</xdr:rowOff>
    </xdr:from>
    <xdr:to>
      <xdr:col>112</xdr:col>
      <xdr:colOff>38100</xdr:colOff>
      <xdr:row>63</xdr:row>
      <xdr:rowOff>5537</xdr:rowOff>
    </xdr:to>
    <xdr:sp macro="" textlink="">
      <xdr:nvSpPr>
        <xdr:cNvPr id="528" name="フローチャート: 判断 527"/>
        <xdr:cNvSpPr/>
      </xdr:nvSpPr>
      <xdr:spPr>
        <a:xfrm>
          <a:off x="21272500" y="10705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77674</xdr:rowOff>
    </xdr:from>
    <xdr:to>
      <xdr:col>107</xdr:col>
      <xdr:colOff>101600</xdr:colOff>
      <xdr:row>63</xdr:row>
      <xdr:rowOff>7824</xdr:rowOff>
    </xdr:to>
    <xdr:sp macro="" textlink="">
      <xdr:nvSpPr>
        <xdr:cNvPr id="529" name="フローチャート: 判断 528"/>
        <xdr:cNvSpPr/>
      </xdr:nvSpPr>
      <xdr:spPr>
        <a:xfrm>
          <a:off x="20383500" y="107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84531</xdr:rowOff>
    </xdr:from>
    <xdr:to>
      <xdr:col>102</xdr:col>
      <xdr:colOff>165100</xdr:colOff>
      <xdr:row>63</xdr:row>
      <xdr:rowOff>14681</xdr:rowOff>
    </xdr:to>
    <xdr:sp macro="" textlink="">
      <xdr:nvSpPr>
        <xdr:cNvPr id="530" name="フローチャート: 判断 529"/>
        <xdr:cNvSpPr/>
      </xdr:nvSpPr>
      <xdr:spPr>
        <a:xfrm>
          <a:off x="19494500"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31" name="テキスト ボックス 53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2" name="テキスト ボックス 53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3" name="テキスト ボックス 53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4" name="テキスト ボックス 53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5" name="テキスト ボックス 53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114249</xdr:rowOff>
    </xdr:from>
    <xdr:to>
      <xdr:col>116</xdr:col>
      <xdr:colOff>114300</xdr:colOff>
      <xdr:row>62</xdr:row>
      <xdr:rowOff>44399</xdr:rowOff>
    </xdr:to>
    <xdr:sp macro="" textlink="">
      <xdr:nvSpPr>
        <xdr:cNvPr id="536" name="楕円 535"/>
        <xdr:cNvSpPr/>
      </xdr:nvSpPr>
      <xdr:spPr>
        <a:xfrm>
          <a:off x="22110700" y="10572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137126</xdr:rowOff>
    </xdr:from>
    <xdr:ext cx="469744" cy="259045"/>
    <xdr:sp macro="" textlink="">
      <xdr:nvSpPr>
        <xdr:cNvPr id="537" name="【学校施設】&#10;一人当たり面積該当値テキスト"/>
        <xdr:cNvSpPr txBox="1"/>
      </xdr:nvSpPr>
      <xdr:spPr>
        <a:xfrm>
          <a:off x="22199600" y="10424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121107</xdr:rowOff>
    </xdr:from>
    <xdr:to>
      <xdr:col>112</xdr:col>
      <xdr:colOff>38100</xdr:colOff>
      <xdr:row>62</xdr:row>
      <xdr:rowOff>51257</xdr:rowOff>
    </xdr:to>
    <xdr:sp macro="" textlink="">
      <xdr:nvSpPr>
        <xdr:cNvPr id="538" name="楕円 537"/>
        <xdr:cNvSpPr/>
      </xdr:nvSpPr>
      <xdr:spPr>
        <a:xfrm>
          <a:off x="21272500" y="1057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165049</xdr:rowOff>
    </xdr:from>
    <xdr:to>
      <xdr:col>116</xdr:col>
      <xdr:colOff>63500</xdr:colOff>
      <xdr:row>62</xdr:row>
      <xdr:rowOff>457</xdr:rowOff>
    </xdr:to>
    <xdr:cxnSp macro="">
      <xdr:nvCxnSpPr>
        <xdr:cNvPr id="539" name="直線コネクタ 538"/>
        <xdr:cNvCxnSpPr/>
      </xdr:nvCxnSpPr>
      <xdr:spPr>
        <a:xfrm flipV="1">
          <a:off x="21323300" y="10623499"/>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121565</xdr:rowOff>
    </xdr:from>
    <xdr:to>
      <xdr:col>107</xdr:col>
      <xdr:colOff>101600</xdr:colOff>
      <xdr:row>62</xdr:row>
      <xdr:rowOff>51715</xdr:rowOff>
    </xdr:to>
    <xdr:sp macro="" textlink="">
      <xdr:nvSpPr>
        <xdr:cNvPr id="540" name="楕円 539"/>
        <xdr:cNvSpPr/>
      </xdr:nvSpPr>
      <xdr:spPr>
        <a:xfrm>
          <a:off x="20383500" y="1058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457</xdr:rowOff>
    </xdr:from>
    <xdr:to>
      <xdr:col>111</xdr:col>
      <xdr:colOff>177800</xdr:colOff>
      <xdr:row>62</xdr:row>
      <xdr:rowOff>915</xdr:rowOff>
    </xdr:to>
    <xdr:cxnSp macro="">
      <xdr:nvCxnSpPr>
        <xdr:cNvPr id="541" name="直線コネクタ 540"/>
        <xdr:cNvCxnSpPr/>
      </xdr:nvCxnSpPr>
      <xdr:spPr>
        <a:xfrm flipV="1">
          <a:off x="20434300" y="10630357"/>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168114</xdr:rowOff>
    </xdr:from>
    <xdr:ext cx="469744" cy="259045"/>
    <xdr:sp macro="" textlink="">
      <xdr:nvSpPr>
        <xdr:cNvPr id="542" name="n_1aveValue【学校施設】&#10;一人当たり面積"/>
        <xdr:cNvSpPr txBox="1"/>
      </xdr:nvSpPr>
      <xdr:spPr>
        <a:xfrm>
          <a:off x="21075727" y="10798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170401</xdr:rowOff>
    </xdr:from>
    <xdr:ext cx="469744" cy="259045"/>
    <xdr:sp macro="" textlink="">
      <xdr:nvSpPr>
        <xdr:cNvPr id="543" name="n_2aveValue【学校施設】&#10;一人当たり面積"/>
        <xdr:cNvSpPr txBox="1"/>
      </xdr:nvSpPr>
      <xdr:spPr>
        <a:xfrm>
          <a:off x="20199427" y="1080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31208</xdr:rowOff>
    </xdr:from>
    <xdr:ext cx="469744" cy="259045"/>
    <xdr:sp macro="" textlink="">
      <xdr:nvSpPr>
        <xdr:cNvPr id="544" name="n_3aveValue【学校施設】&#10;一人当たり面積"/>
        <xdr:cNvSpPr txBox="1"/>
      </xdr:nvSpPr>
      <xdr:spPr>
        <a:xfrm>
          <a:off x="19310427" y="1048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67784</xdr:rowOff>
    </xdr:from>
    <xdr:ext cx="469744" cy="259045"/>
    <xdr:sp macro="" textlink="">
      <xdr:nvSpPr>
        <xdr:cNvPr id="545" name="n_1mainValue【学校施設】&#10;一人当たり面積"/>
        <xdr:cNvSpPr txBox="1"/>
      </xdr:nvSpPr>
      <xdr:spPr>
        <a:xfrm>
          <a:off x="21075727" y="1035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68242</xdr:rowOff>
    </xdr:from>
    <xdr:ext cx="469744" cy="259045"/>
    <xdr:sp macro="" textlink="">
      <xdr:nvSpPr>
        <xdr:cNvPr id="546" name="n_2mainValue【学校施設】&#10;一人当たり面積"/>
        <xdr:cNvSpPr txBox="1"/>
      </xdr:nvSpPr>
      <xdr:spPr>
        <a:xfrm>
          <a:off x="20199427" y="1035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7" name="正方形/長方形 54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8" name="正方形/長方形 54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9" name="正方形/長方形 54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50" name="正方形/長方形 54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51" name="正方形/長方形 55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52" name="正方形/長方形 55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3" name="正方形/長方形 55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4" name="正方形/長方形 553"/>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55" name="正方形/長方形 55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6" name="正方形/長方形 55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7" name="正方形/長方形 55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58" name="正方形/長方形 55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59" name="正方形/長方形 55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0" name="正方形/長方形 55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1" name="正方形/長方形 56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2" name="正方形/長方形 561"/>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63" name="正方形/長方形 56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64" name="正方形/長方形 56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65" name="正方形/長方形 56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66" name="正方形/長方形 56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67" name="正方形/長方形 56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68" name="正方形/長方形 56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69" name="正方形/長方形 56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70" name="正方形/長方形 56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71" name="テキスト ボックス 57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72" name="直線コネクタ 57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73" name="直線コネクタ 57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74" name="テキスト ボックス 573"/>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75" name="直線コネクタ 57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76" name="テキスト ボックス 57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77" name="直線コネクタ 57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78" name="テキスト ボックス 57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79" name="直線コネクタ 57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80" name="テキスト ボックス 57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81" name="直線コネクタ 58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82" name="テキスト ボックス 58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83" name="直線コネクタ 58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84" name="テキスト ボックス 583"/>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85" name="直線コネクタ 58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86" name="テキスト ボックス 58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8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108857</xdr:rowOff>
    </xdr:to>
    <xdr:cxnSp macro="">
      <xdr:nvCxnSpPr>
        <xdr:cNvPr id="588" name="直線コネクタ 587"/>
        <xdr:cNvCxnSpPr/>
      </xdr:nvCxnSpPr>
      <xdr:spPr>
        <a:xfrm flipV="1">
          <a:off x="16318864" y="17090571"/>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112684</xdr:rowOff>
    </xdr:from>
    <xdr:ext cx="340478" cy="259045"/>
    <xdr:sp macro="" textlink="">
      <xdr:nvSpPr>
        <xdr:cNvPr id="589" name="【公民館】&#10;有形固定資産減価償却率最小値テキスト"/>
        <xdr:cNvSpPr txBox="1"/>
      </xdr:nvSpPr>
      <xdr:spPr>
        <a:xfrm>
          <a:off x="16357600" y="1862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108857</xdr:rowOff>
    </xdr:from>
    <xdr:to>
      <xdr:col>86</xdr:col>
      <xdr:colOff>25400</xdr:colOff>
      <xdr:row>108</xdr:row>
      <xdr:rowOff>108857</xdr:rowOff>
    </xdr:to>
    <xdr:cxnSp macro="">
      <xdr:nvCxnSpPr>
        <xdr:cNvPr id="590" name="直線コネクタ 589"/>
        <xdr:cNvCxnSpPr/>
      </xdr:nvCxnSpPr>
      <xdr:spPr>
        <a:xfrm>
          <a:off x="16230600" y="1862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91"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92" name="直線コネクタ 591"/>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169108</xdr:rowOff>
    </xdr:from>
    <xdr:ext cx="405111" cy="259045"/>
    <xdr:sp macro="" textlink="">
      <xdr:nvSpPr>
        <xdr:cNvPr id="593" name="【公民館】&#10;有形固定資産減価償却率平均値テキスト"/>
        <xdr:cNvSpPr txBox="1"/>
      </xdr:nvSpPr>
      <xdr:spPr>
        <a:xfrm>
          <a:off x="16357600" y="174855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146231</xdr:rowOff>
    </xdr:from>
    <xdr:to>
      <xdr:col>85</xdr:col>
      <xdr:colOff>177800</xdr:colOff>
      <xdr:row>103</xdr:row>
      <xdr:rowOff>76381</xdr:rowOff>
    </xdr:to>
    <xdr:sp macro="" textlink="">
      <xdr:nvSpPr>
        <xdr:cNvPr id="594" name="フローチャート: 判断 593"/>
        <xdr:cNvSpPr/>
      </xdr:nvSpPr>
      <xdr:spPr>
        <a:xfrm>
          <a:off x="16268700" y="17634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165826</xdr:rowOff>
    </xdr:from>
    <xdr:to>
      <xdr:col>81</xdr:col>
      <xdr:colOff>101600</xdr:colOff>
      <xdr:row>103</xdr:row>
      <xdr:rowOff>95976</xdr:rowOff>
    </xdr:to>
    <xdr:sp macro="" textlink="">
      <xdr:nvSpPr>
        <xdr:cNvPr id="595" name="フローチャート: 判断 594"/>
        <xdr:cNvSpPr/>
      </xdr:nvSpPr>
      <xdr:spPr>
        <a:xfrm>
          <a:off x="15430500" y="1765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2539</xdr:rowOff>
    </xdr:from>
    <xdr:to>
      <xdr:col>76</xdr:col>
      <xdr:colOff>165100</xdr:colOff>
      <xdr:row>103</xdr:row>
      <xdr:rowOff>104139</xdr:rowOff>
    </xdr:to>
    <xdr:sp macro="" textlink="">
      <xdr:nvSpPr>
        <xdr:cNvPr id="596" name="フローチャート: 判断 595"/>
        <xdr:cNvSpPr/>
      </xdr:nvSpPr>
      <xdr:spPr>
        <a:xfrm>
          <a:off x="14541500" y="1766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36830</xdr:rowOff>
    </xdr:from>
    <xdr:to>
      <xdr:col>72</xdr:col>
      <xdr:colOff>38100</xdr:colOff>
      <xdr:row>103</xdr:row>
      <xdr:rowOff>138430</xdr:rowOff>
    </xdr:to>
    <xdr:sp macro="" textlink="">
      <xdr:nvSpPr>
        <xdr:cNvPr id="597" name="フローチャート: 判断 596"/>
        <xdr:cNvSpPr/>
      </xdr:nvSpPr>
      <xdr:spPr>
        <a:xfrm>
          <a:off x="13652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98" name="テキスト ボックス 59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99" name="テキスト ボックス 59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00" name="テキスト ボックス 59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01" name="テキスト ボックス 60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02" name="テキスト ボックス 60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7438</xdr:rowOff>
    </xdr:from>
    <xdr:to>
      <xdr:col>85</xdr:col>
      <xdr:colOff>177800</xdr:colOff>
      <xdr:row>107</xdr:row>
      <xdr:rowOff>109038</xdr:rowOff>
    </xdr:to>
    <xdr:sp macro="" textlink="">
      <xdr:nvSpPr>
        <xdr:cNvPr id="603" name="楕円 602"/>
        <xdr:cNvSpPr/>
      </xdr:nvSpPr>
      <xdr:spPr>
        <a:xfrm>
          <a:off x="16268700" y="1835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157315</xdr:rowOff>
    </xdr:from>
    <xdr:ext cx="405111" cy="259045"/>
    <xdr:sp macro="" textlink="">
      <xdr:nvSpPr>
        <xdr:cNvPr id="604" name="【公民館】&#10;有形固定資産減価償却率該当値テキスト"/>
        <xdr:cNvSpPr txBox="1"/>
      </xdr:nvSpPr>
      <xdr:spPr>
        <a:xfrm>
          <a:off x="16357600" y="18331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58057</xdr:rowOff>
    </xdr:from>
    <xdr:to>
      <xdr:col>81</xdr:col>
      <xdr:colOff>101600</xdr:colOff>
      <xdr:row>107</xdr:row>
      <xdr:rowOff>159657</xdr:rowOff>
    </xdr:to>
    <xdr:sp macro="" textlink="">
      <xdr:nvSpPr>
        <xdr:cNvPr id="605" name="楕円 604"/>
        <xdr:cNvSpPr/>
      </xdr:nvSpPr>
      <xdr:spPr>
        <a:xfrm>
          <a:off x="15430500" y="1840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58238</xdr:rowOff>
    </xdr:from>
    <xdr:to>
      <xdr:col>85</xdr:col>
      <xdr:colOff>127000</xdr:colOff>
      <xdr:row>107</xdr:row>
      <xdr:rowOff>108857</xdr:rowOff>
    </xdr:to>
    <xdr:cxnSp macro="">
      <xdr:nvCxnSpPr>
        <xdr:cNvPr id="606" name="直線コネクタ 605"/>
        <xdr:cNvCxnSpPr/>
      </xdr:nvCxnSpPr>
      <xdr:spPr>
        <a:xfrm flipV="1">
          <a:off x="15481300" y="18403388"/>
          <a:ext cx="8382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43362</xdr:rowOff>
    </xdr:from>
    <xdr:to>
      <xdr:col>76</xdr:col>
      <xdr:colOff>165100</xdr:colOff>
      <xdr:row>107</xdr:row>
      <xdr:rowOff>144962</xdr:rowOff>
    </xdr:to>
    <xdr:sp macro="" textlink="">
      <xdr:nvSpPr>
        <xdr:cNvPr id="607" name="楕円 606"/>
        <xdr:cNvSpPr/>
      </xdr:nvSpPr>
      <xdr:spPr>
        <a:xfrm>
          <a:off x="14541500" y="1838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94162</xdr:rowOff>
    </xdr:from>
    <xdr:to>
      <xdr:col>81</xdr:col>
      <xdr:colOff>50800</xdr:colOff>
      <xdr:row>107</xdr:row>
      <xdr:rowOff>108857</xdr:rowOff>
    </xdr:to>
    <xdr:cxnSp macro="">
      <xdr:nvCxnSpPr>
        <xdr:cNvPr id="608" name="直線コネクタ 607"/>
        <xdr:cNvCxnSpPr/>
      </xdr:nvCxnSpPr>
      <xdr:spPr>
        <a:xfrm>
          <a:off x="14592300" y="18439312"/>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112503</xdr:rowOff>
    </xdr:from>
    <xdr:ext cx="405111" cy="259045"/>
    <xdr:sp macro="" textlink="">
      <xdr:nvSpPr>
        <xdr:cNvPr id="609" name="n_1aveValue【公民館】&#10;有形固定資産減価償却率"/>
        <xdr:cNvSpPr txBox="1"/>
      </xdr:nvSpPr>
      <xdr:spPr>
        <a:xfrm>
          <a:off x="15266044" y="17428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120666</xdr:rowOff>
    </xdr:from>
    <xdr:ext cx="405111" cy="259045"/>
    <xdr:sp macro="" textlink="">
      <xdr:nvSpPr>
        <xdr:cNvPr id="610" name="n_2aveValue【公民館】&#10;有形固定資産減価償却率"/>
        <xdr:cNvSpPr txBox="1"/>
      </xdr:nvSpPr>
      <xdr:spPr>
        <a:xfrm>
          <a:off x="14389744" y="1743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154957</xdr:rowOff>
    </xdr:from>
    <xdr:ext cx="405111" cy="259045"/>
    <xdr:sp macro="" textlink="">
      <xdr:nvSpPr>
        <xdr:cNvPr id="611" name="n_3aveValue【公民館】&#10;有形固定資産減価償却率"/>
        <xdr:cNvSpPr txBox="1"/>
      </xdr:nvSpPr>
      <xdr:spPr>
        <a:xfrm>
          <a:off x="13500744" y="1747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150784</xdr:rowOff>
    </xdr:from>
    <xdr:ext cx="405111" cy="259045"/>
    <xdr:sp macro="" textlink="">
      <xdr:nvSpPr>
        <xdr:cNvPr id="612" name="n_1mainValue【公民館】&#10;有形固定資産減価償却率"/>
        <xdr:cNvSpPr txBox="1"/>
      </xdr:nvSpPr>
      <xdr:spPr>
        <a:xfrm>
          <a:off x="15266044" y="18495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136089</xdr:rowOff>
    </xdr:from>
    <xdr:ext cx="405111" cy="259045"/>
    <xdr:sp macro="" textlink="">
      <xdr:nvSpPr>
        <xdr:cNvPr id="613" name="n_2mainValue【公民館】&#10;有形固定資産減価償却率"/>
        <xdr:cNvSpPr txBox="1"/>
      </xdr:nvSpPr>
      <xdr:spPr>
        <a:xfrm>
          <a:off x="14389744" y="18481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14" name="正方形/長方形 61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15" name="正方形/長方形 61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16" name="正方形/長方形 61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17" name="正方形/長方形 61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18" name="正方形/長方形 61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19" name="正方形/長方形 61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20" name="正方形/長方形 61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21" name="正方形/長方形 62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22" name="テキスト ボックス 62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23" name="直線コネクタ 62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24" name="直線コネクタ 623"/>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25" name="テキスト ボックス 624"/>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26" name="直線コネクタ 625"/>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27" name="テキスト ボックス 626"/>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28" name="直線コネクタ 627"/>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29" name="テキスト ボックス 628"/>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30" name="直線コネクタ 629"/>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31" name="テキスト ボックス 630"/>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32" name="直線コネクタ 631"/>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33" name="テキスト ボックス 632"/>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34" name="直線コネクタ 633"/>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35" name="テキスト ボックス 634"/>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36" name="直線コネクタ 63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37" name="テキスト ボックス 63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3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144780</xdr:rowOff>
    </xdr:from>
    <xdr:to>
      <xdr:col>116</xdr:col>
      <xdr:colOff>62864</xdr:colOff>
      <xdr:row>109</xdr:row>
      <xdr:rowOff>35379</xdr:rowOff>
    </xdr:to>
    <xdr:cxnSp macro="">
      <xdr:nvCxnSpPr>
        <xdr:cNvPr id="639" name="直線コネクタ 638"/>
        <xdr:cNvCxnSpPr/>
      </xdr:nvCxnSpPr>
      <xdr:spPr>
        <a:xfrm flipV="1">
          <a:off x="22160864" y="17289780"/>
          <a:ext cx="0" cy="1433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640" name="【公民館】&#10;一人当たり面積最小値テキスト"/>
        <xdr:cNvSpPr txBox="1"/>
      </xdr:nvSpPr>
      <xdr:spPr>
        <a:xfrm>
          <a:off x="22199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641" name="直線コネクタ 640"/>
        <xdr:cNvCxnSpPr/>
      </xdr:nvCxnSpPr>
      <xdr:spPr>
        <a:xfrm>
          <a:off x="22072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91457</xdr:rowOff>
    </xdr:from>
    <xdr:ext cx="469744" cy="259045"/>
    <xdr:sp macro="" textlink="">
      <xdr:nvSpPr>
        <xdr:cNvPr id="642" name="【公民館】&#10;一人当たり面積最大値テキスト"/>
        <xdr:cNvSpPr txBox="1"/>
      </xdr:nvSpPr>
      <xdr:spPr>
        <a:xfrm>
          <a:off x="22199600" y="1706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144780</xdr:rowOff>
    </xdr:from>
    <xdr:to>
      <xdr:col>116</xdr:col>
      <xdr:colOff>152400</xdr:colOff>
      <xdr:row>100</xdr:row>
      <xdr:rowOff>144780</xdr:rowOff>
    </xdr:to>
    <xdr:cxnSp macro="">
      <xdr:nvCxnSpPr>
        <xdr:cNvPr id="643" name="直線コネクタ 642"/>
        <xdr:cNvCxnSpPr/>
      </xdr:nvCxnSpPr>
      <xdr:spPr>
        <a:xfrm>
          <a:off x="22072600" y="1728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72407</xdr:rowOff>
    </xdr:from>
    <xdr:ext cx="469744" cy="259045"/>
    <xdr:sp macro="" textlink="">
      <xdr:nvSpPr>
        <xdr:cNvPr id="644" name="【公民館】&#10;一人当たり面積平均値テキスト"/>
        <xdr:cNvSpPr txBox="1"/>
      </xdr:nvSpPr>
      <xdr:spPr>
        <a:xfrm>
          <a:off x="22199600" y="18246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93980</xdr:rowOff>
    </xdr:from>
    <xdr:to>
      <xdr:col>116</xdr:col>
      <xdr:colOff>114300</xdr:colOff>
      <xdr:row>107</xdr:row>
      <xdr:rowOff>24130</xdr:rowOff>
    </xdr:to>
    <xdr:sp macro="" textlink="">
      <xdr:nvSpPr>
        <xdr:cNvPr id="645" name="フローチャート: 判断 644"/>
        <xdr:cNvSpPr/>
      </xdr:nvSpPr>
      <xdr:spPr>
        <a:xfrm>
          <a:off x="221107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103777</xdr:rowOff>
    </xdr:from>
    <xdr:to>
      <xdr:col>112</xdr:col>
      <xdr:colOff>38100</xdr:colOff>
      <xdr:row>107</xdr:row>
      <xdr:rowOff>33927</xdr:rowOff>
    </xdr:to>
    <xdr:sp macro="" textlink="">
      <xdr:nvSpPr>
        <xdr:cNvPr id="646" name="フローチャート: 判断 645"/>
        <xdr:cNvSpPr/>
      </xdr:nvSpPr>
      <xdr:spPr>
        <a:xfrm>
          <a:off x="21272500" y="1827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84182</xdr:rowOff>
    </xdr:from>
    <xdr:to>
      <xdr:col>107</xdr:col>
      <xdr:colOff>101600</xdr:colOff>
      <xdr:row>107</xdr:row>
      <xdr:rowOff>14332</xdr:rowOff>
    </xdr:to>
    <xdr:sp macro="" textlink="">
      <xdr:nvSpPr>
        <xdr:cNvPr id="647" name="フローチャート: 判断 646"/>
        <xdr:cNvSpPr/>
      </xdr:nvSpPr>
      <xdr:spPr>
        <a:xfrm>
          <a:off x="20383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147864</xdr:rowOff>
    </xdr:from>
    <xdr:to>
      <xdr:col>102</xdr:col>
      <xdr:colOff>165100</xdr:colOff>
      <xdr:row>106</xdr:row>
      <xdr:rowOff>78014</xdr:rowOff>
    </xdr:to>
    <xdr:sp macro="" textlink="">
      <xdr:nvSpPr>
        <xdr:cNvPr id="648" name="フローチャート: 判断 647"/>
        <xdr:cNvSpPr/>
      </xdr:nvSpPr>
      <xdr:spPr>
        <a:xfrm>
          <a:off x="19494500" y="1815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49" name="テキスト ボックス 64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50" name="テキスト ボックス 64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51" name="テキスト ボックス 65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52" name="テキスト ボックス 65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53" name="テキスト ボックス 65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138068</xdr:rowOff>
    </xdr:from>
    <xdr:to>
      <xdr:col>116</xdr:col>
      <xdr:colOff>114300</xdr:colOff>
      <xdr:row>106</xdr:row>
      <xdr:rowOff>68218</xdr:rowOff>
    </xdr:to>
    <xdr:sp macro="" textlink="">
      <xdr:nvSpPr>
        <xdr:cNvPr id="654" name="楕円 653"/>
        <xdr:cNvSpPr/>
      </xdr:nvSpPr>
      <xdr:spPr>
        <a:xfrm>
          <a:off x="22110700" y="1814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160945</xdr:rowOff>
    </xdr:from>
    <xdr:ext cx="469744" cy="259045"/>
    <xdr:sp macro="" textlink="">
      <xdr:nvSpPr>
        <xdr:cNvPr id="655" name="【公民館】&#10;一人当たり面積該当値テキスト"/>
        <xdr:cNvSpPr txBox="1"/>
      </xdr:nvSpPr>
      <xdr:spPr>
        <a:xfrm>
          <a:off x="22199600" y="17991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144599</xdr:rowOff>
    </xdr:from>
    <xdr:to>
      <xdr:col>112</xdr:col>
      <xdr:colOff>38100</xdr:colOff>
      <xdr:row>106</xdr:row>
      <xdr:rowOff>74749</xdr:rowOff>
    </xdr:to>
    <xdr:sp macro="" textlink="">
      <xdr:nvSpPr>
        <xdr:cNvPr id="656" name="楕円 655"/>
        <xdr:cNvSpPr/>
      </xdr:nvSpPr>
      <xdr:spPr>
        <a:xfrm>
          <a:off x="21272500" y="1814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17418</xdr:rowOff>
    </xdr:from>
    <xdr:to>
      <xdr:col>116</xdr:col>
      <xdr:colOff>63500</xdr:colOff>
      <xdr:row>106</xdr:row>
      <xdr:rowOff>23949</xdr:rowOff>
    </xdr:to>
    <xdr:cxnSp macro="">
      <xdr:nvCxnSpPr>
        <xdr:cNvPr id="657" name="直線コネクタ 656"/>
        <xdr:cNvCxnSpPr/>
      </xdr:nvCxnSpPr>
      <xdr:spPr>
        <a:xfrm flipV="1">
          <a:off x="21323300" y="18191118"/>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144599</xdr:rowOff>
    </xdr:from>
    <xdr:to>
      <xdr:col>107</xdr:col>
      <xdr:colOff>101600</xdr:colOff>
      <xdr:row>106</xdr:row>
      <xdr:rowOff>74749</xdr:rowOff>
    </xdr:to>
    <xdr:sp macro="" textlink="">
      <xdr:nvSpPr>
        <xdr:cNvPr id="658" name="楕円 657"/>
        <xdr:cNvSpPr/>
      </xdr:nvSpPr>
      <xdr:spPr>
        <a:xfrm>
          <a:off x="20383500" y="1814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23949</xdr:rowOff>
    </xdr:from>
    <xdr:to>
      <xdr:col>111</xdr:col>
      <xdr:colOff>177800</xdr:colOff>
      <xdr:row>106</xdr:row>
      <xdr:rowOff>23949</xdr:rowOff>
    </xdr:to>
    <xdr:cxnSp macro="">
      <xdr:nvCxnSpPr>
        <xdr:cNvPr id="659" name="直線コネクタ 658"/>
        <xdr:cNvCxnSpPr/>
      </xdr:nvCxnSpPr>
      <xdr:spPr>
        <a:xfrm>
          <a:off x="20434300" y="1819764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25054</xdr:rowOff>
    </xdr:from>
    <xdr:ext cx="469744" cy="259045"/>
    <xdr:sp macro="" textlink="">
      <xdr:nvSpPr>
        <xdr:cNvPr id="660" name="n_1aveValue【公民館】&#10;一人当たり面積"/>
        <xdr:cNvSpPr txBox="1"/>
      </xdr:nvSpPr>
      <xdr:spPr>
        <a:xfrm>
          <a:off x="21075727" y="1837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5459</xdr:rowOff>
    </xdr:from>
    <xdr:ext cx="469744" cy="259045"/>
    <xdr:sp macro="" textlink="">
      <xdr:nvSpPr>
        <xdr:cNvPr id="661" name="n_2aveValue【公民館】&#10;一人当たり面積"/>
        <xdr:cNvSpPr txBox="1"/>
      </xdr:nvSpPr>
      <xdr:spPr>
        <a:xfrm>
          <a:off x="20199427" y="18350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94541</xdr:rowOff>
    </xdr:from>
    <xdr:ext cx="469744" cy="259045"/>
    <xdr:sp macro="" textlink="">
      <xdr:nvSpPr>
        <xdr:cNvPr id="662" name="n_3aveValue【公民館】&#10;一人当たり面積"/>
        <xdr:cNvSpPr txBox="1"/>
      </xdr:nvSpPr>
      <xdr:spPr>
        <a:xfrm>
          <a:off x="19310427" y="1792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91276</xdr:rowOff>
    </xdr:from>
    <xdr:ext cx="469744" cy="259045"/>
    <xdr:sp macro="" textlink="">
      <xdr:nvSpPr>
        <xdr:cNvPr id="663" name="n_1mainValue【公民館】&#10;一人当たり面積"/>
        <xdr:cNvSpPr txBox="1"/>
      </xdr:nvSpPr>
      <xdr:spPr>
        <a:xfrm>
          <a:off x="21075727" y="17922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91276</xdr:rowOff>
    </xdr:from>
    <xdr:ext cx="469744" cy="259045"/>
    <xdr:sp macro="" textlink="">
      <xdr:nvSpPr>
        <xdr:cNvPr id="664" name="n_2mainValue【公民館】&#10;一人当たり面積"/>
        <xdr:cNvSpPr txBox="1"/>
      </xdr:nvSpPr>
      <xdr:spPr>
        <a:xfrm>
          <a:off x="20199427" y="17922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5" name="正方形/長方形 66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6" name="正方形/長方形 66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7" name="テキスト ボックス 66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道路及び学校施設について、類似団体と比較しても老朽化が進んでいる状況にある。計画的に老朽化対策を行っていく必要があるが、特に学校施設については、１人当たりの面積が類似団体と比較して高くなっており、少子化が進む中で適切な施設規模等を考慮した施設管理計画を策定する必要があ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一方で児童施設、公営住宅、公民館については、今後、老朽化した際に費用が最小限となるよう適切な管理運営を行っていく必要がある。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広島県熊野町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24,180
23,955
33.76
9,751,912
9,488,370
136,998
5,228,971
7,207,208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131717</xdr:rowOff>
    </xdr:to>
    <xdr:cxnSp macro="">
      <xdr:nvCxnSpPr>
        <xdr:cNvPr id="57" name="直線コネクタ 56"/>
        <xdr:cNvCxnSpPr/>
      </xdr:nvCxnSpPr>
      <xdr:spPr>
        <a:xfrm flipV="1">
          <a:off x="4634865" y="5660572"/>
          <a:ext cx="0" cy="1500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135544</xdr:rowOff>
    </xdr:from>
    <xdr:ext cx="340478" cy="259045"/>
    <xdr:sp macro="" textlink="">
      <xdr:nvSpPr>
        <xdr:cNvPr id="58" name="【図書館】&#10;有形固定資産減価償却率最小値テキスト"/>
        <xdr:cNvSpPr txBox="1"/>
      </xdr:nvSpPr>
      <xdr:spPr>
        <a:xfrm>
          <a:off x="4673600" y="7164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131717</xdr:rowOff>
    </xdr:from>
    <xdr:to>
      <xdr:col>24</xdr:col>
      <xdr:colOff>152400</xdr:colOff>
      <xdr:row>41</xdr:row>
      <xdr:rowOff>131717</xdr:rowOff>
    </xdr:to>
    <xdr:cxnSp macro="">
      <xdr:nvCxnSpPr>
        <xdr:cNvPr id="59" name="直線コネクタ 58"/>
        <xdr:cNvCxnSpPr/>
      </xdr:nvCxnSpPr>
      <xdr:spPr>
        <a:xfrm>
          <a:off x="4546600" y="7161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15620</xdr:rowOff>
    </xdr:from>
    <xdr:ext cx="405111" cy="259045"/>
    <xdr:sp macro="" textlink="">
      <xdr:nvSpPr>
        <xdr:cNvPr id="62" name="【図書館】&#10;有形固定資産減価償却率平均値テキスト"/>
        <xdr:cNvSpPr txBox="1"/>
      </xdr:nvSpPr>
      <xdr:spPr>
        <a:xfrm>
          <a:off x="4673600" y="6359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164193</xdr:rowOff>
    </xdr:from>
    <xdr:to>
      <xdr:col>24</xdr:col>
      <xdr:colOff>114300</xdr:colOff>
      <xdr:row>38</xdr:row>
      <xdr:rowOff>94343</xdr:rowOff>
    </xdr:to>
    <xdr:sp macro="" textlink="">
      <xdr:nvSpPr>
        <xdr:cNvPr id="63" name="フローチャート: 判断 62"/>
        <xdr:cNvSpPr/>
      </xdr:nvSpPr>
      <xdr:spPr>
        <a:xfrm>
          <a:off x="45847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13970</xdr:rowOff>
    </xdr:from>
    <xdr:to>
      <xdr:col>20</xdr:col>
      <xdr:colOff>38100</xdr:colOff>
      <xdr:row>38</xdr:row>
      <xdr:rowOff>115570</xdr:rowOff>
    </xdr:to>
    <xdr:sp macro="" textlink="">
      <xdr:nvSpPr>
        <xdr:cNvPr id="64" name="フローチャート: 判断 63"/>
        <xdr:cNvSpPr/>
      </xdr:nvSpPr>
      <xdr:spPr>
        <a:xfrm>
          <a:off x="3746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44994</xdr:rowOff>
    </xdr:from>
    <xdr:to>
      <xdr:col>15</xdr:col>
      <xdr:colOff>101600</xdr:colOff>
      <xdr:row>38</xdr:row>
      <xdr:rowOff>146594</xdr:rowOff>
    </xdr:to>
    <xdr:sp macro="" textlink="">
      <xdr:nvSpPr>
        <xdr:cNvPr id="65" name="フローチャート: 判断 64"/>
        <xdr:cNvSpPr/>
      </xdr:nvSpPr>
      <xdr:spPr>
        <a:xfrm>
          <a:off x="2857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59690</xdr:rowOff>
    </xdr:from>
    <xdr:to>
      <xdr:col>10</xdr:col>
      <xdr:colOff>165100</xdr:colOff>
      <xdr:row>38</xdr:row>
      <xdr:rowOff>161290</xdr:rowOff>
    </xdr:to>
    <xdr:sp macro="" textlink="">
      <xdr:nvSpPr>
        <xdr:cNvPr id="66" name="フローチャート: 判断 65"/>
        <xdr:cNvSpPr/>
      </xdr:nvSpPr>
      <xdr:spPr>
        <a:xfrm>
          <a:off x="1968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5806</xdr:rowOff>
    </xdr:from>
    <xdr:to>
      <xdr:col>24</xdr:col>
      <xdr:colOff>114300</xdr:colOff>
      <xdr:row>38</xdr:row>
      <xdr:rowOff>107406</xdr:rowOff>
    </xdr:to>
    <xdr:sp macro="" textlink="">
      <xdr:nvSpPr>
        <xdr:cNvPr id="72" name="楕円 71"/>
        <xdr:cNvSpPr/>
      </xdr:nvSpPr>
      <xdr:spPr>
        <a:xfrm>
          <a:off x="4584700" y="652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155683</xdr:rowOff>
    </xdr:from>
    <xdr:ext cx="405111" cy="259045"/>
    <xdr:sp macro="" textlink="">
      <xdr:nvSpPr>
        <xdr:cNvPr id="73" name="【図書館】&#10;有形固定資産減価償却率該当値テキスト"/>
        <xdr:cNvSpPr txBox="1"/>
      </xdr:nvSpPr>
      <xdr:spPr>
        <a:xfrm>
          <a:off x="4673600" y="649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61323</xdr:rowOff>
    </xdr:from>
    <xdr:to>
      <xdr:col>20</xdr:col>
      <xdr:colOff>38100</xdr:colOff>
      <xdr:row>38</xdr:row>
      <xdr:rowOff>162923</xdr:rowOff>
    </xdr:to>
    <xdr:sp macro="" textlink="">
      <xdr:nvSpPr>
        <xdr:cNvPr id="74" name="楕円 73"/>
        <xdr:cNvSpPr/>
      </xdr:nvSpPr>
      <xdr:spPr>
        <a:xfrm>
          <a:off x="3746500" y="657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56606</xdr:rowOff>
    </xdr:from>
    <xdr:to>
      <xdr:col>24</xdr:col>
      <xdr:colOff>63500</xdr:colOff>
      <xdr:row>38</xdr:row>
      <xdr:rowOff>112123</xdr:rowOff>
    </xdr:to>
    <xdr:cxnSp macro="">
      <xdr:nvCxnSpPr>
        <xdr:cNvPr id="75" name="直線コネクタ 74"/>
        <xdr:cNvCxnSpPr/>
      </xdr:nvCxnSpPr>
      <xdr:spPr>
        <a:xfrm flipV="1">
          <a:off x="3797300" y="6571706"/>
          <a:ext cx="838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116840</xdr:rowOff>
    </xdr:from>
    <xdr:to>
      <xdr:col>15</xdr:col>
      <xdr:colOff>101600</xdr:colOff>
      <xdr:row>39</xdr:row>
      <xdr:rowOff>46990</xdr:rowOff>
    </xdr:to>
    <xdr:sp macro="" textlink="">
      <xdr:nvSpPr>
        <xdr:cNvPr id="76" name="楕円 75"/>
        <xdr:cNvSpPr/>
      </xdr:nvSpPr>
      <xdr:spPr>
        <a:xfrm>
          <a:off x="2857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112123</xdr:rowOff>
    </xdr:from>
    <xdr:to>
      <xdr:col>19</xdr:col>
      <xdr:colOff>177800</xdr:colOff>
      <xdr:row>38</xdr:row>
      <xdr:rowOff>167640</xdr:rowOff>
    </xdr:to>
    <xdr:cxnSp macro="">
      <xdr:nvCxnSpPr>
        <xdr:cNvPr id="77" name="直線コネクタ 76"/>
        <xdr:cNvCxnSpPr/>
      </xdr:nvCxnSpPr>
      <xdr:spPr>
        <a:xfrm flipV="1">
          <a:off x="2908300" y="6627223"/>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132097</xdr:rowOff>
    </xdr:from>
    <xdr:ext cx="405111" cy="259045"/>
    <xdr:sp macro="" textlink="">
      <xdr:nvSpPr>
        <xdr:cNvPr id="78" name="n_1aveValue【図書館】&#10;有形固定資産減価償却率"/>
        <xdr:cNvSpPr txBox="1"/>
      </xdr:nvSpPr>
      <xdr:spPr>
        <a:xfrm>
          <a:off x="358204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163121</xdr:rowOff>
    </xdr:from>
    <xdr:ext cx="405111" cy="259045"/>
    <xdr:sp macro="" textlink="">
      <xdr:nvSpPr>
        <xdr:cNvPr id="79" name="n_2aveValue【図書館】&#10;有形固定資産減価償却率"/>
        <xdr:cNvSpPr txBox="1"/>
      </xdr:nvSpPr>
      <xdr:spPr>
        <a:xfrm>
          <a:off x="2705744" y="633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6367</xdr:rowOff>
    </xdr:from>
    <xdr:ext cx="405111" cy="259045"/>
    <xdr:sp macro="" textlink="">
      <xdr:nvSpPr>
        <xdr:cNvPr id="80" name="n_3aveValue【図書館】&#10;有形固定資産減価償却率"/>
        <xdr:cNvSpPr txBox="1"/>
      </xdr:nvSpPr>
      <xdr:spPr>
        <a:xfrm>
          <a:off x="1816744" y="635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154050</xdr:rowOff>
    </xdr:from>
    <xdr:ext cx="405111" cy="259045"/>
    <xdr:sp macro="" textlink="">
      <xdr:nvSpPr>
        <xdr:cNvPr id="81" name="n_1mainValue【図書館】&#10;有形固定資産減価償却率"/>
        <xdr:cNvSpPr txBox="1"/>
      </xdr:nvSpPr>
      <xdr:spPr>
        <a:xfrm>
          <a:off x="3582044" y="666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38117</xdr:rowOff>
    </xdr:from>
    <xdr:ext cx="405111" cy="259045"/>
    <xdr:sp macro="" textlink="">
      <xdr:nvSpPr>
        <xdr:cNvPr id="82" name="n_2mainValue【図書館】&#10;有形固定資産減価償却率"/>
        <xdr:cNvSpPr txBox="1"/>
      </xdr:nvSpPr>
      <xdr:spPr>
        <a:xfrm>
          <a:off x="2705744" y="672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3" name="直線コネクタ 92"/>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94" name="テキスト ボックス 93"/>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5" name="直線コネクタ 9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6" name="テキスト ボックス 95"/>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97" name="直線コネクタ 96"/>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98" name="テキスト ボックス 97"/>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0" name="テキスト ボックス 9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133350</xdr:rowOff>
    </xdr:from>
    <xdr:to>
      <xdr:col>54</xdr:col>
      <xdr:colOff>189865</xdr:colOff>
      <xdr:row>40</xdr:row>
      <xdr:rowOff>156210</xdr:rowOff>
    </xdr:to>
    <xdr:cxnSp macro="">
      <xdr:nvCxnSpPr>
        <xdr:cNvPr id="102" name="直線コネクタ 101"/>
        <xdr:cNvCxnSpPr/>
      </xdr:nvCxnSpPr>
      <xdr:spPr>
        <a:xfrm flipV="1">
          <a:off x="10476865" y="5791200"/>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160037</xdr:rowOff>
    </xdr:from>
    <xdr:ext cx="469744" cy="259045"/>
    <xdr:sp macro="" textlink="">
      <xdr:nvSpPr>
        <xdr:cNvPr id="103" name="【図書館】&#10;一人当たり面積最小値テキスト"/>
        <xdr:cNvSpPr txBox="1"/>
      </xdr:nvSpPr>
      <xdr:spPr>
        <a:xfrm>
          <a:off x="10515600" y="701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156210</xdr:rowOff>
    </xdr:from>
    <xdr:to>
      <xdr:col>55</xdr:col>
      <xdr:colOff>88900</xdr:colOff>
      <xdr:row>40</xdr:row>
      <xdr:rowOff>156210</xdr:rowOff>
    </xdr:to>
    <xdr:cxnSp macro="">
      <xdr:nvCxnSpPr>
        <xdr:cNvPr id="104" name="直線コネクタ 103"/>
        <xdr:cNvCxnSpPr/>
      </xdr:nvCxnSpPr>
      <xdr:spPr>
        <a:xfrm>
          <a:off x="10388600" y="701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80027</xdr:rowOff>
    </xdr:from>
    <xdr:ext cx="469744" cy="259045"/>
    <xdr:sp macro="" textlink="">
      <xdr:nvSpPr>
        <xdr:cNvPr id="105" name="【図書館】&#10;一人当たり面積最大値テキスト"/>
        <xdr:cNvSpPr txBox="1"/>
      </xdr:nvSpPr>
      <xdr:spPr>
        <a:xfrm>
          <a:off x="10515600" y="55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133350</xdr:rowOff>
    </xdr:from>
    <xdr:to>
      <xdr:col>55</xdr:col>
      <xdr:colOff>88900</xdr:colOff>
      <xdr:row>33</xdr:row>
      <xdr:rowOff>133350</xdr:rowOff>
    </xdr:to>
    <xdr:cxnSp macro="">
      <xdr:nvCxnSpPr>
        <xdr:cNvPr id="106" name="直線コネクタ 105"/>
        <xdr:cNvCxnSpPr/>
      </xdr:nvCxnSpPr>
      <xdr:spPr>
        <a:xfrm>
          <a:off x="10388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118127</xdr:rowOff>
    </xdr:from>
    <xdr:ext cx="469744" cy="259045"/>
    <xdr:sp macro="" textlink="">
      <xdr:nvSpPr>
        <xdr:cNvPr id="107" name="【図書館】&#10;一人当たり面積平均値テキスト"/>
        <xdr:cNvSpPr txBox="1"/>
      </xdr:nvSpPr>
      <xdr:spPr>
        <a:xfrm>
          <a:off x="10515600" y="663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139700</xdr:rowOff>
    </xdr:from>
    <xdr:to>
      <xdr:col>55</xdr:col>
      <xdr:colOff>50800</xdr:colOff>
      <xdr:row>39</xdr:row>
      <xdr:rowOff>69850</xdr:rowOff>
    </xdr:to>
    <xdr:sp macro="" textlink="">
      <xdr:nvSpPr>
        <xdr:cNvPr id="108" name="フローチャート: 判断 107"/>
        <xdr:cNvSpPr/>
      </xdr:nvSpPr>
      <xdr:spPr>
        <a:xfrm>
          <a:off x="104267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156845</xdr:rowOff>
    </xdr:from>
    <xdr:to>
      <xdr:col>50</xdr:col>
      <xdr:colOff>165100</xdr:colOff>
      <xdr:row>39</xdr:row>
      <xdr:rowOff>86995</xdr:rowOff>
    </xdr:to>
    <xdr:sp macro="" textlink="">
      <xdr:nvSpPr>
        <xdr:cNvPr id="109" name="フローチャート: 判断 108"/>
        <xdr:cNvSpPr/>
      </xdr:nvSpPr>
      <xdr:spPr>
        <a:xfrm>
          <a:off x="9588500" y="667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133985</xdr:rowOff>
    </xdr:from>
    <xdr:to>
      <xdr:col>46</xdr:col>
      <xdr:colOff>38100</xdr:colOff>
      <xdr:row>39</xdr:row>
      <xdr:rowOff>64135</xdr:rowOff>
    </xdr:to>
    <xdr:sp macro="" textlink="">
      <xdr:nvSpPr>
        <xdr:cNvPr id="110" name="フローチャート: 判断 109"/>
        <xdr:cNvSpPr/>
      </xdr:nvSpPr>
      <xdr:spPr>
        <a:xfrm>
          <a:off x="86995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2540</xdr:rowOff>
    </xdr:from>
    <xdr:to>
      <xdr:col>41</xdr:col>
      <xdr:colOff>101600</xdr:colOff>
      <xdr:row>39</xdr:row>
      <xdr:rowOff>104140</xdr:rowOff>
    </xdr:to>
    <xdr:sp macro="" textlink="">
      <xdr:nvSpPr>
        <xdr:cNvPr id="111" name="フローチャート: 判断 110"/>
        <xdr:cNvSpPr/>
      </xdr:nvSpPr>
      <xdr:spPr>
        <a:xfrm>
          <a:off x="7810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88265</xdr:rowOff>
    </xdr:from>
    <xdr:to>
      <xdr:col>55</xdr:col>
      <xdr:colOff>50800</xdr:colOff>
      <xdr:row>39</xdr:row>
      <xdr:rowOff>18415</xdr:rowOff>
    </xdr:to>
    <xdr:sp macro="" textlink="">
      <xdr:nvSpPr>
        <xdr:cNvPr id="117" name="楕円 116"/>
        <xdr:cNvSpPr/>
      </xdr:nvSpPr>
      <xdr:spPr>
        <a:xfrm>
          <a:off x="10426700" y="660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111142</xdr:rowOff>
    </xdr:from>
    <xdr:ext cx="469744" cy="259045"/>
    <xdr:sp macro="" textlink="">
      <xdr:nvSpPr>
        <xdr:cNvPr id="118" name="【図書館】&#10;一人当たり面積該当値テキスト"/>
        <xdr:cNvSpPr txBox="1"/>
      </xdr:nvSpPr>
      <xdr:spPr>
        <a:xfrm>
          <a:off x="10515600" y="6454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93980</xdr:rowOff>
    </xdr:from>
    <xdr:to>
      <xdr:col>50</xdr:col>
      <xdr:colOff>165100</xdr:colOff>
      <xdr:row>39</xdr:row>
      <xdr:rowOff>24130</xdr:rowOff>
    </xdr:to>
    <xdr:sp macro="" textlink="">
      <xdr:nvSpPr>
        <xdr:cNvPr id="119" name="楕円 118"/>
        <xdr:cNvSpPr/>
      </xdr:nvSpPr>
      <xdr:spPr>
        <a:xfrm>
          <a:off x="9588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139065</xdr:rowOff>
    </xdr:from>
    <xdr:to>
      <xdr:col>55</xdr:col>
      <xdr:colOff>0</xdr:colOff>
      <xdr:row>38</xdr:row>
      <xdr:rowOff>144780</xdr:rowOff>
    </xdr:to>
    <xdr:cxnSp macro="">
      <xdr:nvCxnSpPr>
        <xdr:cNvPr id="120" name="直線コネクタ 119"/>
        <xdr:cNvCxnSpPr/>
      </xdr:nvCxnSpPr>
      <xdr:spPr>
        <a:xfrm flipV="1">
          <a:off x="9639300" y="665416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93980</xdr:rowOff>
    </xdr:from>
    <xdr:to>
      <xdr:col>46</xdr:col>
      <xdr:colOff>38100</xdr:colOff>
      <xdr:row>39</xdr:row>
      <xdr:rowOff>24130</xdr:rowOff>
    </xdr:to>
    <xdr:sp macro="" textlink="">
      <xdr:nvSpPr>
        <xdr:cNvPr id="121" name="楕円 120"/>
        <xdr:cNvSpPr/>
      </xdr:nvSpPr>
      <xdr:spPr>
        <a:xfrm>
          <a:off x="8699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144780</xdr:rowOff>
    </xdr:from>
    <xdr:to>
      <xdr:col>50</xdr:col>
      <xdr:colOff>114300</xdr:colOff>
      <xdr:row>38</xdr:row>
      <xdr:rowOff>144780</xdr:rowOff>
    </xdr:to>
    <xdr:cxnSp macro="">
      <xdr:nvCxnSpPr>
        <xdr:cNvPr id="122" name="直線コネクタ 121"/>
        <xdr:cNvCxnSpPr/>
      </xdr:nvCxnSpPr>
      <xdr:spPr>
        <a:xfrm>
          <a:off x="8750300" y="66598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78122</xdr:rowOff>
    </xdr:from>
    <xdr:ext cx="469744" cy="259045"/>
    <xdr:sp macro="" textlink="">
      <xdr:nvSpPr>
        <xdr:cNvPr id="123" name="n_1aveValue【図書館】&#10;一人当たり面積"/>
        <xdr:cNvSpPr txBox="1"/>
      </xdr:nvSpPr>
      <xdr:spPr>
        <a:xfrm>
          <a:off x="9391727" y="676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55262</xdr:rowOff>
    </xdr:from>
    <xdr:ext cx="469744" cy="259045"/>
    <xdr:sp macro="" textlink="">
      <xdr:nvSpPr>
        <xdr:cNvPr id="124" name="n_2aveValue【図書館】&#10;一人当たり面積"/>
        <xdr:cNvSpPr txBox="1"/>
      </xdr:nvSpPr>
      <xdr:spPr>
        <a:xfrm>
          <a:off x="8515427" y="6741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120667</xdr:rowOff>
    </xdr:from>
    <xdr:ext cx="469744" cy="259045"/>
    <xdr:sp macro="" textlink="">
      <xdr:nvSpPr>
        <xdr:cNvPr id="125" name="n_3aveValue【図書館】&#10;一人当たり面積"/>
        <xdr:cNvSpPr txBox="1"/>
      </xdr:nvSpPr>
      <xdr:spPr>
        <a:xfrm>
          <a:off x="76264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40657</xdr:rowOff>
    </xdr:from>
    <xdr:ext cx="469744" cy="259045"/>
    <xdr:sp macro="" textlink="">
      <xdr:nvSpPr>
        <xdr:cNvPr id="126" name="n_1mainValue【図書館】&#10;一人当たり面積"/>
        <xdr:cNvSpPr txBox="1"/>
      </xdr:nvSpPr>
      <xdr:spPr>
        <a:xfrm>
          <a:off x="9391727" y="63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40657</xdr:rowOff>
    </xdr:from>
    <xdr:ext cx="469744" cy="259045"/>
    <xdr:sp macro="" textlink="">
      <xdr:nvSpPr>
        <xdr:cNvPr id="127" name="n_2mainValue【図書館】&#10;一人当たり面積"/>
        <xdr:cNvSpPr txBox="1"/>
      </xdr:nvSpPr>
      <xdr:spPr>
        <a:xfrm>
          <a:off x="8515427" y="63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8" name="正方形/長方形 12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9" name="正方形/長方形 12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0" name="正方形/長方形 12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1" name="正方形/長方形 13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2" name="正方形/長方形 13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3" name="正方形/長方形 13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4" name="正方形/長方形 13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5" name="正方形/長方形 13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6" name="テキスト ボックス 13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7" name="直線コネクタ 13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8" name="テキスト ボックス 13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9" name="直線コネクタ 13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0" name="テキスト ボックス 13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1" name="直線コネクタ 14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2" name="テキスト ボックス 14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3" name="直線コネクタ 14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4" name="テキスト ボックス 14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5" name="直線コネクタ 14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6" name="テキスト ボックス 14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7" name="直線コネクタ 14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8" name="テキスト ボックス 14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0" name="テキスト ボックス 14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127635</xdr:rowOff>
    </xdr:to>
    <xdr:cxnSp macro="">
      <xdr:nvCxnSpPr>
        <xdr:cNvPr id="152" name="直線コネクタ 151"/>
        <xdr:cNvCxnSpPr/>
      </xdr:nvCxnSpPr>
      <xdr:spPr>
        <a:xfrm flipV="1">
          <a:off x="4634865" y="9525000"/>
          <a:ext cx="0" cy="1575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131462</xdr:rowOff>
    </xdr:from>
    <xdr:ext cx="405111" cy="259045"/>
    <xdr:sp macro="" textlink="">
      <xdr:nvSpPr>
        <xdr:cNvPr id="153" name="【体育館・プール】&#10;有形固定資産減価償却率最小値テキスト"/>
        <xdr:cNvSpPr txBox="1"/>
      </xdr:nvSpPr>
      <xdr:spPr>
        <a:xfrm>
          <a:off x="4673600" y="1110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127635</xdr:rowOff>
    </xdr:from>
    <xdr:to>
      <xdr:col>24</xdr:col>
      <xdr:colOff>152400</xdr:colOff>
      <xdr:row>64</xdr:row>
      <xdr:rowOff>127635</xdr:rowOff>
    </xdr:to>
    <xdr:cxnSp macro="">
      <xdr:nvCxnSpPr>
        <xdr:cNvPr id="154" name="直線コネクタ 153"/>
        <xdr:cNvCxnSpPr/>
      </xdr:nvCxnSpPr>
      <xdr:spPr>
        <a:xfrm>
          <a:off x="4546600" y="1110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55"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56" name="直線コネクタ 155"/>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113047</xdr:rowOff>
    </xdr:from>
    <xdr:ext cx="405111" cy="259045"/>
    <xdr:sp macro="" textlink="">
      <xdr:nvSpPr>
        <xdr:cNvPr id="157" name="【体育館・プール】&#10;有形固定資産減価償却率平均値テキスト"/>
        <xdr:cNvSpPr txBox="1"/>
      </xdr:nvSpPr>
      <xdr:spPr>
        <a:xfrm>
          <a:off x="4673600" y="10057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90170</xdr:rowOff>
    </xdr:from>
    <xdr:to>
      <xdr:col>24</xdr:col>
      <xdr:colOff>114300</xdr:colOff>
      <xdr:row>60</xdr:row>
      <xdr:rowOff>20320</xdr:rowOff>
    </xdr:to>
    <xdr:sp macro="" textlink="">
      <xdr:nvSpPr>
        <xdr:cNvPr id="158" name="フローチャート: 判断 157"/>
        <xdr:cNvSpPr/>
      </xdr:nvSpPr>
      <xdr:spPr>
        <a:xfrm>
          <a:off x="4584700" y="1020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128270</xdr:rowOff>
    </xdr:from>
    <xdr:to>
      <xdr:col>20</xdr:col>
      <xdr:colOff>38100</xdr:colOff>
      <xdr:row>60</xdr:row>
      <xdr:rowOff>58420</xdr:rowOff>
    </xdr:to>
    <xdr:sp macro="" textlink="">
      <xdr:nvSpPr>
        <xdr:cNvPr id="159" name="フローチャート: 判断 158"/>
        <xdr:cNvSpPr/>
      </xdr:nvSpPr>
      <xdr:spPr>
        <a:xfrm>
          <a:off x="3746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151130</xdr:rowOff>
    </xdr:from>
    <xdr:to>
      <xdr:col>15</xdr:col>
      <xdr:colOff>101600</xdr:colOff>
      <xdr:row>60</xdr:row>
      <xdr:rowOff>81280</xdr:rowOff>
    </xdr:to>
    <xdr:sp macro="" textlink="">
      <xdr:nvSpPr>
        <xdr:cNvPr id="160" name="フローチャート: 判断 159"/>
        <xdr:cNvSpPr/>
      </xdr:nvSpPr>
      <xdr:spPr>
        <a:xfrm>
          <a:off x="2857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158750</xdr:rowOff>
    </xdr:from>
    <xdr:to>
      <xdr:col>10</xdr:col>
      <xdr:colOff>165100</xdr:colOff>
      <xdr:row>60</xdr:row>
      <xdr:rowOff>88900</xdr:rowOff>
    </xdr:to>
    <xdr:sp macro="" textlink="">
      <xdr:nvSpPr>
        <xdr:cNvPr id="161" name="フローチャート: 判断 160"/>
        <xdr:cNvSpPr/>
      </xdr:nvSpPr>
      <xdr:spPr>
        <a:xfrm>
          <a:off x="1968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2" name="テキスト ボックス 16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3" name="テキスト ボックス 16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4" name="テキスト ボックス 16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5" name="テキスト ボックス 16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6" name="テキスト ボックス 16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135890</xdr:rowOff>
    </xdr:from>
    <xdr:to>
      <xdr:col>24</xdr:col>
      <xdr:colOff>114300</xdr:colOff>
      <xdr:row>60</xdr:row>
      <xdr:rowOff>66040</xdr:rowOff>
    </xdr:to>
    <xdr:sp macro="" textlink="">
      <xdr:nvSpPr>
        <xdr:cNvPr id="167" name="楕円 166"/>
        <xdr:cNvSpPr/>
      </xdr:nvSpPr>
      <xdr:spPr>
        <a:xfrm>
          <a:off x="4584700" y="1025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114317</xdr:rowOff>
    </xdr:from>
    <xdr:ext cx="405111" cy="259045"/>
    <xdr:sp macro="" textlink="">
      <xdr:nvSpPr>
        <xdr:cNvPr id="168" name="【体育館・プール】&#10;有形固定資産減価償却率該当値テキスト"/>
        <xdr:cNvSpPr txBox="1"/>
      </xdr:nvSpPr>
      <xdr:spPr>
        <a:xfrm>
          <a:off x="4673600" y="10229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8255</xdr:rowOff>
    </xdr:from>
    <xdr:to>
      <xdr:col>20</xdr:col>
      <xdr:colOff>38100</xdr:colOff>
      <xdr:row>60</xdr:row>
      <xdr:rowOff>109855</xdr:rowOff>
    </xdr:to>
    <xdr:sp macro="" textlink="">
      <xdr:nvSpPr>
        <xdr:cNvPr id="169" name="楕円 168"/>
        <xdr:cNvSpPr/>
      </xdr:nvSpPr>
      <xdr:spPr>
        <a:xfrm>
          <a:off x="3746500" y="1029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15240</xdr:rowOff>
    </xdr:from>
    <xdr:to>
      <xdr:col>24</xdr:col>
      <xdr:colOff>63500</xdr:colOff>
      <xdr:row>60</xdr:row>
      <xdr:rowOff>59055</xdr:rowOff>
    </xdr:to>
    <xdr:cxnSp macro="">
      <xdr:nvCxnSpPr>
        <xdr:cNvPr id="170" name="直線コネクタ 169"/>
        <xdr:cNvCxnSpPr/>
      </xdr:nvCxnSpPr>
      <xdr:spPr>
        <a:xfrm flipV="1">
          <a:off x="3797300" y="1030224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50165</xdr:rowOff>
    </xdr:from>
    <xdr:to>
      <xdr:col>15</xdr:col>
      <xdr:colOff>101600</xdr:colOff>
      <xdr:row>60</xdr:row>
      <xdr:rowOff>151765</xdr:rowOff>
    </xdr:to>
    <xdr:sp macro="" textlink="">
      <xdr:nvSpPr>
        <xdr:cNvPr id="171" name="楕円 170"/>
        <xdr:cNvSpPr/>
      </xdr:nvSpPr>
      <xdr:spPr>
        <a:xfrm>
          <a:off x="2857500" y="1033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59055</xdr:rowOff>
    </xdr:from>
    <xdr:to>
      <xdr:col>19</xdr:col>
      <xdr:colOff>177800</xdr:colOff>
      <xdr:row>60</xdr:row>
      <xdr:rowOff>100965</xdr:rowOff>
    </xdr:to>
    <xdr:cxnSp macro="">
      <xdr:nvCxnSpPr>
        <xdr:cNvPr id="172" name="直線コネクタ 171"/>
        <xdr:cNvCxnSpPr/>
      </xdr:nvCxnSpPr>
      <xdr:spPr>
        <a:xfrm flipV="1">
          <a:off x="2908300" y="1034605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74947</xdr:rowOff>
    </xdr:from>
    <xdr:ext cx="405111" cy="259045"/>
    <xdr:sp macro="" textlink="">
      <xdr:nvSpPr>
        <xdr:cNvPr id="173" name="n_1aveValue【体育館・プール】&#10;有形固定資産減価償却率"/>
        <xdr:cNvSpPr txBox="1"/>
      </xdr:nvSpPr>
      <xdr:spPr>
        <a:xfrm>
          <a:off x="3582044"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97807</xdr:rowOff>
    </xdr:from>
    <xdr:ext cx="405111" cy="259045"/>
    <xdr:sp macro="" textlink="">
      <xdr:nvSpPr>
        <xdr:cNvPr id="174" name="n_2aveValue【体育館・プール】&#10;有形固定資産減価償却率"/>
        <xdr:cNvSpPr txBox="1"/>
      </xdr:nvSpPr>
      <xdr:spPr>
        <a:xfrm>
          <a:off x="2705744" y="1004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105427</xdr:rowOff>
    </xdr:from>
    <xdr:ext cx="405111" cy="259045"/>
    <xdr:sp macro="" textlink="">
      <xdr:nvSpPr>
        <xdr:cNvPr id="175" name="n_3aveValue【体育館・プール】&#10;有形固定資産減価償却率"/>
        <xdr:cNvSpPr txBox="1"/>
      </xdr:nvSpPr>
      <xdr:spPr>
        <a:xfrm>
          <a:off x="18167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100982</xdr:rowOff>
    </xdr:from>
    <xdr:ext cx="405111" cy="259045"/>
    <xdr:sp macro="" textlink="">
      <xdr:nvSpPr>
        <xdr:cNvPr id="176" name="n_1mainValue【体育館・プール】&#10;有形固定資産減価償却率"/>
        <xdr:cNvSpPr txBox="1"/>
      </xdr:nvSpPr>
      <xdr:spPr>
        <a:xfrm>
          <a:off x="3582044" y="1038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142892</xdr:rowOff>
    </xdr:from>
    <xdr:ext cx="405111" cy="259045"/>
    <xdr:sp macro="" textlink="">
      <xdr:nvSpPr>
        <xdr:cNvPr id="177" name="n_2mainValue【体育館・プール】&#10;有形固定資産減価償却率"/>
        <xdr:cNvSpPr txBox="1"/>
      </xdr:nvSpPr>
      <xdr:spPr>
        <a:xfrm>
          <a:off x="2705744" y="10429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8" name="正方形/長方形 17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9" name="正方形/長方形 17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0" name="正方形/長方形 17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1" name="正方形/長方形 18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2" name="正方形/長方形 18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3" name="正方形/長方形 18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4" name="正方形/長方形 18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5" name="正方形/長方形 18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6" name="テキスト ボックス 18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7" name="直線コネクタ 18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8" name="直線コネクタ 18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9" name="テキスト ボックス 18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0" name="直線コネクタ 18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1" name="テキスト ボックス 19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2" name="直線コネクタ 19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3" name="テキスト ボックス 19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4" name="直線コネクタ 19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5" name="テキスト ボックス 19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6" name="直線コネクタ 19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7" name="テキスト ボックス 19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8" name="直線コネクタ 19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9" name="テキスト ボックス 19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81915</xdr:rowOff>
    </xdr:from>
    <xdr:to>
      <xdr:col>54</xdr:col>
      <xdr:colOff>189865</xdr:colOff>
      <xdr:row>64</xdr:row>
      <xdr:rowOff>62865</xdr:rowOff>
    </xdr:to>
    <xdr:cxnSp macro="">
      <xdr:nvCxnSpPr>
        <xdr:cNvPr id="201" name="直線コネクタ 200"/>
        <xdr:cNvCxnSpPr/>
      </xdr:nvCxnSpPr>
      <xdr:spPr>
        <a:xfrm flipV="1">
          <a:off x="10476865" y="9511665"/>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202" name="【体育館・プール】&#10;一人当たり面積最小値テキスト"/>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03" name="直線コネクタ 202"/>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28592</xdr:rowOff>
    </xdr:from>
    <xdr:ext cx="469744" cy="259045"/>
    <xdr:sp macro="" textlink="">
      <xdr:nvSpPr>
        <xdr:cNvPr id="204" name="【体育館・プール】&#10;一人当たり面積最大値テキスト"/>
        <xdr:cNvSpPr txBox="1"/>
      </xdr:nvSpPr>
      <xdr:spPr>
        <a:xfrm>
          <a:off x="10515600" y="9286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81915</xdr:rowOff>
    </xdr:from>
    <xdr:to>
      <xdr:col>55</xdr:col>
      <xdr:colOff>88900</xdr:colOff>
      <xdr:row>55</xdr:row>
      <xdr:rowOff>81915</xdr:rowOff>
    </xdr:to>
    <xdr:cxnSp macro="">
      <xdr:nvCxnSpPr>
        <xdr:cNvPr id="205" name="直線コネクタ 204"/>
        <xdr:cNvCxnSpPr/>
      </xdr:nvCxnSpPr>
      <xdr:spPr>
        <a:xfrm>
          <a:off x="10388600" y="951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65422</xdr:rowOff>
    </xdr:from>
    <xdr:ext cx="469744" cy="259045"/>
    <xdr:sp macro="" textlink="">
      <xdr:nvSpPr>
        <xdr:cNvPr id="206" name="【体育館・プール】&#10;一人当たり面積平均値テキスト"/>
        <xdr:cNvSpPr txBox="1"/>
      </xdr:nvSpPr>
      <xdr:spPr>
        <a:xfrm>
          <a:off x="10515600" y="105238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42545</xdr:rowOff>
    </xdr:from>
    <xdr:to>
      <xdr:col>55</xdr:col>
      <xdr:colOff>50800</xdr:colOff>
      <xdr:row>62</xdr:row>
      <xdr:rowOff>144145</xdr:rowOff>
    </xdr:to>
    <xdr:sp macro="" textlink="">
      <xdr:nvSpPr>
        <xdr:cNvPr id="207" name="フローチャート: 判断 206"/>
        <xdr:cNvSpPr/>
      </xdr:nvSpPr>
      <xdr:spPr>
        <a:xfrm>
          <a:off x="104267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57785</xdr:rowOff>
    </xdr:from>
    <xdr:to>
      <xdr:col>50</xdr:col>
      <xdr:colOff>165100</xdr:colOff>
      <xdr:row>62</xdr:row>
      <xdr:rowOff>159385</xdr:rowOff>
    </xdr:to>
    <xdr:sp macro="" textlink="">
      <xdr:nvSpPr>
        <xdr:cNvPr id="208" name="フローチャート: 判断 207"/>
        <xdr:cNvSpPr/>
      </xdr:nvSpPr>
      <xdr:spPr>
        <a:xfrm>
          <a:off x="9588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44450</xdr:rowOff>
    </xdr:from>
    <xdr:to>
      <xdr:col>46</xdr:col>
      <xdr:colOff>38100</xdr:colOff>
      <xdr:row>62</xdr:row>
      <xdr:rowOff>146050</xdr:rowOff>
    </xdr:to>
    <xdr:sp macro="" textlink="">
      <xdr:nvSpPr>
        <xdr:cNvPr id="209" name="フローチャート: 判断 208"/>
        <xdr:cNvSpPr/>
      </xdr:nvSpPr>
      <xdr:spPr>
        <a:xfrm>
          <a:off x="8699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63500</xdr:rowOff>
    </xdr:from>
    <xdr:to>
      <xdr:col>41</xdr:col>
      <xdr:colOff>101600</xdr:colOff>
      <xdr:row>62</xdr:row>
      <xdr:rowOff>165100</xdr:rowOff>
    </xdr:to>
    <xdr:sp macro="" textlink="">
      <xdr:nvSpPr>
        <xdr:cNvPr id="210" name="フローチャート: 判断 209"/>
        <xdr:cNvSpPr/>
      </xdr:nvSpPr>
      <xdr:spPr>
        <a:xfrm>
          <a:off x="7810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1" name="テキスト ボックス 21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2" name="テキスト ボックス 21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3" name="テキスト ボックス 21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4" name="テキスト ボックス 21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5" name="テキスト ボックス 21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170180</xdr:rowOff>
    </xdr:from>
    <xdr:to>
      <xdr:col>55</xdr:col>
      <xdr:colOff>50800</xdr:colOff>
      <xdr:row>63</xdr:row>
      <xdr:rowOff>100330</xdr:rowOff>
    </xdr:to>
    <xdr:sp macro="" textlink="">
      <xdr:nvSpPr>
        <xdr:cNvPr id="216" name="楕円 215"/>
        <xdr:cNvSpPr/>
      </xdr:nvSpPr>
      <xdr:spPr>
        <a:xfrm>
          <a:off x="10426700" y="1080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148607</xdr:rowOff>
    </xdr:from>
    <xdr:ext cx="469744" cy="259045"/>
    <xdr:sp macro="" textlink="">
      <xdr:nvSpPr>
        <xdr:cNvPr id="217" name="【体育館・プール】&#10;一人当たり面積該当値テキスト"/>
        <xdr:cNvSpPr txBox="1"/>
      </xdr:nvSpPr>
      <xdr:spPr>
        <a:xfrm>
          <a:off x="10515600" y="1077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635</xdr:rowOff>
    </xdr:from>
    <xdr:to>
      <xdr:col>50</xdr:col>
      <xdr:colOff>165100</xdr:colOff>
      <xdr:row>63</xdr:row>
      <xdr:rowOff>102235</xdr:rowOff>
    </xdr:to>
    <xdr:sp macro="" textlink="">
      <xdr:nvSpPr>
        <xdr:cNvPr id="218" name="楕円 217"/>
        <xdr:cNvSpPr/>
      </xdr:nvSpPr>
      <xdr:spPr>
        <a:xfrm>
          <a:off x="9588500" y="1080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49530</xdr:rowOff>
    </xdr:from>
    <xdr:to>
      <xdr:col>55</xdr:col>
      <xdr:colOff>0</xdr:colOff>
      <xdr:row>63</xdr:row>
      <xdr:rowOff>51435</xdr:rowOff>
    </xdr:to>
    <xdr:cxnSp macro="">
      <xdr:nvCxnSpPr>
        <xdr:cNvPr id="219" name="直線コネクタ 218"/>
        <xdr:cNvCxnSpPr/>
      </xdr:nvCxnSpPr>
      <xdr:spPr>
        <a:xfrm flipV="1">
          <a:off x="9639300" y="1085088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635</xdr:rowOff>
    </xdr:from>
    <xdr:to>
      <xdr:col>46</xdr:col>
      <xdr:colOff>38100</xdr:colOff>
      <xdr:row>63</xdr:row>
      <xdr:rowOff>102235</xdr:rowOff>
    </xdr:to>
    <xdr:sp macro="" textlink="">
      <xdr:nvSpPr>
        <xdr:cNvPr id="220" name="楕円 219"/>
        <xdr:cNvSpPr/>
      </xdr:nvSpPr>
      <xdr:spPr>
        <a:xfrm>
          <a:off x="8699500" y="1080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51435</xdr:rowOff>
    </xdr:from>
    <xdr:to>
      <xdr:col>50</xdr:col>
      <xdr:colOff>114300</xdr:colOff>
      <xdr:row>63</xdr:row>
      <xdr:rowOff>51435</xdr:rowOff>
    </xdr:to>
    <xdr:cxnSp macro="">
      <xdr:nvCxnSpPr>
        <xdr:cNvPr id="221" name="直線コネクタ 220"/>
        <xdr:cNvCxnSpPr/>
      </xdr:nvCxnSpPr>
      <xdr:spPr>
        <a:xfrm>
          <a:off x="8750300" y="108527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4462</xdr:rowOff>
    </xdr:from>
    <xdr:ext cx="469744" cy="259045"/>
    <xdr:sp macro="" textlink="">
      <xdr:nvSpPr>
        <xdr:cNvPr id="222" name="n_1aveValue【体育館・プール】&#10;一人当たり面積"/>
        <xdr:cNvSpPr txBox="1"/>
      </xdr:nvSpPr>
      <xdr:spPr>
        <a:xfrm>
          <a:off x="9391727" y="1046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162577</xdr:rowOff>
    </xdr:from>
    <xdr:ext cx="469744" cy="259045"/>
    <xdr:sp macro="" textlink="">
      <xdr:nvSpPr>
        <xdr:cNvPr id="223" name="n_2aveValue【体育館・プール】&#10;一人当たり面積"/>
        <xdr:cNvSpPr txBox="1"/>
      </xdr:nvSpPr>
      <xdr:spPr>
        <a:xfrm>
          <a:off x="85154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10177</xdr:rowOff>
    </xdr:from>
    <xdr:ext cx="469744" cy="259045"/>
    <xdr:sp macro="" textlink="">
      <xdr:nvSpPr>
        <xdr:cNvPr id="224" name="n_3aveValue【体育館・プール】&#10;一人当たり面積"/>
        <xdr:cNvSpPr txBox="1"/>
      </xdr:nvSpPr>
      <xdr:spPr>
        <a:xfrm>
          <a:off x="7626427" y="104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93362</xdr:rowOff>
    </xdr:from>
    <xdr:ext cx="469744" cy="259045"/>
    <xdr:sp macro="" textlink="">
      <xdr:nvSpPr>
        <xdr:cNvPr id="225" name="n_1mainValue【体育館・プール】&#10;一人当たり面積"/>
        <xdr:cNvSpPr txBox="1"/>
      </xdr:nvSpPr>
      <xdr:spPr>
        <a:xfrm>
          <a:off x="9391727" y="10894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93362</xdr:rowOff>
    </xdr:from>
    <xdr:ext cx="469744" cy="259045"/>
    <xdr:sp macro="" textlink="">
      <xdr:nvSpPr>
        <xdr:cNvPr id="226" name="n_2mainValue【体育館・プール】&#10;一人当たり面積"/>
        <xdr:cNvSpPr txBox="1"/>
      </xdr:nvSpPr>
      <xdr:spPr>
        <a:xfrm>
          <a:off x="8515427" y="10894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7" name="正方形/長方形 22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8" name="正方形/長方形 22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9" name="正方形/長方形 22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0" name="正方形/長方形 22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1" name="正方形/長方形 23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2" name="正方形/長方形 23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3" name="正方形/長方形 23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4" name="正方形/長方形 233"/>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35" name="正方形/長方形 23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36" name="正方形/長方形 23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37" name="正方形/長方形 23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38" name="正方形/長方形 23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39" name="正方形/長方形 23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0" name="正方形/長方形 23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1" name="正方形/長方形 24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2" name="正方形/長方形 241"/>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43" name="正方形/長方形 24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44" name="正方形/長方形 24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45" name="正方形/長方形 24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46" name="正方形/長方形 24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47" name="正方形/長方形 24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48" name="正方形/長方形 24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49" name="正方形/長方形 24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50" name="正方形/長方形 24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51" name="テキスト ボックス 25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52" name="直線コネクタ 25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253" name="直線コネクタ 252"/>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254" name="テキスト ボックス 253"/>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55" name="直線コネクタ 254"/>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56" name="テキスト ボックス 255"/>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57" name="直線コネクタ 256"/>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58" name="テキスト ボックス 257"/>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59" name="直線コネクタ 258"/>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60" name="テキスト ボックス 259"/>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61" name="直線コネクタ 260"/>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62" name="テキスト ボックス 261"/>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63" name="直線コネクタ 262"/>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264" name="テキスト ボックス 263"/>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65" name="直線コネクタ 26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66" name="テキスト ボックス 265"/>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6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154577</xdr:rowOff>
    </xdr:to>
    <xdr:cxnSp macro="">
      <xdr:nvCxnSpPr>
        <xdr:cNvPr id="268" name="直線コネクタ 267"/>
        <xdr:cNvCxnSpPr/>
      </xdr:nvCxnSpPr>
      <xdr:spPr>
        <a:xfrm flipV="1">
          <a:off x="4634865" y="17090571"/>
          <a:ext cx="0" cy="1580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158404</xdr:rowOff>
    </xdr:from>
    <xdr:ext cx="340478" cy="259045"/>
    <xdr:sp macro="" textlink="">
      <xdr:nvSpPr>
        <xdr:cNvPr id="269" name="【市民会館】&#10;有形固定資産減価償却率最小値テキスト"/>
        <xdr:cNvSpPr txBox="1"/>
      </xdr:nvSpPr>
      <xdr:spPr>
        <a:xfrm>
          <a:off x="4673600" y="186750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154577</xdr:rowOff>
    </xdr:from>
    <xdr:to>
      <xdr:col>24</xdr:col>
      <xdr:colOff>152400</xdr:colOff>
      <xdr:row>108</xdr:row>
      <xdr:rowOff>154577</xdr:rowOff>
    </xdr:to>
    <xdr:cxnSp macro="">
      <xdr:nvCxnSpPr>
        <xdr:cNvPr id="270" name="直線コネクタ 269"/>
        <xdr:cNvCxnSpPr/>
      </xdr:nvCxnSpPr>
      <xdr:spPr>
        <a:xfrm>
          <a:off x="4546600" y="1867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271" name="【市民会館】&#10;有形固定資産減価償却率最大値テキスト"/>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272" name="直線コネクタ 271"/>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10721</xdr:rowOff>
    </xdr:from>
    <xdr:ext cx="405111" cy="259045"/>
    <xdr:sp macro="" textlink="">
      <xdr:nvSpPr>
        <xdr:cNvPr id="273" name="【市民会館】&#10;有形固定資産減価償却率平均値テキスト"/>
        <xdr:cNvSpPr txBox="1"/>
      </xdr:nvSpPr>
      <xdr:spPr>
        <a:xfrm>
          <a:off x="4673600" y="176700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159294</xdr:rowOff>
    </xdr:from>
    <xdr:to>
      <xdr:col>24</xdr:col>
      <xdr:colOff>114300</xdr:colOff>
      <xdr:row>104</xdr:row>
      <xdr:rowOff>89444</xdr:rowOff>
    </xdr:to>
    <xdr:sp macro="" textlink="">
      <xdr:nvSpPr>
        <xdr:cNvPr id="274" name="フローチャート: 判断 273"/>
        <xdr:cNvSpPr/>
      </xdr:nvSpPr>
      <xdr:spPr>
        <a:xfrm>
          <a:off x="4584700" y="1781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152763</xdr:rowOff>
    </xdr:from>
    <xdr:to>
      <xdr:col>20</xdr:col>
      <xdr:colOff>38100</xdr:colOff>
      <xdr:row>104</xdr:row>
      <xdr:rowOff>82913</xdr:rowOff>
    </xdr:to>
    <xdr:sp macro="" textlink="">
      <xdr:nvSpPr>
        <xdr:cNvPr id="275" name="フローチャート: 判断 274"/>
        <xdr:cNvSpPr/>
      </xdr:nvSpPr>
      <xdr:spPr>
        <a:xfrm>
          <a:off x="3746500" y="1781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907</xdr:rowOff>
    </xdr:from>
    <xdr:to>
      <xdr:col>15</xdr:col>
      <xdr:colOff>101600</xdr:colOff>
      <xdr:row>104</xdr:row>
      <xdr:rowOff>102507</xdr:rowOff>
    </xdr:to>
    <xdr:sp macro="" textlink="">
      <xdr:nvSpPr>
        <xdr:cNvPr id="276" name="フローチャート: 判断 275"/>
        <xdr:cNvSpPr/>
      </xdr:nvSpPr>
      <xdr:spPr>
        <a:xfrm>
          <a:off x="2857500" y="1783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170724</xdr:rowOff>
    </xdr:from>
    <xdr:to>
      <xdr:col>10</xdr:col>
      <xdr:colOff>165100</xdr:colOff>
      <xdr:row>104</xdr:row>
      <xdr:rowOff>100874</xdr:rowOff>
    </xdr:to>
    <xdr:sp macro="" textlink="">
      <xdr:nvSpPr>
        <xdr:cNvPr id="277" name="フローチャート: 判断 276"/>
        <xdr:cNvSpPr/>
      </xdr:nvSpPr>
      <xdr:spPr>
        <a:xfrm>
          <a:off x="1968500" y="1783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78" name="テキスト ボックス 27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79" name="テキスト ボックス 27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80" name="テキスト ボックス 27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81" name="テキスト ボックス 28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82" name="テキスト ボックス 28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40095</xdr:rowOff>
    </xdr:from>
    <xdr:to>
      <xdr:col>24</xdr:col>
      <xdr:colOff>114300</xdr:colOff>
      <xdr:row>108</xdr:row>
      <xdr:rowOff>141695</xdr:rowOff>
    </xdr:to>
    <xdr:sp macro="" textlink="">
      <xdr:nvSpPr>
        <xdr:cNvPr id="283" name="楕円 282"/>
        <xdr:cNvSpPr/>
      </xdr:nvSpPr>
      <xdr:spPr>
        <a:xfrm>
          <a:off x="4584700" y="1855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126472</xdr:rowOff>
    </xdr:from>
    <xdr:ext cx="340478" cy="259045"/>
    <xdr:sp macro="" textlink="">
      <xdr:nvSpPr>
        <xdr:cNvPr id="284" name="【市民会館】&#10;有形固定資産減価償却率該当値テキスト"/>
        <xdr:cNvSpPr txBox="1"/>
      </xdr:nvSpPr>
      <xdr:spPr>
        <a:xfrm>
          <a:off x="4673600" y="184716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92348</xdr:rowOff>
    </xdr:from>
    <xdr:to>
      <xdr:col>20</xdr:col>
      <xdr:colOff>38100</xdr:colOff>
      <xdr:row>109</xdr:row>
      <xdr:rowOff>22498</xdr:rowOff>
    </xdr:to>
    <xdr:sp macro="" textlink="">
      <xdr:nvSpPr>
        <xdr:cNvPr id="285" name="楕円 284"/>
        <xdr:cNvSpPr/>
      </xdr:nvSpPr>
      <xdr:spPr>
        <a:xfrm>
          <a:off x="3746500" y="1860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90895</xdr:rowOff>
    </xdr:from>
    <xdr:to>
      <xdr:col>24</xdr:col>
      <xdr:colOff>63500</xdr:colOff>
      <xdr:row>108</xdr:row>
      <xdr:rowOff>143148</xdr:rowOff>
    </xdr:to>
    <xdr:cxnSp macro="">
      <xdr:nvCxnSpPr>
        <xdr:cNvPr id="286" name="直線コネクタ 285"/>
        <xdr:cNvCxnSpPr/>
      </xdr:nvCxnSpPr>
      <xdr:spPr>
        <a:xfrm flipV="1">
          <a:off x="3797300" y="18607495"/>
          <a:ext cx="838200" cy="5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108</xdr:row>
      <xdr:rowOff>125005</xdr:rowOff>
    </xdr:from>
    <xdr:to>
      <xdr:col>15</xdr:col>
      <xdr:colOff>101600</xdr:colOff>
      <xdr:row>109</xdr:row>
      <xdr:rowOff>55155</xdr:rowOff>
    </xdr:to>
    <xdr:sp macro="" textlink="">
      <xdr:nvSpPr>
        <xdr:cNvPr id="287" name="楕円 286"/>
        <xdr:cNvSpPr/>
      </xdr:nvSpPr>
      <xdr:spPr>
        <a:xfrm>
          <a:off x="2857500" y="1864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108</xdr:row>
      <xdr:rowOff>143148</xdr:rowOff>
    </xdr:from>
    <xdr:to>
      <xdr:col>19</xdr:col>
      <xdr:colOff>177800</xdr:colOff>
      <xdr:row>109</xdr:row>
      <xdr:rowOff>4355</xdr:rowOff>
    </xdr:to>
    <xdr:cxnSp macro="">
      <xdr:nvCxnSpPr>
        <xdr:cNvPr id="288" name="直線コネクタ 287"/>
        <xdr:cNvCxnSpPr/>
      </xdr:nvCxnSpPr>
      <xdr:spPr>
        <a:xfrm flipV="1">
          <a:off x="2908300" y="1865974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99440</xdr:rowOff>
    </xdr:from>
    <xdr:ext cx="405111" cy="259045"/>
    <xdr:sp macro="" textlink="">
      <xdr:nvSpPr>
        <xdr:cNvPr id="289" name="n_1aveValue【市民会館】&#10;有形固定資産減価償却率"/>
        <xdr:cNvSpPr txBox="1"/>
      </xdr:nvSpPr>
      <xdr:spPr>
        <a:xfrm>
          <a:off x="3582044" y="1758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119034</xdr:rowOff>
    </xdr:from>
    <xdr:ext cx="405111" cy="259045"/>
    <xdr:sp macro="" textlink="">
      <xdr:nvSpPr>
        <xdr:cNvPr id="290" name="n_2aveValue【市民会館】&#10;有形固定資産減価償却率"/>
        <xdr:cNvSpPr txBox="1"/>
      </xdr:nvSpPr>
      <xdr:spPr>
        <a:xfrm>
          <a:off x="2705744" y="1760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117401</xdr:rowOff>
    </xdr:from>
    <xdr:ext cx="405111" cy="259045"/>
    <xdr:sp macro="" textlink="">
      <xdr:nvSpPr>
        <xdr:cNvPr id="291" name="n_3aveValue【市民会館】&#10;有形固定資産減価償却率"/>
        <xdr:cNvSpPr txBox="1"/>
      </xdr:nvSpPr>
      <xdr:spPr>
        <a:xfrm>
          <a:off x="1816744" y="1760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109</xdr:row>
      <xdr:rowOff>13625</xdr:rowOff>
    </xdr:from>
    <xdr:ext cx="340478" cy="259045"/>
    <xdr:sp macro="" textlink="">
      <xdr:nvSpPr>
        <xdr:cNvPr id="292" name="n_1mainValue【市民会館】&#10;有形固定資産減価償却率"/>
        <xdr:cNvSpPr txBox="1"/>
      </xdr:nvSpPr>
      <xdr:spPr>
        <a:xfrm>
          <a:off x="3614361" y="1870167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109</xdr:row>
      <xdr:rowOff>46282</xdr:rowOff>
    </xdr:from>
    <xdr:ext cx="340478" cy="259045"/>
    <xdr:sp macro="" textlink="">
      <xdr:nvSpPr>
        <xdr:cNvPr id="293" name="n_2mainValue【市民会館】&#10;有形固定資産減価償却率"/>
        <xdr:cNvSpPr txBox="1"/>
      </xdr:nvSpPr>
      <xdr:spPr>
        <a:xfrm>
          <a:off x="2738061" y="187343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94" name="正方形/長方形 29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5" name="正方形/長方形 29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6" name="正方形/長方形 29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7" name="正方形/長方形 29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8" name="正方形/長方形 29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9" name="正方形/長方形 29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00" name="正方形/長方形 29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01" name="正方形/長方形 30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02" name="テキスト ボックス 30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03" name="直線コネクタ 30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04" name="直線コネクタ 303"/>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05" name="テキスト ボックス 304"/>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06" name="直線コネクタ 305"/>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07" name="テキスト ボックス 306"/>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08" name="直線コネクタ 307"/>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09" name="テキスト ボックス 308"/>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10" name="直線コネクタ 309"/>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11" name="テキスト ボックス 310"/>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12" name="直線コネクタ 31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13" name="テキスト ボックス 31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1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763</xdr:rowOff>
    </xdr:from>
    <xdr:to>
      <xdr:col>54</xdr:col>
      <xdr:colOff>189865</xdr:colOff>
      <xdr:row>108</xdr:row>
      <xdr:rowOff>71628</xdr:rowOff>
    </xdr:to>
    <xdr:cxnSp macro="">
      <xdr:nvCxnSpPr>
        <xdr:cNvPr id="315" name="直線コネクタ 314"/>
        <xdr:cNvCxnSpPr/>
      </xdr:nvCxnSpPr>
      <xdr:spPr>
        <a:xfrm flipV="1">
          <a:off x="10476865" y="17317213"/>
          <a:ext cx="0" cy="1271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75455</xdr:rowOff>
    </xdr:from>
    <xdr:ext cx="469744" cy="259045"/>
    <xdr:sp macro="" textlink="">
      <xdr:nvSpPr>
        <xdr:cNvPr id="316" name="【市民会館】&#10;一人当たり面積最小値テキスト"/>
        <xdr:cNvSpPr txBox="1"/>
      </xdr:nvSpPr>
      <xdr:spPr>
        <a:xfrm>
          <a:off x="10515600" y="1859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71628</xdr:rowOff>
    </xdr:from>
    <xdr:to>
      <xdr:col>55</xdr:col>
      <xdr:colOff>88900</xdr:colOff>
      <xdr:row>108</xdr:row>
      <xdr:rowOff>71628</xdr:rowOff>
    </xdr:to>
    <xdr:cxnSp macro="">
      <xdr:nvCxnSpPr>
        <xdr:cNvPr id="317" name="直線コネクタ 316"/>
        <xdr:cNvCxnSpPr/>
      </xdr:nvCxnSpPr>
      <xdr:spPr>
        <a:xfrm>
          <a:off x="10388600" y="1858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118890</xdr:rowOff>
    </xdr:from>
    <xdr:ext cx="469744" cy="259045"/>
    <xdr:sp macro="" textlink="">
      <xdr:nvSpPr>
        <xdr:cNvPr id="318" name="【市民会館】&#10;一人当たり面積最大値テキスト"/>
        <xdr:cNvSpPr txBox="1"/>
      </xdr:nvSpPr>
      <xdr:spPr>
        <a:xfrm>
          <a:off x="10515600" y="1709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763</xdr:rowOff>
    </xdr:from>
    <xdr:to>
      <xdr:col>55</xdr:col>
      <xdr:colOff>88900</xdr:colOff>
      <xdr:row>101</xdr:row>
      <xdr:rowOff>763</xdr:rowOff>
    </xdr:to>
    <xdr:cxnSp macro="">
      <xdr:nvCxnSpPr>
        <xdr:cNvPr id="319" name="直線コネクタ 318"/>
        <xdr:cNvCxnSpPr/>
      </xdr:nvCxnSpPr>
      <xdr:spPr>
        <a:xfrm>
          <a:off x="10388600" y="17317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27703</xdr:rowOff>
    </xdr:from>
    <xdr:ext cx="469744" cy="259045"/>
    <xdr:sp macro="" textlink="">
      <xdr:nvSpPr>
        <xdr:cNvPr id="320" name="【市民会館】&#10;一人当たり面積平均値テキスト"/>
        <xdr:cNvSpPr txBox="1"/>
      </xdr:nvSpPr>
      <xdr:spPr>
        <a:xfrm>
          <a:off x="10515600" y="18029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4826</xdr:rowOff>
    </xdr:from>
    <xdr:to>
      <xdr:col>55</xdr:col>
      <xdr:colOff>50800</xdr:colOff>
      <xdr:row>106</xdr:row>
      <xdr:rowOff>106426</xdr:rowOff>
    </xdr:to>
    <xdr:sp macro="" textlink="">
      <xdr:nvSpPr>
        <xdr:cNvPr id="321" name="フローチャート: 判断 320"/>
        <xdr:cNvSpPr/>
      </xdr:nvSpPr>
      <xdr:spPr>
        <a:xfrm>
          <a:off x="10426700" y="1817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39115</xdr:rowOff>
    </xdr:from>
    <xdr:to>
      <xdr:col>50</xdr:col>
      <xdr:colOff>165100</xdr:colOff>
      <xdr:row>106</xdr:row>
      <xdr:rowOff>140715</xdr:rowOff>
    </xdr:to>
    <xdr:sp macro="" textlink="">
      <xdr:nvSpPr>
        <xdr:cNvPr id="322" name="フローチャート: 判断 321"/>
        <xdr:cNvSpPr/>
      </xdr:nvSpPr>
      <xdr:spPr>
        <a:xfrm>
          <a:off x="9588500" y="1821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32258</xdr:rowOff>
    </xdr:from>
    <xdr:to>
      <xdr:col>46</xdr:col>
      <xdr:colOff>38100</xdr:colOff>
      <xdr:row>106</xdr:row>
      <xdr:rowOff>133858</xdr:rowOff>
    </xdr:to>
    <xdr:sp macro="" textlink="">
      <xdr:nvSpPr>
        <xdr:cNvPr id="323" name="フローチャート: 判断 322"/>
        <xdr:cNvSpPr/>
      </xdr:nvSpPr>
      <xdr:spPr>
        <a:xfrm>
          <a:off x="86995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36830</xdr:rowOff>
    </xdr:from>
    <xdr:to>
      <xdr:col>41</xdr:col>
      <xdr:colOff>101600</xdr:colOff>
      <xdr:row>106</xdr:row>
      <xdr:rowOff>138430</xdr:rowOff>
    </xdr:to>
    <xdr:sp macro="" textlink="">
      <xdr:nvSpPr>
        <xdr:cNvPr id="324" name="フローチャート: 判断 323"/>
        <xdr:cNvSpPr/>
      </xdr:nvSpPr>
      <xdr:spPr>
        <a:xfrm>
          <a:off x="7810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25" name="テキスト ボックス 32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26" name="テキスト ボックス 32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27" name="テキスト ボックス 32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28" name="テキスト ボックス 32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29" name="テキスト ボックス 32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121413</xdr:rowOff>
    </xdr:from>
    <xdr:to>
      <xdr:col>55</xdr:col>
      <xdr:colOff>50800</xdr:colOff>
      <xdr:row>108</xdr:row>
      <xdr:rowOff>51563</xdr:rowOff>
    </xdr:to>
    <xdr:sp macro="" textlink="">
      <xdr:nvSpPr>
        <xdr:cNvPr id="330" name="楕円 329"/>
        <xdr:cNvSpPr/>
      </xdr:nvSpPr>
      <xdr:spPr>
        <a:xfrm>
          <a:off x="10426700" y="1846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36340</xdr:rowOff>
    </xdr:from>
    <xdr:ext cx="469744" cy="259045"/>
    <xdr:sp macro="" textlink="">
      <xdr:nvSpPr>
        <xdr:cNvPr id="331" name="【市民会館】&#10;一人当たり面積該当値テキスト"/>
        <xdr:cNvSpPr txBox="1"/>
      </xdr:nvSpPr>
      <xdr:spPr>
        <a:xfrm>
          <a:off x="10515600" y="1838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121413</xdr:rowOff>
    </xdr:from>
    <xdr:to>
      <xdr:col>50</xdr:col>
      <xdr:colOff>165100</xdr:colOff>
      <xdr:row>108</xdr:row>
      <xdr:rowOff>51563</xdr:rowOff>
    </xdr:to>
    <xdr:sp macro="" textlink="">
      <xdr:nvSpPr>
        <xdr:cNvPr id="332" name="楕円 331"/>
        <xdr:cNvSpPr/>
      </xdr:nvSpPr>
      <xdr:spPr>
        <a:xfrm>
          <a:off x="9588500" y="1846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763</xdr:rowOff>
    </xdr:from>
    <xdr:to>
      <xdr:col>55</xdr:col>
      <xdr:colOff>0</xdr:colOff>
      <xdr:row>108</xdr:row>
      <xdr:rowOff>763</xdr:rowOff>
    </xdr:to>
    <xdr:cxnSp macro="">
      <xdr:nvCxnSpPr>
        <xdr:cNvPr id="333" name="直線コネクタ 332"/>
        <xdr:cNvCxnSpPr/>
      </xdr:nvCxnSpPr>
      <xdr:spPr>
        <a:xfrm>
          <a:off x="9639300" y="1851736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114554</xdr:rowOff>
    </xdr:from>
    <xdr:to>
      <xdr:col>46</xdr:col>
      <xdr:colOff>38100</xdr:colOff>
      <xdr:row>108</xdr:row>
      <xdr:rowOff>44704</xdr:rowOff>
    </xdr:to>
    <xdr:sp macro="" textlink="">
      <xdr:nvSpPr>
        <xdr:cNvPr id="334" name="楕円 333"/>
        <xdr:cNvSpPr/>
      </xdr:nvSpPr>
      <xdr:spPr>
        <a:xfrm>
          <a:off x="8699500" y="1845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165354</xdr:rowOff>
    </xdr:from>
    <xdr:to>
      <xdr:col>50</xdr:col>
      <xdr:colOff>114300</xdr:colOff>
      <xdr:row>108</xdr:row>
      <xdr:rowOff>763</xdr:rowOff>
    </xdr:to>
    <xdr:cxnSp macro="">
      <xdr:nvCxnSpPr>
        <xdr:cNvPr id="335" name="直線コネクタ 334"/>
        <xdr:cNvCxnSpPr/>
      </xdr:nvCxnSpPr>
      <xdr:spPr>
        <a:xfrm>
          <a:off x="8750300" y="18510504"/>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157242</xdr:rowOff>
    </xdr:from>
    <xdr:ext cx="469744" cy="259045"/>
    <xdr:sp macro="" textlink="">
      <xdr:nvSpPr>
        <xdr:cNvPr id="336" name="n_1aveValue【市民会館】&#10;一人当たり面積"/>
        <xdr:cNvSpPr txBox="1"/>
      </xdr:nvSpPr>
      <xdr:spPr>
        <a:xfrm>
          <a:off x="9391727" y="1798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150385</xdr:rowOff>
    </xdr:from>
    <xdr:ext cx="469744" cy="259045"/>
    <xdr:sp macro="" textlink="">
      <xdr:nvSpPr>
        <xdr:cNvPr id="337" name="n_2aveValue【市民会館】&#10;一人当たり面積"/>
        <xdr:cNvSpPr txBox="1"/>
      </xdr:nvSpPr>
      <xdr:spPr>
        <a:xfrm>
          <a:off x="8515427" y="1798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154957</xdr:rowOff>
    </xdr:from>
    <xdr:ext cx="469744" cy="259045"/>
    <xdr:sp macro="" textlink="">
      <xdr:nvSpPr>
        <xdr:cNvPr id="338" name="n_3aveValue【市民会館】&#10;一人当たり面積"/>
        <xdr:cNvSpPr txBox="1"/>
      </xdr:nvSpPr>
      <xdr:spPr>
        <a:xfrm>
          <a:off x="7626427"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42690</xdr:rowOff>
    </xdr:from>
    <xdr:ext cx="469744" cy="259045"/>
    <xdr:sp macro="" textlink="">
      <xdr:nvSpPr>
        <xdr:cNvPr id="339" name="n_1mainValue【市民会館】&#10;一人当たり面積"/>
        <xdr:cNvSpPr txBox="1"/>
      </xdr:nvSpPr>
      <xdr:spPr>
        <a:xfrm>
          <a:off x="9391727" y="1855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35831</xdr:rowOff>
    </xdr:from>
    <xdr:ext cx="469744" cy="259045"/>
    <xdr:sp macro="" textlink="">
      <xdr:nvSpPr>
        <xdr:cNvPr id="340" name="n_2mainValue【市民会館】&#10;一人当たり面積"/>
        <xdr:cNvSpPr txBox="1"/>
      </xdr:nvSpPr>
      <xdr:spPr>
        <a:xfrm>
          <a:off x="8515427" y="1855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41" name="正方形/長方形 34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2" name="正方形/長方形 34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3" name="正方形/長方形 34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4" name="正方形/長方形 34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5" name="正方形/長方形 34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6" name="正方形/長方形 34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7" name="正方形/長方形 34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8" name="正方形/長方形 34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9" name="テキスト ボックス 34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0" name="直線コネクタ 34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51" name="直線コネクタ 350"/>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52" name="テキスト ボックス 351"/>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53" name="直線コネクタ 352"/>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54" name="テキスト ボックス 353"/>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55" name="直線コネクタ 354"/>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56" name="テキスト ボックス 355"/>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57" name="直線コネクタ 356"/>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58" name="テキスト ボックス 357"/>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59" name="直線コネクタ 358"/>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60" name="テキスト ボックス 359"/>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61" name="直線コネクタ 360"/>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62" name="テキスト ボックス 361"/>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3" name="直線コネクタ 36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4" name="テキスト ボックス 36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58239</xdr:rowOff>
    </xdr:from>
    <xdr:to>
      <xdr:col>85</xdr:col>
      <xdr:colOff>126364</xdr:colOff>
      <xdr:row>42</xdr:row>
      <xdr:rowOff>92528</xdr:rowOff>
    </xdr:to>
    <xdr:cxnSp macro="">
      <xdr:nvCxnSpPr>
        <xdr:cNvPr id="366" name="直線コネクタ 365"/>
        <xdr:cNvCxnSpPr/>
      </xdr:nvCxnSpPr>
      <xdr:spPr>
        <a:xfrm flipV="1">
          <a:off x="16318864" y="5716089"/>
          <a:ext cx="0" cy="1577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340478" cy="259045"/>
    <xdr:sp macro="" textlink="">
      <xdr:nvSpPr>
        <xdr:cNvPr id="367" name="【一般廃棄物処理施設】&#10;有形固定資産減価償却率最小値テキスト"/>
        <xdr:cNvSpPr txBox="1"/>
      </xdr:nvSpPr>
      <xdr:spPr>
        <a:xfrm>
          <a:off x="16357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68" name="直線コネクタ 367"/>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4916</xdr:rowOff>
    </xdr:from>
    <xdr:ext cx="405111" cy="259045"/>
    <xdr:sp macro="" textlink="">
      <xdr:nvSpPr>
        <xdr:cNvPr id="369" name="【一般廃棄物処理施設】&#10;有形固定資産減価償却率最大値テキスト"/>
        <xdr:cNvSpPr txBox="1"/>
      </xdr:nvSpPr>
      <xdr:spPr>
        <a:xfrm>
          <a:off x="16357600" y="549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58239</xdr:rowOff>
    </xdr:from>
    <xdr:to>
      <xdr:col>86</xdr:col>
      <xdr:colOff>25400</xdr:colOff>
      <xdr:row>33</xdr:row>
      <xdr:rowOff>58239</xdr:rowOff>
    </xdr:to>
    <xdr:cxnSp macro="">
      <xdr:nvCxnSpPr>
        <xdr:cNvPr id="370" name="直線コネクタ 369"/>
        <xdr:cNvCxnSpPr/>
      </xdr:nvCxnSpPr>
      <xdr:spPr>
        <a:xfrm>
          <a:off x="16230600" y="5716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51180</xdr:rowOff>
    </xdr:from>
    <xdr:ext cx="405111" cy="259045"/>
    <xdr:sp macro="" textlink="">
      <xdr:nvSpPr>
        <xdr:cNvPr id="371" name="【一般廃棄物処理施設】&#10;有形固定資産減価償却率平均値テキスト"/>
        <xdr:cNvSpPr txBox="1"/>
      </xdr:nvSpPr>
      <xdr:spPr>
        <a:xfrm>
          <a:off x="16357600" y="62233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72753</xdr:rowOff>
    </xdr:from>
    <xdr:to>
      <xdr:col>85</xdr:col>
      <xdr:colOff>177800</xdr:colOff>
      <xdr:row>37</xdr:row>
      <xdr:rowOff>2903</xdr:rowOff>
    </xdr:to>
    <xdr:sp macro="" textlink="">
      <xdr:nvSpPr>
        <xdr:cNvPr id="372" name="フローチャート: 判断 371"/>
        <xdr:cNvSpPr/>
      </xdr:nvSpPr>
      <xdr:spPr>
        <a:xfrm>
          <a:off x="16268700" y="624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85816</xdr:rowOff>
    </xdr:from>
    <xdr:to>
      <xdr:col>81</xdr:col>
      <xdr:colOff>101600</xdr:colOff>
      <xdr:row>37</xdr:row>
      <xdr:rowOff>15966</xdr:rowOff>
    </xdr:to>
    <xdr:sp macro="" textlink="">
      <xdr:nvSpPr>
        <xdr:cNvPr id="373" name="フローチャート: 判断 372"/>
        <xdr:cNvSpPr/>
      </xdr:nvSpPr>
      <xdr:spPr>
        <a:xfrm>
          <a:off x="15430500" y="625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69487</xdr:rowOff>
    </xdr:from>
    <xdr:to>
      <xdr:col>76</xdr:col>
      <xdr:colOff>165100</xdr:colOff>
      <xdr:row>36</xdr:row>
      <xdr:rowOff>171087</xdr:rowOff>
    </xdr:to>
    <xdr:sp macro="" textlink="">
      <xdr:nvSpPr>
        <xdr:cNvPr id="374" name="フローチャート: 判断 373"/>
        <xdr:cNvSpPr/>
      </xdr:nvSpPr>
      <xdr:spPr>
        <a:xfrm>
          <a:off x="14541500" y="624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139700</xdr:rowOff>
    </xdr:from>
    <xdr:to>
      <xdr:col>72</xdr:col>
      <xdr:colOff>38100</xdr:colOff>
      <xdr:row>37</xdr:row>
      <xdr:rowOff>69850</xdr:rowOff>
    </xdr:to>
    <xdr:sp macro="" textlink="">
      <xdr:nvSpPr>
        <xdr:cNvPr id="375" name="フローチャート: 判断 374"/>
        <xdr:cNvSpPr/>
      </xdr:nvSpPr>
      <xdr:spPr>
        <a:xfrm>
          <a:off x="13652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6" name="テキスト ボックス 37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7" name="テキスト ボックス 37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8" name="テキスト ボックス 37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9" name="テキスト ボックス 37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0" name="テキスト ボックス 37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58057</xdr:rowOff>
    </xdr:from>
    <xdr:to>
      <xdr:col>85</xdr:col>
      <xdr:colOff>177800</xdr:colOff>
      <xdr:row>36</xdr:row>
      <xdr:rowOff>159657</xdr:rowOff>
    </xdr:to>
    <xdr:sp macro="" textlink="">
      <xdr:nvSpPr>
        <xdr:cNvPr id="381" name="楕円 380"/>
        <xdr:cNvSpPr/>
      </xdr:nvSpPr>
      <xdr:spPr>
        <a:xfrm>
          <a:off x="16268700" y="623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80934</xdr:rowOff>
    </xdr:from>
    <xdr:ext cx="405111" cy="259045"/>
    <xdr:sp macro="" textlink="">
      <xdr:nvSpPr>
        <xdr:cNvPr id="382" name="【一般廃棄物処理施設】&#10;有形固定資産減価償却率該当値テキスト"/>
        <xdr:cNvSpPr txBox="1"/>
      </xdr:nvSpPr>
      <xdr:spPr>
        <a:xfrm>
          <a:off x="16357600" y="6081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142966</xdr:rowOff>
    </xdr:from>
    <xdr:to>
      <xdr:col>81</xdr:col>
      <xdr:colOff>101600</xdr:colOff>
      <xdr:row>37</xdr:row>
      <xdr:rowOff>73116</xdr:rowOff>
    </xdr:to>
    <xdr:sp macro="" textlink="">
      <xdr:nvSpPr>
        <xdr:cNvPr id="383" name="楕円 382"/>
        <xdr:cNvSpPr/>
      </xdr:nvSpPr>
      <xdr:spPr>
        <a:xfrm>
          <a:off x="15430500" y="631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108857</xdr:rowOff>
    </xdr:from>
    <xdr:to>
      <xdr:col>85</xdr:col>
      <xdr:colOff>127000</xdr:colOff>
      <xdr:row>37</xdr:row>
      <xdr:rowOff>22316</xdr:rowOff>
    </xdr:to>
    <xdr:cxnSp macro="">
      <xdr:nvCxnSpPr>
        <xdr:cNvPr id="384" name="直線コネクタ 383"/>
        <xdr:cNvCxnSpPr/>
      </xdr:nvCxnSpPr>
      <xdr:spPr>
        <a:xfrm flipV="1">
          <a:off x="15481300" y="6281057"/>
          <a:ext cx="8382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17236</xdr:rowOff>
    </xdr:from>
    <xdr:to>
      <xdr:col>76</xdr:col>
      <xdr:colOff>165100</xdr:colOff>
      <xdr:row>35</xdr:row>
      <xdr:rowOff>118836</xdr:rowOff>
    </xdr:to>
    <xdr:sp macro="" textlink="">
      <xdr:nvSpPr>
        <xdr:cNvPr id="385" name="楕円 384"/>
        <xdr:cNvSpPr/>
      </xdr:nvSpPr>
      <xdr:spPr>
        <a:xfrm>
          <a:off x="14541500" y="601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68036</xdr:rowOff>
    </xdr:from>
    <xdr:to>
      <xdr:col>81</xdr:col>
      <xdr:colOff>50800</xdr:colOff>
      <xdr:row>37</xdr:row>
      <xdr:rowOff>22316</xdr:rowOff>
    </xdr:to>
    <xdr:cxnSp macro="">
      <xdr:nvCxnSpPr>
        <xdr:cNvPr id="386" name="直線コネクタ 385"/>
        <xdr:cNvCxnSpPr/>
      </xdr:nvCxnSpPr>
      <xdr:spPr>
        <a:xfrm>
          <a:off x="14592300" y="6068786"/>
          <a:ext cx="8890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32493</xdr:rowOff>
    </xdr:from>
    <xdr:ext cx="405111" cy="259045"/>
    <xdr:sp macro="" textlink="">
      <xdr:nvSpPr>
        <xdr:cNvPr id="387" name="n_1aveValue【一般廃棄物処理施設】&#10;有形固定資産減価償却率"/>
        <xdr:cNvSpPr txBox="1"/>
      </xdr:nvSpPr>
      <xdr:spPr>
        <a:xfrm>
          <a:off x="15266044" y="6033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162214</xdr:rowOff>
    </xdr:from>
    <xdr:ext cx="405111" cy="259045"/>
    <xdr:sp macro="" textlink="">
      <xdr:nvSpPr>
        <xdr:cNvPr id="388" name="n_2aveValue【一般廃棄物処理施設】&#10;有形固定資産減価償却率"/>
        <xdr:cNvSpPr txBox="1"/>
      </xdr:nvSpPr>
      <xdr:spPr>
        <a:xfrm>
          <a:off x="14389744" y="6334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86377</xdr:rowOff>
    </xdr:from>
    <xdr:ext cx="405111" cy="259045"/>
    <xdr:sp macro="" textlink="">
      <xdr:nvSpPr>
        <xdr:cNvPr id="389" name="n_3aveValue【一般廃棄物処理施設】&#10;有形固定資産減価償却率"/>
        <xdr:cNvSpPr txBox="1"/>
      </xdr:nvSpPr>
      <xdr:spPr>
        <a:xfrm>
          <a:off x="13500744"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64243</xdr:rowOff>
    </xdr:from>
    <xdr:ext cx="405111" cy="259045"/>
    <xdr:sp macro="" textlink="">
      <xdr:nvSpPr>
        <xdr:cNvPr id="390" name="n_1mainValue【一般廃棄物処理施設】&#10;有形固定資産減価償却率"/>
        <xdr:cNvSpPr txBox="1"/>
      </xdr:nvSpPr>
      <xdr:spPr>
        <a:xfrm>
          <a:off x="15266044" y="6407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135363</xdr:rowOff>
    </xdr:from>
    <xdr:ext cx="405111" cy="259045"/>
    <xdr:sp macro="" textlink="">
      <xdr:nvSpPr>
        <xdr:cNvPr id="391" name="n_2mainValue【一般廃棄物処理施設】&#10;有形固定資産減価償却率"/>
        <xdr:cNvSpPr txBox="1"/>
      </xdr:nvSpPr>
      <xdr:spPr>
        <a:xfrm>
          <a:off x="14389744" y="5793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2" name="正方形/長方形 39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3" name="正方形/長方形 39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4" name="正方形/長方形 39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5" name="正方形/長方形 39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6" name="正方形/長方形 39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7" name="正方形/長方形 39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8" name="正方形/長方形 39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9" name="正方形/長方形 39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0" name="テキスト ボックス 39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1" name="直線コネクタ 40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402" name="直線コネクタ 401"/>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403" name="テキスト ボックス 402"/>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04" name="直線コネクタ 40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05" name="テキスト ボックス 404"/>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406" name="直線コネクタ 405"/>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407" name="テキスト ボックス 406"/>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8" name="直線コネクタ 40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09" name="テキスト ボックス 40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117320</xdr:rowOff>
    </xdr:from>
    <xdr:to>
      <xdr:col>116</xdr:col>
      <xdr:colOff>62864</xdr:colOff>
      <xdr:row>41</xdr:row>
      <xdr:rowOff>18953</xdr:rowOff>
    </xdr:to>
    <xdr:cxnSp macro="">
      <xdr:nvCxnSpPr>
        <xdr:cNvPr id="411" name="直線コネクタ 410"/>
        <xdr:cNvCxnSpPr/>
      </xdr:nvCxnSpPr>
      <xdr:spPr>
        <a:xfrm flipV="1">
          <a:off x="22160864" y="5775170"/>
          <a:ext cx="0" cy="1273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412" name="【一般廃棄物処理施設】&#10;一人当たり有形固定資産（償却資産）額最小値テキスト"/>
        <xdr:cNvSpPr txBox="1"/>
      </xdr:nvSpPr>
      <xdr:spPr>
        <a:xfrm>
          <a:off x="22199600" y="7052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413" name="直線コネクタ 412"/>
        <xdr:cNvCxnSpPr/>
      </xdr:nvCxnSpPr>
      <xdr:spPr>
        <a:xfrm>
          <a:off x="22072600" y="704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63997</xdr:rowOff>
    </xdr:from>
    <xdr:ext cx="599010" cy="259045"/>
    <xdr:sp macro="" textlink="">
      <xdr:nvSpPr>
        <xdr:cNvPr id="414" name="【一般廃棄物処理施設】&#10;一人当たり有形固定資産（償却資産）額最大値テキスト"/>
        <xdr:cNvSpPr txBox="1"/>
      </xdr:nvSpPr>
      <xdr:spPr>
        <a:xfrm>
          <a:off x="22199600" y="5550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117320</xdr:rowOff>
    </xdr:from>
    <xdr:to>
      <xdr:col>116</xdr:col>
      <xdr:colOff>152400</xdr:colOff>
      <xdr:row>33</xdr:row>
      <xdr:rowOff>117320</xdr:rowOff>
    </xdr:to>
    <xdr:cxnSp macro="">
      <xdr:nvCxnSpPr>
        <xdr:cNvPr id="415" name="直線コネクタ 414"/>
        <xdr:cNvCxnSpPr/>
      </xdr:nvCxnSpPr>
      <xdr:spPr>
        <a:xfrm>
          <a:off x="22072600" y="577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75653</xdr:rowOff>
    </xdr:from>
    <xdr:ext cx="534377" cy="259045"/>
    <xdr:sp macro="" textlink="">
      <xdr:nvSpPr>
        <xdr:cNvPr id="416" name="【一般廃棄物処理施設】&#10;一人当たり有形固定資産（償却資産）額平均値テキスト"/>
        <xdr:cNvSpPr txBox="1"/>
      </xdr:nvSpPr>
      <xdr:spPr>
        <a:xfrm>
          <a:off x="22199600" y="65907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97226</xdr:rowOff>
    </xdr:from>
    <xdr:to>
      <xdr:col>116</xdr:col>
      <xdr:colOff>114300</xdr:colOff>
      <xdr:row>39</xdr:row>
      <xdr:rowOff>27376</xdr:rowOff>
    </xdr:to>
    <xdr:sp macro="" textlink="">
      <xdr:nvSpPr>
        <xdr:cNvPr id="417" name="フローチャート: 判断 416"/>
        <xdr:cNvSpPr/>
      </xdr:nvSpPr>
      <xdr:spPr>
        <a:xfrm>
          <a:off x="22110700" y="661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86373</xdr:rowOff>
    </xdr:from>
    <xdr:to>
      <xdr:col>112</xdr:col>
      <xdr:colOff>38100</xdr:colOff>
      <xdr:row>39</xdr:row>
      <xdr:rowOff>16523</xdr:rowOff>
    </xdr:to>
    <xdr:sp macro="" textlink="">
      <xdr:nvSpPr>
        <xdr:cNvPr id="418" name="フローチャート: 判断 417"/>
        <xdr:cNvSpPr/>
      </xdr:nvSpPr>
      <xdr:spPr>
        <a:xfrm>
          <a:off x="21272500" y="660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71006</xdr:rowOff>
    </xdr:from>
    <xdr:to>
      <xdr:col>107</xdr:col>
      <xdr:colOff>101600</xdr:colOff>
      <xdr:row>39</xdr:row>
      <xdr:rowOff>1156</xdr:rowOff>
    </xdr:to>
    <xdr:sp macro="" textlink="">
      <xdr:nvSpPr>
        <xdr:cNvPr id="419" name="フローチャート: 判断 418"/>
        <xdr:cNvSpPr/>
      </xdr:nvSpPr>
      <xdr:spPr>
        <a:xfrm>
          <a:off x="20383500" y="658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115154</xdr:rowOff>
    </xdr:from>
    <xdr:to>
      <xdr:col>102</xdr:col>
      <xdr:colOff>165100</xdr:colOff>
      <xdr:row>39</xdr:row>
      <xdr:rowOff>45304</xdr:rowOff>
    </xdr:to>
    <xdr:sp macro="" textlink="">
      <xdr:nvSpPr>
        <xdr:cNvPr id="420" name="フローチャート: 判断 419"/>
        <xdr:cNvSpPr/>
      </xdr:nvSpPr>
      <xdr:spPr>
        <a:xfrm>
          <a:off x="19494500" y="6630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1" name="テキスト ボックス 42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2" name="テキスト ボックス 42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3" name="テキスト ボックス 42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24" name="テキスト ボックス 42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25" name="テキスト ボックス 42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143312</xdr:rowOff>
    </xdr:from>
    <xdr:to>
      <xdr:col>116</xdr:col>
      <xdr:colOff>114300</xdr:colOff>
      <xdr:row>38</xdr:row>
      <xdr:rowOff>73462</xdr:rowOff>
    </xdr:to>
    <xdr:sp macro="" textlink="">
      <xdr:nvSpPr>
        <xdr:cNvPr id="426" name="楕円 425"/>
        <xdr:cNvSpPr/>
      </xdr:nvSpPr>
      <xdr:spPr>
        <a:xfrm>
          <a:off x="22110700" y="6486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166189</xdr:rowOff>
    </xdr:from>
    <xdr:ext cx="534377" cy="259045"/>
    <xdr:sp macro="" textlink="">
      <xdr:nvSpPr>
        <xdr:cNvPr id="427" name="【一般廃棄物処理施設】&#10;一人当たり有形固定資産（償却資産）額該当値テキスト"/>
        <xdr:cNvSpPr txBox="1"/>
      </xdr:nvSpPr>
      <xdr:spPr>
        <a:xfrm>
          <a:off x="22199600" y="633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53026</xdr:rowOff>
    </xdr:from>
    <xdr:to>
      <xdr:col>112</xdr:col>
      <xdr:colOff>38100</xdr:colOff>
      <xdr:row>37</xdr:row>
      <xdr:rowOff>154626</xdr:rowOff>
    </xdr:to>
    <xdr:sp macro="" textlink="">
      <xdr:nvSpPr>
        <xdr:cNvPr id="428" name="楕円 427"/>
        <xdr:cNvSpPr/>
      </xdr:nvSpPr>
      <xdr:spPr>
        <a:xfrm>
          <a:off x="21272500" y="639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103826</xdr:rowOff>
    </xdr:from>
    <xdr:to>
      <xdr:col>116</xdr:col>
      <xdr:colOff>63500</xdr:colOff>
      <xdr:row>38</xdr:row>
      <xdr:rowOff>22662</xdr:rowOff>
    </xdr:to>
    <xdr:cxnSp macro="">
      <xdr:nvCxnSpPr>
        <xdr:cNvPr id="429" name="直線コネクタ 428"/>
        <xdr:cNvCxnSpPr/>
      </xdr:nvCxnSpPr>
      <xdr:spPr>
        <a:xfrm>
          <a:off x="21323300" y="6447476"/>
          <a:ext cx="838200" cy="90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93877</xdr:rowOff>
    </xdr:from>
    <xdr:to>
      <xdr:col>107</xdr:col>
      <xdr:colOff>101600</xdr:colOff>
      <xdr:row>39</xdr:row>
      <xdr:rowOff>24027</xdr:rowOff>
    </xdr:to>
    <xdr:sp macro="" textlink="">
      <xdr:nvSpPr>
        <xdr:cNvPr id="430" name="楕円 429"/>
        <xdr:cNvSpPr/>
      </xdr:nvSpPr>
      <xdr:spPr>
        <a:xfrm>
          <a:off x="20383500" y="6608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103826</xdr:rowOff>
    </xdr:from>
    <xdr:to>
      <xdr:col>111</xdr:col>
      <xdr:colOff>177800</xdr:colOff>
      <xdr:row>38</xdr:row>
      <xdr:rowOff>144677</xdr:rowOff>
    </xdr:to>
    <xdr:cxnSp macro="">
      <xdr:nvCxnSpPr>
        <xdr:cNvPr id="431" name="直線コネクタ 430"/>
        <xdr:cNvCxnSpPr/>
      </xdr:nvCxnSpPr>
      <xdr:spPr>
        <a:xfrm flipV="1">
          <a:off x="20434300" y="6447476"/>
          <a:ext cx="889000" cy="212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7650</xdr:rowOff>
    </xdr:from>
    <xdr:ext cx="534377" cy="259045"/>
    <xdr:sp macro="" textlink="">
      <xdr:nvSpPr>
        <xdr:cNvPr id="432" name="n_1aveValue【一般廃棄物処理施設】&#10;一人当たり有形固定資産（償却資産）額"/>
        <xdr:cNvSpPr txBox="1"/>
      </xdr:nvSpPr>
      <xdr:spPr>
        <a:xfrm>
          <a:off x="21043411" y="669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17683</xdr:rowOff>
    </xdr:from>
    <xdr:ext cx="534377" cy="259045"/>
    <xdr:sp macro="" textlink="">
      <xdr:nvSpPr>
        <xdr:cNvPr id="433" name="n_2aveValue【一般廃棄物処理施設】&#10;一人当たり有形固定資産（償却資産）額"/>
        <xdr:cNvSpPr txBox="1"/>
      </xdr:nvSpPr>
      <xdr:spPr>
        <a:xfrm>
          <a:off x="20167111" y="636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61831</xdr:rowOff>
    </xdr:from>
    <xdr:ext cx="534377" cy="259045"/>
    <xdr:sp macro="" textlink="">
      <xdr:nvSpPr>
        <xdr:cNvPr id="434" name="n_3aveValue【一般廃棄物処理施設】&#10;一人当たり有形固定資産（償却資産）額"/>
        <xdr:cNvSpPr txBox="1"/>
      </xdr:nvSpPr>
      <xdr:spPr>
        <a:xfrm>
          <a:off x="19278111" y="6405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35</xdr:row>
      <xdr:rowOff>171153</xdr:rowOff>
    </xdr:from>
    <xdr:ext cx="599010" cy="259045"/>
    <xdr:sp macro="" textlink="">
      <xdr:nvSpPr>
        <xdr:cNvPr id="435" name="n_1mainValue【一般廃棄物処理施設】&#10;一人当たり有形固定資産（償却資産）額"/>
        <xdr:cNvSpPr txBox="1"/>
      </xdr:nvSpPr>
      <xdr:spPr>
        <a:xfrm>
          <a:off x="21011095" y="6171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15154</xdr:rowOff>
    </xdr:from>
    <xdr:ext cx="534377" cy="259045"/>
    <xdr:sp macro="" textlink="">
      <xdr:nvSpPr>
        <xdr:cNvPr id="436" name="n_2mainValue【一般廃棄物処理施設】&#10;一人当たり有形固定資産（償却資産）額"/>
        <xdr:cNvSpPr txBox="1"/>
      </xdr:nvSpPr>
      <xdr:spPr>
        <a:xfrm>
          <a:off x="20167111" y="6701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7" name="正方形/長方形 43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8" name="正方形/長方形 43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9" name="正方形/長方形 43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0" name="正方形/長方形 43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1" name="正方形/長方形 44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2" name="正方形/長方形 44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3" name="正方形/長方形 44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4" name="正方形/長方形 443"/>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45" name="正方形/長方形 44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6" name="正方形/長方形 44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7" name="正方形/長方形 44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8" name="正方形/長方形 44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49" name="正方形/長方形 44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0" name="正方形/長方形 44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1" name="正方形/長方形 45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2" name="正方形/長方形 451"/>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53" name="正方形/長方形 45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54" name="正方形/長方形 45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55" name="正方形/長方形 45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56" name="正方形/長方形 45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57" name="正方形/長方形 45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58" name="正方形/長方形 45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59" name="正方形/長方形 45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60" name="正方形/長方形 459"/>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61" name="正方形/長方形 46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62" name="正方形/長方形 46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63" name="正方形/長方形 46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64" name="正方形/長方形 46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65" name="正方形/長方形 46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66" name="正方形/長方形 46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67" name="正方形/長方形 46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68" name="正方形/長方形 46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69" name="正方形/長方形 46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70" name="正方形/長方形 46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71" name="正方形/長方形 47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72" name="正方形/長方形 47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73" name="正方形/長方形 47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74" name="正方形/長方形 47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75" name="正方形/長方形 47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76" name="正方形/長方形 47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77" name="テキスト ボックス 47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78" name="直線コネクタ 47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479" name="直線コネクタ 47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480" name="テキスト ボックス 479"/>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81" name="直線コネクタ 48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82" name="テキスト ボックス 48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83" name="直線コネクタ 48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84" name="テキスト ボックス 48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85" name="直線コネクタ 48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86" name="テキスト ボックス 48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87" name="直線コネクタ 48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88" name="テキスト ボックス 48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89" name="直線コネクタ 48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490" name="テキスト ボックス 489"/>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91" name="直線コネクタ 49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92" name="テキスト ボックス 49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9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108857</xdr:rowOff>
    </xdr:to>
    <xdr:cxnSp macro="">
      <xdr:nvCxnSpPr>
        <xdr:cNvPr id="494" name="直線コネクタ 493"/>
        <xdr:cNvCxnSpPr/>
      </xdr:nvCxnSpPr>
      <xdr:spPr>
        <a:xfrm flipV="1">
          <a:off x="16318864" y="17090571"/>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112684</xdr:rowOff>
    </xdr:from>
    <xdr:ext cx="340478" cy="259045"/>
    <xdr:sp macro="" textlink="">
      <xdr:nvSpPr>
        <xdr:cNvPr id="495" name="【庁舎】&#10;有形固定資産減価償却率最小値テキスト"/>
        <xdr:cNvSpPr txBox="1"/>
      </xdr:nvSpPr>
      <xdr:spPr>
        <a:xfrm>
          <a:off x="16357600" y="1862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108857</xdr:rowOff>
    </xdr:from>
    <xdr:to>
      <xdr:col>86</xdr:col>
      <xdr:colOff>25400</xdr:colOff>
      <xdr:row>108</xdr:row>
      <xdr:rowOff>108857</xdr:rowOff>
    </xdr:to>
    <xdr:cxnSp macro="">
      <xdr:nvCxnSpPr>
        <xdr:cNvPr id="496" name="直線コネクタ 495"/>
        <xdr:cNvCxnSpPr/>
      </xdr:nvCxnSpPr>
      <xdr:spPr>
        <a:xfrm>
          <a:off x="16230600" y="1862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497"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498" name="直線コネクタ 497"/>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164209</xdr:rowOff>
    </xdr:from>
    <xdr:ext cx="405111" cy="259045"/>
    <xdr:sp macro="" textlink="">
      <xdr:nvSpPr>
        <xdr:cNvPr id="499" name="【庁舎】&#10;有形固定資産減価償却率平均値テキスト"/>
        <xdr:cNvSpPr txBox="1"/>
      </xdr:nvSpPr>
      <xdr:spPr>
        <a:xfrm>
          <a:off x="16357600" y="176521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141332</xdr:rowOff>
    </xdr:from>
    <xdr:to>
      <xdr:col>85</xdr:col>
      <xdr:colOff>177800</xdr:colOff>
      <xdr:row>104</xdr:row>
      <xdr:rowOff>71482</xdr:rowOff>
    </xdr:to>
    <xdr:sp macro="" textlink="">
      <xdr:nvSpPr>
        <xdr:cNvPr id="500" name="フローチャート: 判断 499"/>
        <xdr:cNvSpPr/>
      </xdr:nvSpPr>
      <xdr:spPr>
        <a:xfrm>
          <a:off x="16268700" y="1780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4173</xdr:rowOff>
    </xdr:from>
    <xdr:to>
      <xdr:col>81</xdr:col>
      <xdr:colOff>101600</xdr:colOff>
      <xdr:row>104</xdr:row>
      <xdr:rowOff>105773</xdr:rowOff>
    </xdr:to>
    <xdr:sp macro="" textlink="">
      <xdr:nvSpPr>
        <xdr:cNvPr id="501" name="フローチャート: 判断 500"/>
        <xdr:cNvSpPr/>
      </xdr:nvSpPr>
      <xdr:spPr>
        <a:xfrm>
          <a:off x="15430500" y="1783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xdr:rowOff>
    </xdr:from>
    <xdr:to>
      <xdr:col>76</xdr:col>
      <xdr:colOff>165100</xdr:colOff>
      <xdr:row>104</xdr:row>
      <xdr:rowOff>110671</xdr:rowOff>
    </xdr:to>
    <xdr:sp macro="" textlink="">
      <xdr:nvSpPr>
        <xdr:cNvPr id="502" name="フローチャート: 判断 501"/>
        <xdr:cNvSpPr/>
      </xdr:nvSpPr>
      <xdr:spPr>
        <a:xfrm>
          <a:off x="14541500" y="178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20501</xdr:rowOff>
    </xdr:from>
    <xdr:to>
      <xdr:col>72</xdr:col>
      <xdr:colOff>38100</xdr:colOff>
      <xdr:row>104</xdr:row>
      <xdr:rowOff>122101</xdr:rowOff>
    </xdr:to>
    <xdr:sp macro="" textlink="">
      <xdr:nvSpPr>
        <xdr:cNvPr id="503" name="フローチャート: 判断 502"/>
        <xdr:cNvSpPr/>
      </xdr:nvSpPr>
      <xdr:spPr>
        <a:xfrm>
          <a:off x="13652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04" name="テキスト ボックス 50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05" name="テキスト ボックス 50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06" name="テキスト ボックス 50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07" name="テキスト ボックス 50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08" name="テキスト ボックス 50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107043</xdr:rowOff>
    </xdr:from>
    <xdr:to>
      <xdr:col>85</xdr:col>
      <xdr:colOff>177800</xdr:colOff>
      <xdr:row>106</xdr:row>
      <xdr:rowOff>37193</xdr:rowOff>
    </xdr:to>
    <xdr:sp macro="" textlink="">
      <xdr:nvSpPr>
        <xdr:cNvPr id="509" name="楕円 508"/>
        <xdr:cNvSpPr/>
      </xdr:nvSpPr>
      <xdr:spPr>
        <a:xfrm>
          <a:off x="16268700" y="1810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85470</xdr:rowOff>
    </xdr:from>
    <xdr:ext cx="405111" cy="259045"/>
    <xdr:sp macro="" textlink="">
      <xdr:nvSpPr>
        <xdr:cNvPr id="510" name="【庁舎】&#10;有形固定資産減価償却率該当値テキスト"/>
        <xdr:cNvSpPr txBox="1"/>
      </xdr:nvSpPr>
      <xdr:spPr>
        <a:xfrm>
          <a:off x="16357600" y="1808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139700</xdr:rowOff>
    </xdr:from>
    <xdr:to>
      <xdr:col>81</xdr:col>
      <xdr:colOff>101600</xdr:colOff>
      <xdr:row>106</xdr:row>
      <xdr:rowOff>69850</xdr:rowOff>
    </xdr:to>
    <xdr:sp macro="" textlink="">
      <xdr:nvSpPr>
        <xdr:cNvPr id="511" name="楕円 510"/>
        <xdr:cNvSpPr/>
      </xdr:nvSpPr>
      <xdr:spPr>
        <a:xfrm>
          <a:off x="15430500" y="1814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157843</xdr:rowOff>
    </xdr:from>
    <xdr:to>
      <xdr:col>85</xdr:col>
      <xdr:colOff>127000</xdr:colOff>
      <xdr:row>106</xdr:row>
      <xdr:rowOff>19050</xdr:rowOff>
    </xdr:to>
    <xdr:cxnSp macro="">
      <xdr:nvCxnSpPr>
        <xdr:cNvPr id="512" name="直線コネクタ 511"/>
        <xdr:cNvCxnSpPr/>
      </xdr:nvCxnSpPr>
      <xdr:spPr>
        <a:xfrm flipV="1">
          <a:off x="15481300" y="1816009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907</xdr:rowOff>
    </xdr:from>
    <xdr:to>
      <xdr:col>76</xdr:col>
      <xdr:colOff>165100</xdr:colOff>
      <xdr:row>106</xdr:row>
      <xdr:rowOff>102507</xdr:rowOff>
    </xdr:to>
    <xdr:sp macro="" textlink="">
      <xdr:nvSpPr>
        <xdr:cNvPr id="513" name="楕円 512"/>
        <xdr:cNvSpPr/>
      </xdr:nvSpPr>
      <xdr:spPr>
        <a:xfrm>
          <a:off x="14541500" y="1817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19050</xdr:rowOff>
    </xdr:from>
    <xdr:to>
      <xdr:col>81</xdr:col>
      <xdr:colOff>50800</xdr:colOff>
      <xdr:row>106</xdr:row>
      <xdr:rowOff>51707</xdr:rowOff>
    </xdr:to>
    <xdr:cxnSp macro="">
      <xdr:nvCxnSpPr>
        <xdr:cNvPr id="514" name="直線コネクタ 513"/>
        <xdr:cNvCxnSpPr/>
      </xdr:nvCxnSpPr>
      <xdr:spPr>
        <a:xfrm flipV="1">
          <a:off x="14592300" y="1819275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122300</xdr:rowOff>
    </xdr:from>
    <xdr:ext cx="405111" cy="259045"/>
    <xdr:sp macro="" textlink="">
      <xdr:nvSpPr>
        <xdr:cNvPr id="515" name="n_1aveValue【庁舎】&#10;有形固定資産減価償却率"/>
        <xdr:cNvSpPr txBox="1"/>
      </xdr:nvSpPr>
      <xdr:spPr>
        <a:xfrm>
          <a:off x="15266044" y="1761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127198</xdr:rowOff>
    </xdr:from>
    <xdr:ext cx="405111" cy="259045"/>
    <xdr:sp macro="" textlink="">
      <xdr:nvSpPr>
        <xdr:cNvPr id="516" name="n_2aveValue【庁舎】&#10;有形固定資産減価償却率"/>
        <xdr:cNvSpPr txBox="1"/>
      </xdr:nvSpPr>
      <xdr:spPr>
        <a:xfrm>
          <a:off x="14389744" y="1761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138628</xdr:rowOff>
    </xdr:from>
    <xdr:ext cx="405111" cy="259045"/>
    <xdr:sp macro="" textlink="">
      <xdr:nvSpPr>
        <xdr:cNvPr id="517" name="n_3aveValue【庁舎】&#10;有形固定資産減価償却率"/>
        <xdr:cNvSpPr txBox="1"/>
      </xdr:nvSpPr>
      <xdr:spPr>
        <a:xfrm>
          <a:off x="13500744" y="1762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60977</xdr:rowOff>
    </xdr:from>
    <xdr:ext cx="405111" cy="259045"/>
    <xdr:sp macro="" textlink="">
      <xdr:nvSpPr>
        <xdr:cNvPr id="518" name="n_1mainValue【庁舎】&#10;有形固定資産減価償却率"/>
        <xdr:cNvSpPr txBox="1"/>
      </xdr:nvSpPr>
      <xdr:spPr>
        <a:xfrm>
          <a:off x="15266044" y="1823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93634</xdr:rowOff>
    </xdr:from>
    <xdr:ext cx="405111" cy="259045"/>
    <xdr:sp macro="" textlink="">
      <xdr:nvSpPr>
        <xdr:cNvPr id="519" name="n_2mainValue【庁舎】&#10;有形固定資産減価償却率"/>
        <xdr:cNvSpPr txBox="1"/>
      </xdr:nvSpPr>
      <xdr:spPr>
        <a:xfrm>
          <a:off x="14389744" y="18267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20" name="正方形/長方形 51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21" name="正方形/長方形 52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22" name="正方形/長方形 52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23" name="正方形/長方形 52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24" name="正方形/長方形 52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25" name="正方形/長方形 52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26" name="正方形/長方形 52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27" name="正方形/長方形 52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28" name="テキスト ボックス 52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29" name="直線コネクタ 52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30" name="直線コネクタ 52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31" name="テキスト ボックス 53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32" name="直線コネクタ 53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33" name="テキスト ボックス 53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34" name="直線コネクタ 53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35" name="テキスト ボックス 53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36" name="直線コネクタ 53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37" name="テキスト ボックス 53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38" name="直線コネクタ 53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39" name="テキスト ボックス 53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40" name="直線コネクタ 53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41" name="テキスト ボックス 54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4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26670</xdr:rowOff>
    </xdr:from>
    <xdr:to>
      <xdr:col>116</xdr:col>
      <xdr:colOff>62864</xdr:colOff>
      <xdr:row>108</xdr:row>
      <xdr:rowOff>7620</xdr:rowOff>
    </xdr:to>
    <xdr:cxnSp macro="">
      <xdr:nvCxnSpPr>
        <xdr:cNvPr id="543" name="直線コネクタ 542"/>
        <xdr:cNvCxnSpPr/>
      </xdr:nvCxnSpPr>
      <xdr:spPr>
        <a:xfrm flipV="1">
          <a:off x="22160864" y="1717167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11447</xdr:rowOff>
    </xdr:from>
    <xdr:ext cx="469744" cy="259045"/>
    <xdr:sp macro="" textlink="">
      <xdr:nvSpPr>
        <xdr:cNvPr id="544" name="【庁舎】&#10;一人当たり面積最小値テキスト"/>
        <xdr:cNvSpPr txBox="1"/>
      </xdr:nvSpPr>
      <xdr:spPr>
        <a:xfrm>
          <a:off x="22199600"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7620</xdr:rowOff>
    </xdr:from>
    <xdr:to>
      <xdr:col>116</xdr:col>
      <xdr:colOff>152400</xdr:colOff>
      <xdr:row>108</xdr:row>
      <xdr:rowOff>7620</xdr:rowOff>
    </xdr:to>
    <xdr:cxnSp macro="">
      <xdr:nvCxnSpPr>
        <xdr:cNvPr id="545" name="直線コネクタ 544"/>
        <xdr:cNvCxnSpPr/>
      </xdr:nvCxnSpPr>
      <xdr:spPr>
        <a:xfrm>
          <a:off x="22072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144797</xdr:rowOff>
    </xdr:from>
    <xdr:ext cx="469744" cy="259045"/>
    <xdr:sp macro="" textlink="">
      <xdr:nvSpPr>
        <xdr:cNvPr id="546" name="【庁舎】&#10;一人当たり面積最大値テキスト"/>
        <xdr:cNvSpPr txBox="1"/>
      </xdr:nvSpPr>
      <xdr:spPr>
        <a:xfrm>
          <a:off x="22199600" y="16946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26670</xdr:rowOff>
    </xdr:from>
    <xdr:to>
      <xdr:col>116</xdr:col>
      <xdr:colOff>152400</xdr:colOff>
      <xdr:row>100</xdr:row>
      <xdr:rowOff>26670</xdr:rowOff>
    </xdr:to>
    <xdr:cxnSp macro="">
      <xdr:nvCxnSpPr>
        <xdr:cNvPr id="547" name="直線コネクタ 546"/>
        <xdr:cNvCxnSpPr/>
      </xdr:nvCxnSpPr>
      <xdr:spPr>
        <a:xfrm>
          <a:off x="22072600" y="1717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20972</xdr:rowOff>
    </xdr:from>
    <xdr:ext cx="469744" cy="259045"/>
    <xdr:sp macro="" textlink="">
      <xdr:nvSpPr>
        <xdr:cNvPr id="548" name="【庁舎】&#10;一人当たり面積平均値テキスト"/>
        <xdr:cNvSpPr txBox="1"/>
      </xdr:nvSpPr>
      <xdr:spPr>
        <a:xfrm>
          <a:off x="22199600" y="181946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42545</xdr:rowOff>
    </xdr:from>
    <xdr:to>
      <xdr:col>116</xdr:col>
      <xdr:colOff>114300</xdr:colOff>
      <xdr:row>106</xdr:row>
      <xdr:rowOff>144145</xdr:rowOff>
    </xdr:to>
    <xdr:sp macro="" textlink="">
      <xdr:nvSpPr>
        <xdr:cNvPr id="549" name="フローチャート: 判断 548"/>
        <xdr:cNvSpPr/>
      </xdr:nvSpPr>
      <xdr:spPr>
        <a:xfrm>
          <a:off x="22110700" y="1821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61595</xdr:rowOff>
    </xdr:from>
    <xdr:to>
      <xdr:col>112</xdr:col>
      <xdr:colOff>38100</xdr:colOff>
      <xdr:row>106</xdr:row>
      <xdr:rowOff>163195</xdr:rowOff>
    </xdr:to>
    <xdr:sp macro="" textlink="">
      <xdr:nvSpPr>
        <xdr:cNvPr id="550" name="フローチャート: 判断 549"/>
        <xdr:cNvSpPr/>
      </xdr:nvSpPr>
      <xdr:spPr>
        <a:xfrm>
          <a:off x="21272500" y="1823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52070</xdr:rowOff>
    </xdr:from>
    <xdr:to>
      <xdr:col>107</xdr:col>
      <xdr:colOff>101600</xdr:colOff>
      <xdr:row>106</xdr:row>
      <xdr:rowOff>153670</xdr:rowOff>
    </xdr:to>
    <xdr:sp macro="" textlink="">
      <xdr:nvSpPr>
        <xdr:cNvPr id="551" name="フローチャート: 判断 550"/>
        <xdr:cNvSpPr/>
      </xdr:nvSpPr>
      <xdr:spPr>
        <a:xfrm>
          <a:off x="20383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69214</xdr:rowOff>
    </xdr:from>
    <xdr:to>
      <xdr:col>102</xdr:col>
      <xdr:colOff>165100</xdr:colOff>
      <xdr:row>106</xdr:row>
      <xdr:rowOff>170814</xdr:rowOff>
    </xdr:to>
    <xdr:sp macro="" textlink="">
      <xdr:nvSpPr>
        <xdr:cNvPr id="552" name="フローチャート: 判断 551"/>
        <xdr:cNvSpPr/>
      </xdr:nvSpPr>
      <xdr:spPr>
        <a:xfrm>
          <a:off x="19494500" y="1824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53" name="テキスト ボックス 55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54" name="テキスト ボックス 55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55" name="テキスト ボックス 55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56" name="テキスト ボックス 55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57" name="テキスト ボックス 55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67311</xdr:rowOff>
    </xdr:from>
    <xdr:to>
      <xdr:col>116</xdr:col>
      <xdr:colOff>114300</xdr:colOff>
      <xdr:row>105</xdr:row>
      <xdr:rowOff>168911</xdr:rowOff>
    </xdr:to>
    <xdr:sp macro="" textlink="">
      <xdr:nvSpPr>
        <xdr:cNvPr id="558" name="楕円 557"/>
        <xdr:cNvSpPr/>
      </xdr:nvSpPr>
      <xdr:spPr>
        <a:xfrm>
          <a:off x="22110700" y="1806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90188</xdr:rowOff>
    </xdr:from>
    <xdr:ext cx="469744" cy="259045"/>
    <xdr:sp macro="" textlink="">
      <xdr:nvSpPr>
        <xdr:cNvPr id="559" name="【庁舎】&#10;一人当たり面積該当値テキスト"/>
        <xdr:cNvSpPr txBox="1"/>
      </xdr:nvSpPr>
      <xdr:spPr>
        <a:xfrm>
          <a:off x="22199600" y="1792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73025</xdr:rowOff>
    </xdr:from>
    <xdr:to>
      <xdr:col>112</xdr:col>
      <xdr:colOff>38100</xdr:colOff>
      <xdr:row>106</xdr:row>
      <xdr:rowOff>3175</xdr:rowOff>
    </xdr:to>
    <xdr:sp macro="" textlink="">
      <xdr:nvSpPr>
        <xdr:cNvPr id="560" name="楕円 559"/>
        <xdr:cNvSpPr/>
      </xdr:nvSpPr>
      <xdr:spPr>
        <a:xfrm>
          <a:off x="21272500" y="1807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118111</xdr:rowOff>
    </xdr:from>
    <xdr:to>
      <xdr:col>116</xdr:col>
      <xdr:colOff>63500</xdr:colOff>
      <xdr:row>105</xdr:row>
      <xdr:rowOff>123825</xdr:rowOff>
    </xdr:to>
    <xdr:cxnSp macro="">
      <xdr:nvCxnSpPr>
        <xdr:cNvPr id="561" name="直線コネクタ 560"/>
        <xdr:cNvCxnSpPr/>
      </xdr:nvCxnSpPr>
      <xdr:spPr>
        <a:xfrm flipV="1">
          <a:off x="21323300" y="18120361"/>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63500</xdr:rowOff>
    </xdr:from>
    <xdr:to>
      <xdr:col>107</xdr:col>
      <xdr:colOff>101600</xdr:colOff>
      <xdr:row>105</xdr:row>
      <xdr:rowOff>165100</xdr:rowOff>
    </xdr:to>
    <xdr:sp macro="" textlink="">
      <xdr:nvSpPr>
        <xdr:cNvPr id="562" name="楕円 561"/>
        <xdr:cNvSpPr/>
      </xdr:nvSpPr>
      <xdr:spPr>
        <a:xfrm>
          <a:off x="20383500" y="1806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114300</xdr:rowOff>
    </xdr:from>
    <xdr:to>
      <xdr:col>111</xdr:col>
      <xdr:colOff>177800</xdr:colOff>
      <xdr:row>105</xdr:row>
      <xdr:rowOff>123825</xdr:rowOff>
    </xdr:to>
    <xdr:cxnSp macro="">
      <xdr:nvCxnSpPr>
        <xdr:cNvPr id="563" name="直線コネクタ 562"/>
        <xdr:cNvCxnSpPr/>
      </xdr:nvCxnSpPr>
      <xdr:spPr>
        <a:xfrm>
          <a:off x="20434300" y="1811655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154322</xdr:rowOff>
    </xdr:from>
    <xdr:ext cx="469744" cy="259045"/>
    <xdr:sp macro="" textlink="">
      <xdr:nvSpPr>
        <xdr:cNvPr id="564" name="n_1aveValue【庁舎】&#10;一人当たり面積"/>
        <xdr:cNvSpPr txBox="1"/>
      </xdr:nvSpPr>
      <xdr:spPr>
        <a:xfrm>
          <a:off x="21075727" y="18328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144797</xdr:rowOff>
    </xdr:from>
    <xdr:ext cx="469744" cy="259045"/>
    <xdr:sp macro="" textlink="">
      <xdr:nvSpPr>
        <xdr:cNvPr id="565" name="n_2aveValue【庁舎】&#10;一人当たり面積"/>
        <xdr:cNvSpPr txBox="1"/>
      </xdr:nvSpPr>
      <xdr:spPr>
        <a:xfrm>
          <a:off x="20199427" y="1831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15891</xdr:rowOff>
    </xdr:from>
    <xdr:ext cx="469744" cy="259045"/>
    <xdr:sp macro="" textlink="">
      <xdr:nvSpPr>
        <xdr:cNvPr id="566" name="n_3aveValue【庁舎】&#10;一人当たり面積"/>
        <xdr:cNvSpPr txBox="1"/>
      </xdr:nvSpPr>
      <xdr:spPr>
        <a:xfrm>
          <a:off x="19310427" y="1801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19702</xdr:rowOff>
    </xdr:from>
    <xdr:ext cx="469744" cy="259045"/>
    <xdr:sp macro="" textlink="">
      <xdr:nvSpPr>
        <xdr:cNvPr id="567" name="n_1mainValue【庁舎】&#10;一人当たり面積"/>
        <xdr:cNvSpPr txBox="1"/>
      </xdr:nvSpPr>
      <xdr:spPr>
        <a:xfrm>
          <a:off x="21075727" y="17850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10177</xdr:rowOff>
    </xdr:from>
    <xdr:ext cx="469744" cy="259045"/>
    <xdr:sp macro="" textlink="">
      <xdr:nvSpPr>
        <xdr:cNvPr id="568" name="n_2mainValue【庁舎】&#10;一人当たり面積"/>
        <xdr:cNvSpPr txBox="1"/>
      </xdr:nvSpPr>
      <xdr:spPr>
        <a:xfrm>
          <a:off x="20199427" y="1784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69" name="正方形/長方形 56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70" name="正方形/長方形 56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71" name="テキスト ボックス 57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減価償却については、類似団体平均と同等又は下回っており現時点では、喫緊に老朽化対策を講じる必要性はないが、今後の維持管理費用を適切に把握した財政運営を行う必要がある。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市民会館の一人当たりの面積が類似団体に比べ低くなっているが、類似施設である公民館を町内の各地区に整備することで利用規模や目的に応じて活用できており、需要に応じた施設規模であると考え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広島県熊野町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24,180
23,955
33.76
9,751,912
9,488,370
136,998
5,228,971
7,207,208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人口の減少や広島県平均（平成</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月</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日現在高齢化率 </a:t>
          </a:r>
          <a:r>
            <a:rPr kumimoji="1" lang="en-US" altLang="ja-JP" sz="1100">
              <a:solidFill>
                <a:schemeClr val="dk1"/>
              </a:solidFill>
              <a:effectLst/>
              <a:latin typeface="+mn-lt"/>
              <a:ea typeface="+mn-ea"/>
              <a:cs typeface="+mn-cs"/>
            </a:rPr>
            <a:t>28.6</a:t>
          </a:r>
          <a:r>
            <a:rPr kumimoji="1" lang="ja-JP" altLang="ja-JP" sz="1100">
              <a:solidFill>
                <a:schemeClr val="dk1"/>
              </a:solidFill>
              <a:effectLst/>
              <a:latin typeface="+mn-lt"/>
              <a:ea typeface="+mn-ea"/>
              <a:cs typeface="+mn-cs"/>
            </a:rPr>
            <a:t>％）を上回る高齢化（同 </a:t>
          </a:r>
          <a:r>
            <a:rPr kumimoji="1" lang="en-US" altLang="ja-JP" sz="1100">
              <a:solidFill>
                <a:schemeClr val="dk1"/>
              </a:solidFill>
              <a:effectLst/>
              <a:latin typeface="+mn-lt"/>
              <a:ea typeface="+mn-ea"/>
              <a:cs typeface="+mn-cs"/>
            </a:rPr>
            <a:t>34.5</a:t>
          </a:r>
          <a:r>
            <a:rPr kumimoji="1" lang="ja-JP" altLang="ja-JP" sz="1100">
              <a:solidFill>
                <a:schemeClr val="dk1"/>
              </a:solidFill>
              <a:effectLst/>
              <a:latin typeface="+mn-lt"/>
              <a:ea typeface="+mn-ea"/>
              <a:cs typeface="+mn-cs"/>
            </a:rPr>
            <a:t>％）等により財政基盤が弱く、類似団体平均を下回っている。</a:t>
          </a:r>
          <a:endParaRPr lang="ja-JP" altLang="ja-JP" sz="1100">
            <a:effectLst/>
          </a:endParaRPr>
        </a:p>
        <a:p>
          <a:r>
            <a:rPr kumimoji="1" lang="ja-JP" altLang="ja-JP" sz="1100">
              <a:solidFill>
                <a:schemeClr val="dk1"/>
              </a:solidFill>
              <a:effectLst/>
              <a:latin typeface="+mn-lt"/>
              <a:ea typeface="+mn-ea"/>
              <a:cs typeface="+mn-cs"/>
            </a:rPr>
            <a:t>　今後も、事務事業の見直し等の行政の効率化や、徴収率の向上、遊休公有財産の売却や、企業立地の促進及び雇用機会の拡大による歳入確保に一層取り組み、財政基盤の強化を図る。</a:t>
          </a:r>
          <a:endParaRPr lang="ja-JP" altLang="ja-JP" sz="11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45</xdr:row>
      <xdr:rowOff>127705</xdr:rowOff>
    </xdr:to>
    <xdr:cxnSp macro="">
      <xdr:nvCxnSpPr>
        <xdr:cNvPr id="64" name="直線コネクタ 63"/>
        <xdr:cNvCxnSpPr/>
      </xdr:nvCxnSpPr>
      <xdr:spPr>
        <a:xfrm flipV="1">
          <a:off x="4953000" y="6261100"/>
          <a:ext cx="0" cy="15818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99782</xdr:rowOff>
    </xdr:from>
    <xdr:ext cx="762000" cy="259045"/>
    <xdr:sp macro="" textlink="">
      <xdr:nvSpPr>
        <xdr:cNvPr id="65"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127705</xdr:rowOff>
    </xdr:from>
    <xdr:to>
      <xdr:col>24</xdr:col>
      <xdr:colOff>12700</xdr:colOff>
      <xdr:row>45</xdr:row>
      <xdr:rowOff>127705</xdr:rowOff>
    </xdr:to>
    <xdr:cxnSp macro="">
      <xdr:nvCxnSpPr>
        <xdr:cNvPr id="66" name="直線コネクタ 65"/>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7"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8" name="直線コネクタ 67"/>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81845</xdr:rowOff>
    </xdr:from>
    <xdr:to>
      <xdr:col>23</xdr:col>
      <xdr:colOff>133350</xdr:colOff>
      <xdr:row>43</xdr:row>
      <xdr:rowOff>95250</xdr:rowOff>
    </xdr:to>
    <xdr:cxnSp macro="">
      <xdr:nvCxnSpPr>
        <xdr:cNvPr id="69" name="直線コネクタ 68"/>
        <xdr:cNvCxnSpPr/>
      </xdr:nvCxnSpPr>
      <xdr:spPr>
        <a:xfrm>
          <a:off x="4114800" y="7454195"/>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58155</xdr:rowOff>
    </xdr:from>
    <xdr:ext cx="762000" cy="259045"/>
    <xdr:sp macro="" textlink="">
      <xdr:nvSpPr>
        <xdr:cNvPr id="70" name="財政力平均値テキスト"/>
        <xdr:cNvSpPr txBox="1"/>
      </xdr:nvSpPr>
      <xdr:spPr>
        <a:xfrm>
          <a:off x="5041900" y="7087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41628</xdr:rowOff>
    </xdr:from>
    <xdr:to>
      <xdr:col>23</xdr:col>
      <xdr:colOff>184150</xdr:colOff>
      <xdr:row>42</xdr:row>
      <xdr:rowOff>143228</xdr:rowOff>
    </xdr:to>
    <xdr:sp macro="" textlink="">
      <xdr:nvSpPr>
        <xdr:cNvPr id="71" name="フローチャート: 判断 70"/>
        <xdr:cNvSpPr/>
      </xdr:nvSpPr>
      <xdr:spPr>
        <a:xfrm>
          <a:off x="49022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81845</xdr:rowOff>
    </xdr:from>
    <xdr:to>
      <xdr:col>19</xdr:col>
      <xdr:colOff>133350</xdr:colOff>
      <xdr:row>43</xdr:row>
      <xdr:rowOff>81845</xdr:rowOff>
    </xdr:to>
    <xdr:cxnSp macro="">
      <xdr:nvCxnSpPr>
        <xdr:cNvPr id="72" name="直線コネクタ 71"/>
        <xdr:cNvCxnSpPr/>
      </xdr:nvCxnSpPr>
      <xdr:spPr>
        <a:xfrm>
          <a:off x="3225800" y="74541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55033</xdr:rowOff>
    </xdr:from>
    <xdr:to>
      <xdr:col>19</xdr:col>
      <xdr:colOff>184150</xdr:colOff>
      <xdr:row>42</xdr:row>
      <xdr:rowOff>156633</xdr:rowOff>
    </xdr:to>
    <xdr:sp macro="" textlink="">
      <xdr:nvSpPr>
        <xdr:cNvPr id="73" name="フローチャート: 判断 72"/>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166810</xdr:rowOff>
    </xdr:from>
    <xdr:ext cx="736600" cy="259045"/>
    <xdr:sp macro="" textlink="">
      <xdr:nvSpPr>
        <xdr:cNvPr id="74" name="テキスト ボックス 73"/>
        <xdr:cNvSpPr txBox="1"/>
      </xdr:nvSpPr>
      <xdr:spPr>
        <a:xfrm>
          <a:off x="3733800" y="7024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81845</xdr:rowOff>
    </xdr:from>
    <xdr:to>
      <xdr:col>15</xdr:col>
      <xdr:colOff>82550</xdr:colOff>
      <xdr:row>43</xdr:row>
      <xdr:rowOff>95250</xdr:rowOff>
    </xdr:to>
    <xdr:cxnSp macro="">
      <xdr:nvCxnSpPr>
        <xdr:cNvPr id="75" name="直線コネクタ 74"/>
        <xdr:cNvCxnSpPr/>
      </xdr:nvCxnSpPr>
      <xdr:spPr>
        <a:xfrm flipV="1">
          <a:off x="2336800" y="74541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68439</xdr:rowOff>
    </xdr:from>
    <xdr:to>
      <xdr:col>15</xdr:col>
      <xdr:colOff>133350</xdr:colOff>
      <xdr:row>42</xdr:row>
      <xdr:rowOff>170039</xdr:rowOff>
    </xdr:to>
    <xdr:sp macro="" textlink="">
      <xdr:nvSpPr>
        <xdr:cNvPr id="76" name="フローチャート: 判断 75"/>
        <xdr:cNvSpPr/>
      </xdr:nvSpPr>
      <xdr:spPr>
        <a:xfrm>
          <a:off x="3175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8766</xdr:rowOff>
    </xdr:from>
    <xdr:ext cx="762000" cy="259045"/>
    <xdr:sp macro="" textlink="">
      <xdr:nvSpPr>
        <xdr:cNvPr id="77" name="テキスト ボックス 76"/>
        <xdr:cNvSpPr txBox="1"/>
      </xdr:nvSpPr>
      <xdr:spPr>
        <a:xfrm>
          <a:off x="2844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95250</xdr:rowOff>
    </xdr:from>
    <xdr:to>
      <xdr:col>11</xdr:col>
      <xdr:colOff>31750</xdr:colOff>
      <xdr:row>43</xdr:row>
      <xdr:rowOff>108655</xdr:rowOff>
    </xdr:to>
    <xdr:cxnSp macro="">
      <xdr:nvCxnSpPr>
        <xdr:cNvPr id="78" name="直線コネクタ 77"/>
        <xdr:cNvCxnSpPr/>
      </xdr:nvCxnSpPr>
      <xdr:spPr>
        <a:xfrm flipV="1">
          <a:off x="1447800" y="74676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79" name="フローチャート: 判断 78"/>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166810</xdr:rowOff>
    </xdr:from>
    <xdr:ext cx="762000" cy="259045"/>
    <xdr:sp macro="" textlink="">
      <xdr:nvSpPr>
        <xdr:cNvPr id="80" name="テキスト ボックス 79"/>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82" name="テキスト ボックス 81"/>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88" name="楕円 87"/>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16527</xdr:rowOff>
    </xdr:from>
    <xdr:ext cx="762000" cy="259045"/>
    <xdr:sp macro="" textlink="">
      <xdr:nvSpPr>
        <xdr:cNvPr id="89" name="財政力該当値テキスト"/>
        <xdr:cNvSpPr txBox="1"/>
      </xdr:nvSpPr>
      <xdr:spPr>
        <a:xfrm>
          <a:off x="5041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31045</xdr:rowOff>
    </xdr:from>
    <xdr:to>
      <xdr:col>19</xdr:col>
      <xdr:colOff>184150</xdr:colOff>
      <xdr:row>43</xdr:row>
      <xdr:rowOff>132645</xdr:rowOff>
    </xdr:to>
    <xdr:sp macro="" textlink="">
      <xdr:nvSpPr>
        <xdr:cNvPr id="90" name="楕円 89"/>
        <xdr:cNvSpPr/>
      </xdr:nvSpPr>
      <xdr:spPr>
        <a:xfrm>
          <a:off x="40640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117422</xdr:rowOff>
    </xdr:from>
    <xdr:ext cx="736600" cy="259045"/>
    <xdr:sp macro="" textlink="">
      <xdr:nvSpPr>
        <xdr:cNvPr id="91" name="テキスト ボックス 90"/>
        <xdr:cNvSpPr txBox="1"/>
      </xdr:nvSpPr>
      <xdr:spPr>
        <a:xfrm>
          <a:off x="3733800" y="7489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31045</xdr:rowOff>
    </xdr:from>
    <xdr:to>
      <xdr:col>15</xdr:col>
      <xdr:colOff>133350</xdr:colOff>
      <xdr:row>43</xdr:row>
      <xdr:rowOff>132645</xdr:rowOff>
    </xdr:to>
    <xdr:sp macro="" textlink="">
      <xdr:nvSpPr>
        <xdr:cNvPr id="92" name="楕円 91"/>
        <xdr:cNvSpPr/>
      </xdr:nvSpPr>
      <xdr:spPr>
        <a:xfrm>
          <a:off x="31750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117422</xdr:rowOff>
    </xdr:from>
    <xdr:ext cx="762000" cy="259045"/>
    <xdr:sp macro="" textlink="">
      <xdr:nvSpPr>
        <xdr:cNvPr id="93" name="テキスト ボックス 92"/>
        <xdr:cNvSpPr txBox="1"/>
      </xdr:nvSpPr>
      <xdr:spPr>
        <a:xfrm>
          <a:off x="2844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44450</xdr:rowOff>
    </xdr:from>
    <xdr:to>
      <xdr:col>11</xdr:col>
      <xdr:colOff>82550</xdr:colOff>
      <xdr:row>43</xdr:row>
      <xdr:rowOff>146050</xdr:rowOff>
    </xdr:to>
    <xdr:sp macro="" textlink="">
      <xdr:nvSpPr>
        <xdr:cNvPr id="94" name="楕円 93"/>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130827</xdr:rowOff>
    </xdr:from>
    <xdr:ext cx="762000" cy="259045"/>
    <xdr:sp macro="" textlink="">
      <xdr:nvSpPr>
        <xdr:cNvPr id="95" name="テキスト ボックス 94"/>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57855</xdr:rowOff>
    </xdr:from>
    <xdr:to>
      <xdr:col>7</xdr:col>
      <xdr:colOff>31750</xdr:colOff>
      <xdr:row>43</xdr:row>
      <xdr:rowOff>159455</xdr:rowOff>
    </xdr:to>
    <xdr:sp macro="" textlink="">
      <xdr:nvSpPr>
        <xdr:cNvPr id="96" name="楕円 95"/>
        <xdr:cNvSpPr/>
      </xdr:nvSpPr>
      <xdr:spPr>
        <a:xfrm>
          <a:off x="13970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144232</xdr:rowOff>
    </xdr:from>
    <xdr:ext cx="762000" cy="259045"/>
    <xdr:sp macro="" textlink="">
      <xdr:nvSpPr>
        <xdr:cNvPr id="97" name="テキスト ボックス 96"/>
        <xdr:cNvSpPr txBox="1"/>
      </xdr:nvSpPr>
      <xdr:spPr>
        <a:xfrm>
          <a:off x="1066800" y="751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年度までは</a:t>
          </a:r>
          <a:r>
            <a:rPr kumimoji="1" lang="ja-JP" altLang="ja-JP" sz="1100">
              <a:solidFill>
                <a:schemeClr val="dk1"/>
              </a:solidFill>
              <a:effectLst/>
              <a:latin typeface="+mn-lt"/>
              <a:ea typeface="+mn-ea"/>
              <a:cs typeface="+mn-cs"/>
            </a:rPr>
            <a:t>類似団体平均を上回ってい</a:t>
          </a:r>
          <a:r>
            <a:rPr kumimoji="1" lang="ja-JP" altLang="en-US" sz="1100">
              <a:solidFill>
                <a:schemeClr val="dk1"/>
              </a:solidFill>
              <a:effectLst/>
              <a:latin typeface="+mn-lt"/>
              <a:ea typeface="+mn-ea"/>
              <a:cs typeface="+mn-cs"/>
            </a:rPr>
            <a:t>た</a:t>
          </a:r>
          <a:r>
            <a:rPr kumimoji="1" lang="ja-JP" altLang="ja-JP" sz="1100">
              <a:solidFill>
                <a:schemeClr val="dk1"/>
              </a:solidFill>
              <a:effectLst/>
              <a:latin typeface="+mn-lt"/>
              <a:ea typeface="+mn-ea"/>
              <a:cs typeface="+mn-cs"/>
            </a:rPr>
            <a:t>ものの、</a:t>
          </a:r>
          <a:r>
            <a:rPr kumimoji="1" lang="ja-JP" altLang="en-US" sz="1100">
              <a:solidFill>
                <a:schemeClr val="dk1"/>
              </a:solidFill>
              <a:effectLst/>
              <a:latin typeface="+mn-lt"/>
              <a:ea typeface="+mn-ea"/>
              <a:cs typeface="+mn-cs"/>
            </a:rPr>
            <a:t>事務事業の見直しにより経常経費削減（人件費△</a:t>
          </a:r>
          <a:r>
            <a:rPr kumimoji="1" lang="en-US" altLang="ja-JP" sz="1100">
              <a:solidFill>
                <a:schemeClr val="dk1"/>
              </a:solidFill>
              <a:effectLst/>
              <a:latin typeface="+mn-lt"/>
              <a:ea typeface="+mn-ea"/>
              <a:cs typeface="+mn-cs"/>
            </a:rPr>
            <a:t>65</a:t>
          </a:r>
          <a:r>
            <a:rPr kumimoji="1" lang="ja-JP" altLang="en-US" sz="1100">
              <a:solidFill>
                <a:schemeClr val="dk1"/>
              </a:solidFill>
              <a:effectLst/>
              <a:latin typeface="+mn-lt"/>
              <a:ea typeface="+mn-ea"/>
              <a:cs typeface="+mn-cs"/>
            </a:rPr>
            <a:t>百万円、物件費△</a:t>
          </a:r>
          <a:r>
            <a:rPr kumimoji="1" lang="en-US" altLang="ja-JP" sz="1100">
              <a:solidFill>
                <a:schemeClr val="dk1"/>
              </a:solidFill>
              <a:effectLst/>
              <a:latin typeface="+mn-lt"/>
              <a:ea typeface="+mn-ea"/>
              <a:cs typeface="+mn-cs"/>
            </a:rPr>
            <a:t>50</a:t>
          </a:r>
          <a:r>
            <a:rPr kumimoji="1" lang="ja-JP" altLang="en-US" sz="1100">
              <a:solidFill>
                <a:schemeClr val="dk1"/>
              </a:solidFill>
              <a:effectLst/>
              <a:latin typeface="+mn-lt"/>
              <a:ea typeface="+mn-ea"/>
              <a:cs typeface="+mn-cs"/>
            </a:rPr>
            <a:t>百万円）を行い、</a:t>
          </a:r>
          <a:r>
            <a:rPr kumimoji="1" lang="ja-JP" altLang="ja-JP" sz="1100">
              <a:solidFill>
                <a:schemeClr val="dk1"/>
              </a:solidFill>
              <a:effectLst/>
              <a:latin typeface="+mn-lt"/>
              <a:ea typeface="+mn-ea"/>
              <a:cs typeface="+mn-cs"/>
            </a:rPr>
            <a:t>前年度と比べ</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ポイント改善し</a:t>
          </a:r>
          <a:r>
            <a:rPr kumimoji="1" lang="ja-JP" altLang="en-US" sz="1100">
              <a:solidFill>
                <a:schemeClr val="dk1"/>
              </a:solidFill>
              <a:effectLst/>
              <a:latin typeface="+mn-lt"/>
              <a:ea typeface="+mn-ea"/>
              <a:cs typeface="+mn-cs"/>
            </a:rPr>
            <a:t>、類似団体平均を下回る数値となった</a:t>
          </a:r>
          <a:r>
            <a:rPr kumimoji="1" lang="ja-JP" altLang="ja-JP" sz="1100">
              <a:solidFill>
                <a:schemeClr val="dk1"/>
              </a:solidFill>
              <a:effectLst/>
              <a:latin typeface="+mn-lt"/>
              <a:ea typeface="+mn-ea"/>
              <a:cs typeface="+mn-cs"/>
            </a:rPr>
            <a:t>。</a:t>
          </a:r>
          <a:endParaRPr lang="ja-JP" altLang="ja-JP" sz="1100">
            <a:effectLst/>
          </a:endParaRPr>
        </a:p>
        <a:p>
          <a:r>
            <a:rPr kumimoji="1" lang="ja-JP" altLang="ja-JP" sz="1100">
              <a:solidFill>
                <a:schemeClr val="dk1"/>
              </a:solidFill>
              <a:effectLst/>
              <a:latin typeface="+mn-lt"/>
              <a:ea typeface="+mn-ea"/>
              <a:cs typeface="+mn-cs"/>
            </a:rPr>
            <a:t>　しかしながら、今後も</a:t>
          </a:r>
          <a:r>
            <a:rPr kumimoji="1" lang="ja-JP" altLang="en-US" sz="1100">
              <a:solidFill>
                <a:schemeClr val="dk1"/>
              </a:solidFill>
              <a:effectLst/>
              <a:latin typeface="+mn-lt"/>
              <a:ea typeface="+mn-ea"/>
              <a:cs typeface="+mn-cs"/>
            </a:rPr>
            <a:t>災害関連事業に係る公債費の増加</a:t>
          </a:r>
          <a:r>
            <a:rPr kumimoji="1" lang="ja-JP" altLang="ja-JP" sz="1100">
              <a:solidFill>
                <a:schemeClr val="dk1"/>
              </a:solidFill>
              <a:effectLst/>
              <a:latin typeface="+mn-lt"/>
              <a:ea typeface="+mn-ea"/>
              <a:cs typeface="+mn-cs"/>
            </a:rPr>
            <a:t>や、</a:t>
          </a:r>
          <a:r>
            <a:rPr kumimoji="1" lang="ja-JP" altLang="en-US" sz="1100">
              <a:solidFill>
                <a:schemeClr val="dk1"/>
              </a:solidFill>
              <a:effectLst/>
              <a:latin typeface="+mn-lt"/>
              <a:ea typeface="+mn-ea"/>
              <a:cs typeface="+mn-cs"/>
            </a:rPr>
            <a:t>高齢化に伴う</a:t>
          </a:r>
          <a:r>
            <a:rPr kumimoji="1" lang="ja-JP" altLang="ja-JP" sz="1100">
              <a:solidFill>
                <a:schemeClr val="dk1"/>
              </a:solidFill>
              <a:effectLst/>
              <a:latin typeface="+mn-lt"/>
              <a:ea typeface="+mn-ea"/>
              <a:cs typeface="+mn-cs"/>
            </a:rPr>
            <a:t>特別会計への繰出金等の義務的経費の増加が見込まれるため、事務事業の計画的な執行や町税収入確保の取組みにより、さらなる改善に努める。</a:t>
          </a:r>
          <a:endParaRPr lang="ja-JP" altLang="ja-JP" sz="11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96838</xdr:rowOff>
    </xdr:from>
    <xdr:to>
      <xdr:col>23</xdr:col>
      <xdr:colOff>133350</xdr:colOff>
      <xdr:row>67</xdr:row>
      <xdr:rowOff>13653</xdr:rowOff>
    </xdr:to>
    <xdr:cxnSp macro="">
      <xdr:nvCxnSpPr>
        <xdr:cNvPr id="123" name="直線コネクタ 122"/>
        <xdr:cNvCxnSpPr/>
      </xdr:nvCxnSpPr>
      <xdr:spPr>
        <a:xfrm flipV="1">
          <a:off x="4953000" y="10040938"/>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157180</xdr:rowOff>
    </xdr:from>
    <xdr:ext cx="762000" cy="259045"/>
    <xdr:sp macro="" textlink="">
      <xdr:nvSpPr>
        <xdr:cNvPr id="124" name="財政構造の弾力性最小値テキスト"/>
        <xdr:cNvSpPr txBox="1"/>
      </xdr:nvSpPr>
      <xdr:spPr>
        <a:xfrm>
          <a:off x="5041900" y="11472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13653</xdr:rowOff>
    </xdr:from>
    <xdr:to>
      <xdr:col>24</xdr:col>
      <xdr:colOff>12700</xdr:colOff>
      <xdr:row>67</xdr:row>
      <xdr:rowOff>13653</xdr:rowOff>
    </xdr:to>
    <xdr:cxnSp macro="">
      <xdr:nvCxnSpPr>
        <xdr:cNvPr id="125" name="直線コネクタ 124"/>
        <xdr:cNvCxnSpPr/>
      </xdr:nvCxnSpPr>
      <xdr:spPr>
        <a:xfrm>
          <a:off x="4864100" y="11500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11765</xdr:rowOff>
    </xdr:from>
    <xdr:ext cx="762000" cy="259045"/>
    <xdr:sp macro="" textlink="">
      <xdr:nvSpPr>
        <xdr:cNvPr id="126" name="財政構造の弾力性最大値テキスト"/>
        <xdr:cNvSpPr txBox="1"/>
      </xdr:nvSpPr>
      <xdr:spPr>
        <a:xfrm>
          <a:off x="5041900" y="978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96838</xdr:rowOff>
    </xdr:from>
    <xdr:to>
      <xdr:col>24</xdr:col>
      <xdr:colOff>12700</xdr:colOff>
      <xdr:row>58</xdr:row>
      <xdr:rowOff>96838</xdr:rowOff>
    </xdr:to>
    <xdr:cxnSp macro="">
      <xdr:nvCxnSpPr>
        <xdr:cNvPr id="127" name="直線コネクタ 126"/>
        <xdr:cNvCxnSpPr/>
      </xdr:nvCxnSpPr>
      <xdr:spPr>
        <a:xfrm>
          <a:off x="4864100" y="1004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41910</xdr:rowOff>
    </xdr:from>
    <xdr:to>
      <xdr:col>23</xdr:col>
      <xdr:colOff>133350</xdr:colOff>
      <xdr:row>64</xdr:row>
      <xdr:rowOff>39370</xdr:rowOff>
    </xdr:to>
    <xdr:cxnSp macro="">
      <xdr:nvCxnSpPr>
        <xdr:cNvPr id="128" name="直線コネクタ 127"/>
        <xdr:cNvCxnSpPr/>
      </xdr:nvCxnSpPr>
      <xdr:spPr>
        <a:xfrm flipV="1">
          <a:off x="4114800" y="10843260"/>
          <a:ext cx="8382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152734</xdr:rowOff>
    </xdr:from>
    <xdr:ext cx="762000" cy="259045"/>
    <xdr:sp macro="" textlink="">
      <xdr:nvSpPr>
        <xdr:cNvPr id="129" name="財政構造の弾力性平均値テキスト"/>
        <xdr:cNvSpPr txBox="1"/>
      </xdr:nvSpPr>
      <xdr:spPr>
        <a:xfrm>
          <a:off x="5041900" y="10782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9207</xdr:rowOff>
    </xdr:from>
    <xdr:to>
      <xdr:col>23</xdr:col>
      <xdr:colOff>184150</xdr:colOff>
      <xdr:row>63</xdr:row>
      <xdr:rowOff>110807</xdr:rowOff>
    </xdr:to>
    <xdr:sp macro="" textlink="">
      <xdr:nvSpPr>
        <xdr:cNvPr id="130" name="フローチャート: 判断 129"/>
        <xdr:cNvSpPr/>
      </xdr:nvSpPr>
      <xdr:spPr>
        <a:xfrm>
          <a:off x="49022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39370</xdr:rowOff>
    </xdr:from>
    <xdr:to>
      <xdr:col>19</xdr:col>
      <xdr:colOff>133350</xdr:colOff>
      <xdr:row>65</xdr:row>
      <xdr:rowOff>60960</xdr:rowOff>
    </xdr:to>
    <xdr:cxnSp macro="">
      <xdr:nvCxnSpPr>
        <xdr:cNvPr id="131" name="直線コネクタ 130"/>
        <xdr:cNvCxnSpPr/>
      </xdr:nvCxnSpPr>
      <xdr:spPr>
        <a:xfrm flipV="1">
          <a:off x="3225800" y="11012170"/>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156528</xdr:rowOff>
    </xdr:from>
    <xdr:to>
      <xdr:col>19</xdr:col>
      <xdr:colOff>184150</xdr:colOff>
      <xdr:row>63</xdr:row>
      <xdr:rowOff>86678</xdr:rowOff>
    </xdr:to>
    <xdr:sp macro="" textlink="">
      <xdr:nvSpPr>
        <xdr:cNvPr id="132" name="フローチャート: 判断 131"/>
        <xdr:cNvSpPr/>
      </xdr:nvSpPr>
      <xdr:spPr>
        <a:xfrm>
          <a:off x="4064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96855</xdr:rowOff>
    </xdr:from>
    <xdr:ext cx="736600" cy="259045"/>
    <xdr:sp macro="" textlink="">
      <xdr:nvSpPr>
        <xdr:cNvPr id="133" name="テキスト ボックス 132"/>
        <xdr:cNvSpPr txBox="1"/>
      </xdr:nvSpPr>
      <xdr:spPr>
        <a:xfrm>
          <a:off x="3733800" y="10555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3175</xdr:rowOff>
    </xdr:from>
    <xdr:to>
      <xdr:col>15</xdr:col>
      <xdr:colOff>82550</xdr:colOff>
      <xdr:row>65</xdr:row>
      <xdr:rowOff>60960</xdr:rowOff>
    </xdr:to>
    <xdr:cxnSp macro="">
      <xdr:nvCxnSpPr>
        <xdr:cNvPr id="134" name="直線コネクタ 133"/>
        <xdr:cNvCxnSpPr/>
      </xdr:nvCxnSpPr>
      <xdr:spPr>
        <a:xfrm>
          <a:off x="2336800" y="10975975"/>
          <a:ext cx="889000" cy="229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156528</xdr:rowOff>
    </xdr:from>
    <xdr:to>
      <xdr:col>15</xdr:col>
      <xdr:colOff>133350</xdr:colOff>
      <xdr:row>63</xdr:row>
      <xdr:rowOff>86678</xdr:rowOff>
    </xdr:to>
    <xdr:sp macro="" textlink="">
      <xdr:nvSpPr>
        <xdr:cNvPr id="135" name="フローチャート: 判断 134"/>
        <xdr:cNvSpPr/>
      </xdr:nvSpPr>
      <xdr:spPr>
        <a:xfrm>
          <a:off x="3175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96855</xdr:rowOff>
    </xdr:from>
    <xdr:ext cx="762000" cy="259045"/>
    <xdr:sp macro="" textlink="">
      <xdr:nvSpPr>
        <xdr:cNvPr id="136" name="テキスト ボックス 135"/>
        <xdr:cNvSpPr txBox="1"/>
      </xdr:nvSpPr>
      <xdr:spPr>
        <a:xfrm>
          <a:off x="2844800" y="1055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3175</xdr:rowOff>
    </xdr:from>
    <xdr:to>
      <xdr:col>11</xdr:col>
      <xdr:colOff>31750</xdr:colOff>
      <xdr:row>65</xdr:row>
      <xdr:rowOff>48895</xdr:rowOff>
    </xdr:to>
    <xdr:cxnSp macro="">
      <xdr:nvCxnSpPr>
        <xdr:cNvPr id="137" name="直線コネクタ 136"/>
        <xdr:cNvCxnSpPr/>
      </xdr:nvCxnSpPr>
      <xdr:spPr>
        <a:xfrm flipV="1">
          <a:off x="1447800" y="10975975"/>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116840</xdr:rowOff>
    </xdr:from>
    <xdr:to>
      <xdr:col>11</xdr:col>
      <xdr:colOff>82550</xdr:colOff>
      <xdr:row>62</xdr:row>
      <xdr:rowOff>46990</xdr:rowOff>
    </xdr:to>
    <xdr:sp macro="" textlink="">
      <xdr:nvSpPr>
        <xdr:cNvPr id="138" name="フローチャート: 判断 137"/>
        <xdr:cNvSpPr/>
      </xdr:nvSpPr>
      <xdr:spPr>
        <a:xfrm>
          <a:off x="2286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57167</xdr:rowOff>
    </xdr:from>
    <xdr:ext cx="762000" cy="259045"/>
    <xdr:sp macro="" textlink="">
      <xdr:nvSpPr>
        <xdr:cNvPr id="139" name="テキスト ボックス 138"/>
        <xdr:cNvSpPr txBox="1"/>
      </xdr:nvSpPr>
      <xdr:spPr>
        <a:xfrm>
          <a:off x="1955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17780</xdr:rowOff>
    </xdr:from>
    <xdr:to>
      <xdr:col>7</xdr:col>
      <xdr:colOff>31750</xdr:colOff>
      <xdr:row>62</xdr:row>
      <xdr:rowOff>119380</xdr:rowOff>
    </xdr:to>
    <xdr:sp macro="" textlink="">
      <xdr:nvSpPr>
        <xdr:cNvPr id="140" name="フローチャート: 判断 139"/>
        <xdr:cNvSpPr/>
      </xdr:nvSpPr>
      <xdr:spPr>
        <a:xfrm>
          <a:off x="1397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129557</xdr:rowOff>
    </xdr:from>
    <xdr:ext cx="762000" cy="259045"/>
    <xdr:sp macro="" textlink="">
      <xdr:nvSpPr>
        <xdr:cNvPr id="141" name="テキスト ボックス 140"/>
        <xdr:cNvSpPr txBox="1"/>
      </xdr:nvSpPr>
      <xdr:spPr>
        <a:xfrm>
          <a:off x="1066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162560</xdr:rowOff>
    </xdr:from>
    <xdr:to>
      <xdr:col>23</xdr:col>
      <xdr:colOff>184150</xdr:colOff>
      <xdr:row>63</xdr:row>
      <xdr:rowOff>92710</xdr:rowOff>
    </xdr:to>
    <xdr:sp macro="" textlink="">
      <xdr:nvSpPr>
        <xdr:cNvPr id="147" name="楕円 146"/>
        <xdr:cNvSpPr/>
      </xdr:nvSpPr>
      <xdr:spPr>
        <a:xfrm>
          <a:off x="49022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7637</xdr:rowOff>
    </xdr:from>
    <xdr:ext cx="762000" cy="259045"/>
    <xdr:sp macro="" textlink="">
      <xdr:nvSpPr>
        <xdr:cNvPr id="148" name="財政構造の弾力性該当値テキスト"/>
        <xdr:cNvSpPr txBox="1"/>
      </xdr:nvSpPr>
      <xdr:spPr>
        <a:xfrm>
          <a:off x="50419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160020</xdr:rowOff>
    </xdr:from>
    <xdr:to>
      <xdr:col>19</xdr:col>
      <xdr:colOff>184150</xdr:colOff>
      <xdr:row>64</xdr:row>
      <xdr:rowOff>90170</xdr:rowOff>
    </xdr:to>
    <xdr:sp macro="" textlink="">
      <xdr:nvSpPr>
        <xdr:cNvPr id="149" name="楕円 148"/>
        <xdr:cNvSpPr/>
      </xdr:nvSpPr>
      <xdr:spPr>
        <a:xfrm>
          <a:off x="4064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74947</xdr:rowOff>
    </xdr:from>
    <xdr:ext cx="736600" cy="259045"/>
    <xdr:sp macro="" textlink="">
      <xdr:nvSpPr>
        <xdr:cNvPr id="150" name="テキスト ボックス 149"/>
        <xdr:cNvSpPr txBox="1"/>
      </xdr:nvSpPr>
      <xdr:spPr>
        <a:xfrm>
          <a:off x="3733800" y="1104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10160</xdr:rowOff>
    </xdr:from>
    <xdr:to>
      <xdr:col>15</xdr:col>
      <xdr:colOff>133350</xdr:colOff>
      <xdr:row>65</xdr:row>
      <xdr:rowOff>111760</xdr:rowOff>
    </xdr:to>
    <xdr:sp macro="" textlink="">
      <xdr:nvSpPr>
        <xdr:cNvPr id="151" name="楕円 150"/>
        <xdr:cNvSpPr/>
      </xdr:nvSpPr>
      <xdr:spPr>
        <a:xfrm>
          <a:off x="31750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96537</xdr:rowOff>
    </xdr:from>
    <xdr:ext cx="762000" cy="259045"/>
    <xdr:sp macro="" textlink="">
      <xdr:nvSpPr>
        <xdr:cNvPr id="152" name="テキスト ボックス 151"/>
        <xdr:cNvSpPr txBox="1"/>
      </xdr:nvSpPr>
      <xdr:spPr>
        <a:xfrm>
          <a:off x="2844800" y="1124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123825</xdr:rowOff>
    </xdr:from>
    <xdr:to>
      <xdr:col>11</xdr:col>
      <xdr:colOff>82550</xdr:colOff>
      <xdr:row>64</xdr:row>
      <xdr:rowOff>53975</xdr:rowOff>
    </xdr:to>
    <xdr:sp macro="" textlink="">
      <xdr:nvSpPr>
        <xdr:cNvPr id="153" name="楕円 152"/>
        <xdr:cNvSpPr/>
      </xdr:nvSpPr>
      <xdr:spPr>
        <a:xfrm>
          <a:off x="2286000" y="1092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38752</xdr:rowOff>
    </xdr:from>
    <xdr:ext cx="762000" cy="259045"/>
    <xdr:sp macro="" textlink="">
      <xdr:nvSpPr>
        <xdr:cNvPr id="154" name="テキスト ボックス 153"/>
        <xdr:cNvSpPr txBox="1"/>
      </xdr:nvSpPr>
      <xdr:spPr>
        <a:xfrm>
          <a:off x="1955800" y="1101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169545</xdr:rowOff>
    </xdr:from>
    <xdr:to>
      <xdr:col>7</xdr:col>
      <xdr:colOff>31750</xdr:colOff>
      <xdr:row>65</xdr:row>
      <xdr:rowOff>99695</xdr:rowOff>
    </xdr:to>
    <xdr:sp macro="" textlink="">
      <xdr:nvSpPr>
        <xdr:cNvPr id="155" name="楕円 154"/>
        <xdr:cNvSpPr/>
      </xdr:nvSpPr>
      <xdr:spPr>
        <a:xfrm>
          <a:off x="1397000" y="1114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84472</xdr:rowOff>
    </xdr:from>
    <xdr:ext cx="762000" cy="259045"/>
    <xdr:sp macro="" textlink="">
      <xdr:nvSpPr>
        <xdr:cNvPr id="156" name="テキスト ボックス 155"/>
        <xdr:cNvSpPr txBox="1"/>
      </xdr:nvSpPr>
      <xdr:spPr>
        <a:xfrm>
          <a:off x="1066800" y="1122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[109,898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類似団体平均を下回っているものの、平成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月豪雨の影響</a:t>
          </a:r>
          <a:r>
            <a:rPr kumimoji="1"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情報システムの強靭化に要する経費により物件費が増となり、前年度より増加した。</a:t>
          </a:r>
          <a:endParaRPr lang="ja-JP" altLang="ja-JP" sz="1100">
            <a:effectLst/>
          </a:endParaRPr>
        </a:p>
        <a:p>
          <a:r>
            <a:rPr kumimoji="1" lang="ja-JP" altLang="ja-JP" sz="1100">
              <a:solidFill>
                <a:schemeClr val="dk1"/>
              </a:solidFill>
              <a:effectLst/>
              <a:latin typeface="+mn-lt"/>
              <a:ea typeface="+mn-ea"/>
              <a:cs typeface="+mn-cs"/>
            </a:rPr>
            <a:t>　今後は、老朽施設の改修に係る維持補修費の増加が見込まれるため、引き続き、</a:t>
          </a:r>
          <a:r>
            <a:rPr kumimoji="1" lang="ja-JP" altLang="en-US" sz="1100">
              <a:solidFill>
                <a:schemeClr val="dk1"/>
              </a:solidFill>
              <a:effectLst/>
              <a:latin typeface="+mn-lt"/>
              <a:ea typeface="+mn-ea"/>
              <a:cs typeface="+mn-cs"/>
            </a:rPr>
            <a:t>熊野町公共施設等総合管理計画</a:t>
          </a:r>
          <a:r>
            <a:rPr kumimoji="1" lang="ja-JP" altLang="ja-JP" sz="1100">
              <a:solidFill>
                <a:schemeClr val="dk1"/>
              </a:solidFill>
              <a:effectLst/>
              <a:latin typeface="+mn-lt"/>
              <a:ea typeface="+mn-ea"/>
              <a:cs typeface="+mn-cs"/>
            </a:rPr>
            <a:t>に基づき</a:t>
          </a:r>
          <a:r>
            <a:rPr kumimoji="1" lang="ja-JP" altLang="en-US" sz="1100">
              <a:solidFill>
                <a:schemeClr val="dk1"/>
              </a:solidFill>
              <a:effectLst/>
              <a:latin typeface="+mn-lt"/>
              <a:ea typeface="+mn-ea"/>
              <a:cs typeface="+mn-cs"/>
            </a:rPr>
            <a:t>公共施設等を総合的かつ計画的に管理することにより、財政負担の軽減を図りつつ、効率的・効果的な公共施設の配置</a:t>
          </a:r>
          <a:r>
            <a:rPr kumimoji="1" lang="ja-JP" altLang="ja-JP" sz="1100">
              <a:solidFill>
                <a:schemeClr val="dk1"/>
              </a:solidFill>
              <a:effectLst/>
              <a:latin typeface="+mn-lt"/>
              <a:ea typeface="+mn-ea"/>
              <a:cs typeface="+mn-cs"/>
            </a:rPr>
            <a:t>に努める。</a:t>
          </a:r>
          <a:endParaRPr lang="ja-JP" altLang="ja-JP" sz="1100">
            <a:effectLst/>
          </a:endParaRP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121589</xdr:rowOff>
    </xdr:from>
    <xdr:to>
      <xdr:col>23</xdr:col>
      <xdr:colOff>133350</xdr:colOff>
      <xdr:row>89</xdr:row>
      <xdr:rowOff>19084</xdr:rowOff>
    </xdr:to>
    <xdr:cxnSp macro="">
      <xdr:nvCxnSpPr>
        <xdr:cNvPr id="188" name="直線コネクタ 187"/>
        <xdr:cNvCxnSpPr/>
      </xdr:nvCxnSpPr>
      <xdr:spPr>
        <a:xfrm flipV="1">
          <a:off x="4953000" y="13666139"/>
          <a:ext cx="0" cy="16119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162611</xdr:rowOff>
    </xdr:from>
    <xdr:ext cx="762000" cy="259045"/>
    <xdr:sp macro="" textlink="">
      <xdr:nvSpPr>
        <xdr:cNvPr id="189" name="人件費・物件費等の状況最小値テキスト"/>
        <xdr:cNvSpPr txBox="1"/>
      </xdr:nvSpPr>
      <xdr:spPr>
        <a:xfrm>
          <a:off x="5041900" y="15250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19084</xdr:rowOff>
    </xdr:from>
    <xdr:to>
      <xdr:col>24</xdr:col>
      <xdr:colOff>12700</xdr:colOff>
      <xdr:row>89</xdr:row>
      <xdr:rowOff>19084</xdr:rowOff>
    </xdr:to>
    <xdr:cxnSp macro="">
      <xdr:nvCxnSpPr>
        <xdr:cNvPr id="190" name="直線コネクタ 189"/>
        <xdr:cNvCxnSpPr/>
      </xdr:nvCxnSpPr>
      <xdr:spPr>
        <a:xfrm>
          <a:off x="4864100" y="15278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36516</xdr:rowOff>
    </xdr:from>
    <xdr:ext cx="762000" cy="259045"/>
    <xdr:sp macro="" textlink="">
      <xdr:nvSpPr>
        <xdr:cNvPr id="191" name="人件費・物件費等の状況最大値テキスト"/>
        <xdr:cNvSpPr txBox="1"/>
      </xdr:nvSpPr>
      <xdr:spPr>
        <a:xfrm>
          <a:off x="5041900" y="13409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121589</xdr:rowOff>
    </xdr:from>
    <xdr:to>
      <xdr:col>24</xdr:col>
      <xdr:colOff>12700</xdr:colOff>
      <xdr:row>79</xdr:row>
      <xdr:rowOff>121589</xdr:rowOff>
    </xdr:to>
    <xdr:cxnSp macro="">
      <xdr:nvCxnSpPr>
        <xdr:cNvPr id="192" name="直線コネクタ 191"/>
        <xdr:cNvCxnSpPr/>
      </xdr:nvCxnSpPr>
      <xdr:spPr>
        <a:xfrm>
          <a:off x="4864100" y="1366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23929</xdr:rowOff>
    </xdr:from>
    <xdr:to>
      <xdr:col>23</xdr:col>
      <xdr:colOff>133350</xdr:colOff>
      <xdr:row>80</xdr:row>
      <xdr:rowOff>61334</xdr:rowOff>
    </xdr:to>
    <xdr:cxnSp macro="">
      <xdr:nvCxnSpPr>
        <xdr:cNvPr id="193" name="直線コネクタ 192"/>
        <xdr:cNvCxnSpPr/>
      </xdr:nvCxnSpPr>
      <xdr:spPr>
        <a:xfrm>
          <a:off x="4114800" y="13739929"/>
          <a:ext cx="838200" cy="37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46111</xdr:rowOff>
    </xdr:from>
    <xdr:ext cx="762000" cy="259045"/>
    <xdr:sp macro="" textlink="">
      <xdr:nvSpPr>
        <xdr:cNvPr id="194" name="人件費・物件費等の状況平均値テキスト"/>
        <xdr:cNvSpPr txBox="1"/>
      </xdr:nvSpPr>
      <xdr:spPr>
        <a:xfrm>
          <a:off x="5041900" y="137621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38294</xdr:rowOff>
    </xdr:from>
    <xdr:to>
      <xdr:col>23</xdr:col>
      <xdr:colOff>184150</xdr:colOff>
      <xdr:row>80</xdr:row>
      <xdr:rowOff>139894</xdr:rowOff>
    </xdr:to>
    <xdr:sp macro="" textlink="">
      <xdr:nvSpPr>
        <xdr:cNvPr id="195" name="フローチャート: 判断 194"/>
        <xdr:cNvSpPr/>
      </xdr:nvSpPr>
      <xdr:spPr>
        <a:xfrm>
          <a:off x="4902200" y="1375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11609</xdr:rowOff>
    </xdr:from>
    <xdr:to>
      <xdr:col>19</xdr:col>
      <xdr:colOff>133350</xdr:colOff>
      <xdr:row>80</xdr:row>
      <xdr:rowOff>23929</xdr:rowOff>
    </xdr:to>
    <xdr:cxnSp macro="">
      <xdr:nvCxnSpPr>
        <xdr:cNvPr id="196" name="直線コネクタ 195"/>
        <xdr:cNvCxnSpPr/>
      </xdr:nvCxnSpPr>
      <xdr:spPr>
        <a:xfrm>
          <a:off x="3225800" y="13727609"/>
          <a:ext cx="889000" cy="12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24692</xdr:rowOff>
    </xdr:from>
    <xdr:to>
      <xdr:col>19</xdr:col>
      <xdr:colOff>184150</xdr:colOff>
      <xdr:row>80</xdr:row>
      <xdr:rowOff>126292</xdr:rowOff>
    </xdr:to>
    <xdr:sp macro="" textlink="">
      <xdr:nvSpPr>
        <xdr:cNvPr id="197" name="フローチャート: 判断 196"/>
        <xdr:cNvSpPr/>
      </xdr:nvSpPr>
      <xdr:spPr>
        <a:xfrm>
          <a:off x="4064000" y="13740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111069</xdr:rowOff>
    </xdr:from>
    <xdr:ext cx="736600" cy="259045"/>
    <xdr:sp macro="" textlink="">
      <xdr:nvSpPr>
        <xdr:cNvPr id="198" name="テキスト ボックス 197"/>
        <xdr:cNvSpPr txBox="1"/>
      </xdr:nvSpPr>
      <xdr:spPr>
        <a:xfrm>
          <a:off x="3733800" y="13827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11609</xdr:rowOff>
    </xdr:from>
    <xdr:to>
      <xdr:col>15</xdr:col>
      <xdr:colOff>82550</xdr:colOff>
      <xdr:row>80</xdr:row>
      <xdr:rowOff>77308</xdr:rowOff>
    </xdr:to>
    <xdr:cxnSp macro="">
      <xdr:nvCxnSpPr>
        <xdr:cNvPr id="199" name="直線コネクタ 198"/>
        <xdr:cNvCxnSpPr/>
      </xdr:nvCxnSpPr>
      <xdr:spPr>
        <a:xfrm flipV="1">
          <a:off x="2336800" y="13727609"/>
          <a:ext cx="889000" cy="65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23340</xdr:rowOff>
    </xdr:from>
    <xdr:to>
      <xdr:col>15</xdr:col>
      <xdr:colOff>133350</xdr:colOff>
      <xdr:row>80</xdr:row>
      <xdr:rowOff>124940</xdr:rowOff>
    </xdr:to>
    <xdr:sp macro="" textlink="">
      <xdr:nvSpPr>
        <xdr:cNvPr id="200" name="フローチャート: 判断 199"/>
        <xdr:cNvSpPr/>
      </xdr:nvSpPr>
      <xdr:spPr>
        <a:xfrm>
          <a:off x="3175000" y="1373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109717</xdr:rowOff>
    </xdr:from>
    <xdr:ext cx="762000" cy="259045"/>
    <xdr:sp macro="" textlink="">
      <xdr:nvSpPr>
        <xdr:cNvPr id="201" name="テキスト ボックス 200"/>
        <xdr:cNvSpPr txBox="1"/>
      </xdr:nvSpPr>
      <xdr:spPr>
        <a:xfrm>
          <a:off x="2844800" y="1382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38190</xdr:rowOff>
    </xdr:from>
    <xdr:to>
      <xdr:col>11</xdr:col>
      <xdr:colOff>31750</xdr:colOff>
      <xdr:row>80</xdr:row>
      <xdr:rowOff>77308</xdr:rowOff>
    </xdr:to>
    <xdr:cxnSp macro="">
      <xdr:nvCxnSpPr>
        <xdr:cNvPr id="202" name="直線コネクタ 201"/>
        <xdr:cNvCxnSpPr/>
      </xdr:nvCxnSpPr>
      <xdr:spPr>
        <a:xfrm>
          <a:off x="1447800" y="13754190"/>
          <a:ext cx="889000" cy="39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5959</xdr:rowOff>
    </xdr:from>
    <xdr:to>
      <xdr:col>11</xdr:col>
      <xdr:colOff>82550</xdr:colOff>
      <xdr:row>80</xdr:row>
      <xdr:rowOff>107559</xdr:rowOff>
    </xdr:to>
    <xdr:sp macro="" textlink="">
      <xdr:nvSpPr>
        <xdr:cNvPr id="203" name="フローチャート: 判断 202"/>
        <xdr:cNvSpPr/>
      </xdr:nvSpPr>
      <xdr:spPr>
        <a:xfrm>
          <a:off x="2286000" y="1372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117736</xdr:rowOff>
    </xdr:from>
    <xdr:ext cx="762000" cy="259045"/>
    <xdr:sp macro="" textlink="">
      <xdr:nvSpPr>
        <xdr:cNvPr id="204" name="テキスト ボックス 203"/>
        <xdr:cNvSpPr txBox="1"/>
      </xdr:nvSpPr>
      <xdr:spPr>
        <a:xfrm>
          <a:off x="1955800" y="13490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21337</xdr:rowOff>
    </xdr:from>
    <xdr:to>
      <xdr:col>7</xdr:col>
      <xdr:colOff>31750</xdr:colOff>
      <xdr:row>80</xdr:row>
      <xdr:rowOff>122937</xdr:rowOff>
    </xdr:to>
    <xdr:sp macro="" textlink="">
      <xdr:nvSpPr>
        <xdr:cNvPr id="205" name="フローチャート: 判断 204"/>
        <xdr:cNvSpPr/>
      </xdr:nvSpPr>
      <xdr:spPr>
        <a:xfrm>
          <a:off x="1397000" y="1373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107714</xdr:rowOff>
    </xdr:from>
    <xdr:ext cx="762000" cy="259045"/>
    <xdr:sp macro="" textlink="">
      <xdr:nvSpPr>
        <xdr:cNvPr id="206" name="テキスト ボックス 205"/>
        <xdr:cNvSpPr txBox="1"/>
      </xdr:nvSpPr>
      <xdr:spPr>
        <a:xfrm>
          <a:off x="1066800" y="13823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10534</xdr:rowOff>
    </xdr:from>
    <xdr:to>
      <xdr:col>23</xdr:col>
      <xdr:colOff>184150</xdr:colOff>
      <xdr:row>80</xdr:row>
      <xdr:rowOff>112134</xdr:rowOff>
    </xdr:to>
    <xdr:sp macro="" textlink="">
      <xdr:nvSpPr>
        <xdr:cNvPr id="212" name="楕円 211"/>
        <xdr:cNvSpPr/>
      </xdr:nvSpPr>
      <xdr:spPr>
        <a:xfrm>
          <a:off x="4902200" y="13726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103261</xdr:rowOff>
    </xdr:from>
    <xdr:ext cx="762000" cy="259045"/>
    <xdr:sp macro="" textlink="">
      <xdr:nvSpPr>
        <xdr:cNvPr id="213" name="人件費・物件費等の状況該当値テキスト"/>
        <xdr:cNvSpPr txBox="1"/>
      </xdr:nvSpPr>
      <xdr:spPr>
        <a:xfrm>
          <a:off x="5041900" y="13647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79</xdr:row>
      <xdr:rowOff>144579</xdr:rowOff>
    </xdr:from>
    <xdr:to>
      <xdr:col>19</xdr:col>
      <xdr:colOff>184150</xdr:colOff>
      <xdr:row>80</xdr:row>
      <xdr:rowOff>74729</xdr:rowOff>
    </xdr:to>
    <xdr:sp macro="" textlink="">
      <xdr:nvSpPr>
        <xdr:cNvPr id="214" name="楕円 213"/>
        <xdr:cNvSpPr/>
      </xdr:nvSpPr>
      <xdr:spPr>
        <a:xfrm>
          <a:off x="4064000" y="13689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84906</xdr:rowOff>
    </xdr:from>
    <xdr:ext cx="736600" cy="259045"/>
    <xdr:sp macro="" textlink="">
      <xdr:nvSpPr>
        <xdr:cNvPr id="215" name="テキスト ボックス 214"/>
        <xdr:cNvSpPr txBox="1"/>
      </xdr:nvSpPr>
      <xdr:spPr>
        <a:xfrm>
          <a:off x="3733800" y="134580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79</xdr:row>
      <xdr:rowOff>132259</xdr:rowOff>
    </xdr:from>
    <xdr:to>
      <xdr:col>15</xdr:col>
      <xdr:colOff>133350</xdr:colOff>
      <xdr:row>80</xdr:row>
      <xdr:rowOff>62409</xdr:rowOff>
    </xdr:to>
    <xdr:sp macro="" textlink="">
      <xdr:nvSpPr>
        <xdr:cNvPr id="216" name="楕円 215"/>
        <xdr:cNvSpPr/>
      </xdr:nvSpPr>
      <xdr:spPr>
        <a:xfrm>
          <a:off x="3175000" y="13676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72586</xdr:rowOff>
    </xdr:from>
    <xdr:ext cx="762000" cy="259045"/>
    <xdr:sp macro="" textlink="">
      <xdr:nvSpPr>
        <xdr:cNvPr id="217" name="テキスト ボックス 216"/>
        <xdr:cNvSpPr txBox="1"/>
      </xdr:nvSpPr>
      <xdr:spPr>
        <a:xfrm>
          <a:off x="2844800" y="13445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26508</xdr:rowOff>
    </xdr:from>
    <xdr:to>
      <xdr:col>11</xdr:col>
      <xdr:colOff>82550</xdr:colOff>
      <xdr:row>80</xdr:row>
      <xdr:rowOff>128108</xdr:rowOff>
    </xdr:to>
    <xdr:sp macro="" textlink="">
      <xdr:nvSpPr>
        <xdr:cNvPr id="218" name="楕円 217"/>
        <xdr:cNvSpPr/>
      </xdr:nvSpPr>
      <xdr:spPr>
        <a:xfrm>
          <a:off x="2286000" y="1374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112885</xdr:rowOff>
    </xdr:from>
    <xdr:ext cx="762000" cy="259045"/>
    <xdr:sp macro="" textlink="">
      <xdr:nvSpPr>
        <xdr:cNvPr id="219" name="テキスト ボックス 218"/>
        <xdr:cNvSpPr txBox="1"/>
      </xdr:nvSpPr>
      <xdr:spPr>
        <a:xfrm>
          <a:off x="1955800" y="13828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158840</xdr:rowOff>
    </xdr:from>
    <xdr:to>
      <xdr:col>7</xdr:col>
      <xdr:colOff>31750</xdr:colOff>
      <xdr:row>80</xdr:row>
      <xdr:rowOff>88990</xdr:rowOff>
    </xdr:to>
    <xdr:sp macro="" textlink="">
      <xdr:nvSpPr>
        <xdr:cNvPr id="220" name="楕円 219"/>
        <xdr:cNvSpPr/>
      </xdr:nvSpPr>
      <xdr:spPr>
        <a:xfrm>
          <a:off x="1397000" y="1370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99167</xdr:rowOff>
    </xdr:from>
    <xdr:ext cx="762000" cy="259045"/>
    <xdr:sp macro="" textlink="">
      <xdr:nvSpPr>
        <xdr:cNvPr id="221" name="テキスト ボックス 220"/>
        <xdr:cNvSpPr txBox="1"/>
      </xdr:nvSpPr>
      <xdr:spPr>
        <a:xfrm>
          <a:off x="1066800" y="13472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本町におけるラスパイレス指数は、従来から類似団体平均より低い水準で推移し、全国平均比でも低い水準にあるが、今後も国や他団体の取組み状況を踏まえ、引き続き職員給与の適正化に努めていく。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60678</xdr:rowOff>
    </xdr:from>
    <xdr:to>
      <xdr:col>81</xdr:col>
      <xdr:colOff>44450</xdr:colOff>
      <xdr:row>90</xdr:row>
      <xdr:rowOff>32455</xdr:rowOff>
    </xdr:to>
    <xdr:cxnSp macro="">
      <xdr:nvCxnSpPr>
        <xdr:cNvPr id="250" name="直線コネクタ 249"/>
        <xdr:cNvCxnSpPr/>
      </xdr:nvCxnSpPr>
      <xdr:spPr>
        <a:xfrm flipV="1">
          <a:off x="17018000" y="13948128"/>
          <a:ext cx="0" cy="15148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4532</xdr:rowOff>
    </xdr:from>
    <xdr:ext cx="762000" cy="259045"/>
    <xdr:sp macro="" textlink="">
      <xdr:nvSpPr>
        <xdr:cNvPr id="251" name="給与水準   （国との比較）最小値テキスト"/>
        <xdr:cNvSpPr txBox="1"/>
      </xdr:nvSpPr>
      <xdr:spPr>
        <a:xfrm>
          <a:off x="17106900" y="1543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32455</xdr:rowOff>
    </xdr:from>
    <xdr:to>
      <xdr:col>81</xdr:col>
      <xdr:colOff>133350</xdr:colOff>
      <xdr:row>90</xdr:row>
      <xdr:rowOff>32455</xdr:rowOff>
    </xdr:to>
    <xdr:cxnSp macro="">
      <xdr:nvCxnSpPr>
        <xdr:cNvPr id="252" name="直線コネクタ 251"/>
        <xdr:cNvCxnSpPr/>
      </xdr:nvCxnSpPr>
      <xdr:spPr>
        <a:xfrm>
          <a:off x="16929100" y="1546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147055</xdr:rowOff>
    </xdr:from>
    <xdr:ext cx="762000" cy="259045"/>
    <xdr:sp macro="" textlink="">
      <xdr:nvSpPr>
        <xdr:cNvPr id="253" name="給与水準   （国との比較）最大値テキスト"/>
        <xdr:cNvSpPr txBox="1"/>
      </xdr:nvSpPr>
      <xdr:spPr>
        <a:xfrm>
          <a:off x="17106900" y="1369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60678</xdr:rowOff>
    </xdr:from>
    <xdr:to>
      <xdr:col>81</xdr:col>
      <xdr:colOff>133350</xdr:colOff>
      <xdr:row>81</xdr:row>
      <xdr:rowOff>60678</xdr:rowOff>
    </xdr:to>
    <xdr:cxnSp macro="">
      <xdr:nvCxnSpPr>
        <xdr:cNvPr id="254" name="直線コネクタ 253"/>
        <xdr:cNvCxnSpPr/>
      </xdr:nvCxnSpPr>
      <xdr:spPr>
        <a:xfrm>
          <a:off x="16929100" y="13948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149578</xdr:rowOff>
    </xdr:from>
    <xdr:to>
      <xdr:col>81</xdr:col>
      <xdr:colOff>44450</xdr:colOff>
      <xdr:row>85</xdr:row>
      <xdr:rowOff>4939</xdr:rowOff>
    </xdr:to>
    <xdr:cxnSp macro="">
      <xdr:nvCxnSpPr>
        <xdr:cNvPr id="255" name="直線コネクタ 254"/>
        <xdr:cNvCxnSpPr/>
      </xdr:nvCxnSpPr>
      <xdr:spPr>
        <a:xfrm>
          <a:off x="16179800" y="14551378"/>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113893</xdr:rowOff>
    </xdr:from>
    <xdr:ext cx="762000" cy="259045"/>
    <xdr:sp macro="" textlink="">
      <xdr:nvSpPr>
        <xdr:cNvPr id="256" name="給与水準   （国との比較）平均値テキスト"/>
        <xdr:cNvSpPr txBox="1"/>
      </xdr:nvSpPr>
      <xdr:spPr>
        <a:xfrm>
          <a:off x="17106900" y="146871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141816</xdr:rowOff>
    </xdr:from>
    <xdr:to>
      <xdr:col>81</xdr:col>
      <xdr:colOff>95250</xdr:colOff>
      <xdr:row>86</xdr:row>
      <xdr:rowOff>71966</xdr:rowOff>
    </xdr:to>
    <xdr:sp macro="" textlink="">
      <xdr:nvSpPr>
        <xdr:cNvPr id="257" name="フローチャート: 判断 256"/>
        <xdr:cNvSpPr/>
      </xdr:nvSpPr>
      <xdr:spPr>
        <a:xfrm>
          <a:off x="169672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42334</xdr:rowOff>
    </xdr:from>
    <xdr:to>
      <xdr:col>77</xdr:col>
      <xdr:colOff>44450</xdr:colOff>
      <xdr:row>84</xdr:row>
      <xdr:rowOff>149578</xdr:rowOff>
    </xdr:to>
    <xdr:cxnSp macro="">
      <xdr:nvCxnSpPr>
        <xdr:cNvPr id="258" name="直線コネクタ 257"/>
        <xdr:cNvCxnSpPr/>
      </xdr:nvCxnSpPr>
      <xdr:spPr>
        <a:xfrm>
          <a:off x="15290800" y="14444134"/>
          <a:ext cx="8890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155222</xdr:rowOff>
    </xdr:from>
    <xdr:to>
      <xdr:col>77</xdr:col>
      <xdr:colOff>95250</xdr:colOff>
      <xdr:row>86</xdr:row>
      <xdr:rowOff>85372</xdr:rowOff>
    </xdr:to>
    <xdr:sp macro="" textlink="">
      <xdr:nvSpPr>
        <xdr:cNvPr id="259" name="フローチャート: 判断 258"/>
        <xdr:cNvSpPr/>
      </xdr:nvSpPr>
      <xdr:spPr>
        <a:xfrm>
          <a:off x="16129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70149</xdr:rowOff>
    </xdr:from>
    <xdr:ext cx="736600" cy="259045"/>
    <xdr:sp macro="" textlink="">
      <xdr:nvSpPr>
        <xdr:cNvPr id="260" name="テキスト ボックス 259"/>
        <xdr:cNvSpPr txBox="1"/>
      </xdr:nvSpPr>
      <xdr:spPr>
        <a:xfrm>
          <a:off x="15798800" y="14814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42334</xdr:rowOff>
    </xdr:from>
    <xdr:to>
      <xdr:col>72</xdr:col>
      <xdr:colOff>203200</xdr:colOff>
      <xdr:row>85</xdr:row>
      <xdr:rowOff>31750</xdr:rowOff>
    </xdr:to>
    <xdr:cxnSp macro="">
      <xdr:nvCxnSpPr>
        <xdr:cNvPr id="261" name="直線コネクタ 260"/>
        <xdr:cNvCxnSpPr/>
      </xdr:nvCxnSpPr>
      <xdr:spPr>
        <a:xfrm flipV="1">
          <a:off x="14401800" y="14444134"/>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155222</xdr:rowOff>
    </xdr:from>
    <xdr:to>
      <xdr:col>73</xdr:col>
      <xdr:colOff>44450</xdr:colOff>
      <xdr:row>86</xdr:row>
      <xdr:rowOff>85372</xdr:rowOff>
    </xdr:to>
    <xdr:sp macro="" textlink="">
      <xdr:nvSpPr>
        <xdr:cNvPr id="262" name="フローチャート: 判断 261"/>
        <xdr:cNvSpPr/>
      </xdr:nvSpPr>
      <xdr:spPr>
        <a:xfrm>
          <a:off x="15240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70149</xdr:rowOff>
    </xdr:from>
    <xdr:ext cx="762000" cy="259045"/>
    <xdr:sp macro="" textlink="">
      <xdr:nvSpPr>
        <xdr:cNvPr id="263" name="テキスト ボックス 262"/>
        <xdr:cNvSpPr txBox="1"/>
      </xdr:nvSpPr>
      <xdr:spPr>
        <a:xfrm>
          <a:off x="14909800" y="1481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2116</xdr:rowOff>
    </xdr:from>
    <xdr:to>
      <xdr:col>68</xdr:col>
      <xdr:colOff>152400</xdr:colOff>
      <xdr:row>85</xdr:row>
      <xdr:rowOff>31750</xdr:rowOff>
    </xdr:to>
    <xdr:cxnSp macro="">
      <xdr:nvCxnSpPr>
        <xdr:cNvPr id="264" name="直線コネクタ 263"/>
        <xdr:cNvCxnSpPr/>
      </xdr:nvCxnSpPr>
      <xdr:spPr>
        <a:xfrm>
          <a:off x="13512800" y="14403916"/>
          <a:ext cx="8890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141816</xdr:rowOff>
    </xdr:from>
    <xdr:to>
      <xdr:col>68</xdr:col>
      <xdr:colOff>203200</xdr:colOff>
      <xdr:row>86</xdr:row>
      <xdr:rowOff>71966</xdr:rowOff>
    </xdr:to>
    <xdr:sp macro="" textlink="">
      <xdr:nvSpPr>
        <xdr:cNvPr id="265" name="フローチャート: 判断 264"/>
        <xdr:cNvSpPr/>
      </xdr:nvSpPr>
      <xdr:spPr>
        <a:xfrm>
          <a:off x="14351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56743</xdr:rowOff>
    </xdr:from>
    <xdr:ext cx="762000" cy="259045"/>
    <xdr:sp macro="" textlink="">
      <xdr:nvSpPr>
        <xdr:cNvPr id="266" name="テキスト ボックス 265"/>
        <xdr:cNvSpPr txBox="1"/>
      </xdr:nvSpPr>
      <xdr:spPr>
        <a:xfrm>
          <a:off x="14020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88195</xdr:rowOff>
    </xdr:from>
    <xdr:to>
      <xdr:col>64</xdr:col>
      <xdr:colOff>152400</xdr:colOff>
      <xdr:row>86</xdr:row>
      <xdr:rowOff>18345</xdr:rowOff>
    </xdr:to>
    <xdr:sp macro="" textlink="">
      <xdr:nvSpPr>
        <xdr:cNvPr id="267" name="フローチャート: 判断 266"/>
        <xdr:cNvSpPr/>
      </xdr:nvSpPr>
      <xdr:spPr>
        <a:xfrm>
          <a:off x="13462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3122</xdr:rowOff>
    </xdr:from>
    <xdr:ext cx="762000" cy="259045"/>
    <xdr:sp macro="" textlink="">
      <xdr:nvSpPr>
        <xdr:cNvPr id="268" name="テキスト ボックス 267"/>
        <xdr:cNvSpPr txBox="1"/>
      </xdr:nvSpPr>
      <xdr:spPr>
        <a:xfrm>
          <a:off x="13131800" y="1474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125589</xdr:rowOff>
    </xdr:from>
    <xdr:to>
      <xdr:col>81</xdr:col>
      <xdr:colOff>95250</xdr:colOff>
      <xdr:row>85</xdr:row>
      <xdr:rowOff>55739</xdr:rowOff>
    </xdr:to>
    <xdr:sp macro="" textlink="">
      <xdr:nvSpPr>
        <xdr:cNvPr id="274" name="楕円 273"/>
        <xdr:cNvSpPr/>
      </xdr:nvSpPr>
      <xdr:spPr>
        <a:xfrm>
          <a:off x="16967200" y="1452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142116</xdr:rowOff>
    </xdr:from>
    <xdr:ext cx="762000" cy="259045"/>
    <xdr:sp macro="" textlink="">
      <xdr:nvSpPr>
        <xdr:cNvPr id="275" name="給与水準   （国との比較）該当値テキスト"/>
        <xdr:cNvSpPr txBox="1"/>
      </xdr:nvSpPr>
      <xdr:spPr>
        <a:xfrm>
          <a:off x="17106900" y="14372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98778</xdr:rowOff>
    </xdr:from>
    <xdr:to>
      <xdr:col>77</xdr:col>
      <xdr:colOff>95250</xdr:colOff>
      <xdr:row>85</xdr:row>
      <xdr:rowOff>28928</xdr:rowOff>
    </xdr:to>
    <xdr:sp macro="" textlink="">
      <xdr:nvSpPr>
        <xdr:cNvPr id="276" name="楕円 275"/>
        <xdr:cNvSpPr/>
      </xdr:nvSpPr>
      <xdr:spPr>
        <a:xfrm>
          <a:off x="16129000" y="1450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39105</xdr:rowOff>
    </xdr:from>
    <xdr:ext cx="736600" cy="259045"/>
    <xdr:sp macro="" textlink="">
      <xdr:nvSpPr>
        <xdr:cNvPr id="277" name="テキスト ボックス 276"/>
        <xdr:cNvSpPr txBox="1"/>
      </xdr:nvSpPr>
      <xdr:spPr>
        <a:xfrm>
          <a:off x="15798800" y="142694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162984</xdr:rowOff>
    </xdr:from>
    <xdr:to>
      <xdr:col>73</xdr:col>
      <xdr:colOff>44450</xdr:colOff>
      <xdr:row>84</xdr:row>
      <xdr:rowOff>93134</xdr:rowOff>
    </xdr:to>
    <xdr:sp macro="" textlink="">
      <xdr:nvSpPr>
        <xdr:cNvPr id="278" name="楕円 277"/>
        <xdr:cNvSpPr/>
      </xdr:nvSpPr>
      <xdr:spPr>
        <a:xfrm>
          <a:off x="15240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103311</xdr:rowOff>
    </xdr:from>
    <xdr:ext cx="762000" cy="259045"/>
    <xdr:sp macro="" textlink="">
      <xdr:nvSpPr>
        <xdr:cNvPr id="279" name="テキスト ボックス 278"/>
        <xdr:cNvSpPr txBox="1"/>
      </xdr:nvSpPr>
      <xdr:spPr>
        <a:xfrm>
          <a:off x="14909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152400</xdr:rowOff>
    </xdr:from>
    <xdr:to>
      <xdr:col>68</xdr:col>
      <xdr:colOff>203200</xdr:colOff>
      <xdr:row>85</xdr:row>
      <xdr:rowOff>82550</xdr:rowOff>
    </xdr:to>
    <xdr:sp macro="" textlink="">
      <xdr:nvSpPr>
        <xdr:cNvPr id="280" name="楕円 279"/>
        <xdr:cNvSpPr/>
      </xdr:nvSpPr>
      <xdr:spPr>
        <a:xfrm>
          <a:off x="14351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81" name="テキスト ボックス 280"/>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122766</xdr:rowOff>
    </xdr:from>
    <xdr:to>
      <xdr:col>64</xdr:col>
      <xdr:colOff>152400</xdr:colOff>
      <xdr:row>84</xdr:row>
      <xdr:rowOff>52916</xdr:rowOff>
    </xdr:to>
    <xdr:sp macro="" textlink="">
      <xdr:nvSpPr>
        <xdr:cNvPr id="282" name="楕円 281"/>
        <xdr:cNvSpPr/>
      </xdr:nvSpPr>
      <xdr:spPr>
        <a:xfrm>
          <a:off x="134620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63093</xdr:rowOff>
    </xdr:from>
    <xdr:ext cx="762000" cy="259045"/>
    <xdr:sp macro="" textlink="">
      <xdr:nvSpPr>
        <xdr:cNvPr id="283" name="テキスト ボックス 282"/>
        <xdr:cNvSpPr txBox="1"/>
      </xdr:nvSpPr>
      <xdr:spPr>
        <a:xfrm>
          <a:off x="13131800" y="1412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職員数は、従来からの職員削減努力により全国平均、県平均及び類似団体平均を下回る状況にあるが、高度化・複雑化する住民ニーズに柔軟かつ的確に対応できる体制を維持する必要があることから、令和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年度に</a:t>
          </a:r>
          <a:r>
            <a:rPr kumimoji="1" lang="en-US" altLang="ja-JP" sz="1100">
              <a:solidFill>
                <a:schemeClr val="dk1"/>
              </a:solidFill>
              <a:effectLst/>
              <a:latin typeface="+mn-lt"/>
              <a:ea typeface="+mn-ea"/>
              <a:cs typeface="+mn-cs"/>
            </a:rPr>
            <a:t>160</a:t>
          </a:r>
          <a:r>
            <a:rPr kumimoji="1" lang="ja-JP" altLang="en-US" sz="1100">
              <a:solidFill>
                <a:schemeClr val="dk1"/>
              </a:solidFill>
              <a:effectLst/>
              <a:latin typeface="+mn-lt"/>
              <a:ea typeface="+mn-ea"/>
              <a:cs typeface="+mn-cs"/>
            </a:rPr>
            <a:t>人とするとした第４次熊野町定員適正化計画に基づき、今後も職員の定員管理の適正化に努めていく。</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164465</xdr:rowOff>
    </xdr:to>
    <xdr:cxnSp macro="">
      <xdr:nvCxnSpPr>
        <xdr:cNvPr id="315" name="直線コネクタ 314"/>
        <xdr:cNvCxnSpPr/>
      </xdr:nvCxnSpPr>
      <xdr:spPr>
        <a:xfrm flipV="1">
          <a:off x="17018000" y="9947003"/>
          <a:ext cx="0" cy="17046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136542</xdr:rowOff>
    </xdr:from>
    <xdr:ext cx="762000" cy="259045"/>
    <xdr:sp macro="" textlink="">
      <xdr:nvSpPr>
        <xdr:cNvPr id="316" name="定員管理の状況最小値テキスト"/>
        <xdr:cNvSpPr txBox="1"/>
      </xdr:nvSpPr>
      <xdr:spPr>
        <a:xfrm>
          <a:off x="17106900" y="1162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164465</xdr:rowOff>
    </xdr:from>
    <xdr:to>
      <xdr:col>81</xdr:col>
      <xdr:colOff>133350</xdr:colOff>
      <xdr:row>67</xdr:row>
      <xdr:rowOff>164465</xdr:rowOff>
    </xdr:to>
    <xdr:cxnSp macro="">
      <xdr:nvCxnSpPr>
        <xdr:cNvPr id="317" name="直線コネクタ 316"/>
        <xdr:cNvCxnSpPr/>
      </xdr:nvCxnSpPr>
      <xdr:spPr>
        <a:xfrm>
          <a:off x="16929100" y="1165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18" name="定員管理の状況最大値テキスト"/>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19" name="直線コネクタ 318"/>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19322</xdr:rowOff>
    </xdr:from>
    <xdr:to>
      <xdr:col>81</xdr:col>
      <xdr:colOff>44450</xdr:colOff>
      <xdr:row>59</xdr:row>
      <xdr:rowOff>55517</xdr:rowOff>
    </xdr:to>
    <xdr:cxnSp macro="">
      <xdr:nvCxnSpPr>
        <xdr:cNvPr id="320" name="直線コネクタ 319"/>
        <xdr:cNvCxnSpPr/>
      </xdr:nvCxnSpPr>
      <xdr:spPr>
        <a:xfrm>
          <a:off x="16179800" y="10134872"/>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108</xdr:rowOff>
    </xdr:from>
    <xdr:ext cx="762000" cy="259045"/>
    <xdr:sp macro="" textlink="">
      <xdr:nvSpPr>
        <xdr:cNvPr id="321" name="定員管理の状況平均値テキスト"/>
        <xdr:cNvSpPr txBox="1"/>
      </xdr:nvSpPr>
      <xdr:spPr>
        <a:xfrm>
          <a:off x="17106900" y="102871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28031</xdr:rowOff>
    </xdr:from>
    <xdr:to>
      <xdr:col>81</xdr:col>
      <xdr:colOff>95250</xdr:colOff>
      <xdr:row>60</xdr:row>
      <xdr:rowOff>129631</xdr:rowOff>
    </xdr:to>
    <xdr:sp macro="" textlink="">
      <xdr:nvSpPr>
        <xdr:cNvPr id="322" name="フローチャート: 判断 321"/>
        <xdr:cNvSpPr/>
      </xdr:nvSpPr>
      <xdr:spPr>
        <a:xfrm>
          <a:off x="169672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19322</xdr:rowOff>
    </xdr:from>
    <xdr:to>
      <xdr:col>77</xdr:col>
      <xdr:colOff>44450</xdr:colOff>
      <xdr:row>59</xdr:row>
      <xdr:rowOff>58965</xdr:rowOff>
    </xdr:to>
    <xdr:cxnSp macro="">
      <xdr:nvCxnSpPr>
        <xdr:cNvPr id="323" name="直線コネクタ 322"/>
        <xdr:cNvCxnSpPr/>
      </xdr:nvCxnSpPr>
      <xdr:spPr>
        <a:xfrm flipV="1">
          <a:off x="15290800" y="10134872"/>
          <a:ext cx="889000" cy="39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17690</xdr:rowOff>
    </xdr:from>
    <xdr:to>
      <xdr:col>77</xdr:col>
      <xdr:colOff>95250</xdr:colOff>
      <xdr:row>60</xdr:row>
      <xdr:rowOff>119290</xdr:rowOff>
    </xdr:to>
    <xdr:sp macro="" textlink="">
      <xdr:nvSpPr>
        <xdr:cNvPr id="324" name="フローチャート: 判断 323"/>
        <xdr:cNvSpPr/>
      </xdr:nvSpPr>
      <xdr:spPr>
        <a:xfrm>
          <a:off x="16129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104067</xdr:rowOff>
    </xdr:from>
    <xdr:ext cx="736600" cy="259045"/>
    <xdr:sp macro="" textlink="">
      <xdr:nvSpPr>
        <xdr:cNvPr id="325" name="テキスト ボックス 324"/>
        <xdr:cNvSpPr txBox="1"/>
      </xdr:nvSpPr>
      <xdr:spPr>
        <a:xfrm>
          <a:off x="15798800" y="10391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8981</xdr:rowOff>
    </xdr:from>
    <xdr:to>
      <xdr:col>72</xdr:col>
      <xdr:colOff>203200</xdr:colOff>
      <xdr:row>59</xdr:row>
      <xdr:rowOff>58965</xdr:rowOff>
    </xdr:to>
    <xdr:cxnSp macro="">
      <xdr:nvCxnSpPr>
        <xdr:cNvPr id="326" name="直線コネクタ 325"/>
        <xdr:cNvCxnSpPr/>
      </xdr:nvCxnSpPr>
      <xdr:spPr>
        <a:xfrm>
          <a:off x="14401800" y="10124531"/>
          <a:ext cx="889000" cy="49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12519</xdr:rowOff>
    </xdr:from>
    <xdr:to>
      <xdr:col>73</xdr:col>
      <xdr:colOff>44450</xdr:colOff>
      <xdr:row>60</xdr:row>
      <xdr:rowOff>114119</xdr:rowOff>
    </xdr:to>
    <xdr:sp macro="" textlink="">
      <xdr:nvSpPr>
        <xdr:cNvPr id="327" name="フローチャート: 判断 326"/>
        <xdr:cNvSpPr/>
      </xdr:nvSpPr>
      <xdr:spPr>
        <a:xfrm>
          <a:off x="15240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98896</xdr:rowOff>
    </xdr:from>
    <xdr:ext cx="762000" cy="259045"/>
    <xdr:sp macro="" textlink="">
      <xdr:nvSpPr>
        <xdr:cNvPr id="328" name="テキスト ボックス 327"/>
        <xdr:cNvSpPr txBox="1"/>
      </xdr:nvSpPr>
      <xdr:spPr>
        <a:xfrm>
          <a:off x="14909800" y="1038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8981</xdr:rowOff>
    </xdr:from>
    <xdr:to>
      <xdr:col>68</xdr:col>
      <xdr:colOff>152400</xdr:colOff>
      <xdr:row>59</xdr:row>
      <xdr:rowOff>45176</xdr:rowOff>
    </xdr:to>
    <xdr:cxnSp macro="">
      <xdr:nvCxnSpPr>
        <xdr:cNvPr id="329" name="直線コネクタ 328"/>
        <xdr:cNvCxnSpPr/>
      </xdr:nvCxnSpPr>
      <xdr:spPr>
        <a:xfrm flipV="1">
          <a:off x="13512800" y="10124531"/>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158115</xdr:rowOff>
    </xdr:from>
    <xdr:to>
      <xdr:col>68</xdr:col>
      <xdr:colOff>203200</xdr:colOff>
      <xdr:row>60</xdr:row>
      <xdr:rowOff>88265</xdr:rowOff>
    </xdr:to>
    <xdr:sp macro="" textlink="">
      <xdr:nvSpPr>
        <xdr:cNvPr id="330" name="フローチャート: 判断 329"/>
        <xdr:cNvSpPr/>
      </xdr:nvSpPr>
      <xdr:spPr>
        <a:xfrm>
          <a:off x="14351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73042</xdr:rowOff>
    </xdr:from>
    <xdr:ext cx="762000" cy="259045"/>
    <xdr:sp macro="" textlink="">
      <xdr:nvSpPr>
        <xdr:cNvPr id="331" name="テキスト ボックス 330"/>
        <xdr:cNvSpPr txBox="1"/>
      </xdr:nvSpPr>
      <xdr:spPr>
        <a:xfrm>
          <a:off x="14020800" y="10360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65949</xdr:rowOff>
    </xdr:from>
    <xdr:to>
      <xdr:col>64</xdr:col>
      <xdr:colOff>152400</xdr:colOff>
      <xdr:row>60</xdr:row>
      <xdr:rowOff>167549</xdr:rowOff>
    </xdr:to>
    <xdr:sp macro="" textlink="">
      <xdr:nvSpPr>
        <xdr:cNvPr id="332" name="フローチャート: 判断 331"/>
        <xdr:cNvSpPr/>
      </xdr:nvSpPr>
      <xdr:spPr>
        <a:xfrm>
          <a:off x="13462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152326</xdr:rowOff>
    </xdr:from>
    <xdr:ext cx="762000" cy="259045"/>
    <xdr:sp macro="" textlink="">
      <xdr:nvSpPr>
        <xdr:cNvPr id="333" name="テキスト ボックス 332"/>
        <xdr:cNvSpPr txBox="1"/>
      </xdr:nvSpPr>
      <xdr:spPr>
        <a:xfrm>
          <a:off x="13131800" y="1043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4717</xdr:rowOff>
    </xdr:from>
    <xdr:to>
      <xdr:col>81</xdr:col>
      <xdr:colOff>95250</xdr:colOff>
      <xdr:row>59</xdr:row>
      <xdr:rowOff>106317</xdr:rowOff>
    </xdr:to>
    <xdr:sp macro="" textlink="">
      <xdr:nvSpPr>
        <xdr:cNvPr id="339" name="楕円 338"/>
        <xdr:cNvSpPr/>
      </xdr:nvSpPr>
      <xdr:spPr>
        <a:xfrm>
          <a:off x="16967200" y="1012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21244</xdr:rowOff>
    </xdr:from>
    <xdr:ext cx="762000" cy="259045"/>
    <xdr:sp macro="" textlink="">
      <xdr:nvSpPr>
        <xdr:cNvPr id="340" name="定員管理の状況該当値テキスト"/>
        <xdr:cNvSpPr txBox="1"/>
      </xdr:nvSpPr>
      <xdr:spPr>
        <a:xfrm>
          <a:off x="17106900" y="9965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139972</xdr:rowOff>
    </xdr:from>
    <xdr:to>
      <xdr:col>77</xdr:col>
      <xdr:colOff>95250</xdr:colOff>
      <xdr:row>59</xdr:row>
      <xdr:rowOff>70122</xdr:rowOff>
    </xdr:to>
    <xdr:sp macro="" textlink="">
      <xdr:nvSpPr>
        <xdr:cNvPr id="341" name="楕円 340"/>
        <xdr:cNvSpPr/>
      </xdr:nvSpPr>
      <xdr:spPr>
        <a:xfrm>
          <a:off x="16129000" y="10084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80299</xdr:rowOff>
    </xdr:from>
    <xdr:ext cx="736600" cy="259045"/>
    <xdr:sp macro="" textlink="">
      <xdr:nvSpPr>
        <xdr:cNvPr id="342" name="テキスト ボックス 341"/>
        <xdr:cNvSpPr txBox="1"/>
      </xdr:nvSpPr>
      <xdr:spPr>
        <a:xfrm>
          <a:off x="15798800" y="9852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8165</xdr:rowOff>
    </xdr:from>
    <xdr:to>
      <xdr:col>73</xdr:col>
      <xdr:colOff>44450</xdr:colOff>
      <xdr:row>59</xdr:row>
      <xdr:rowOff>109765</xdr:rowOff>
    </xdr:to>
    <xdr:sp macro="" textlink="">
      <xdr:nvSpPr>
        <xdr:cNvPr id="343" name="楕円 342"/>
        <xdr:cNvSpPr/>
      </xdr:nvSpPr>
      <xdr:spPr>
        <a:xfrm>
          <a:off x="15240000" y="1012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119942</xdr:rowOff>
    </xdr:from>
    <xdr:ext cx="762000" cy="259045"/>
    <xdr:sp macro="" textlink="">
      <xdr:nvSpPr>
        <xdr:cNvPr id="344" name="テキスト ボックス 343"/>
        <xdr:cNvSpPr txBox="1"/>
      </xdr:nvSpPr>
      <xdr:spPr>
        <a:xfrm>
          <a:off x="14909800" y="9892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129631</xdr:rowOff>
    </xdr:from>
    <xdr:to>
      <xdr:col>68</xdr:col>
      <xdr:colOff>203200</xdr:colOff>
      <xdr:row>59</xdr:row>
      <xdr:rowOff>59781</xdr:rowOff>
    </xdr:to>
    <xdr:sp macro="" textlink="">
      <xdr:nvSpPr>
        <xdr:cNvPr id="345" name="楕円 344"/>
        <xdr:cNvSpPr/>
      </xdr:nvSpPr>
      <xdr:spPr>
        <a:xfrm>
          <a:off x="14351000" y="10073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69958</xdr:rowOff>
    </xdr:from>
    <xdr:ext cx="762000" cy="259045"/>
    <xdr:sp macro="" textlink="">
      <xdr:nvSpPr>
        <xdr:cNvPr id="346" name="テキスト ボックス 345"/>
        <xdr:cNvSpPr txBox="1"/>
      </xdr:nvSpPr>
      <xdr:spPr>
        <a:xfrm>
          <a:off x="14020800" y="9842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165826</xdr:rowOff>
    </xdr:from>
    <xdr:to>
      <xdr:col>64</xdr:col>
      <xdr:colOff>152400</xdr:colOff>
      <xdr:row>59</xdr:row>
      <xdr:rowOff>95976</xdr:rowOff>
    </xdr:to>
    <xdr:sp macro="" textlink="">
      <xdr:nvSpPr>
        <xdr:cNvPr id="347" name="楕円 346"/>
        <xdr:cNvSpPr/>
      </xdr:nvSpPr>
      <xdr:spPr>
        <a:xfrm>
          <a:off x="13462000" y="1010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106153</xdr:rowOff>
    </xdr:from>
    <xdr:ext cx="762000" cy="259045"/>
    <xdr:sp macro="" textlink="">
      <xdr:nvSpPr>
        <xdr:cNvPr id="348" name="テキスト ボックス 347"/>
        <xdr:cNvSpPr txBox="1"/>
      </xdr:nvSpPr>
      <xdr:spPr>
        <a:xfrm>
          <a:off x="13131800" y="9878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類似団体平均を上回っているものの、普通建設事業の取捨選択、既発債の償還終了及び地方債発行の抑制により、減少傾向で推移している。</a:t>
          </a:r>
          <a:endParaRPr lang="ja-JP" altLang="ja-JP" sz="1100">
            <a:effectLst/>
          </a:endParaRPr>
        </a:p>
        <a:p>
          <a:r>
            <a:rPr kumimoji="1" lang="ja-JP" altLang="ja-JP" sz="1100">
              <a:solidFill>
                <a:schemeClr val="dk1"/>
              </a:solidFill>
              <a:effectLst/>
              <a:latin typeface="+mn-lt"/>
              <a:ea typeface="+mn-ea"/>
              <a:cs typeface="+mn-cs"/>
            </a:rPr>
            <a:t>　今後は、</a:t>
          </a:r>
          <a:r>
            <a:rPr kumimoji="1" lang="ja-JP" altLang="en-US" sz="1100">
              <a:solidFill>
                <a:schemeClr val="dk1"/>
              </a:solidFill>
              <a:effectLst/>
              <a:latin typeface="+mn-lt"/>
              <a:ea typeface="+mn-ea"/>
              <a:cs typeface="+mn-cs"/>
            </a:rPr>
            <a:t>災害関連事業</a:t>
          </a:r>
          <a:r>
            <a:rPr kumimoji="1" lang="ja-JP" altLang="ja-JP" sz="1100">
              <a:solidFill>
                <a:schemeClr val="dk1"/>
              </a:solidFill>
              <a:effectLst/>
              <a:latin typeface="+mn-lt"/>
              <a:ea typeface="+mn-ea"/>
              <a:cs typeface="+mn-cs"/>
            </a:rPr>
            <a:t>に係る地方債発行額の増加、一部事務組合等元利償還金の増加が見込まれるため、実施事業の規模等を精査し、適切な事業規模での実施、計画的な地方債の発行に努める。</a:t>
          </a:r>
          <a:endParaRPr lang="ja-JP" altLang="ja-JP" sz="1100">
            <a:effectLst/>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44</xdr:row>
      <xdr:rowOff>78232</xdr:rowOff>
    </xdr:to>
    <xdr:cxnSp macro="">
      <xdr:nvCxnSpPr>
        <xdr:cNvPr id="375" name="直線コネクタ 374"/>
        <xdr:cNvCxnSpPr/>
      </xdr:nvCxnSpPr>
      <xdr:spPr>
        <a:xfrm flipV="1">
          <a:off x="17018000" y="6116320"/>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50309</xdr:rowOff>
    </xdr:from>
    <xdr:ext cx="762000" cy="259045"/>
    <xdr:sp macro="" textlink="">
      <xdr:nvSpPr>
        <xdr:cNvPr id="376" name="公債費負担の状況最小値テキスト"/>
        <xdr:cNvSpPr txBox="1"/>
      </xdr:nvSpPr>
      <xdr:spPr>
        <a:xfrm>
          <a:off x="17106900" y="759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78232</xdr:rowOff>
    </xdr:from>
    <xdr:to>
      <xdr:col>81</xdr:col>
      <xdr:colOff>133350</xdr:colOff>
      <xdr:row>44</xdr:row>
      <xdr:rowOff>78232</xdr:rowOff>
    </xdr:to>
    <xdr:cxnSp macro="">
      <xdr:nvCxnSpPr>
        <xdr:cNvPr id="377" name="直線コネクタ 376"/>
        <xdr:cNvCxnSpPr/>
      </xdr:nvCxnSpPr>
      <xdr:spPr>
        <a:xfrm>
          <a:off x="16929100" y="7622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8"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9" name="直線コネクタ 378"/>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88392</xdr:rowOff>
    </xdr:from>
    <xdr:to>
      <xdr:col>81</xdr:col>
      <xdr:colOff>44450</xdr:colOff>
      <xdr:row>40</xdr:row>
      <xdr:rowOff>107696</xdr:rowOff>
    </xdr:to>
    <xdr:cxnSp macro="">
      <xdr:nvCxnSpPr>
        <xdr:cNvPr id="380" name="直線コネクタ 379"/>
        <xdr:cNvCxnSpPr/>
      </xdr:nvCxnSpPr>
      <xdr:spPr>
        <a:xfrm flipV="1">
          <a:off x="16179800" y="6946392"/>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25163</xdr:rowOff>
    </xdr:from>
    <xdr:ext cx="762000" cy="259045"/>
    <xdr:sp macro="" textlink="">
      <xdr:nvSpPr>
        <xdr:cNvPr id="381" name="公債費負担の状況平均値テキスト"/>
        <xdr:cNvSpPr txBox="1"/>
      </xdr:nvSpPr>
      <xdr:spPr>
        <a:xfrm>
          <a:off x="17106900" y="6711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8636</xdr:rowOff>
    </xdr:from>
    <xdr:to>
      <xdr:col>81</xdr:col>
      <xdr:colOff>95250</xdr:colOff>
      <xdr:row>40</xdr:row>
      <xdr:rowOff>110236</xdr:rowOff>
    </xdr:to>
    <xdr:sp macro="" textlink="">
      <xdr:nvSpPr>
        <xdr:cNvPr id="382" name="フローチャート: 判断 381"/>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107696</xdr:rowOff>
    </xdr:from>
    <xdr:to>
      <xdr:col>77</xdr:col>
      <xdr:colOff>44450</xdr:colOff>
      <xdr:row>41</xdr:row>
      <xdr:rowOff>13462</xdr:rowOff>
    </xdr:to>
    <xdr:cxnSp macro="">
      <xdr:nvCxnSpPr>
        <xdr:cNvPr id="383" name="直線コネクタ 382"/>
        <xdr:cNvCxnSpPr/>
      </xdr:nvCxnSpPr>
      <xdr:spPr>
        <a:xfrm flipV="1">
          <a:off x="15290800" y="6965696"/>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8636</xdr:rowOff>
    </xdr:from>
    <xdr:to>
      <xdr:col>77</xdr:col>
      <xdr:colOff>95250</xdr:colOff>
      <xdr:row>40</xdr:row>
      <xdr:rowOff>110236</xdr:rowOff>
    </xdr:to>
    <xdr:sp macro="" textlink="">
      <xdr:nvSpPr>
        <xdr:cNvPr id="384" name="フローチャート: 判断 383"/>
        <xdr:cNvSpPr/>
      </xdr:nvSpPr>
      <xdr:spPr>
        <a:xfrm>
          <a:off x="16129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120413</xdr:rowOff>
    </xdr:from>
    <xdr:ext cx="736600" cy="259045"/>
    <xdr:sp macro="" textlink="">
      <xdr:nvSpPr>
        <xdr:cNvPr id="385" name="テキスト ボックス 384"/>
        <xdr:cNvSpPr txBox="1"/>
      </xdr:nvSpPr>
      <xdr:spPr>
        <a:xfrm>
          <a:off x="15798800" y="663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13462</xdr:rowOff>
    </xdr:from>
    <xdr:to>
      <xdr:col>72</xdr:col>
      <xdr:colOff>203200</xdr:colOff>
      <xdr:row>41</xdr:row>
      <xdr:rowOff>100330</xdr:rowOff>
    </xdr:to>
    <xdr:cxnSp macro="">
      <xdr:nvCxnSpPr>
        <xdr:cNvPr id="386" name="直線コネクタ 385"/>
        <xdr:cNvCxnSpPr/>
      </xdr:nvCxnSpPr>
      <xdr:spPr>
        <a:xfrm flipV="1">
          <a:off x="14401800" y="704291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8636</xdr:rowOff>
    </xdr:from>
    <xdr:to>
      <xdr:col>73</xdr:col>
      <xdr:colOff>44450</xdr:colOff>
      <xdr:row>40</xdr:row>
      <xdr:rowOff>110236</xdr:rowOff>
    </xdr:to>
    <xdr:sp macro="" textlink="">
      <xdr:nvSpPr>
        <xdr:cNvPr id="387" name="フローチャート: 判断 386"/>
        <xdr:cNvSpPr/>
      </xdr:nvSpPr>
      <xdr:spPr>
        <a:xfrm>
          <a:off x="15240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120413</xdr:rowOff>
    </xdr:from>
    <xdr:ext cx="762000" cy="259045"/>
    <xdr:sp macro="" textlink="">
      <xdr:nvSpPr>
        <xdr:cNvPr id="388" name="テキスト ボックス 387"/>
        <xdr:cNvSpPr txBox="1"/>
      </xdr:nvSpPr>
      <xdr:spPr>
        <a:xfrm>
          <a:off x="14909800" y="663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100330</xdr:rowOff>
    </xdr:from>
    <xdr:to>
      <xdr:col>68</xdr:col>
      <xdr:colOff>152400</xdr:colOff>
      <xdr:row>42</xdr:row>
      <xdr:rowOff>15748</xdr:rowOff>
    </xdr:to>
    <xdr:cxnSp macro="">
      <xdr:nvCxnSpPr>
        <xdr:cNvPr id="389" name="直線コネクタ 388"/>
        <xdr:cNvCxnSpPr/>
      </xdr:nvCxnSpPr>
      <xdr:spPr>
        <a:xfrm flipV="1">
          <a:off x="13512800" y="712978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8636</xdr:rowOff>
    </xdr:from>
    <xdr:to>
      <xdr:col>68</xdr:col>
      <xdr:colOff>203200</xdr:colOff>
      <xdr:row>40</xdr:row>
      <xdr:rowOff>110236</xdr:rowOff>
    </xdr:to>
    <xdr:sp macro="" textlink="">
      <xdr:nvSpPr>
        <xdr:cNvPr id="390" name="フローチャート: 判断 389"/>
        <xdr:cNvSpPr/>
      </xdr:nvSpPr>
      <xdr:spPr>
        <a:xfrm>
          <a:off x="14351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120413</xdr:rowOff>
    </xdr:from>
    <xdr:ext cx="762000" cy="259045"/>
    <xdr:sp macro="" textlink="">
      <xdr:nvSpPr>
        <xdr:cNvPr id="391" name="テキスト ボックス 390"/>
        <xdr:cNvSpPr txBox="1"/>
      </xdr:nvSpPr>
      <xdr:spPr>
        <a:xfrm>
          <a:off x="14020800" y="663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95504</xdr:rowOff>
    </xdr:from>
    <xdr:to>
      <xdr:col>64</xdr:col>
      <xdr:colOff>152400</xdr:colOff>
      <xdr:row>41</xdr:row>
      <xdr:rowOff>25654</xdr:rowOff>
    </xdr:to>
    <xdr:sp macro="" textlink="">
      <xdr:nvSpPr>
        <xdr:cNvPr id="392" name="フローチャート: 判断 391"/>
        <xdr:cNvSpPr/>
      </xdr:nvSpPr>
      <xdr:spPr>
        <a:xfrm>
          <a:off x="13462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35831</xdr:rowOff>
    </xdr:from>
    <xdr:ext cx="762000" cy="259045"/>
    <xdr:sp macro="" textlink="">
      <xdr:nvSpPr>
        <xdr:cNvPr id="393" name="テキスト ボックス 392"/>
        <xdr:cNvSpPr txBox="1"/>
      </xdr:nvSpPr>
      <xdr:spPr>
        <a:xfrm>
          <a:off x="13131800" y="67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37592</xdr:rowOff>
    </xdr:from>
    <xdr:to>
      <xdr:col>81</xdr:col>
      <xdr:colOff>95250</xdr:colOff>
      <xdr:row>40</xdr:row>
      <xdr:rowOff>139192</xdr:rowOff>
    </xdr:to>
    <xdr:sp macro="" textlink="">
      <xdr:nvSpPr>
        <xdr:cNvPr id="399" name="楕円 398"/>
        <xdr:cNvSpPr/>
      </xdr:nvSpPr>
      <xdr:spPr>
        <a:xfrm>
          <a:off x="16967200" y="689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9669</xdr:rowOff>
    </xdr:from>
    <xdr:ext cx="762000" cy="259045"/>
    <xdr:sp macro="" textlink="">
      <xdr:nvSpPr>
        <xdr:cNvPr id="400" name="公債費負担の状況該当値テキスト"/>
        <xdr:cNvSpPr txBox="1"/>
      </xdr:nvSpPr>
      <xdr:spPr>
        <a:xfrm>
          <a:off x="17106900" y="6867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56896</xdr:rowOff>
    </xdr:from>
    <xdr:to>
      <xdr:col>77</xdr:col>
      <xdr:colOff>95250</xdr:colOff>
      <xdr:row>40</xdr:row>
      <xdr:rowOff>158496</xdr:rowOff>
    </xdr:to>
    <xdr:sp macro="" textlink="">
      <xdr:nvSpPr>
        <xdr:cNvPr id="401" name="楕円 400"/>
        <xdr:cNvSpPr/>
      </xdr:nvSpPr>
      <xdr:spPr>
        <a:xfrm>
          <a:off x="16129000" y="691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143273</xdr:rowOff>
    </xdr:from>
    <xdr:ext cx="736600" cy="259045"/>
    <xdr:sp macro="" textlink="">
      <xdr:nvSpPr>
        <xdr:cNvPr id="402" name="テキスト ボックス 401"/>
        <xdr:cNvSpPr txBox="1"/>
      </xdr:nvSpPr>
      <xdr:spPr>
        <a:xfrm>
          <a:off x="15798800" y="7001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134112</xdr:rowOff>
    </xdr:from>
    <xdr:to>
      <xdr:col>73</xdr:col>
      <xdr:colOff>44450</xdr:colOff>
      <xdr:row>41</xdr:row>
      <xdr:rowOff>64262</xdr:rowOff>
    </xdr:to>
    <xdr:sp macro="" textlink="">
      <xdr:nvSpPr>
        <xdr:cNvPr id="403" name="楕円 402"/>
        <xdr:cNvSpPr/>
      </xdr:nvSpPr>
      <xdr:spPr>
        <a:xfrm>
          <a:off x="15240000" y="69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49039</xdr:rowOff>
    </xdr:from>
    <xdr:ext cx="762000" cy="259045"/>
    <xdr:sp macro="" textlink="">
      <xdr:nvSpPr>
        <xdr:cNvPr id="404" name="テキスト ボックス 403"/>
        <xdr:cNvSpPr txBox="1"/>
      </xdr:nvSpPr>
      <xdr:spPr>
        <a:xfrm>
          <a:off x="14909800" y="707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49530</xdr:rowOff>
    </xdr:from>
    <xdr:to>
      <xdr:col>68</xdr:col>
      <xdr:colOff>203200</xdr:colOff>
      <xdr:row>41</xdr:row>
      <xdr:rowOff>151130</xdr:rowOff>
    </xdr:to>
    <xdr:sp macro="" textlink="">
      <xdr:nvSpPr>
        <xdr:cNvPr id="405" name="楕円 404"/>
        <xdr:cNvSpPr/>
      </xdr:nvSpPr>
      <xdr:spPr>
        <a:xfrm>
          <a:off x="14351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135907</xdr:rowOff>
    </xdr:from>
    <xdr:ext cx="762000" cy="259045"/>
    <xdr:sp macro="" textlink="">
      <xdr:nvSpPr>
        <xdr:cNvPr id="406" name="テキスト ボックス 405"/>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136398</xdr:rowOff>
    </xdr:from>
    <xdr:to>
      <xdr:col>64</xdr:col>
      <xdr:colOff>152400</xdr:colOff>
      <xdr:row>42</xdr:row>
      <xdr:rowOff>66548</xdr:rowOff>
    </xdr:to>
    <xdr:sp macro="" textlink="">
      <xdr:nvSpPr>
        <xdr:cNvPr id="407" name="楕円 406"/>
        <xdr:cNvSpPr/>
      </xdr:nvSpPr>
      <xdr:spPr>
        <a:xfrm>
          <a:off x="13462000" y="716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51325</xdr:rowOff>
    </xdr:from>
    <xdr:ext cx="762000" cy="259045"/>
    <xdr:sp macro="" textlink="">
      <xdr:nvSpPr>
        <xdr:cNvPr id="408" name="テキスト ボックス 407"/>
        <xdr:cNvSpPr txBox="1"/>
      </xdr:nvSpPr>
      <xdr:spPr>
        <a:xfrm>
          <a:off x="13131800" y="725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下水道事業債の地方債現在高が減少したこと等により、平成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年度以降将来負担比率は減少してい</a:t>
          </a:r>
          <a:r>
            <a:rPr kumimoji="1" lang="ja-JP" altLang="en-US" sz="1100">
              <a:solidFill>
                <a:schemeClr val="dk1"/>
              </a:solidFill>
              <a:effectLst/>
              <a:latin typeface="+mn-lt"/>
              <a:ea typeface="+mn-ea"/>
              <a:cs typeface="+mn-cs"/>
            </a:rPr>
            <a:t>たが、平成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年度は平成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年７月豪雨災害による基金残高の減少により、</a:t>
          </a:r>
          <a:r>
            <a:rPr kumimoji="1" lang="ja-JP" altLang="ja-JP" sz="1100">
              <a:solidFill>
                <a:schemeClr val="dk1"/>
              </a:solidFill>
              <a:effectLst/>
              <a:latin typeface="+mn-lt"/>
              <a:ea typeface="+mn-ea"/>
              <a:cs typeface="+mn-cs"/>
            </a:rPr>
            <a:t>前年度と比べ</a:t>
          </a:r>
          <a:r>
            <a:rPr kumimoji="1" lang="en-US" altLang="ja-JP" sz="1100">
              <a:solidFill>
                <a:schemeClr val="dk1"/>
              </a:solidFill>
              <a:effectLst/>
              <a:latin typeface="+mn-lt"/>
              <a:ea typeface="+mn-ea"/>
              <a:cs typeface="+mn-cs"/>
            </a:rPr>
            <a:t>6.2</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a:t>
          </a:r>
          <a:endParaRPr lang="ja-JP" altLang="ja-JP" sz="1100">
            <a:effectLst/>
          </a:endParaRPr>
        </a:p>
        <a:p>
          <a:r>
            <a:rPr kumimoji="1" lang="ja-JP" altLang="ja-JP" sz="1100">
              <a:solidFill>
                <a:schemeClr val="dk1"/>
              </a:solidFill>
              <a:effectLst/>
              <a:latin typeface="+mn-lt"/>
              <a:ea typeface="+mn-ea"/>
              <a:cs typeface="+mn-cs"/>
            </a:rPr>
            <a:t>　今後</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数年間は災害関連事業に伴い、基金の減少及び地方債残高の増加が見込まれるが、事務的経費の更なる圧縮</a:t>
          </a:r>
          <a:r>
            <a:rPr kumimoji="1" lang="ja-JP" altLang="ja-JP" sz="1100">
              <a:solidFill>
                <a:schemeClr val="dk1"/>
              </a:solidFill>
              <a:effectLst/>
              <a:latin typeface="+mn-lt"/>
              <a:ea typeface="+mn-ea"/>
              <a:cs typeface="+mn-cs"/>
            </a:rPr>
            <a:t>に努め、財政の健全化を図る</a:t>
          </a:r>
          <a:r>
            <a:rPr kumimoji="1" lang="ja-JP" altLang="ja-JP" sz="1300">
              <a:solidFill>
                <a:schemeClr val="dk1"/>
              </a:solidFill>
              <a:effectLst/>
              <a:latin typeface="+mn-lt"/>
              <a:ea typeface="+mn-ea"/>
              <a:cs typeface="+mn-cs"/>
            </a:rPr>
            <a:t>。</a:t>
          </a:r>
          <a:endParaRPr lang="ja-JP" altLang="ja-JP" sz="1300">
            <a:effectLst/>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17840</xdr:rowOff>
    </xdr:to>
    <xdr:cxnSp macro="">
      <xdr:nvCxnSpPr>
        <xdr:cNvPr id="439" name="直線コネクタ 438"/>
        <xdr:cNvCxnSpPr/>
      </xdr:nvCxnSpPr>
      <xdr:spPr>
        <a:xfrm flipV="1">
          <a:off x="17018000" y="2313214"/>
          <a:ext cx="0" cy="14765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161367</xdr:rowOff>
    </xdr:from>
    <xdr:ext cx="762000" cy="259045"/>
    <xdr:sp macro="" textlink="">
      <xdr:nvSpPr>
        <xdr:cNvPr id="440" name="将来負担の状況最小値テキスト"/>
        <xdr:cNvSpPr txBox="1"/>
      </xdr:nvSpPr>
      <xdr:spPr>
        <a:xfrm>
          <a:off x="17106900" y="376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17840</xdr:rowOff>
    </xdr:from>
    <xdr:to>
      <xdr:col>81</xdr:col>
      <xdr:colOff>133350</xdr:colOff>
      <xdr:row>22</xdr:row>
      <xdr:rowOff>17840</xdr:rowOff>
    </xdr:to>
    <xdr:cxnSp macro="">
      <xdr:nvCxnSpPr>
        <xdr:cNvPr id="441" name="直線コネクタ 440"/>
        <xdr:cNvCxnSpPr/>
      </xdr:nvCxnSpPr>
      <xdr:spPr>
        <a:xfrm>
          <a:off x="16929100" y="378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13</xdr:row>
      <xdr:rowOff>110792</xdr:rowOff>
    </xdr:from>
    <xdr:to>
      <xdr:col>81</xdr:col>
      <xdr:colOff>44450</xdr:colOff>
      <xdr:row>14</xdr:row>
      <xdr:rowOff>10583</xdr:rowOff>
    </xdr:to>
    <xdr:cxnSp macro="">
      <xdr:nvCxnSpPr>
        <xdr:cNvPr id="444" name="直線コネクタ 443"/>
        <xdr:cNvCxnSpPr/>
      </xdr:nvCxnSpPr>
      <xdr:spPr>
        <a:xfrm>
          <a:off x="16179800" y="2339642"/>
          <a:ext cx="838200" cy="71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44467</xdr:rowOff>
    </xdr:from>
    <xdr:ext cx="762000" cy="259045"/>
    <xdr:sp macro="" textlink="">
      <xdr:nvSpPr>
        <xdr:cNvPr id="445" name="将来負担の状況平均値テキスト"/>
        <xdr:cNvSpPr txBox="1"/>
      </xdr:nvSpPr>
      <xdr:spPr>
        <a:xfrm>
          <a:off x="17106900" y="24447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72390</xdr:rowOff>
    </xdr:from>
    <xdr:to>
      <xdr:col>81</xdr:col>
      <xdr:colOff>95250</xdr:colOff>
      <xdr:row>15</xdr:row>
      <xdr:rowOff>2540</xdr:rowOff>
    </xdr:to>
    <xdr:sp macro="" textlink="">
      <xdr:nvSpPr>
        <xdr:cNvPr id="446" name="フローチャート: 判断 445"/>
        <xdr:cNvSpPr/>
      </xdr:nvSpPr>
      <xdr:spPr>
        <a:xfrm>
          <a:off x="169672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13</xdr:row>
      <xdr:rowOff>110792</xdr:rowOff>
    </xdr:from>
    <xdr:to>
      <xdr:col>77</xdr:col>
      <xdr:colOff>44450</xdr:colOff>
      <xdr:row>13</xdr:row>
      <xdr:rowOff>169394</xdr:rowOff>
    </xdr:to>
    <xdr:cxnSp macro="">
      <xdr:nvCxnSpPr>
        <xdr:cNvPr id="447" name="直線コネクタ 446"/>
        <xdr:cNvCxnSpPr/>
      </xdr:nvCxnSpPr>
      <xdr:spPr>
        <a:xfrm flipV="1">
          <a:off x="15290800" y="2339642"/>
          <a:ext cx="889000" cy="5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94222</xdr:rowOff>
    </xdr:from>
    <xdr:to>
      <xdr:col>77</xdr:col>
      <xdr:colOff>95250</xdr:colOff>
      <xdr:row>15</xdr:row>
      <xdr:rowOff>24372</xdr:rowOff>
    </xdr:to>
    <xdr:sp macro="" textlink="">
      <xdr:nvSpPr>
        <xdr:cNvPr id="448" name="フローチャート: 判断 447"/>
        <xdr:cNvSpPr/>
      </xdr:nvSpPr>
      <xdr:spPr>
        <a:xfrm>
          <a:off x="16129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9149</xdr:rowOff>
    </xdr:from>
    <xdr:ext cx="736600" cy="259045"/>
    <xdr:sp macro="" textlink="">
      <xdr:nvSpPr>
        <xdr:cNvPr id="449" name="テキスト ボックス 448"/>
        <xdr:cNvSpPr txBox="1"/>
      </xdr:nvSpPr>
      <xdr:spPr>
        <a:xfrm>
          <a:off x="15798800" y="25808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13</xdr:row>
      <xdr:rowOff>169394</xdr:rowOff>
    </xdr:from>
    <xdr:to>
      <xdr:col>72</xdr:col>
      <xdr:colOff>203200</xdr:colOff>
      <xdr:row>14</xdr:row>
      <xdr:rowOff>15179</xdr:rowOff>
    </xdr:to>
    <xdr:cxnSp macro="">
      <xdr:nvCxnSpPr>
        <xdr:cNvPr id="450" name="直線コネクタ 449"/>
        <xdr:cNvCxnSpPr/>
      </xdr:nvCxnSpPr>
      <xdr:spPr>
        <a:xfrm flipV="1">
          <a:off x="14401800" y="2398244"/>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103414</xdr:rowOff>
    </xdr:from>
    <xdr:to>
      <xdr:col>73</xdr:col>
      <xdr:colOff>44450</xdr:colOff>
      <xdr:row>15</xdr:row>
      <xdr:rowOff>33564</xdr:rowOff>
    </xdr:to>
    <xdr:sp macro="" textlink="">
      <xdr:nvSpPr>
        <xdr:cNvPr id="451" name="フローチャート: 判断 450"/>
        <xdr:cNvSpPr/>
      </xdr:nvSpPr>
      <xdr:spPr>
        <a:xfrm>
          <a:off x="15240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18341</xdr:rowOff>
    </xdr:from>
    <xdr:ext cx="762000" cy="259045"/>
    <xdr:sp macro="" textlink="">
      <xdr:nvSpPr>
        <xdr:cNvPr id="452" name="テキスト ボックス 451"/>
        <xdr:cNvSpPr txBox="1"/>
      </xdr:nvSpPr>
      <xdr:spPr>
        <a:xfrm>
          <a:off x="14909800" y="259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15179</xdr:rowOff>
    </xdr:from>
    <xdr:to>
      <xdr:col>68</xdr:col>
      <xdr:colOff>152400</xdr:colOff>
      <xdr:row>14</xdr:row>
      <xdr:rowOff>48502</xdr:rowOff>
    </xdr:to>
    <xdr:cxnSp macro="">
      <xdr:nvCxnSpPr>
        <xdr:cNvPr id="453" name="直線コネクタ 452"/>
        <xdr:cNvCxnSpPr/>
      </xdr:nvCxnSpPr>
      <xdr:spPr>
        <a:xfrm flipV="1">
          <a:off x="13512800" y="2415479"/>
          <a:ext cx="889000" cy="33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11490</xdr:rowOff>
    </xdr:from>
    <xdr:to>
      <xdr:col>68</xdr:col>
      <xdr:colOff>203200</xdr:colOff>
      <xdr:row>14</xdr:row>
      <xdr:rowOff>113090</xdr:rowOff>
    </xdr:to>
    <xdr:sp macro="" textlink="">
      <xdr:nvSpPr>
        <xdr:cNvPr id="454" name="フローチャート: 判断 453"/>
        <xdr:cNvSpPr/>
      </xdr:nvSpPr>
      <xdr:spPr>
        <a:xfrm>
          <a:off x="14351000" y="24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97867</xdr:rowOff>
    </xdr:from>
    <xdr:ext cx="762000" cy="259045"/>
    <xdr:sp macro="" textlink="">
      <xdr:nvSpPr>
        <xdr:cNvPr id="455" name="テキスト ボックス 454"/>
        <xdr:cNvSpPr txBox="1"/>
      </xdr:nvSpPr>
      <xdr:spPr>
        <a:xfrm>
          <a:off x="14020800" y="2498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95371</xdr:rowOff>
    </xdr:from>
    <xdr:to>
      <xdr:col>64</xdr:col>
      <xdr:colOff>152400</xdr:colOff>
      <xdr:row>15</xdr:row>
      <xdr:rowOff>25521</xdr:rowOff>
    </xdr:to>
    <xdr:sp macro="" textlink="">
      <xdr:nvSpPr>
        <xdr:cNvPr id="456" name="フローチャート: 判断 455"/>
        <xdr:cNvSpPr/>
      </xdr:nvSpPr>
      <xdr:spPr>
        <a:xfrm>
          <a:off x="13462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10298</xdr:rowOff>
    </xdr:from>
    <xdr:ext cx="762000" cy="259045"/>
    <xdr:sp macro="" textlink="">
      <xdr:nvSpPr>
        <xdr:cNvPr id="457" name="テキスト ボックス 456"/>
        <xdr:cNvSpPr txBox="1"/>
      </xdr:nvSpPr>
      <xdr:spPr>
        <a:xfrm>
          <a:off x="13131800" y="2582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131233</xdr:rowOff>
    </xdr:from>
    <xdr:to>
      <xdr:col>81</xdr:col>
      <xdr:colOff>95250</xdr:colOff>
      <xdr:row>14</xdr:row>
      <xdr:rowOff>61383</xdr:rowOff>
    </xdr:to>
    <xdr:sp macro="" textlink="">
      <xdr:nvSpPr>
        <xdr:cNvPr id="463" name="楕円 462"/>
        <xdr:cNvSpPr/>
      </xdr:nvSpPr>
      <xdr:spPr>
        <a:xfrm>
          <a:off x="16967200" y="236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52510</xdr:rowOff>
    </xdr:from>
    <xdr:ext cx="762000" cy="259045"/>
    <xdr:sp macro="" textlink="">
      <xdr:nvSpPr>
        <xdr:cNvPr id="464" name="将来負担の状況該当値テキスト"/>
        <xdr:cNvSpPr txBox="1"/>
      </xdr:nvSpPr>
      <xdr:spPr>
        <a:xfrm>
          <a:off x="17106900" y="2281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59992</xdr:rowOff>
    </xdr:from>
    <xdr:to>
      <xdr:col>77</xdr:col>
      <xdr:colOff>95250</xdr:colOff>
      <xdr:row>13</xdr:row>
      <xdr:rowOff>161592</xdr:rowOff>
    </xdr:to>
    <xdr:sp macro="" textlink="">
      <xdr:nvSpPr>
        <xdr:cNvPr id="465" name="楕円 464"/>
        <xdr:cNvSpPr/>
      </xdr:nvSpPr>
      <xdr:spPr>
        <a:xfrm>
          <a:off x="16129000" y="228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319</xdr:rowOff>
    </xdr:from>
    <xdr:ext cx="736600" cy="259045"/>
    <xdr:sp macro="" textlink="">
      <xdr:nvSpPr>
        <xdr:cNvPr id="466" name="テキスト ボックス 465"/>
        <xdr:cNvSpPr txBox="1"/>
      </xdr:nvSpPr>
      <xdr:spPr>
        <a:xfrm>
          <a:off x="15798800" y="20577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118594</xdr:rowOff>
    </xdr:from>
    <xdr:to>
      <xdr:col>73</xdr:col>
      <xdr:colOff>44450</xdr:colOff>
      <xdr:row>14</xdr:row>
      <xdr:rowOff>48744</xdr:rowOff>
    </xdr:to>
    <xdr:sp macro="" textlink="">
      <xdr:nvSpPr>
        <xdr:cNvPr id="467" name="楕円 466"/>
        <xdr:cNvSpPr/>
      </xdr:nvSpPr>
      <xdr:spPr>
        <a:xfrm>
          <a:off x="15240000" y="2347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58921</xdr:rowOff>
    </xdr:from>
    <xdr:ext cx="762000" cy="259045"/>
    <xdr:sp macro="" textlink="">
      <xdr:nvSpPr>
        <xdr:cNvPr id="468" name="テキスト ボックス 467"/>
        <xdr:cNvSpPr txBox="1"/>
      </xdr:nvSpPr>
      <xdr:spPr>
        <a:xfrm>
          <a:off x="14909800" y="2116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135829</xdr:rowOff>
    </xdr:from>
    <xdr:to>
      <xdr:col>68</xdr:col>
      <xdr:colOff>203200</xdr:colOff>
      <xdr:row>14</xdr:row>
      <xdr:rowOff>65979</xdr:rowOff>
    </xdr:to>
    <xdr:sp macro="" textlink="">
      <xdr:nvSpPr>
        <xdr:cNvPr id="469" name="楕円 468"/>
        <xdr:cNvSpPr/>
      </xdr:nvSpPr>
      <xdr:spPr>
        <a:xfrm>
          <a:off x="14351000" y="2364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76156</xdr:rowOff>
    </xdr:from>
    <xdr:ext cx="762000" cy="259045"/>
    <xdr:sp macro="" textlink="">
      <xdr:nvSpPr>
        <xdr:cNvPr id="470" name="テキスト ボックス 469"/>
        <xdr:cNvSpPr txBox="1"/>
      </xdr:nvSpPr>
      <xdr:spPr>
        <a:xfrm>
          <a:off x="14020800" y="2133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169152</xdr:rowOff>
    </xdr:from>
    <xdr:to>
      <xdr:col>64</xdr:col>
      <xdr:colOff>152400</xdr:colOff>
      <xdr:row>14</xdr:row>
      <xdr:rowOff>99302</xdr:rowOff>
    </xdr:to>
    <xdr:sp macro="" textlink="">
      <xdr:nvSpPr>
        <xdr:cNvPr id="471" name="楕円 470"/>
        <xdr:cNvSpPr/>
      </xdr:nvSpPr>
      <xdr:spPr>
        <a:xfrm>
          <a:off x="13462000" y="239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109479</xdr:rowOff>
    </xdr:from>
    <xdr:ext cx="762000" cy="259045"/>
    <xdr:sp macro="" textlink="">
      <xdr:nvSpPr>
        <xdr:cNvPr id="472" name="テキスト ボックス 471"/>
        <xdr:cNvSpPr txBox="1"/>
      </xdr:nvSpPr>
      <xdr:spPr>
        <a:xfrm>
          <a:off x="13131800" y="2166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広島県熊野町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24,180
23,955
33.76
9,751,912
9,488,370
136,998
5,228,971
7,207,208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年７月豪雨の影響による臨時的経費に分類される時間外勤務手当の増や事業費支弁の増により、</a:t>
          </a:r>
          <a:r>
            <a:rPr kumimoji="1" lang="ja-JP" altLang="ja-JP" sz="1100">
              <a:solidFill>
                <a:schemeClr val="dk1"/>
              </a:solidFill>
              <a:effectLst/>
              <a:latin typeface="+mn-lt"/>
              <a:ea typeface="+mn-ea"/>
              <a:cs typeface="+mn-cs"/>
            </a:rPr>
            <a:t>前年度より改善（</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ポイント減）し、引き続き類似団体平均及び全国平均を下回っている。</a:t>
          </a:r>
          <a:endParaRPr lang="ja-JP" altLang="ja-JP" sz="1400">
            <a:effectLst/>
          </a:endParaRPr>
        </a:p>
        <a:p>
          <a:r>
            <a:rPr kumimoji="1" lang="ja-JP" altLang="ja-JP" sz="1100">
              <a:solidFill>
                <a:schemeClr val="dk1"/>
              </a:solidFill>
              <a:effectLst/>
              <a:latin typeface="+mn-lt"/>
              <a:ea typeface="+mn-ea"/>
              <a:cs typeface="+mn-cs"/>
            </a:rPr>
            <a:t>　今後</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引き続き、第４次熊野町定員適正化計画に基づき組織力の向上を図り、効率的な事務執行に努める。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145288</xdr:rowOff>
    </xdr:from>
    <xdr:to>
      <xdr:col>24</xdr:col>
      <xdr:colOff>25400</xdr:colOff>
      <xdr:row>40</xdr:row>
      <xdr:rowOff>122428</xdr:rowOff>
    </xdr:to>
    <xdr:cxnSp macro="">
      <xdr:nvCxnSpPr>
        <xdr:cNvPr id="59" name="直線コネクタ 58"/>
        <xdr:cNvCxnSpPr/>
      </xdr:nvCxnSpPr>
      <xdr:spPr>
        <a:xfrm flipV="1">
          <a:off x="4826000" y="5974588"/>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94505</xdr:rowOff>
    </xdr:from>
    <xdr:ext cx="762000" cy="259045"/>
    <xdr:sp macro="" textlink="">
      <xdr:nvSpPr>
        <xdr:cNvPr id="60" name="人件費最小値テキスト"/>
        <xdr:cNvSpPr txBox="1"/>
      </xdr:nvSpPr>
      <xdr:spPr>
        <a:xfrm>
          <a:off x="4914900" y="695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122428</xdr:rowOff>
    </xdr:from>
    <xdr:to>
      <xdr:col>24</xdr:col>
      <xdr:colOff>114300</xdr:colOff>
      <xdr:row>40</xdr:row>
      <xdr:rowOff>122428</xdr:rowOff>
    </xdr:to>
    <xdr:cxnSp macro="">
      <xdr:nvCxnSpPr>
        <xdr:cNvPr id="61" name="直線コネクタ 60"/>
        <xdr:cNvCxnSpPr/>
      </xdr:nvCxnSpPr>
      <xdr:spPr>
        <a:xfrm>
          <a:off x="4737100" y="698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60215</xdr:rowOff>
    </xdr:from>
    <xdr:ext cx="762000" cy="259045"/>
    <xdr:sp macro="" textlink="">
      <xdr:nvSpPr>
        <xdr:cNvPr id="62" name="人件費最大値テキスト"/>
        <xdr:cNvSpPr txBox="1"/>
      </xdr:nvSpPr>
      <xdr:spPr>
        <a:xfrm>
          <a:off x="4914900" y="571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145288</xdr:rowOff>
    </xdr:from>
    <xdr:to>
      <xdr:col>24</xdr:col>
      <xdr:colOff>114300</xdr:colOff>
      <xdr:row>34</xdr:row>
      <xdr:rowOff>145288</xdr:rowOff>
    </xdr:to>
    <xdr:cxnSp macro="">
      <xdr:nvCxnSpPr>
        <xdr:cNvPr id="63" name="直線コネクタ 62"/>
        <xdr:cNvCxnSpPr/>
      </xdr:nvCxnSpPr>
      <xdr:spPr>
        <a:xfrm>
          <a:off x="4737100" y="597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83566</xdr:rowOff>
    </xdr:from>
    <xdr:to>
      <xdr:col>24</xdr:col>
      <xdr:colOff>25400</xdr:colOff>
      <xdr:row>35</xdr:row>
      <xdr:rowOff>147574</xdr:rowOff>
    </xdr:to>
    <xdr:cxnSp macro="">
      <xdr:nvCxnSpPr>
        <xdr:cNvPr id="64" name="直線コネクタ 63"/>
        <xdr:cNvCxnSpPr/>
      </xdr:nvCxnSpPr>
      <xdr:spPr>
        <a:xfrm flipV="1">
          <a:off x="3987800" y="6084316"/>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61993</xdr:rowOff>
    </xdr:from>
    <xdr:ext cx="762000" cy="259045"/>
    <xdr:sp macro="" textlink="">
      <xdr:nvSpPr>
        <xdr:cNvPr id="65" name="人件費平均値テキスト"/>
        <xdr:cNvSpPr txBox="1"/>
      </xdr:nvSpPr>
      <xdr:spPr>
        <a:xfrm>
          <a:off x="4914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147574</xdr:rowOff>
    </xdr:from>
    <xdr:to>
      <xdr:col>19</xdr:col>
      <xdr:colOff>187325</xdr:colOff>
      <xdr:row>36</xdr:row>
      <xdr:rowOff>40132</xdr:rowOff>
    </xdr:to>
    <xdr:cxnSp macro="">
      <xdr:nvCxnSpPr>
        <xdr:cNvPr id="67" name="直線コネクタ 66"/>
        <xdr:cNvCxnSpPr/>
      </xdr:nvCxnSpPr>
      <xdr:spPr>
        <a:xfrm flipV="1">
          <a:off x="3098800" y="614832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85344</xdr:rowOff>
    </xdr:from>
    <xdr:to>
      <xdr:col>20</xdr:col>
      <xdr:colOff>38100</xdr:colOff>
      <xdr:row>37</xdr:row>
      <xdr:rowOff>15494</xdr:rowOff>
    </xdr:to>
    <xdr:sp macro="" textlink="">
      <xdr:nvSpPr>
        <xdr:cNvPr id="68" name="フローチャート: 判断 67"/>
        <xdr:cNvSpPr/>
      </xdr:nvSpPr>
      <xdr:spPr>
        <a:xfrm>
          <a:off x="3937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271</xdr:rowOff>
    </xdr:from>
    <xdr:ext cx="736600" cy="259045"/>
    <xdr:sp macro="" textlink="">
      <xdr:nvSpPr>
        <xdr:cNvPr id="69" name="テキスト ボックス 68"/>
        <xdr:cNvSpPr txBox="1"/>
      </xdr:nvSpPr>
      <xdr:spPr>
        <a:xfrm>
          <a:off x="3606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12700</xdr:rowOff>
    </xdr:from>
    <xdr:to>
      <xdr:col>15</xdr:col>
      <xdr:colOff>98425</xdr:colOff>
      <xdr:row>36</xdr:row>
      <xdr:rowOff>40132</xdr:rowOff>
    </xdr:to>
    <xdr:cxnSp macro="">
      <xdr:nvCxnSpPr>
        <xdr:cNvPr id="70" name="直線コネクタ 69"/>
        <xdr:cNvCxnSpPr/>
      </xdr:nvCxnSpPr>
      <xdr:spPr>
        <a:xfrm>
          <a:off x="2209800" y="618490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1" name="フローチャート: 判断 70"/>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13987</xdr:rowOff>
    </xdr:from>
    <xdr:ext cx="762000" cy="259045"/>
    <xdr:sp macro="" textlink="">
      <xdr:nvSpPr>
        <xdr:cNvPr id="72" name="テキスト ボックス 71"/>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12700</xdr:rowOff>
    </xdr:from>
    <xdr:to>
      <xdr:col>11</xdr:col>
      <xdr:colOff>9525</xdr:colOff>
      <xdr:row>36</xdr:row>
      <xdr:rowOff>76708</xdr:rowOff>
    </xdr:to>
    <xdr:cxnSp macro="">
      <xdr:nvCxnSpPr>
        <xdr:cNvPr id="73" name="直線コネクタ 72"/>
        <xdr:cNvCxnSpPr/>
      </xdr:nvCxnSpPr>
      <xdr:spPr>
        <a:xfrm flipV="1">
          <a:off x="1320800" y="618490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4" name="フローチャート: 判断 73"/>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162577</xdr:rowOff>
    </xdr:from>
    <xdr:ext cx="762000" cy="259045"/>
    <xdr:sp macro="" textlink="">
      <xdr:nvSpPr>
        <xdr:cNvPr id="75" name="テキスト ボックス 74"/>
        <xdr:cNvSpPr txBox="1"/>
      </xdr:nvSpPr>
      <xdr:spPr>
        <a:xfrm>
          <a:off x="1828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77" name="テキスト ボックス 76"/>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32766</xdr:rowOff>
    </xdr:from>
    <xdr:to>
      <xdr:col>24</xdr:col>
      <xdr:colOff>76200</xdr:colOff>
      <xdr:row>35</xdr:row>
      <xdr:rowOff>134366</xdr:rowOff>
    </xdr:to>
    <xdr:sp macro="" textlink="">
      <xdr:nvSpPr>
        <xdr:cNvPr id="83" name="楕円 82"/>
        <xdr:cNvSpPr/>
      </xdr:nvSpPr>
      <xdr:spPr>
        <a:xfrm>
          <a:off x="47752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112793</xdr:rowOff>
    </xdr:from>
    <xdr:ext cx="762000" cy="259045"/>
    <xdr:sp macro="" textlink="">
      <xdr:nvSpPr>
        <xdr:cNvPr id="84" name="人件費該当値テキスト"/>
        <xdr:cNvSpPr txBox="1"/>
      </xdr:nvSpPr>
      <xdr:spPr>
        <a:xfrm>
          <a:off x="4914900" y="594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96774</xdr:rowOff>
    </xdr:from>
    <xdr:to>
      <xdr:col>20</xdr:col>
      <xdr:colOff>38100</xdr:colOff>
      <xdr:row>36</xdr:row>
      <xdr:rowOff>26924</xdr:rowOff>
    </xdr:to>
    <xdr:sp macro="" textlink="">
      <xdr:nvSpPr>
        <xdr:cNvPr id="85" name="楕円 84"/>
        <xdr:cNvSpPr/>
      </xdr:nvSpPr>
      <xdr:spPr>
        <a:xfrm>
          <a:off x="3937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37101</xdr:rowOff>
    </xdr:from>
    <xdr:ext cx="736600" cy="259045"/>
    <xdr:sp macro="" textlink="">
      <xdr:nvSpPr>
        <xdr:cNvPr id="86" name="テキスト ボックス 85"/>
        <xdr:cNvSpPr txBox="1"/>
      </xdr:nvSpPr>
      <xdr:spPr>
        <a:xfrm>
          <a:off x="3606800" y="5866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160782</xdr:rowOff>
    </xdr:from>
    <xdr:to>
      <xdr:col>15</xdr:col>
      <xdr:colOff>149225</xdr:colOff>
      <xdr:row>36</xdr:row>
      <xdr:rowOff>90932</xdr:rowOff>
    </xdr:to>
    <xdr:sp macro="" textlink="">
      <xdr:nvSpPr>
        <xdr:cNvPr id="87" name="楕円 86"/>
        <xdr:cNvSpPr/>
      </xdr:nvSpPr>
      <xdr:spPr>
        <a:xfrm>
          <a:off x="3048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101109</xdr:rowOff>
    </xdr:from>
    <xdr:ext cx="762000" cy="259045"/>
    <xdr:sp macro="" textlink="">
      <xdr:nvSpPr>
        <xdr:cNvPr id="88" name="テキスト ボックス 87"/>
        <xdr:cNvSpPr txBox="1"/>
      </xdr:nvSpPr>
      <xdr:spPr>
        <a:xfrm>
          <a:off x="2717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133350</xdr:rowOff>
    </xdr:from>
    <xdr:to>
      <xdr:col>11</xdr:col>
      <xdr:colOff>60325</xdr:colOff>
      <xdr:row>36</xdr:row>
      <xdr:rowOff>63500</xdr:rowOff>
    </xdr:to>
    <xdr:sp macro="" textlink="">
      <xdr:nvSpPr>
        <xdr:cNvPr id="89" name="楕円 88"/>
        <xdr:cNvSpPr/>
      </xdr:nvSpPr>
      <xdr:spPr>
        <a:xfrm>
          <a:off x="2159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73677</xdr:rowOff>
    </xdr:from>
    <xdr:ext cx="762000" cy="259045"/>
    <xdr:sp macro="" textlink="">
      <xdr:nvSpPr>
        <xdr:cNvPr id="90" name="テキスト ボックス 89"/>
        <xdr:cNvSpPr txBox="1"/>
      </xdr:nvSpPr>
      <xdr:spPr>
        <a:xfrm>
          <a:off x="1828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25908</xdr:rowOff>
    </xdr:from>
    <xdr:to>
      <xdr:col>6</xdr:col>
      <xdr:colOff>171450</xdr:colOff>
      <xdr:row>36</xdr:row>
      <xdr:rowOff>127508</xdr:rowOff>
    </xdr:to>
    <xdr:sp macro="" textlink="">
      <xdr:nvSpPr>
        <xdr:cNvPr id="91" name="楕円 90"/>
        <xdr:cNvSpPr/>
      </xdr:nvSpPr>
      <xdr:spPr>
        <a:xfrm>
          <a:off x="1270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137685</xdr:rowOff>
    </xdr:from>
    <xdr:ext cx="762000" cy="259045"/>
    <xdr:sp macro="" textlink="">
      <xdr:nvSpPr>
        <xdr:cNvPr id="92" name="テキスト ボックス 91"/>
        <xdr:cNvSpPr txBox="1"/>
      </xdr:nvSpPr>
      <xdr:spPr>
        <a:xfrm>
          <a:off x="939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熊野町行政改革大綱に基づき、町内施設において指定管理者制度による業務の民間委託を推進したこと等により、前年度より改善（</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ポイント減）</a:t>
          </a:r>
          <a:r>
            <a:rPr kumimoji="1" lang="ja-JP" altLang="en-US" sz="1100">
              <a:solidFill>
                <a:schemeClr val="dk1"/>
              </a:solidFill>
              <a:effectLst/>
              <a:latin typeface="+mn-lt"/>
              <a:ea typeface="+mn-ea"/>
              <a:cs typeface="+mn-cs"/>
            </a:rPr>
            <a:t>しているものの、依然として</a:t>
          </a:r>
          <a:r>
            <a:rPr kumimoji="1" lang="ja-JP" altLang="ja-JP" sz="1100">
              <a:solidFill>
                <a:schemeClr val="dk1"/>
              </a:solidFill>
              <a:effectLst/>
              <a:latin typeface="+mn-lt"/>
              <a:ea typeface="+mn-ea"/>
              <a:cs typeface="+mn-cs"/>
            </a:rPr>
            <a:t>類似団体平均よりも高い推移となっている。</a:t>
          </a:r>
          <a:endParaRPr lang="ja-JP" altLang="ja-JP" sz="1400">
            <a:effectLst/>
          </a:endParaRPr>
        </a:p>
        <a:p>
          <a:r>
            <a:rPr kumimoji="1" lang="ja-JP" altLang="ja-JP" sz="1100">
              <a:solidFill>
                <a:schemeClr val="dk1"/>
              </a:solidFill>
              <a:effectLst/>
              <a:latin typeface="+mn-lt"/>
              <a:ea typeface="+mn-ea"/>
              <a:cs typeface="+mn-cs"/>
            </a:rPr>
            <a:t>　今後も事務事業の効率化を進め、内部管理経費の抑制等、コスト削減に努める。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88900</xdr:rowOff>
    </xdr:from>
    <xdr:to>
      <xdr:col>82</xdr:col>
      <xdr:colOff>107950</xdr:colOff>
      <xdr:row>20</xdr:row>
      <xdr:rowOff>127000</xdr:rowOff>
    </xdr:to>
    <xdr:cxnSp macro="">
      <xdr:nvCxnSpPr>
        <xdr:cNvPr id="120" name="直線コネクタ 119"/>
        <xdr:cNvCxnSpPr/>
      </xdr:nvCxnSpPr>
      <xdr:spPr>
        <a:xfrm flipV="1">
          <a:off x="16510000" y="21463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99077</xdr:rowOff>
    </xdr:from>
    <xdr:ext cx="762000" cy="259045"/>
    <xdr:sp macro="" textlink="">
      <xdr:nvSpPr>
        <xdr:cNvPr id="121" name="物件費最小値テキスト"/>
        <xdr:cNvSpPr txBox="1"/>
      </xdr:nvSpPr>
      <xdr:spPr>
        <a:xfrm>
          <a:off x="165989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127000</xdr:rowOff>
    </xdr:from>
    <xdr:to>
      <xdr:col>82</xdr:col>
      <xdr:colOff>196850</xdr:colOff>
      <xdr:row>20</xdr:row>
      <xdr:rowOff>127000</xdr:rowOff>
    </xdr:to>
    <xdr:cxnSp macro="">
      <xdr:nvCxnSpPr>
        <xdr:cNvPr id="122" name="直線コネクタ 121"/>
        <xdr:cNvCxnSpPr/>
      </xdr:nvCxnSpPr>
      <xdr:spPr>
        <a:xfrm>
          <a:off x="16421100" y="35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3827</xdr:rowOff>
    </xdr:from>
    <xdr:ext cx="762000" cy="259045"/>
    <xdr:sp macro="" textlink="">
      <xdr:nvSpPr>
        <xdr:cNvPr id="123" name="物件費最大値テキスト"/>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88900</xdr:rowOff>
    </xdr:from>
    <xdr:to>
      <xdr:col>82</xdr:col>
      <xdr:colOff>196850</xdr:colOff>
      <xdr:row>12</xdr:row>
      <xdr:rowOff>88900</xdr:rowOff>
    </xdr:to>
    <xdr:cxnSp macro="">
      <xdr:nvCxnSpPr>
        <xdr:cNvPr id="124" name="直線コネクタ 123"/>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119380</xdr:rowOff>
    </xdr:from>
    <xdr:to>
      <xdr:col>82</xdr:col>
      <xdr:colOff>107950</xdr:colOff>
      <xdr:row>17</xdr:row>
      <xdr:rowOff>16510</xdr:rowOff>
    </xdr:to>
    <xdr:cxnSp macro="">
      <xdr:nvCxnSpPr>
        <xdr:cNvPr id="125" name="直線コネクタ 124"/>
        <xdr:cNvCxnSpPr/>
      </xdr:nvCxnSpPr>
      <xdr:spPr>
        <a:xfrm flipV="1">
          <a:off x="15671800" y="286258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165117</xdr:rowOff>
    </xdr:from>
    <xdr:ext cx="762000" cy="259045"/>
    <xdr:sp macro="" textlink="">
      <xdr:nvSpPr>
        <xdr:cNvPr id="126" name="物件費平均値テキスト"/>
        <xdr:cNvSpPr txBox="1"/>
      </xdr:nvSpPr>
      <xdr:spPr>
        <a:xfrm>
          <a:off x="16598900" y="2565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148590</xdr:rowOff>
    </xdr:from>
    <xdr:to>
      <xdr:col>82</xdr:col>
      <xdr:colOff>158750</xdr:colOff>
      <xdr:row>16</xdr:row>
      <xdr:rowOff>78740</xdr:rowOff>
    </xdr:to>
    <xdr:sp macro="" textlink="">
      <xdr:nvSpPr>
        <xdr:cNvPr id="127" name="フローチャート: 判断 126"/>
        <xdr:cNvSpPr/>
      </xdr:nvSpPr>
      <xdr:spPr>
        <a:xfrm>
          <a:off x="164592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16510</xdr:rowOff>
    </xdr:from>
    <xdr:to>
      <xdr:col>78</xdr:col>
      <xdr:colOff>69850</xdr:colOff>
      <xdr:row>17</xdr:row>
      <xdr:rowOff>31750</xdr:rowOff>
    </xdr:to>
    <xdr:cxnSp macro="">
      <xdr:nvCxnSpPr>
        <xdr:cNvPr id="128" name="直線コネクタ 127"/>
        <xdr:cNvCxnSpPr/>
      </xdr:nvCxnSpPr>
      <xdr:spPr>
        <a:xfrm flipV="1">
          <a:off x="14782800" y="29311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133350</xdr:rowOff>
    </xdr:from>
    <xdr:to>
      <xdr:col>78</xdr:col>
      <xdr:colOff>120650</xdr:colOff>
      <xdr:row>16</xdr:row>
      <xdr:rowOff>63500</xdr:rowOff>
    </xdr:to>
    <xdr:sp macro="" textlink="">
      <xdr:nvSpPr>
        <xdr:cNvPr id="129" name="フローチャート: 判断 128"/>
        <xdr:cNvSpPr/>
      </xdr:nvSpPr>
      <xdr:spPr>
        <a:xfrm>
          <a:off x="15621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73677</xdr:rowOff>
    </xdr:from>
    <xdr:ext cx="736600" cy="259045"/>
    <xdr:sp macro="" textlink="">
      <xdr:nvSpPr>
        <xdr:cNvPr id="130" name="テキスト ボックス 129"/>
        <xdr:cNvSpPr txBox="1"/>
      </xdr:nvSpPr>
      <xdr:spPr>
        <a:xfrm>
          <a:off x="15290800" y="247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31750</xdr:rowOff>
    </xdr:from>
    <xdr:to>
      <xdr:col>73</xdr:col>
      <xdr:colOff>180975</xdr:colOff>
      <xdr:row>17</xdr:row>
      <xdr:rowOff>31750</xdr:rowOff>
    </xdr:to>
    <xdr:cxnSp macro="">
      <xdr:nvCxnSpPr>
        <xdr:cNvPr id="131" name="直線コネクタ 130"/>
        <xdr:cNvCxnSpPr/>
      </xdr:nvCxnSpPr>
      <xdr:spPr>
        <a:xfrm>
          <a:off x="13893800" y="2946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118110</xdr:rowOff>
    </xdr:from>
    <xdr:to>
      <xdr:col>74</xdr:col>
      <xdr:colOff>31750</xdr:colOff>
      <xdr:row>16</xdr:row>
      <xdr:rowOff>48260</xdr:rowOff>
    </xdr:to>
    <xdr:sp macro="" textlink="">
      <xdr:nvSpPr>
        <xdr:cNvPr id="132" name="フローチャート: 判断 131"/>
        <xdr:cNvSpPr/>
      </xdr:nvSpPr>
      <xdr:spPr>
        <a:xfrm>
          <a:off x="14732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58437</xdr:rowOff>
    </xdr:from>
    <xdr:ext cx="762000" cy="259045"/>
    <xdr:sp macro="" textlink="">
      <xdr:nvSpPr>
        <xdr:cNvPr id="133" name="テキスト ボックス 132"/>
        <xdr:cNvSpPr txBox="1"/>
      </xdr:nvSpPr>
      <xdr:spPr>
        <a:xfrm>
          <a:off x="144018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31750</xdr:rowOff>
    </xdr:from>
    <xdr:to>
      <xdr:col>69</xdr:col>
      <xdr:colOff>92075</xdr:colOff>
      <xdr:row>17</xdr:row>
      <xdr:rowOff>31750</xdr:rowOff>
    </xdr:to>
    <xdr:cxnSp macro="">
      <xdr:nvCxnSpPr>
        <xdr:cNvPr id="134" name="直線コネクタ 133"/>
        <xdr:cNvCxnSpPr/>
      </xdr:nvCxnSpPr>
      <xdr:spPr>
        <a:xfrm>
          <a:off x="13004800" y="2946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72390</xdr:rowOff>
    </xdr:from>
    <xdr:to>
      <xdr:col>69</xdr:col>
      <xdr:colOff>142875</xdr:colOff>
      <xdr:row>16</xdr:row>
      <xdr:rowOff>2540</xdr:rowOff>
    </xdr:to>
    <xdr:sp macro="" textlink="">
      <xdr:nvSpPr>
        <xdr:cNvPr id="135" name="フローチャート: 判断 134"/>
        <xdr:cNvSpPr/>
      </xdr:nvSpPr>
      <xdr:spPr>
        <a:xfrm>
          <a:off x="13843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12717</xdr:rowOff>
    </xdr:from>
    <xdr:ext cx="762000" cy="259045"/>
    <xdr:sp macro="" textlink="">
      <xdr:nvSpPr>
        <xdr:cNvPr id="136" name="テキスト ボックス 135"/>
        <xdr:cNvSpPr txBox="1"/>
      </xdr:nvSpPr>
      <xdr:spPr>
        <a:xfrm>
          <a:off x="13512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49530</xdr:rowOff>
    </xdr:from>
    <xdr:to>
      <xdr:col>65</xdr:col>
      <xdr:colOff>53975</xdr:colOff>
      <xdr:row>15</xdr:row>
      <xdr:rowOff>151130</xdr:rowOff>
    </xdr:to>
    <xdr:sp macro="" textlink="">
      <xdr:nvSpPr>
        <xdr:cNvPr id="137" name="フローチャート: 判断 136"/>
        <xdr:cNvSpPr/>
      </xdr:nvSpPr>
      <xdr:spPr>
        <a:xfrm>
          <a:off x="12954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161307</xdr:rowOff>
    </xdr:from>
    <xdr:ext cx="762000" cy="259045"/>
    <xdr:sp macro="" textlink="">
      <xdr:nvSpPr>
        <xdr:cNvPr id="138" name="テキスト ボックス 137"/>
        <xdr:cNvSpPr txBox="1"/>
      </xdr:nvSpPr>
      <xdr:spPr>
        <a:xfrm>
          <a:off x="12623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68580</xdr:rowOff>
    </xdr:from>
    <xdr:to>
      <xdr:col>82</xdr:col>
      <xdr:colOff>158750</xdr:colOff>
      <xdr:row>16</xdr:row>
      <xdr:rowOff>170180</xdr:rowOff>
    </xdr:to>
    <xdr:sp macro="" textlink="">
      <xdr:nvSpPr>
        <xdr:cNvPr id="144" name="楕円 143"/>
        <xdr:cNvSpPr/>
      </xdr:nvSpPr>
      <xdr:spPr>
        <a:xfrm>
          <a:off x="16459200" y="281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40657</xdr:rowOff>
    </xdr:from>
    <xdr:ext cx="762000" cy="259045"/>
    <xdr:sp macro="" textlink="">
      <xdr:nvSpPr>
        <xdr:cNvPr id="145" name="物件費該当値テキスト"/>
        <xdr:cNvSpPr txBox="1"/>
      </xdr:nvSpPr>
      <xdr:spPr>
        <a:xfrm>
          <a:off x="16598900" y="278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137160</xdr:rowOff>
    </xdr:from>
    <xdr:to>
      <xdr:col>78</xdr:col>
      <xdr:colOff>120650</xdr:colOff>
      <xdr:row>17</xdr:row>
      <xdr:rowOff>67310</xdr:rowOff>
    </xdr:to>
    <xdr:sp macro="" textlink="">
      <xdr:nvSpPr>
        <xdr:cNvPr id="146" name="楕円 145"/>
        <xdr:cNvSpPr/>
      </xdr:nvSpPr>
      <xdr:spPr>
        <a:xfrm>
          <a:off x="15621000" y="288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52087</xdr:rowOff>
    </xdr:from>
    <xdr:ext cx="736600" cy="259045"/>
    <xdr:sp macro="" textlink="">
      <xdr:nvSpPr>
        <xdr:cNvPr id="147" name="テキスト ボックス 146"/>
        <xdr:cNvSpPr txBox="1"/>
      </xdr:nvSpPr>
      <xdr:spPr>
        <a:xfrm>
          <a:off x="15290800" y="2966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152400</xdr:rowOff>
    </xdr:from>
    <xdr:to>
      <xdr:col>74</xdr:col>
      <xdr:colOff>31750</xdr:colOff>
      <xdr:row>17</xdr:row>
      <xdr:rowOff>82550</xdr:rowOff>
    </xdr:to>
    <xdr:sp macro="" textlink="">
      <xdr:nvSpPr>
        <xdr:cNvPr id="148" name="楕円 147"/>
        <xdr:cNvSpPr/>
      </xdr:nvSpPr>
      <xdr:spPr>
        <a:xfrm>
          <a:off x="147320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67327</xdr:rowOff>
    </xdr:from>
    <xdr:ext cx="762000" cy="259045"/>
    <xdr:sp macro="" textlink="">
      <xdr:nvSpPr>
        <xdr:cNvPr id="149" name="テキスト ボックス 148"/>
        <xdr:cNvSpPr txBox="1"/>
      </xdr:nvSpPr>
      <xdr:spPr>
        <a:xfrm>
          <a:off x="144018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152400</xdr:rowOff>
    </xdr:from>
    <xdr:to>
      <xdr:col>69</xdr:col>
      <xdr:colOff>142875</xdr:colOff>
      <xdr:row>17</xdr:row>
      <xdr:rowOff>82550</xdr:rowOff>
    </xdr:to>
    <xdr:sp macro="" textlink="">
      <xdr:nvSpPr>
        <xdr:cNvPr id="150" name="楕円 149"/>
        <xdr:cNvSpPr/>
      </xdr:nvSpPr>
      <xdr:spPr>
        <a:xfrm>
          <a:off x="138430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67327</xdr:rowOff>
    </xdr:from>
    <xdr:ext cx="762000" cy="259045"/>
    <xdr:sp macro="" textlink="">
      <xdr:nvSpPr>
        <xdr:cNvPr id="151" name="テキスト ボックス 150"/>
        <xdr:cNvSpPr txBox="1"/>
      </xdr:nvSpPr>
      <xdr:spPr>
        <a:xfrm>
          <a:off x="135128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152400</xdr:rowOff>
    </xdr:from>
    <xdr:to>
      <xdr:col>65</xdr:col>
      <xdr:colOff>53975</xdr:colOff>
      <xdr:row>17</xdr:row>
      <xdr:rowOff>82550</xdr:rowOff>
    </xdr:to>
    <xdr:sp macro="" textlink="">
      <xdr:nvSpPr>
        <xdr:cNvPr id="152" name="楕円 151"/>
        <xdr:cNvSpPr/>
      </xdr:nvSpPr>
      <xdr:spPr>
        <a:xfrm>
          <a:off x="129540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67327</xdr:rowOff>
    </xdr:from>
    <xdr:ext cx="762000" cy="259045"/>
    <xdr:sp macro="" textlink="">
      <xdr:nvSpPr>
        <xdr:cNvPr id="153" name="テキスト ボックス 152"/>
        <xdr:cNvSpPr txBox="1"/>
      </xdr:nvSpPr>
      <xdr:spPr>
        <a:xfrm>
          <a:off x="126238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類似団体平均を上回る要因として、福祉事務所設置に伴う生活保護関係経費や、私立幼稚園の子ども・子育て支援新制度への移行に伴う増等が挙げられる</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また、高齢化に伴う医療費等の自然増、障害者福祉サービスに係る事業費の増等により、増加傾向にある。</a:t>
          </a:r>
          <a:endParaRPr lang="ja-JP" altLang="ja-JP" sz="1400">
            <a:effectLst/>
          </a:endParaRPr>
        </a:p>
        <a:p>
          <a:r>
            <a:rPr kumimoji="1" lang="ja-JP" altLang="ja-JP" sz="1100">
              <a:solidFill>
                <a:schemeClr val="dk1"/>
              </a:solidFill>
              <a:effectLst/>
              <a:latin typeface="+mn-lt"/>
              <a:ea typeface="+mn-ea"/>
              <a:cs typeface="+mn-cs"/>
            </a:rPr>
            <a:t>　今後も、国等の動向を注視し、制度に沿った適切な給付等に努めるとともに、就労支援や介護予防事業の実施等により扶助費抑制に取り組む。</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57150</xdr:rowOff>
    </xdr:from>
    <xdr:to>
      <xdr:col>24</xdr:col>
      <xdr:colOff>25400</xdr:colOff>
      <xdr:row>62</xdr:row>
      <xdr:rowOff>25400</xdr:rowOff>
    </xdr:to>
    <xdr:cxnSp macro="">
      <xdr:nvCxnSpPr>
        <xdr:cNvPr id="181" name="直線コネクタ 180"/>
        <xdr:cNvCxnSpPr/>
      </xdr:nvCxnSpPr>
      <xdr:spPr>
        <a:xfrm flipV="1">
          <a:off x="4826000" y="91440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168927</xdr:rowOff>
    </xdr:from>
    <xdr:ext cx="762000" cy="259045"/>
    <xdr:sp macro="" textlink="">
      <xdr:nvSpPr>
        <xdr:cNvPr id="182" name="扶助費最小値テキスト"/>
        <xdr:cNvSpPr txBox="1"/>
      </xdr:nvSpPr>
      <xdr:spPr>
        <a:xfrm>
          <a:off x="4914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25400</xdr:rowOff>
    </xdr:from>
    <xdr:to>
      <xdr:col>24</xdr:col>
      <xdr:colOff>114300</xdr:colOff>
      <xdr:row>62</xdr:row>
      <xdr:rowOff>25400</xdr:rowOff>
    </xdr:to>
    <xdr:cxnSp macro="">
      <xdr:nvCxnSpPr>
        <xdr:cNvPr id="183" name="直線コネクタ 182"/>
        <xdr:cNvCxnSpPr/>
      </xdr:nvCxnSpPr>
      <xdr:spPr>
        <a:xfrm>
          <a:off x="4737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143527</xdr:rowOff>
    </xdr:from>
    <xdr:ext cx="762000" cy="259045"/>
    <xdr:sp macro="" textlink="">
      <xdr:nvSpPr>
        <xdr:cNvPr id="184" name="扶助費最大値テキスト"/>
        <xdr:cNvSpPr txBox="1"/>
      </xdr:nvSpPr>
      <xdr:spPr>
        <a:xfrm>
          <a:off x="4914900" y="888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57150</xdr:rowOff>
    </xdr:from>
    <xdr:to>
      <xdr:col>24</xdr:col>
      <xdr:colOff>114300</xdr:colOff>
      <xdr:row>53</xdr:row>
      <xdr:rowOff>57150</xdr:rowOff>
    </xdr:to>
    <xdr:cxnSp macro="">
      <xdr:nvCxnSpPr>
        <xdr:cNvPr id="185" name="直線コネクタ 184"/>
        <xdr:cNvCxnSpPr/>
      </xdr:nvCxnSpPr>
      <xdr:spPr>
        <a:xfrm>
          <a:off x="4737100" y="914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0</xdr:rowOff>
    </xdr:from>
    <xdr:to>
      <xdr:col>24</xdr:col>
      <xdr:colOff>25400</xdr:colOff>
      <xdr:row>58</xdr:row>
      <xdr:rowOff>101600</xdr:rowOff>
    </xdr:to>
    <xdr:cxnSp macro="">
      <xdr:nvCxnSpPr>
        <xdr:cNvPr id="186" name="直線コネクタ 185"/>
        <xdr:cNvCxnSpPr/>
      </xdr:nvCxnSpPr>
      <xdr:spPr>
        <a:xfrm flipV="1">
          <a:off x="3987800" y="99441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73677</xdr:rowOff>
    </xdr:from>
    <xdr:ext cx="762000" cy="259045"/>
    <xdr:sp macro="" textlink="">
      <xdr:nvSpPr>
        <xdr:cNvPr id="187" name="扶助費平均値テキスト"/>
        <xdr:cNvSpPr txBox="1"/>
      </xdr:nvSpPr>
      <xdr:spPr>
        <a:xfrm>
          <a:off x="4914900" y="9674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57150</xdr:rowOff>
    </xdr:from>
    <xdr:to>
      <xdr:col>24</xdr:col>
      <xdr:colOff>76200</xdr:colOff>
      <xdr:row>57</xdr:row>
      <xdr:rowOff>158750</xdr:rowOff>
    </xdr:to>
    <xdr:sp macro="" textlink="">
      <xdr:nvSpPr>
        <xdr:cNvPr id="188" name="フローチャート: 判断 187"/>
        <xdr:cNvSpPr/>
      </xdr:nvSpPr>
      <xdr:spPr>
        <a:xfrm>
          <a:off x="47752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101600</xdr:rowOff>
    </xdr:from>
    <xdr:to>
      <xdr:col>19</xdr:col>
      <xdr:colOff>187325</xdr:colOff>
      <xdr:row>58</xdr:row>
      <xdr:rowOff>127000</xdr:rowOff>
    </xdr:to>
    <xdr:cxnSp macro="">
      <xdr:nvCxnSpPr>
        <xdr:cNvPr id="189" name="直線コネクタ 188"/>
        <xdr:cNvCxnSpPr/>
      </xdr:nvCxnSpPr>
      <xdr:spPr>
        <a:xfrm flipV="1">
          <a:off x="3098800" y="100457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44450</xdr:rowOff>
    </xdr:from>
    <xdr:to>
      <xdr:col>20</xdr:col>
      <xdr:colOff>38100</xdr:colOff>
      <xdr:row>57</xdr:row>
      <xdr:rowOff>146050</xdr:rowOff>
    </xdr:to>
    <xdr:sp macro="" textlink="">
      <xdr:nvSpPr>
        <xdr:cNvPr id="190" name="フローチャート: 判断 189"/>
        <xdr:cNvSpPr/>
      </xdr:nvSpPr>
      <xdr:spPr>
        <a:xfrm>
          <a:off x="3937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156227</xdr:rowOff>
    </xdr:from>
    <xdr:ext cx="736600" cy="259045"/>
    <xdr:sp macro="" textlink="">
      <xdr:nvSpPr>
        <xdr:cNvPr id="191" name="テキスト ボックス 190"/>
        <xdr:cNvSpPr txBox="1"/>
      </xdr:nvSpPr>
      <xdr:spPr>
        <a:xfrm>
          <a:off x="3606800" y="9585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165100</xdr:rowOff>
    </xdr:from>
    <xdr:to>
      <xdr:col>15</xdr:col>
      <xdr:colOff>98425</xdr:colOff>
      <xdr:row>58</xdr:row>
      <xdr:rowOff>127000</xdr:rowOff>
    </xdr:to>
    <xdr:cxnSp macro="">
      <xdr:nvCxnSpPr>
        <xdr:cNvPr id="192" name="直線コネクタ 191"/>
        <xdr:cNvCxnSpPr/>
      </xdr:nvCxnSpPr>
      <xdr:spPr>
        <a:xfrm>
          <a:off x="2209800" y="976630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165100</xdr:rowOff>
    </xdr:from>
    <xdr:to>
      <xdr:col>15</xdr:col>
      <xdr:colOff>149225</xdr:colOff>
      <xdr:row>57</xdr:row>
      <xdr:rowOff>95250</xdr:rowOff>
    </xdr:to>
    <xdr:sp macro="" textlink="">
      <xdr:nvSpPr>
        <xdr:cNvPr id="193" name="フローチャート: 判断 192"/>
        <xdr:cNvSpPr/>
      </xdr:nvSpPr>
      <xdr:spPr>
        <a:xfrm>
          <a:off x="3048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194" name="テキスト ボックス 193"/>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165100</xdr:rowOff>
    </xdr:from>
    <xdr:to>
      <xdr:col>11</xdr:col>
      <xdr:colOff>9525</xdr:colOff>
      <xdr:row>56</xdr:row>
      <xdr:rowOff>165100</xdr:rowOff>
    </xdr:to>
    <xdr:cxnSp macro="">
      <xdr:nvCxnSpPr>
        <xdr:cNvPr id="195" name="直線コネクタ 194"/>
        <xdr:cNvCxnSpPr/>
      </xdr:nvCxnSpPr>
      <xdr:spPr>
        <a:xfrm>
          <a:off x="1320800" y="976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88900</xdr:rowOff>
    </xdr:from>
    <xdr:to>
      <xdr:col>11</xdr:col>
      <xdr:colOff>60325</xdr:colOff>
      <xdr:row>57</xdr:row>
      <xdr:rowOff>19050</xdr:rowOff>
    </xdr:to>
    <xdr:sp macro="" textlink="">
      <xdr:nvSpPr>
        <xdr:cNvPr id="196" name="フローチャート: 判断 195"/>
        <xdr:cNvSpPr/>
      </xdr:nvSpPr>
      <xdr:spPr>
        <a:xfrm>
          <a:off x="2159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29227</xdr:rowOff>
    </xdr:from>
    <xdr:ext cx="762000" cy="259045"/>
    <xdr:sp macro="" textlink="">
      <xdr:nvSpPr>
        <xdr:cNvPr id="197" name="テキスト ボックス 196"/>
        <xdr:cNvSpPr txBox="1"/>
      </xdr:nvSpPr>
      <xdr:spPr>
        <a:xfrm>
          <a:off x="1828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146050</xdr:rowOff>
    </xdr:from>
    <xdr:to>
      <xdr:col>6</xdr:col>
      <xdr:colOff>171450</xdr:colOff>
      <xdr:row>56</xdr:row>
      <xdr:rowOff>76200</xdr:rowOff>
    </xdr:to>
    <xdr:sp macro="" textlink="">
      <xdr:nvSpPr>
        <xdr:cNvPr id="198" name="フローチャート: 判断 197"/>
        <xdr:cNvSpPr/>
      </xdr:nvSpPr>
      <xdr:spPr>
        <a:xfrm>
          <a:off x="1270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86377</xdr:rowOff>
    </xdr:from>
    <xdr:ext cx="762000" cy="259045"/>
    <xdr:sp macro="" textlink="">
      <xdr:nvSpPr>
        <xdr:cNvPr id="199" name="テキスト ボックス 198"/>
        <xdr:cNvSpPr txBox="1"/>
      </xdr:nvSpPr>
      <xdr:spPr>
        <a:xfrm>
          <a:off x="939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120650</xdr:rowOff>
    </xdr:from>
    <xdr:to>
      <xdr:col>24</xdr:col>
      <xdr:colOff>76200</xdr:colOff>
      <xdr:row>58</xdr:row>
      <xdr:rowOff>50800</xdr:rowOff>
    </xdr:to>
    <xdr:sp macro="" textlink="">
      <xdr:nvSpPr>
        <xdr:cNvPr id="205" name="楕円 204"/>
        <xdr:cNvSpPr/>
      </xdr:nvSpPr>
      <xdr:spPr>
        <a:xfrm>
          <a:off x="47752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92727</xdr:rowOff>
    </xdr:from>
    <xdr:ext cx="762000" cy="259045"/>
    <xdr:sp macro="" textlink="">
      <xdr:nvSpPr>
        <xdr:cNvPr id="206" name="扶助費該当値テキスト"/>
        <xdr:cNvSpPr txBox="1"/>
      </xdr:nvSpPr>
      <xdr:spPr>
        <a:xfrm>
          <a:off x="4914900" y="986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50800</xdr:rowOff>
    </xdr:from>
    <xdr:to>
      <xdr:col>20</xdr:col>
      <xdr:colOff>38100</xdr:colOff>
      <xdr:row>58</xdr:row>
      <xdr:rowOff>152400</xdr:rowOff>
    </xdr:to>
    <xdr:sp macro="" textlink="">
      <xdr:nvSpPr>
        <xdr:cNvPr id="207" name="楕円 206"/>
        <xdr:cNvSpPr/>
      </xdr:nvSpPr>
      <xdr:spPr>
        <a:xfrm>
          <a:off x="3937000" y="99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137177</xdr:rowOff>
    </xdr:from>
    <xdr:ext cx="736600" cy="259045"/>
    <xdr:sp macro="" textlink="">
      <xdr:nvSpPr>
        <xdr:cNvPr id="208" name="テキスト ボックス 207"/>
        <xdr:cNvSpPr txBox="1"/>
      </xdr:nvSpPr>
      <xdr:spPr>
        <a:xfrm>
          <a:off x="3606800" y="10081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76200</xdr:rowOff>
    </xdr:from>
    <xdr:to>
      <xdr:col>15</xdr:col>
      <xdr:colOff>149225</xdr:colOff>
      <xdr:row>59</xdr:row>
      <xdr:rowOff>6350</xdr:rowOff>
    </xdr:to>
    <xdr:sp macro="" textlink="">
      <xdr:nvSpPr>
        <xdr:cNvPr id="209" name="楕円 208"/>
        <xdr:cNvSpPr/>
      </xdr:nvSpPr>
      <xdr:spPr>
        <a:xfrm>
          <a:off x="3048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162577</xdr:rowOff>
    </xdr:from>
    <xdr:ext cx="762000" cy="259045"/>
    <xdr:sp macro="" textlink="">
      <xdr:nvSpPr>
        <xdr:cNvPr id="210" name="テキスト ボックス 209"/>
        <xdr:cNvSpPr txBox="1"/>
      </xdr:nvSpPr>
      <xdr:spPr>
        <a:xfrm>
          <a:off x="2717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114300</xdr:rowOff>
    </xdr:from>
    <xdr:to>
      <xdr:col>11</xdr:col>
      <xdr:colOff>60325</xdr:colOff>
      <xdr:row>57</xdr:row>
      <xdr:rowOff>44450</xdr:rowOff>
    </xdr:to>
    <xdr:sp macro="" textlink="">
      <xdr:nvSpPr>
        <xdr:cNvPr id="211" name="楕円 210"/>
        <xdr:cNvSpPr/>
      </xdr:nvSpPr>
      <xdr:spPr>
        <a:xfrm>
          <a:off x="2159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29227</xdr:rowOff>
    </xdr:from>
    <xdr:ext cx="762000" cy="259045"/>
    <xdr:sp macro="" textlink="">
      <xdr:nvSpPr>
        <xdr:cNvPr id="212" name="テキスト ボックス 211"/>
        <xdr:cNvSpPr txBox="1"/>
      </xdr:nvSpPr>
      <xdr:spPr>
        <a:xfrm>
          <a:off x="1828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114300</xdr:rowOff>
    </xdr:from>
    <xdr:to>
      <xdr:col>6</xdr:col>
      <xdr:colOff>171450</xdr:colOff>
      <xdr:row>57</xdr:row>
      <xdr:rowOff>44450</xdr:rowOff>
    </xdr:to>
    <xdr:sp macro="" textlink="">
      <xdr:nvSpPr>
        <xdr:cNvPr id="213" name="楕円 212"/>
        <xdr:cNvSpPr/>
      </xdr:nvSpPr>
      <xdr:spPr>
        <a:xfrm>
          <a:off x="1270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29227</xdr:rowOff>
    </xdr:from>
    <xdr:ext cx="762000" cy="259045"/>
    <xdr:sp macro="" textlink="">
      <xdr:nvSpPr>
        <xdr:cNvPr id="214" name="テキスト ボックス 213"/>
        <xdr:cNvSpPr txBox="1"/>
      </xdr:nvSpPr>
      <xdr:spPr>
        <a:xfrm>
          <a:off x="939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その他に含まれる経費である公営企業等への繰出金が多額となっていることから、類似団体平均より高い推移となっており、今後も同程度の繰出金が必要と見込まれる。</a:t>
          </a:r>
          <a:endParaRPr lang="ja-JP" altLang="ja-JP" sz="1400">
            <a:effectLst/>
          </a:endParaRPr>
        </a:p>
        <a:p>
          <a:r>
            <a:rPr kumimoji="1" lang="ja-JP" altLang="ja-JP" sz="1100">
              <a:solidFill>
                <a:schemeClr val="dk1"/>
              </a:solidFill>
              <a:effectLst/>
              <a:latin typeface="+mn-lt"/>
              <a:ea typeface="+mn-ea"/>
              <a:cs typeface="+mn-cs"/>
            </a:rPr>
            <a:t>　引き続き経費の節減や使用料・保険税等の適正化を図り、独立採算の原則に立ち返った財政運営に努める。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29" name="直線コネクタ 228"/>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0" name="テキスト ボックス 229"/>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1" name="直線コネクタ 230"/>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2" name="テキスト ボックス 231"/>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3" name="直線コネクタ 232"/>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4" name="テキスト ボックス 233"/>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7" name="直線コネクタ 236"/>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38" name="テキスト ボックス 237"/>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9" name="直線コネクタ 238"/>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0" name="テキスト ボックス 239"/>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1" name="直線コネクタ 240"/>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2" name="テキスト ボックス 241"/>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88900</xdr:rowOff>
    </xdr:from>
    <xdr:to>
      <xdr:col>82</xdr:col>
      <xdr:colOff>107950</xdr:colOff>
      <xdr:row>61</xdr:row>
      <xdr:rowOff>117475</xdr:rowOff>
    </xdr:to>
    <xdr:cxnSp macro="">
      <xdr:nvCxnSpPr>
        <xdr:cNvPr id="246" name="直線コネクタ 245"/>
        <xdr:cNvCxnSpPr/>
      </xdr:nvCxnSpPr>
      <xdr:spPr>
        <a:xfrm flipV="1">
          <a:off x="16510000" y="917575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89552</xdr:rowOff>
    </xdr:from>
    <xdr:ext cx="762000" cy="259045"/>
    <xdr:sp macro="" textlink="">
      <xdr:nvSpPr>
        <xdr:cNvPr id="247" name="その他最小値テキスト"/>
        <xdr:cNvSpPr txBox="1"/>
      </xdr:nvSpPr>
      <xdr:spPr>
        <a:xfrm>
          <a:off x="16598900" y="10548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117475</xdr:rowOff>
    </xdr:from>
    <xdr:to>
      <xdr:col>82</xdr:col>
      <xdr:colOff>196850</xdr:colOff>
      <xdr:row>61</xdr:row>
      <xdr:rowOff>117475</xdr:rowOff>
    </xdr:to>
    <xdr:cxnSp macro="">
      <xdr:nvCxnSpPr>
        <xdr:cNvPr id="248" name="直線コネクタ 247"/>
        <xdr:cNvCxnSpPr/>
      </xdr:nvCxnSpPr>
      <xdr:spPr>
        <a:xfrm>
          <a:off x="16421100" y="10575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3827</xdr:rowOff>
    </xdr:from>
    <xdr:ext cx="762000" cy="259045"/>
    <xdr:sp macro="" textlink="">
      <xdr:nvSpPr>
        <xdr:cNvPr id="249" name="その他最大値テキスト"/>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88900</xdr:rowOff>
    </xdr:from>
    <xdr:to>
      <xdr:col>82</xdr:col>
      <xdr:colOff>196850</xdr:colOff>
      <xdr:row>53</xdr:row>
      <xdr:rowOff>88900</xdr:rowOff>
    </xdr:to>
    <xdr:cxnSp macro="">
      <xdr:nvCxnSpPr>
        <xdr:cNvPr id="250" name="直線コネクタ 249"/>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146050</xdr:rowOff>
    </xdr:from>
    <xdr:to>
      <xdr:col>82</xdr:col>
      <xdr:colOff>107950</xdr:colOff>
      <xdr:row>60</xdr:row>
      <xdr:rowOff>69850</xdr:rowOff>
    </xdr:to>
    <xdr:cxnSp macro="">
      <xdr:nvCxnSpPr>
        <xdr:cNvPr id="251" name="直線コネクタ 250"/>
        <xdr:cNvCxnSpPr/>
      </xdr:nvCxnSpPr>
      <xdr:spPr>
        <a:xfrm>
          <a:off x="15671800" y="1026160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159402</xdr:rowOff>
    </xdr:from>
    <xdr:ext cx="762000" cy="259045"/>
    <xdr:sp macro="" textlink="">
      <xdr:nvSpPr>
        <xdr:cNvPr id="252" name="その他平均値テキスト"/>
        <xdr:cNvSpPr txBox="1"/>
      </xdr:nvSpPr>
      <xdr:spPr>
        <a:xfrm>
          <a:off x="16598900" y="95891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142875</xdr:rowOff>
    </xdr:from>
    <xdr:to>
      <xdr:col>82</xdr:col>
      <xdr:colOff>158750</xdr:colOff>
      <xdr:row>57</xdr:row>
      <xdr:rowOff>73025</xdr:rowOff>
    </xdr:to>
    <xdr:sp macro="" textlink="">
      <xdr:nvSpPr>
        <xdr:cNvPr id="253" name="フローチャート: 判断 252"/>
        <xdr:cNvSpPr/>
      </xdr:nvSpPr>
      <xdr:spPr>
        <a:xfrm>
          <a:off x="164592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117475</xdr:rowOff>
    </xdr:from>
    <xdr:to>
      <xdr:col>78</xdr:col>
      <xdr:colOff>69850</xdr:colOff>
      <xdr:row>59</xdr:row>
      <xdr:rowOff>146050</xdr:rowOff>
    </xdr:to>
    <xdr:cxnSp macro="">
      <xdr:nvCxnSpPr>
        <xdr:cNvPr id="254" name="直線コネクタ 253"/>
        <xdr:cNvCxnSpPr/>
      </xdr:nvCxnSpPr>
      <xdr:spPr>
        <a:xfrm>
          <a:off x="14782800" y="10061575"/>
          <a:ext cx="889000" cy="20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0</xdr:rowOff>
    </xdr:from>
    <xdr:to>
      <xdr:col>78</xdr:col>
      <xdr:colOff>120650</xdr:colOff>
      <xdr:row>57</xdr:row>
      <xdr:rowOff>101600</xdr:rowOff>
    </xdr:to>
    <xdr:sp macro="" textlink="">
      <xdr:nvSpPr>
        <xdr:cNvPr id="255" name="フローチャート: 判断 254"/>
        <xdr:cNvSpPr/>
      </xdr:nvSpPr>
      <xdr:spPr>
        <a:xfrm>
          <a:off x="15621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111777</xdr:rowOff>
    </xdr:from>
    <xdr:ext cx="736600" cy="259045"/>
    <xdr:sp macro="" textlink="">
      <xdr:nvSpPr>
        <xdr:cNvPr id="256" name="テキスト ボックス 255"/>
        <xdr:cNvSpPr txBox="1"/>
      </xdr:nvSpPr>
      <xdr:spPr>
        <a:xfrm>
          <a:off x="15290800" y="9541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117475</xdr:rowOff>
    </xdr:from>
    <xdr:to>
      <xdr:col>73</xdr:col>
      <xdr:colOff>180975</xdr:colOff>
      <xdr:row>59</xdr:row>
      <xdr:rowOff>22225</xdr:rowOff>
    </xdr:to>
    <xdr:cxnSp macro="">
      <xdr:nvCxnSpPr>
        <xdr:cNvPr id="257" name="直線コネクタ 256"/>
        <xdr:cNvCxnSpPr/>
      </xdr:nvCxnSpPr>
      <xdr:spPr>
        <a:xfrm flipV="1">
          <a:off x="13893800" y="1006157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161925</xdr:rowOff>
    </xdr:from>
    <xdr:to>
      <xdr:col>74</xdr:col>
      <xdr:colOff>31750</xdr:colOff>
      <xdr:row>57</xdr:row>
      <xdr:rowOff>92075</xdr:rowOff>
    </xdr:to>
    <xdr:sp macro="" textlink="">
      <xdr:nvSpPr>
        <xdr:cNvPr id="258" name="フローチャート: 判断 257"/>
        <xdr:cNvSpPr/>
      </xdr:nvSpPr>
      <xdr:spPr>
        <a:xfrm>
          <a:off x="14732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102252</xdr:rowOff>
    </xdr:from>
    <xdr:ext cx="762000" cy="259045"/>
    <xdr:sp macro="" textlink="">
      <xdr:nvSpPr>
        <xdr:cNvPr id="259" name="テキスト ボックス 258"/>
        <xdr:cNvSpPr txBox="1"/>
      </xdr:nvSpPr>
      <xdr:spPr>
        <a:xfrm>
          <a:off x="14401800" y="9532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22225</xdr:rowOff>
    </xdr:from>
    <xdr:to>
      <xdr:col>69</xdr:col>
      <xdr:colOff>92075</xdr:colOff>
      <xdr:row>59</xdr:row>
      <xdr:rowOff>22225</xdr:rowOff>
    </xdr:to>
    <xdr:cxnSp macro="">
      <xdr:nvCxnSpPr>
        <xdr:cNvPr id="260" name="直線コネクタ 259"/>
        <xdr:cNvCxnSpPr/>
      </xdr:nvCxnSpPr>
      <xdr:spPr>
        <a:xfrm>
          <a:off x="13004800" y="101377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123825</xdr:rowOff>
    </xdr:from>
    <xdr:to>
      <xdr:col>69</xdr:col>
      <xdr:colOff>142875</xdr:colOff>
      <xdr:row>57</xdr:row>
      <xdr:rowOff>53975</xdr:rowOff>
    </xdr:to>
    <xdr:sp macro="" textlink="">
      <xdr:nvSpPr>
        <xdr:cNvPr id="261" name="フローチャート: 判断 260"/>
        <xdr:cNvSpPr/>
      </xdr:nvSpPr>
      <xdr:spPr>
        <a:xfrm>
          <a:off x="138430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64152</xdr:rowOff>
    </xdr:from>
    <xdr:ext cx="762000" cy="259045"/>
    <xdr:sp macro="" textlink="">
      <xdr:nvSpPr>
        <xdr:cNvPr id="262" name="テキスト ボックス 261"/>
        <xdr:cNvSpPr txBox="1"/>
      </xdr:nvSpPr>
      <xdr:spPr>
        <a:xfrm>
          <a:off x="13512800" y="9493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133350</xdr:rowOff>
    </xdr:from>
    <xdr:to>
      <xdr:col>65</xdr:col>
      <xdr:colOff>53975</xdr:colOff>
      <xdr:row>57</xdr:row>
      <xdr:rowOff>63500</xdr:rowOff>
    </xdr:to>
    <xdr:sp macro="" textlink="">
      <xdr:nvSpPr>
        <xdr:cNvPr id="263" name="フローチャート: 判断 262"/>
        <xdr:cNvSpPr/>
      </xdr:nvSpPr>
      <xdr:spPr>
        <a:xfrm>
          <a:off x="12954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73677</xdr:rowOff>
    </xdr:from>
    <xdr:ext cx="762000" cy="259045"/>
    <xdr:sp macro="" textlink="">
      <xdr:nvSpPr>
        <xdr:cNvPr id="264" name="テキスト ボックス 263"/>
        <xdr:cNvSpPr txBox="1"/>
      </xdr:nvSpPr>
      <xdr:spPr>
        <a:xfrm>
          <a:off x="12623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19050</xdr:rowOff>
    </xdr:from>
    <xdr:to>
      <xdr:col>82</xdr:col>
      <xdr:colOff>158750</xdr:colOff>
      <xdr:row>60</xdr:row>
      <xdr:rowOff>120650</xdr:rowOff>
    </xdr:to>
    <xdr:sp macro="" textlink="">
      <xdr:nvSpPr>
        <xdr:cNvPr id="270" name="楕円 269"/>
        <xdr:cNvSpPr/>
      </xdr:nvSpPr>
      <xdr:spPr>
        <a:xfrm>
          <a:off x="16459200" y="1030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162577</xdr:rowOff>
    </xdr:from>
    <xdr:ext cx="762000" cy="259045"/>
    <xdr:sp macro="" textlink="">
      <xdr:nvSpPr>
        <xdr:cNvPr id="271" name="その他該当値テキスト"/>
        <xdr:cNvSpPr txBox="1"/>
      </xdr:nvSpPr>
      <xdr:spPr>
        <a:xfrm>
          <a:off x="16598900" y="1027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95250</xdr:rowOff>
    </xdr:from>
    <xdr:to>
      <xdr:col>78</xdr:col>
      <xdr:colOff>120650</xdr:colOff>
      <xdr:row>60</xdr:row>
      <xdr:rowOff>25400</xdr:rowOff>
    </xdr:to>
    <xdr:sp macro="" textlink="">
      <xdr:nvSpPr>
        <xdr:cNvPr id="272" name="楕円 271"/>
        <xdr:cNvSpPr/>
      </xdr:nvSpPr>
      <xdr:spPr>
        <a:xfrm>
          <a:off x="156210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10177</xdr:rowOff>
    </xdr:from>
    <xdr:ext cx="736600" cy="259045"/>
    <xdr:sp macro="" textlink="">
      <xdr:nvSpPr>
        <xdr:cNvPr id="273" name="テキスト ボックス 272"/>
        <xdr:cNvSpPr txBox="1"/>
      </xdr:nvSpPr>
      <xdr:spPr>
        <a:xfrm>
          <a:off x="15290800" y="1029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66675</xdr:rowOff>
    </xdr:from>
    <xdr:to>
      <xdr:col>74</xdr:col>
      <xdr:colOff>31750</xdr:colOff>
      <xdr:row>58</xdr:row>
      <xdr:rowOff>168275</xdr:rowOff>
    </xdr:to>
    <xdr:sp macro="" textlink="">
      <xdr:nvSpPr>
        <xdr:cNvPr id="274" name="楕円 273"/>
        <xdr:cNvSpPr/>
      </xdr:nvSpPr>
      <xdr:spPr>
        <a:xfrm>
          <a:off x="14732000" y="1001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153052</xdr:rowOff>
    </xdr:from>
    <xdr:ext cx="762000" cy="259045"/>
    <xdr:sp macro="" textlink="">
      <xdr:nvSpPr>
        <xdr:cNvPr id="275" name="テキスト ボックス 274"/>
        <xdr:cNvSpPr txBox="1"/>
      </xdr:nvSpPr>
      <xdr:spPr>
        <a:xfrm>
          <a:off x="14401800" y="10097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142875</xdr:rowOff>
    </xdr:from>
    <xdr:to>
      <xdr:col>69</xdr:col>
      <xdr:colOff>142875</xdr:colOff>
      <xdr:row>59</xdr:row>
      <xdr:rowOff>73025</xdr:rowOff>
    </xdr:to>
    <xdr:sp macro="" textlink="">
      <xdr:nvSpPr>
        <xdr:cNvPr id="276" name="楕円 275"/>
        <xdr:cNvSpPr/>
      </xdr:nvSpPr>
      <xdr:spPr>
        <a:xfrm>
          <a:off x="13843000" y="1008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57802</xdr:rowOff>
    </xdr:from>
    <xdr:ext cx="762000" cy="259045"/>
    <xdr:sp macro="" textlink="">
      <xdr:nvSpPr>
        <xdr:cNvPr id="277" name="テキスト ボックス 276"/>
        <xdr:cNvSpPr txBox="1"/>
      </xdr:nvSpPr>
      <xdr:spPr>
        <a:xfrm>
          <a:off x="13512800" y="10173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142875</xdr:rowOff>
    </xdr:from>
    <xdr:to>
      <xdr:col>65</xdr:col>
      <xdr:colOff>53975</xdr:colOff>
      <xdr:row>59</xdr:row>
      <xdr:rowOff>73025</xdr:rowOff>
    </xdr:to>
    <xdr:sp macro="" textlink="">
      <xdr:nvSpPr>
        <xdr:cNvPr id="278" name="楕円 277"/>
        <xdr:cNvSpPr/>
      </xdr:nvSpPr>
      <xdr:spPr>
        <a:xfrm>
          <a:off x="12954000" y="1008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57802</xdr:rowOff>
    </xdr:from>
    <xdr:ext cx="762000" cy="259045"/>
    <xdr:sp macro="" textlink="">
      <xdr:nvSpPr>
        <xdr:cNvPr id="279" name="テキスト ボックス 278"/>
        <xdr:cNvSpPr txBox="1"/>
      </xdr:nvSpPr>
      <xdr:spPr>
        <a:xfrm>
          <a:off x="12623800" y="10173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消防業務及びごみ・し尿処理業務を、他自治体への事務委託や一部事務組合による運営で行っているため、類似団体平均よりも高い推移となっている。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今後も、施設改修に係る負担金の増加が見込まれることから、目的を達成した補助事業や、費用対効果の低い補助事業の見直し等に努める。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72136</xdr:rowOff>
    </xdr:from>
    <xdr:to>
      <xdr:col>82</xdr:col>
      <xdr:colOff>107950</xdr:colOff>
      <xdr:row>40</xdr:row>
      <xdr:rowOff>67564</xdr:rowOff>
    </xdr:to>
    <xdr:cxnSp macro="">
      <xdr:nvCxnSpPr>
        <xdr:cNvPr id="304" name="直線コネクタ 303"/>
        <xdr:cNvCxnSpPr/>
      </xdr:nvCxnSpPr>
      <xdr:spPr>
        <a:xfrm flipV="1">
          <a:off x="16510000" y="5901436"/>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39641</xdr:rowOff>
    </xdr:from>
    <xdr:ext cx="762000" cy="259045"/>
    <xdr:sp macro="" textlink="">
      <xdr:nvSpPr>
        <xdr:cNvPr id="305" name="補助費等最小値テキスト"/>
        <xdr:cNvSpPr txBox="1"/>
      </xdr:nvSpPr>
      <xdr:spPr>
        <a:xfrm>
          <a:off x="16598900" y="6897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67564</xdr:rowOff>
    </xdr:from>
    <xdr:to>
      <xdr:col>82</xdr:col>
      <xdr:colOff>196850</xdr:colOff>
      <xdr:row>40</xdr:row>
      <xdr:rowOff>67564</xdr:rowOff>
    </xdr:to>
    <xdr:cxnSp macro="">
      <xdr:nvCxnSpPr>
        <xdr:cNvPr id="306" name="直線コネクタ 305"/>
        <xdr:cNvCxnSpPr/>
      </xdr:nvCxnSpPr>
      <xdr:spPr>
        <a:xfrm>
          <a:off x="16421100" y="692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158513</xdr:rowOff>
    </xdr:from>
    <xdr:ext cx="762000" cy="259045"/>
    <xdr:sp macro="" textlink="">
      <xdr:nvSpPr>
        <xdr:cNvPr id="307" name="補助費等最大値テキスト"/>
        <xdr:cNvSpPr txBox="1"/>
      </xdr:nvSpPr>
      <xdr:spPr>
        <a:xfrm>
          <a:off x="16598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72136</xdr:rowOff>
    </xdr:from>
    <xdr:to>
      <xdr:col>82</xdr:col>
      <xdr:colOff>196850</xdr:colOff>
      <xdr:row>34</xdr:row>
      <xdr:rowOff>72136</xdr:rowOff>
    </xdr:to>
    <xdr:cxnSp macro="">
      <xdr:nvCxnSpPr>
        <xdr:cNvPr id="308" name="直線コネクタ 307"/>
        <xdr:cNvCxnSpPr/>
      </xdr:nvCxnSpPr>
      <xdr:spPr>
        <a:xfrm>
          <a:off x="16421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113284</xdr:rowOff>
    </xdr:from>
    <xdr:to>
      <xdr:col>82</xdr:col>
      <xdr:colOff>107950</xdr:colOff>
      <xdr:row>36</xdr:row>
      <xdr:rowOff>145288</xdr:rowOff>
    </xdr:to>
    <xdr:cxnSp macro="">
      <xdr:nvCxnSpPr>
        <xdr:cNvPr id="309" name="直線コネクタ 308"/>
        <xdr:cNvCxnSpPr/>
      </xdr:nvCxnSpPr>
      <xdr:spPr>
        <a:xfrm flipV="1">
          <a:off x="15671800" y="628548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98569</xdr:rowOff>
    </xdr:from>
    <xdr:ext cx="762000" cy="259045"/>
    <xdr:sp macro="" textlink="">
      <xdr:nvSpPr>
        <xdr:cNvPr id="310" name="補助費等平均値テキスト"/>
        <xdr:cNvSpPr txBox="1"/>
      </xdr:nvSpPr>
      <xdr:spPr>
        <a:xfrm>
          <a:off x="16598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126492</xdr:rowOff>
    </xdr:from>
    <xdr:to>
      <xdr:col>82</xdr:col>
      <xdr:colOff>158750</xdr:colOff>
      <xdr:row>37</xdr:row>
      <xdr:rowOff>56642</xdr:rowOff>
    </xdr:to>
    <xdr:sp macro="" textlink="">
      <xdr:nvSpPr>
        <xdr:cNvPr id="311" name="フローチャート: 判断 310"/>
        <xdr:cNvSpPr/>
      </xdr:nvSpPr>
      <xdr:spPr>
        <a:xfrm>
          <a:off x="16459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145288</xdr:rowOff>
    </xdr:from>
    <xdr:to>
      <xdr:col>78</xdr:col>
      <xdr:colOff>69850</xdr:colOff>
      <xdr:row>37</xdr:row>
      <xdr:rowOff>106426</xdr:rowOff>
    </xdr:to>
    <xdr:cxnSp macro="">
      <xdr:nvCxnSpPr>
        <xdr:cNvPr id="312" name="直線コネクタ 311"/>
        <xdr:cNvCxnSpPr/>
      </xdr:nvCxnSpPr>
      <xdr:spPr>
        <a:xfrm flipV="1">
          <a:off x="14782800" y="6317488"/>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112776</xdr:rowOff>
    </xdr:from>
    <xdr:to>
      <xdr:col>78</xdr:col>
      <xdr:colOff>120650</xdr:colOff>
      <xdr:row>37</xdr:row>
      <xdr:rowOff>42926</xdr:rowOff>
    </xdr:to>
    <xdr:sp macro="" textlink="">
      <xdr:nvSpPr>
        <xdr:cNvPr id="313" name="フローチャート: 判断 312"/>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27703</xdr:rowOff>
    </xdr:from>
    <xdr:ext cx="736600" cy="259045"/>
    <xdr:sp macro="" textlink="">
      <xdr:nvSpPr>
        <xdr:cNvPr id="314" name="テキスト ボックス 313"/>
        <xdr:cNvSpPr txBox="1"/>
      </xdr:nvSpPr>
      <xdr:spPr>
        <a:xfrm>
          <a:off x="15290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65278</xdr:rowOff>
    </xdr:from>
    <xdr:to>
      <xdr:col>73</xdr:col>
      <xdr:colOff>180975</xdr:colOff>
      <xdr:row>37</xdr:row>
      <xdr:rowOff>106426</xdr:rowOff>
    </xdr:to>
    <xdr:cxnSp macro="">
      <xdr:nvCxnSpPr>
        <xdr:cNvPr id="315" name="直線コネクタ 314"/>
        <xdr:cNvCxnSpPr/>
      </xdr:nvCxnSpPr>
      <xdr:spPr>
        <a:xfrm>
          <a:off x="13893800" y="640892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126492</xdr:rowOff>
    </xdr:from>
    <xdr:to>
      <xdr:col>74</xdr:col>
      <xdr:colOff>31750</xdr:colOff>
      <xdr:row>37</xdr:row>
      <xdr:rowOff>56642</xdr:rowOff>
    </xdr:to>
    <xdr:sp macro="" textlink="">
      <xdr:nvSpPr>
        <xdr:cNvPr id="316" name="フローチャート: 判断 315"/>
        <xdr:cNvSpPr/>
      </xdr:nvSpPr>
      <xdr:spPr>
        <a:xfrm>
          <a:off x="14732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66819</xdr:rowOff>
    </xdr:from>
    <xdr:ext cx="762000" cy="259045"/>
    <xdr:sp macro="" textlink="">
      <xdr:nvSpPr>
        <xdr:cNvPr id="317" name="テキスト ボックス 316"/>
        <xdr:cNvSpPr txBox="1"/>
      </xdr:nvSpPr>
      <xdr:spPr>
        <a:xfrm>
          <a:off x="14401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65278</xdr:rowOff>
    </xdr:from>
    <xdr:to>
      <xdr:col>69</xdr:col>
      <xdr:colOff>92075</xdr:colOff>
      <xdr:row>37</xdr:row>
      <xdr:rowOff>83566</xdr:rowOff>
    </xdr:to>
    <xdr:cxnSp macro="">
      <xdr:nvCxnSpPr>
        <xdr:cNvPr id="318" name="直線コネクタ 317"/>
        <xdr:cNvCxnSpPr/>
      </xdr:nvCxnSpPr>
      <xdr:spPr>
        <a:xfrm flipV="1">
          <a:off x="13004800" y="640892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103632</xdr:rowOff>
    </xdr:from>
    <xdr:to>
      <xdr:col>69</xdr:col>
      <xdr:colOff>142875</xdr:colOff>
      <xdr:row>37</xdr:row>
      <xdr:rowOff>33782</xdr:rowOff>
    </xdr:to>
    <xdr:sp macro="" textlink="">
      <xdr:nvSpPr>
        <xdr:cNvPr id="319" name="フローチャート: 判断 318"/>
        <xdr:cNvSpPr/>
      </xdr:nvSpPr>
      <xdr:spPr>
        <a:xfrm>
          <a:off x="13843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43959</xdr:rowOff>
    </xdr:from>
    <xdr:ext cx="762000" cy="259045"/>
    <xdr:sp macro="" textlink="">
      <xdr:nvSpPr>
        <xdr:cNvPr id="320" name="テキスト ボックス 319"/>
        <xdr:cNvSpPr txBox="1"/>
      </xdr:nvSpPr>
      <xdr:spPr>
        <a:xfrm>
          <a:off x="13512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89916</xdr:rowOff>
    </xdr:from>
    <xdr:to>
      <xdr:col>65</xdr:col>
      <xdr:colOff>53975</xdr:colOff>
      <xdr:row>37</xdr:row>
      <xdr:rowOff>20066</xdr:rowOff>
    </xdr:to>
    <xdr:sp macro="" textlink="">
      <xdr:nvSpPr>
        <xdr:cNvPr id="321" name="フローチャート: 判断 320"/>
        <xdr:cNvSpPr/>
      </xdr:nvSpPr>
      <xdr:spPr>
        <a:xfrm>
          <a:off x="12954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30243</xdr:rowOff>
    </xdr:from>
    <xdr:ext cx="762000" cy="259045"/>
    <xdr:sp macro="" textlink="">
      <xdr:nvSpPr>
        <xdr:cNvPr id="322" name="テキスト ボックス 321"/>
        <xdr:cNvSpPr txBox="1"/>
      </xdr:nvSpPr>
      <xdr:spPr>
        <a:xfrm>
          <a:off x="12623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28" name="楕円 327"/>
        <xdr:cNvSpPr/>
      </xdr:nvSpPr>
      <xdr:spPr>
        <a:xfrm>
          <a:off x="164592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79011</xdr:rowOff>
    </xdr:from>
    <xdr:ext cx="762000" cy="259045"/>
    <xdr:sp macro="" textlink="">
      <xdr:nvSpPr>
        <xdr:cNvPr id="329" name="補助費等該当値テキスト"/>
        <xdr:cNvSpPr txBox="1"/>
      </xdr:nvSpPr>
      <xdr:spPr>
        <a:xfrm>
          <a:off x="16598900" y="607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94488</xdr:rowOff>
    </xdr:from>
    <xdr:to>
      <xdr:col>78</xdr:col>
      <xdr:colOff>120650</xdr:colOff>
      <xdr:row>37</xdr:row>
      <xdr:rowOff>24638</xdr:rowOff>
    </xdr:to>
    <xdr:sp macro="" textlink="">
      <xdr:nvSpPr>
        <xdr:cNvPr id="330" name="楕円 329"/>
        <xdr:cNvSpPr/>
      </xdr:nvSpPr>
      <xdr:spPr>
        <a:xfrm>
          <a:off x="15621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34815</xdr:rowOff>
    </xdr:from>
    <xdr:ext cx="736600" cy="259045"/>
    <xdr:sp macro="" textlink="">
      <xdr:nvSpPr>
        <xdr:cNvPr id="331" name="テキスト ボックス 330"/>
        <xdr:cNvSpPr txBox="1"/>
      </xdr:nvSpPr>
      <xdr:spPr>
        <a:xfrm>
          <a:off x="15290800" y="6035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55626</xdr:rowOff>
    </xdr:from>
    <xdr:to>
      <xdr:col>74</xdr:col>
      <xdr:colOff>31750</xdr:colOff>
      <xdr:row>37</xdr:row>
      <xdr:rowOff>157226</xdr:rowOff>
    </xdr:to>
    <xdr:sp macro="" textlink="">
      <xdr:nvSpPr>
        <xdr:cNvPr id="332" name="楕円 331"/>
        <xdr:cNvSpPr/>
      </xdr:nvSpPr>
      <xdr:spPr>
        <a:xfrm>
          <a:off x="14732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142003</xdr:rowOff>
    </xdr:from>
    <xdr:ext cx="762000" cy="259045"/>
    <xdr:sp macro="" textlink="">
      <xdr:nvSpPr>
        <xdr:cNvPr id="333" name="テキスト ボックス 332"/>
        <xdr:cNvSpPr txBox="1"/>
      </xdr:nvSpPr>
      <xdr:spPr>
        <a:xfrm>
          <a:off x="14401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14478</xdr:rowOff>
    </xdr:from>
    <xdr:to>
      <xdr:col>69</xdr:col>
      <xdr:colOff>142875</xdr:colOff>
      <xdr:row>37</xdr:row>
      <xdr:rowOff>116078</xdr:rowOff>
    </xdr:to>
    <xdr:sp macro="" textlink="">
      <xdr:nvSpPr>
        <xdr:cNvPr id="334" name="楕円 333"/>
        <xdr:cNvSpPr/>
      </xdr:nvSpPr>
      <xdr:spPr>
        <a:xfrm>
          <a:off x="13843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100855</xdr:rowOff>
    </xdr:from>
    <xdr:ext cx="762000" cy="259045"/>
    <xdr:sp macro="" textlink="">
      <xdr:nvSpPr>
        <xdr:cNvPr id="335" name="テキスト ボックス 334"/>
        <xdr:cNvSpPr txBox="1"/>
      </xdr:nvSpPr>
      <xdr:spPr>
        <a:xfrm>
          <a:off x="13512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32766</xdr:rowOff>
    </xdr:from>
    <xdr:to>
      <xdr:col>65</xdr:col>
      <xdr:colOff>53975</xdr:colOff>
      <xdr:row>37</xdr:row>
      <xdr:rowOff>134366</xdr:rowOff>
    </xdr:to>
    <xdr:sp macro="" textlink="">
      <xdr:nvSpPr>
        <xdr:cNvPr id="336" name="楕円 335"/>
        <xdr:cNvSpPr/>
      </xdr:nvSpPr>
      <xdr:spPr>
        <a:xfrm>
          <a:off x="12954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119143</xdr:rowOff>
    </xdr:from>
    <xdr:ext cx="762000" cy="259045"/>
    <xdr:sp macro="" textlink="">
      <xdr:nvSpPr>
        <xdr:cNvPr id="337" name="テキスト ボックス 336"/>
        <xdr:cNvSpPr txBox="1"/>
      </xdr:nvSpPr>
      <xdr:spPr>
        <a:xfrm>
          <a:off x="12623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地方債の発行にあたっては、交付税措置のある地方債に限るなど、発行の抑制に努め、公債費に係る経常収支比率は類似団体平均を下回っている。</a:t>
          </a:r>
          <a:endParaRPr lang="ja-JP" altLang="ja-JP" sz="1400">
            <a:effectLst/>
          </a:endParaRPr>
        </a:p>
        <a:p>
          <a:r>
            <a:rPr kumimoji="1" lang="ja-JP" altLang="ja-JP" sz="1100">
              <a:solidFill>
                <a:schemeClr val="dk1"/>
              </a:solidFill>
              <a:effectLst/>
              <a:latin typeface="+mn-lt"/>
              <a:ea typeface="+mn-ea"/>
              <a:cs typeface="+mn-cs"/>
            </a:rPr>
            <a:t>　しかし、臨時財政対策債が多額となっていることに加え、今後は、災害関連事業に係る地方債発行額の増加、一部事務組合等元利償還金の増加が見込まれるため、実施事業の規模等を精査し、適切な事業規模での実施、計画的な地方債の発行に努める。</a:t>
          </a:r>
          <a:endParaRPr lang="ja-JP" altLang="ja-JP">
            <a:effectLst/>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24130</xdr:rowOff>
    </xdr:from>
    <xdr:to>
      <xdr:col>24</xdr:col>
      <xdr:colOff>25400</xdr:colOff>
      <xdr:row>81</xdr:row>
      <xdr:rowOff>1270</xdr:rowOff>
    </xdr:to>
    <xdr:cxnSp macro="">
      <xdr:nvCxnSpPr>
        <xdr:cNvPr id="365" name="直線コネクタ 364"/>
        <xdr:cNvCxnSpPr/>
      </xdr:nvCxnSpPr>
      <xdr:spPr>
        <a:xfrm flipV="1">
          <a:off x="4826000" y="1253998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144797</xdr:rowOff>
    </xdr:from>
    <xdr:ext cx="762000" cy="259045"/>
    <xdr:sp macro="" textlink="">
      <xdr:nvSpPr>
        <xdr:cNvPr id="366" name="公債費最小値テキスト"/>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67" name="直線コネクタ 366"/>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110507</xdr:rowOff>
    </xdr:from>
    <xdr:ext cx="762000" cy="259045"/>
    <xdr:sp macro="" textlink="">
      <xdr:nvSpPr>
        <xdr:cNvPr id="368" name="公債費最大値テキスト"/>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24130</xdr:rowOff>
    </xdr:from>
    <xdr:to>
      <xdr:col>24</xdr:col>
      <xdr:colOff>114300</xdr:colOff>
      <xdr:row>73</xdr:row>
      <xdr:rowOff>24130</xdr:rowOff>
    </xdr:to>
    <xdr:cxnSp macro="">
      <xdr:nvCxnSpPr>
        <xdr:cNvPr id="369" name="直線コネクタ 368"/>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27939</xdr:rowOff>
    </xdr:from>
    <xdr:to>
      <xdr:col>24</xdr:col>
      <xdr:colOff>25400</xdr:colOff>
      <xdr:row>76</xdr:row>
      <xdr:rowOff>27939</xdr:rowOff>
    </xdr:to>
    <xdr:cxnSp macro="">
      <xdr:nvCxnSpPr>
        <xdr:cNvPr id="370" name="直線コネクタ 369"/>
        <xdr:cNvCxnSpPr/>
      </xdr:nvCxnSpPr>
      <xdr:spPr>
        <a:xfrm>
          <a:off x="3987800" y="130581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63516</xdr:rowOff>
    </xdr:from>
    <xdr:ext cx="762000" cy="259045"/>
    <xdr:sp macro="" textlink="">
      <xdr:nvSpPr>
        <xdr:cNvPr id="371" name="公債費平均値テキスト"/>
        <xdr:cNvSpPr txBox="1"/>
      </xdr:nvSpPr>
      <xdr:spPr>
        <a:xfrm>
          <a:off x="4914900" y="13093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91439</xdr:rowOff>
    </xdr:from>
    <xdr:to>
      <xdr:col>24</xdr:col>
      <xdr:colOff>76200</xdr:colOff>
      <xdr:row>77</xdr:row>
      <xdr:rowOff>21589</xdr:rowOff>
    </xdr:to>
    <xdr:sp macro="" textlink="">
      <xdr:nvSpPr>
        <xdr:cNvPr id="372" name="フローチャート: 判断 371"/>
        <xdr:cNvSpPr/>
      </xdr:nvSpPr>
      <xdr:spPr>
        <a:xfrm>
          <a:off x="47752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27939</xdr:rowOff>
    </xdr:from>
    <xdr:to>
      <xdr:col>19</xdr:col>
      <xdr:colOff>187325</xdr:colOff>
      <xdr:row>76</xdr:row>
      <xdr:rowOff>73661</xdr:rowOff>
    </xdr:to>
    <xdr:cxnSp macro="">
      <xdr:nvCxnSpPr>
        <xdr:cNvPr id="373" name="直線コネクタ 372"/>
        <xdr:cNvCxnSpPr/>
      </xdr:nvCxnSpPr>
      <xdr:spPr>
        <a:xfrm flipV="1">
          <a:off x="3098800" y="130581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91439</xdr:rowOff>
    </xdr:from>
    <xdr:to>
      <xdr:col>20</xdr:col>
      <xdr:colOff>38100</xdr:colOff>
      <xdr:row>77</xdr:row>
      <xdr:rowOff>21589</xdr:rowOff>
    </xdr:to>
    <xdr:sp macro="" textlink="">
      <xdr:nvSpPr>
        <xdr:cNvPr id="374" name="フローチャート: 判断 373"/>
        <xdr:cNvSpPr/>
      </xdr:nvSpPr>
      <xdr:spPr>
        <a:xfrm>
          <a:off x="3937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6366</xdr:rowOff>
    </xdr:from>
    <xdr:ext cx="736600" cy="259045"/>
    <xdr:sp macro="" textlink="">
      <xdr:nvSpPr>
        <xdr:cNvPr id="375" name="テキスト ボックス 374"/>
        <xdr:cNvSpPr txBox="1"/>
      </xdr:nvSpPr>
      <xdr:spPr>
        <a:xfrm>
          <a:off x="3606800" y="13208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20320</xdr:rowOff>
    </xdr:from>
    <xdr:to>
      <xdr:col>15</xdr:col>
      <xdr:colOff>98425</xdr:colOff>
      <xdr:row>76</xdr:row>
      <xdr:rowOff>73661</xdr:rowOff>
    </xdr:to>
    <xdr:cxnSp macro="">
      <xdr:nvCxnSpPr>
        <xdr:cNvPr id="376" name="直線コネクタ 375"/>
        <xdr:cNvCxnSpPr/>
      </xdr:nvCxnSpPr>
      <xdr:spPr>
        <a:xfrm>
          <a:off x="2209800" y="13050520"/>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99061</xdr:rowOff>
    </xdr:from>
    <xdr:to>
      <xdr:col>15</xdr:col>
      <xdr:colOff>149225</xdr:colOff>
      <xdr:row>77</xdr:row>
      <xdr:rowOff>29211</xdr:rowOff>
    </xdr:to>
    <xdr:sp macro="" textlink="">
      <xdr:nvSpPr>
        <xdr:cNvPr id="377" name="フローチャート: 判断 376"/>
        <xdr:cNvSpPr/>
      </xdr:nvSpPr>
      <xdr:spPr>
        <a:xfrm>
          <a:off x="3048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13988</xdr:rowOff>
    </xdr:from>
    <xdr:ext cx="762000" cy="259045"/>
    <xdr:sp macro="" textlink="">
      <xdr:nvSpPr>
        <xdr:cNvPr id="378" name="テキスト ボックス 377"/>
        <xdr:cNvSpPr txBox="1"/>
      </xdr:nvSpPr>
      <xdr:spPr>
        <a:xfrm>
          <a:off x="2717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20320</xdr:rowOff>
    </xdr:from>
    <xdr:to>
      <xdr:col>11</xdr:col>
      <xdr:colOff>9525</xdr:colOff>
      <xdr:row>76</xdr:row>
      <xdr:rowOff>157480</xdr:rowOff>
    </xdr:to>
    <xdr:cxnSp macro="">
      <xdr:nvCxnSpPr>
        <xdr:cNvPr id="379" name="直線コネクタ 378"/>
        <xdr:cNvCxnSpPr/>
      </xdr:nvCxnSpPr>
      <xdr:spPr>
        <a:xfrm flipV="1">
          <a:off x="1320800" y="130505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30480</xdr:rowOff>
    </xdr:from>
    <xdr:to>
      <xdr:col>11</xdr:col>
      <xdr:colOff>60325</xdr:colOff>
      <xdr:row>76</xdr:row>
      <xdr:rowOff>132080</xdr:rowOff>
    </xdr:to>
    <xdr:sp macro="" textlink="">
      <xdr:nvSpPr>
        <xdr:cNvPr id="380" name="フローチャート: 判断 379"/>
        <xdr:cNvSpPr/>
      </xdr:nvSpPr>
      <xdr:spPr>
        <a:xfrm>
          <a:off x="2159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116857</xdr:rowOff>
    </xdr:from>
    <xdr:ext cx="762000" cy="259045"/>
    <xdr:sp macro="" textlink="">
      <xdr:nvSpPr>
        <xdr:cNvPr id="381" name="テキスト ボックス 380"/>
        <xdr:cNvSpPr txBox="1"/>
      </xdr:nvSpPr>
      <xdr:spPr>
        <a:xfrm>
          <a:off x="1828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82" name="フローチャート: 判断 381"/>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59707</xdr:rowOff>
    </xdr:from>
    <xdr:ext cx="762000" cy="259045"/>
    <xdr:sp macro="" textlink="">
      <xdr:nvSpPr>
        <xdr:cNvPr id="383" name="テキスト ボックス 382"/>
        <xdr:cNvSpPr txBox="1"/>
      </xdr:nvSpPr>
      <xdr:spPr>
        <a:xfrm>
          <a:off x="939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148589</xdr:rowOff>
    </xdr:from>
    <xdr:to>
      <xdr:col>24</xdr:col>
      <xdr:colOff>76200</xdr:colOff>
      <xdr:row>76</xdr:row>
      <xdr:rowOff>78739</xdr:rowOff>
    </xdr:to>
    <xdr:sp macro="" textlink="">
      <xdr:nvSpPr>
        <xdr:cNvPr id="389" name="楕円 388"/>
        <xdr:cNvSpPr/>
      </xdr:nvSpPr>
      <xdr:spPr>
        <a:xfrm>
          <a:off x="47752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165117</xdr:rowOff>
    </xdr:from>
    <xdr:ext cx="762000" cy="259045"/>
    <xdr:sp macro="" textlink="">
      <xdr:nvSpPr>
        <xdr:cNvPr id="390" name="公債費該当値テキスト"/>
        <xdr:cNvSpPr txBox="1"/>
      </xdr:nvSpPr>
      <xdr:spPr>
        <a:xfrm>
          <a:off x="49149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148589</xdr:rowOff>
    </xdr:from>
    <xdr:to>
      <xdr:col>20</xdr:col>
      <xdr:colOff>38100</xdr:colOff>
      <xdr:row>76</xdr:row>
      <xdr:rowOff>78739</xdr:rowOff>
    </xdr:to>
    <xdr:sp macro="" textlink="">
      <xdr:nvSpPr>
        <xdr:cNvPr id="391" name="楕円 390"/>
        <xdr:cNvSpPr/>
      </xdr:nvSpPr>
      <xdr:spPr>
        <a:xfrm>
          <a:off x="39370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88917</xdr:rowOff>
    </xdr:from>
    <xdr:ext cx="736600" cy="259045"/>
    <xdr:sp macro="" textlink="">
      <xdr:nvSpPr>
        <xdr:cNvPr id="392" name="テキスト ボックス 391"/>
        <xdr:cNvSpPr txBox="1"/>
      </xdr:nvSpPr>
      <xdr:spPr>
        <a:xfrm>
          <a:off x="3606800" y="1277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22861</xdr:rowOff>
    </xdr:from>
    <xdr:to>
      <xdr:col>15</xdr:col>
      <xdr:colOff>149225</xdr:colOff>
      <xdr:row>76</xdr:row>
      <xdr:rowOff>124461</xdr:rowOff>
    </xdr:to>
    <xdr:sp macro="" textlink="">
      <xdr:nvSpPr>
        <xdr:cNvPr id="393" name="楕円 392"/>
        <xdr:cNvSpPr/>
      </xdr:nvSpPr>
      <xdr:spPr>
        <a:xfrm>
          <a:off x="3048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134637</xdr:rowOff>
    </xdr:from>
    <xdr:ext cx="762000" cy="259045"/>
    <xdr:sp macro="" textlink="">
      <xdr:nvSpPr>
        <xdr:cNvPr id="394" name="テキスト ボックス 393"/>
        <xdr:cNvSpPr txBox="1"/>
      </xdr:nvSpPr>
      <xdr:spPr>
        <a:xfrm>
          <a:off x="27178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140970</xdr:rowOff>
    </xdr:from>
    <xdr:to>
      <xdr:col>11</xdr:col>
      <xdr:colOff>60325</xdr:colOff>
      <xdr:row>76</xdr:row>
      <xdr:rowOff>71120</xdr:rowOff>
    </xdr:to>
    <xdr:sp macro="" textlink="">
      <xdr:nvSpPr>
        <xdr:cNvPr id="395" name="楕円 394"/>
        <xdr:cNvSpPr/>
      </xdr:nvSpPr>
      <xdr:spPr>
        <a:xfrm>
          <a:off x="21590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81297</xdr:rowOff>
    </xdr:from>
    <xdr:ext cx="762000" cy="259045"/>
    <xdr:sp macro="" textlink="">
      <xdr:nvSpPr>
        <xdr:cNvPr id="396" name="テキスト ボックス 395"/>
        <xdr:cNvSpPr txBox="1"/>
      </xdr:nvSpPr>
      <xdr:spPr>
        <a:xfrm>
          <a:off x="18288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106680</xdr:rowOff>
    </xdr:from>
    <xdr:to>
      <xdr:col>6</xdr:col>
      <xdr:colOff>171450</xdr:colOff>
      <xdr:row>77</xdr:row>
      <xdr:rowOff>36830</xdr:rowOff>
    </xdr:to>
    <xdr:sp macro="" textlink="">
      <xdr:nvSpPr>
        <xdr:cNvPr id="397" name="楕円 396"/>
        <xdr:cNvSpPr/>
      </xdr:nvSpPr>
      <xdr:spPr>
        <a:xfrm>
          <a:off x="1270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47007</xdr:rowOff>
    </xdr:from>
    <xdr:ext cx="762000" cy="259045"/>
    <xdr:sp macro="" textlink="">
      <xdr:nvSpPr>
        <xdr:cNvPr id="398" name="テキスト ボックス 397"/>
        <xdr:cNvSpPr txBox="1"/>
      </xdr:nvSpPr>
      <xdr:spPr>
        <a:xfrm>
          <a:off x="939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人件費・補助費等では類似団体平均を下回っているが、その他の経費（扶助費・物件費・繰出金等）では類似団体平均を上回っている。</a:t>
          </a:r>
          <a:endParaRPr lang="ja-JP" altLang="ja-JP" sz="1400">
            <a:effectLst/>
          </a:endParaRPr>
        </a:p>
        <a:p>
          <a:r>
            <a:rPr kumimoji="1" lang="ja-JP" altLang="ja-JP" sz="1100">
              <a:solidFill>
                <a:schemeClr val="dk1"/>
              </a:solidFill>
              <a:effectLst/>
              <a:latin typeface="+mn-lt"/>
              <a:ea typeface="+mn-ea"/>
              <a:cs typeface="+mn-cs"/>
            </a:rPr>
            <a:t>　今後も、老朽施設の改修等の大規模事業や高齢化等による扶助費の増等により、経常収支比率が悪化することが見込まれるため、事務事業の見直しを更に進めることにより経常経費の削減に努める。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81</xdr:row>
      <xdr:rowOff>10413</xdr:rowOff>
    </xdr:to>
    <xdr:cxnSp macro="">
      <xdr:nvCxnSpPr>
        <xdr:cNvPr id="424" name="直線コネクタ 423"/>
        <xdr:cNvCxnSpPr/>
      </xdr:nvCxnSpPr>
      <xdr:spPr>
        <a:xfrm flipV="1">
          <a:off x="16510000" y="12517120"/>
          <a:ext cx="0" cy="1380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153940</xdr:rowOff>
    </xdr:from>
    <xdr:ext cx="762000" cy="259045"/>
    <xdr:sp macro="" textlink="">
      <xdr:nvSpPr>
        <xdr:cNvPr id="425" name="公債費以外最小値テキスト"/>
        <xdr:cNvSpPr txBox="1"/>
      </xdr:nvSpPr>
      <xdr:spPr>
        <a:xfrm>
          <a:off x="16598900" y="1386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10413</xdr:rowOff>
    </xdr:from>
    <xdr:to>
      <xdr:col>82</xdr:col>
      <xdr:colOff>196850</xdr:colOff>
      <xdr:row>81</xdr:row>
      <xdr:rowOff>10413</xdr:rowOff>
    </xdr:to>
    <xdr:cxnSp macro="">
      <xdr:nvCxnSpPr>
        <xdr:cNvPr id="426" name="直線コネクタ 425"/>
        <xdr:cNvCxnSpPr/>
      </xdr:nvCxnSpPr>
      <xdr:spPr>
        <a:xfrm>
          <a:off x="16421100" y="13897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7" name="公債費以外最大値テキスト"/>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8" name="直線コネクタ 427"/>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62992</xdr:rowOff>
    </xdr:from>
    <xdr:to>
      <xdr:col>82</xdr:col>
      <xdr:colOff>107950</xdr:colOff>
      <xdr:row>79</xdr:row>
      <xdr:rowOff>19558</xdr:rowOff>
    </xdr:to>
    <xdr:cxnSp macro="">
      <xdr:nvCxnSpPr>
        <xdr:cNvPr id="429" name="直線コネクタ 428"/>
        <xdr:cNvCxnSpPr/>
      </xdr:nvCxnSpPr>
      <xdr:spPr>
        <a:xfrm flipV="1">
          <a:off x="15671800" y="13436092"/>
          <a:ext cx="8382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145305</xdr:rowOff>
    </xdr:from>
    <xdr:ext cx="762000" cy="259045"/>
    <xdr:sp macro="" textlink="">
      <xdr:nvSpPr>
        <xdr:cNvPr id="430" name="公債費以外平均値テキスト"/>
        <xdr:cNvSpPr txBox="1"/>
      </xdr:nvSpPr>
      <xdr:spPr>
        <a:xfrm>
          <a:off x="16598900" y="13175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128778</xdr:rowOff>
    </xdr:from>
    <xdr:to>
      <xdr:col>82</xdr:col>
      <xdr:colOff>158750</xdr:colOff>
      <xdr:row>78</xdr:row>
      <xdr:rowOff>58928</xdr:rowOff>
    </xdr:to>
    <xdr:sp macro="" textlink="">
      <xdr:nvSpPr>
        <xdr:cNvPr id="431" name="フローチャート: 判断 430"/>
        <xdr:cNvSpPr/>
      </xdr:nvSpPr>
      <xdr:spPr>
        <a:xfrm>
          <a:off x="164592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19558</xdr:rowOff>
    </xdr:from>
    <xdr:to>
      <xdr:col>78</xdr:col>
      <xdr:colOff>69850</xdr:colOff>
      <xdr:row>79</xdr:row>
      <xdr:rowOff>138430</xdr:rowOff>
    </xdr:to>
    <xdr:cxnSp macro="">
      <xdr:nvCxnSpPr>
        <xdr:cNvPr id="432" name="直線コネクタ 431"/>
        <xdr:cNvCxnSpPr/>
      </xdr:nvCxnSpPr>
      <xdr:spPr>
        <a:xfrm flipV="1">
          <a:off x="14782800" y="13564108"/>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110489</xdr:rowOff>
    </xdr:from>
    <xdr:to>
      <xdr:col>78</xdr:col>
      <xdr:colOff>120650</xdr:colOff>
      <xdr:row>78</xdr:row>
      <xdr:rowOff>40639</xdr:rowOff>
    </xdr:to>
    <xdr:sp macro="" textlink="">
      <xdr:nvSpPr>
        <xdr:cNvPr id="433" name="フローチャート: 判断 432"/>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50816</xdr:rowOff>
    </xdr:from>
    <xdr:ext cx="736600" cy="259045"/>
    <xdr:sp macro="" textlink="">
      <xdr:nvSpPr>
        <xdr:cNvPr id="434" name="テキスト ボックス 433"/>
        <xdr:cNvSpPr txBox="1"/>
      </xdr:nvSpPr>
      <xdr:spPr>
        <a:xfrm>
          <a:off x="15290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168148</xdr:rowOff>
    </xdr:from>
    <xdr:to>
      <xdr:col>73</xdr:col>
      <xdr:colOff>180975</xdr:colOff>
      <xdr:row>79</xdr:row>
      <xdr:rowOff>138430</xdr:rowOff>
    </xdr:to>
    <xdr:cxnSp macro="">
      <xdr:nvCxnSpPr>
        <xdr:cNvPr id="435" name="直線コネクタ 434"/>
        <xdr:cNvCxnSpPr/>
      </xdr:nvCxnSpPr>
      <xdr:spPr>
        <a:xfrm>
          <a:off x="13893800" y="13541248"/>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105918</xdr:rowOff>
    </xdr:from>
    <xdr:to>
      <xdr:col>74</xdr:col>
      <xdr:colOff>31750</xdr:colOff>
      <xdr:row>78</xdr:row>
      <xdr:rowOff>36068</xdr:rowOff>
    </xdr:to>
    <xdr:sp macro="" textlink="">
      <xdr:nvSpPr>
        <xdr:cNvPr id="436" name="フローチャート: 判断 435"/>
        <xdr:cNvSpPr/>
      </xdr:nvSpPr>
      <xdr:spPr>
        <a:xfrm>
          <a:off x="14732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46245</xdr:rowOff>
    </xdr:from>
    <xdr:ext cx="762000" cy="259045"/>
    <xdr:sp macro="" textlink="">
      <xdr:nvSpPr>
        <xdr:cNvPr id="437" name="テキスト ボックス 436"/>
        <xdr:cNvSpPr txBox="1"/>
      </xdr:nvSpPr>
      <xdr:spPr>
        <a:xfrm>
          <a:off x="14401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168148</xdr:rowOff>
    </xdr:from>
    <xdr:to>
      <xdr:col>69</xdr:col>
      <xdr:colOff>92075</xdr:colOff>
      <xdr:row>79</xdr:row>
      <xdr:rowOff>78994</xdr:rowOff>
    </xdr:to>
    <xdr:cxnSp macro="">
      <xdr:nvCxnSpPr>
        <xdr:cNvPr id="438" name="直線コネクタ 437"/>
        <xdr:cNvCxnSpPr/>
      </xdr:nvCxnSpPr>
      <xdr:spPr>
        <a:xfrm flipV="1">
          <a:off x="13004800" y="1354124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158496</xdr:rowOff>
    </xdr:from>
    <xdr:to>
      <xdr:col>69</xdr:col>
      <xdr:colOff>142875</xdr:colOff>
      <xdr:row>77</xdr:row>
      <xdr:rowOff>88646</xdr:rowOff>
    </xdr:to>
    <xdr:sp macro="" textlink="">
      <xdr:nvSpPr>
        <xdr:cNvPr id="439" name="フローチャート: 判断 438"/>
        <xdr:cNvSpPr/>
      </xdr:nvSpPr>
      <xdr:spPr>
        <a:xfrm>
          <a:off x="13843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98823</xdr:rowOff>
    </xdr:from>
    <xdr:ext cx="762000" cy="259045"/>
    <xdr:sp macro="" textlink="">
      <xdr:nvSpPr>
        <xdr:cNvPr id="440" name="テキスト ボックス 439"/>
        <xdr:cNvSpPr txBox="1"/>
      </xdr:nvSpPr>
      <xdr:spPr>
        <a:xfrm>
          <a:off x="13512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144780</xdr:rowOff>
    </xdr:from>
    <xdr:to>
      <xdr:col>65</xdr:col>
      <xdr:colOff>53975</xdr:colOff>
      <xdr:row>77</xdr:row>
      <xdr:rowOff>74930</xdr:rowOff>
    </xdr:to>
    <xdr:sp macro="" textlink="">
      <xdr:nvSpPr>
        <xdr:cNvPr id="441" name="フローチャート: 判断 440"/>
        <xdr:cNvSpPr/>
      </xdr:nvSpPr>
      <xdr:spPr>
        <a:xfrm>
          <a:off x="12954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85107</xdr:rowOff>
    </xdr:from>
    <xdr:ext cx="762000" cy="259045"/>
    <xdr:sp macro="" textlink="">
      <xdr:nvSpPr>
        <xdr:cNvPr id="442" name="テキスト ボックス 441"/>
        <xdr:cNvSpPr txBox="1"/>
      </xdr:nvSpPr>
      <xdr:spPr>
        <a:xfrm>
          <a:off x="12623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12192</xdr:rowOff>
    </xdr:from>
    <xdr:to>
      <xdr:col>82</xdr:col>
      <xdr:colOff>158750</xdr:colOff>
      <xdr:row>78</xdr:row>
      <xdr:rowOff>113792</xdr:rowOff>
    </xdr:to>
    <xdr:sp macro="" textlink="">
      <xdr:nvSpPr>
        <xdr:cNvPr id="448" name="楕円 447"/>
        <xdr:cNvSpPr/>
      </xdr:nvSpPr>
      <xdr:spPr>
        <a:xfrm>
          <a:off x="16459200" y="1338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155719</xdr:rowOff>
    </xdr:from>
    <xdr:ext cx="762000" cy="259045"/>
    <xdr:sp macro="" textlink="">
      <xdr:nvSpPr>
        <xdr:cNvPr id="449" name="公債費以外該当値テキスト"/>
        <xdr:cNvSpPr txBox="1"/>
      </xdr:nvSpPr>
      <xdr:spPr>
        <a:xfrm>
          <a:off x="165989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140208</xdr:rowOff>
    </xdr:from>
    <xdr:to>
      <xdr:col>78</xdr:col>
      <xdr:colOff>120650</xdr:colOff>
      <xdr:row>79</xdr:row>
      <xdr:rowOff>70358</xdr:rowOff>
    </xdr:to>
    <xdr:sp macro="" textlink="">
      <xdr:nvSpPr>
        <xdr:cNvPr id="450" name="楕円 449"/>
        <xdr:cNvSpPr/>
      </xdr:nvSpPr>
      <xdr:spPr>
        <a:xfrm>
          <a:off x="156210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55135</xdr:rowOff>
    </xdr:from>
    <xdr:ext cx="736600" cy="259045"/>
    <xdr:sp macro="" textlink="">
      <xdr:nvSpPr>
        <xdr:cNvPr id="451" name="テキスト ボックス 450"/>
        <xdr:cNvSpPr txBox="1"/>
      </xdr:nvSpPr>
      <xdr:spPr>
        <a:xfrm>
          <a:off x="15290800" y="13599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87630</xdr:rowOff>
    </xdr:from>
    <xdr:to>
      <xdr:col>74</xdr:col>
      <xdr:colOff>31750</xdr:colOff>
      <xdr:row>80</xdr:row>
      <xdr:rowOff>17780</xdr:rowOff>
    </xdr:to>
    <xdr:sp macro="" textlink="">
      <xdr:nvSpPr>
        <xdr:cNvPr id="452" name="楕円 451"/>
        <xdr:cNvSpPr/>
      </xdr:nvSpPr>
      <xdr:spPr>
        <a:xfrm>
          <a:off x="14732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2557</xdr:rowOff>
    </xdr:from>
    <xdr:ext cx="762000" cy="259045"/>
    <xdr:sp macro="" textlink="">
      <xdr:nvSpPr>
        <xdr:cNvPr id="453" name="テキスト ボックス 452"/>
        <xdr:cNvSpPr txBox="1"/>
      </xdr:nvSpPr>
      <xdr:spPr>
        <a:xfrm>
          <a:off x="14401800" y="1371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117348</xdr:rowOff>
    </xdr:from>
    <xdr:to>
      <xdr:col>69</xdr:col>
      <xdr:colOff>142875</xdr:colOff>
      <xdr:row>79</xdr:row>
      <xdr:rowOff>47498</xdr:rowOff>
    </xdr:to>
    <xdr:sp macro="" textlink="">
      <xdr:nvSpPr>
        <xdr:cNvPr id="454" name="楕円 453"/>
        <xdr:cNvSpPr/>
      </xdr:nvSpPr>
      <xdr:spPr>
        <a:xfrm>
          <a:off x="138430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32275</xdr:rowOff>
    </xdr:from>
    <xdr:ext cx="762000" cy="259045"/>
    <xdr:sp macro="" textlink="">
      <xdr:nvSpPr>
        <xdr:cNvPr id="455" name="テキスト ボックス 454"/>
        <xdr:cNvSpPr txBox="1"/>
      </xdr:nvSpPr>
      <xdr:spPr>
        <a:xfrm>
          <a:off x="13512800" y="13576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28194</xdr:rowOff>
    </xdr:from>
    <xdr:to>
      <xdr:col>65</xdr:col>
      <xdr:colOff>53975</xdr:colOff>
      <xdr:row>79</xdr:row>
      <xdr:rowOff>129794</xdr:rowOff>
    </xdr:to>
    <xdr:sp macro="" textlink="">
      <xdr:nvSpPr>
        <xdr:cNvPr id="456" name="楕円 455"/>
        <xdr:cNvSpPr/>
      </xdr:nvSpPr>
      <xdr:spPr>
        <a:xfrm>
          <a:off x="12954000" y="1357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114571</xdr:rowOff>
    </xdr:from>
    <xdr:ext cx="762000" cy="259045"/>
    <xdr:sp macro="" textlink="">
      <xdr:nvSpPr>
        <xdr:cNvPr id="457" name="テキスト ボックス 456"/>
        <xdr:cNvSpPr txBox="1"/>
      </xdr:nvSpPr>
      <xdr:spPr>
        <a:xfrm>
          <a:off x="12623800" y="13659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広島県熊野町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61386</xdr:rowOff>
    </xdr:from>
    <xdr:to>
      <xdr:col>29</xdr:col>
      <xdr:colOff>127000</xdr:colOff>
      <xdr:row>20</xdr:row>
      <xdr:rowOff>96199</xdr:rowOff>
    </xdr:to>
    <xdr:cxnSp macro="">
      <xdr:nvCxnSpPr>
        <xdr:cNvPr id="47" name="直線コネクタ 46"/>
        <xdr:cNvCxnSpPr/>
      </xdr:nvCxnSpPr>
      <xdr:spPr bwMode="auto">
        <a:xfrm flipV="1">
          <a:off x="5651500" y="1994961"/>
          <a:ext cx="0" cy="15778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68276</xdr:rowOff>
    </xdr:from>
    <xdr:ext cx="762000" cy="259045"/>
    <xdr:sp macro="" textlink="">
      <xdr:nvSpPr>
        <xdr:cNvPr id="48" name="人口1人当たり決算額の推移最小値テキスト130"/>
        <xdr:cNvSpPr txBox="1"/>
      </xdr:nvSpPr>
      <xdr:spPr>
        <a:xfrm>
          <a:off x="5740400" y="354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96199</xdr:rowOff>
    </xdr:from>
    <xdr:to>
      <xdr:col>30</xdr:col>
      <xdr:colOff>25400</xdr:colOff>
      <xdr:row>20</xdr:row>
      <xdr:rowOff>96199</xdr:rowOff>
    </xdr:to>
    <xdr:cxnSp macro="">
      <xdr:nvCxnSpPr>
        <xdr:cNvPr id="49" name="直線コネクタ 48"/>
        <xdr:cNvCxnSpPr/>
      </xdr:nvCxnSpPr>
      <xdr:spPr bwMode="auto">
        <a:xfrm>
          <a:off x="5562600" y="35728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147763</xdr:rowOff>
    </xdr:from>
    <xdr:ext cx="762000" cy="259045"/>
    <xdr:sp macro="" textlink="">
      <xdr:nvSpPr>
        <xdr:cNvPr id="50" name="人口1人当たり決算額の推移最大値テキスト130"/>
        <xdr:cNvSpPr txBox="1"/>
      </xdr:nvSpPr>
      <xdr:spPr>
        <a:xfrm>
          <a:off x="5740400" y="173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61386</xdr:rowOff>
    </xdr:from>
    <xdr:to>
      <xdr:col>30</xdr:col>
      <xdr:colOff>25400</xdr:colOff>
      <xdr:row>11</xdr:row>
      <xdr:rowOff>61386</xdr:rowOff>
    </xdr:to>
    <xdr:cxnSp macro="">
      <xdr:nvCxnSpPr>
        <xdr:cNvPr id="51" name="直線コネクタ 50"/>
        <xdr:cNvCxnSpPr/>
      </xdr:nvCxnSpPr>
      <xdr:spPr bwMode="auto">
        <a:xfrm>
          <a:off x="5562600" y="19949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92247</xdr:rowOff>
    </xdr:from>
    <xdr:to>
      <xdr:col>29</xdr:col>
      <xdr:colOff>127000</xdr:colOff>
      <xdr:row>19</xdr:row>
      <xdr:rowOff>129901</xdr:rowOff>
    </xdr:to>
    <xdr:cxnSp macro="">
      <xdr:nvCxnSpPr>
        <xdr:cNvPr id="52" name="直線コネクタ 51"/>
        <xdr:cNvCxnSpPr/>
      </xdr:nvCxnSpPr>
      <xdr:spPr bwMode="auto">
        <a:xfrm flipV="1">
          <a:off x="5003800" y="3397422"/>
          <a:ext cx="647700" cy="376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124072</xdr:rowOff>
    </xdr:from>
    <xdr:ext cx="762000" cy="259045"/>
    <xdr:sp macro="" textlink="">
      <xdr:nvSpPr>
        <xdr:cNvPr id="53" name="人口1人当たり決算額の推移平均値テキスト130"/>
        <xdr:cNvSpPr txBox="1"/>
      </xdr:nvSpPr>
      <xdr:spPr>
        <a:xfrm>
          <a:off x="5740400" y="2914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107545</xdr:rowOff>
    </xdr:from>
    <xdr:to>
      <xdr:col>29</xdr:col>
      <xdr:colOff>177800</xdr:colOff>
      <xdr:row>18</xdr:row>
      <xdr:rowOff>37695</xdr:rowOff>
    </xdr:to>
    <xdr:sp macro="" textlink="">
      <xdr:nvSpPr>
        <xdr:cNvPr id="54" name="フローチャート: 判断 53"/>
        <xdr:cNvSpPr/>
      </xdr:nvSpPr>
      <xdr:spPr bwMode="auto">
        <a:xfrm>
          <a:off x="56007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129901</xdr:rowOff>
    </xdr:from>
    <xdr:to>
      <xdr:col>26</xdr:col>
      <xdr:colOff>50800</xdr:colOff>
      <xdr:row>19</xdr:row>
      <xdr:rowOff>141478</xdr:rowOff>
    </xdr:to>
    <xdr:cxnSp macro="">
      <xdr:nvCxnSpPr>
        <xdr:cNvPr id="55" name="直線コネクタ 54"/>
        <xdr:cNvCxnSpPr/>
      </xdr:nvCxnSpPr>
      <xdr:spPr bwMode="auto">
        <a:xfrm flipV="1">
          <a:off x="4305300" y="3435076"/>
          <a:ext cx="698500" cy="115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119873</xdr:rowOff>
    </xdr:from>
    <xdr:to>
      <xdr:col>26</xdr:col>
      <xdr:colOff>101600</xdr:colOff>
      <xdr:row>18</xdr:row>
      <xdr:rowOff>50023</xdr:rowOff>
    </xdr:to>
    <xdr:sp macro="" textlink="">
      <xdr:nvSpPr>
        <xdr:cNvPr id="56" name="フローチャート: 判断 55"/>
        <xdr:cNvSpPr/>
      </xdr:nvSpPr>
      <xdr:spPr bwMode="auto">
        <a:xfrm>
          <a:off x="49530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60200</xdr:rowOff>
    </xdr:from>
    <xdr:ext cx="736600" cy="259045"/>
    <xdr:sp macro="" textlink="">
      <xdr:nvSpPr>
        <xdr:cNvPr id="57" name="テキスト ボックス 56"/>
        <xdr:cNvSpPr txBox="1"/>
      </xdr:nvSpPr>
      <xdr:spPr>
        <a:xfrm>
          <a:off x="4622800" y="2851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126113</xdr:rowOff>
    </xdr:from>
    <xdr:to>
      <xdr:col>22</xdr:col>
      <xdr:colOff>114300</xdr:colOff>
      <xdr:row>19</xdr:row>
      <xdr:rowOff>141478</xdr:rowOff>
    </xdr:to>
    <xdr:cxnSp macro="">
      <xdr:nvCxnSpPr>
        <xdr:cNvPr id="58" name="直線コネクタ 57"/>
        <xdr:cNvCxnSpPr/>
      </xdr:nvCxnSpPr>
      <xdr:spPr bwMode="auto">
        <a:xfrm>
          <a:off x="3606800" y="3431288"/>
          <a:ext cx="698500" cy="153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130585</xdr:rowOff>
    </xdr:from>
    <xdr:to>
      <xdr:col>22</xdr:col>
      <xdr:colOff>165100</xdr:colOff>
      <xdr:row>18</xdr:row>
      <xdr:rowOff>60735</xdr:rowOff>
    </xdr:to>
    <xdr:sp macro="" textlink="">
      <xdr:nvSpPr>
        <xdr:cNvPr id="59" name="フローチャート: 判断 58"/>
        <xdr:cNvSpPr/>
      </xdr:nvSpPr>
      <xdr:spPr bwMode="auto">
        <a:xfrm>
          <a:off x="42545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70912</xdr:rowOff>
    </xdr:from>
    <xdr:ext cx="762000" cy="259045"/>
    <xdr:sp macro="" textlink="">
      <xdr:nvSpPr>
        <xdr:cNvPr id="60" name="テキスト ボックス 59"/>
        <xdr:cNvSpPr txBox="1"/>
      </xdr:nvSpPr>
      <xdr:spPr>
        <a:xfrm>
          <a:off x="3924300" y="2861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126113</xdr:rowOff>
    </xdr:from>
    <xdr:to>
      <xdr:col>18</xdr:col>
      <xdr:colOff>177800</xdr:colOff>
      <xdr:row>19</xdr:row>
      <xdr:rowOff>142278</xdr:rowOff>
    </xdr:to>
    <xdr:cxnSp macro="">
      <xdr:nvCxnSpPr>
        <xdr:cNvPr id="61" name="直線コネクタ 60"/>
        <xdr:cNvCxnSpPr/>
      </xdr:nvCxnSpPr>
      <xdr:spPr bwMode="auto">
        <a:xfrm flipV="1">
          <a:off x="2908300" y="3431288"/>
          <a:ext cx="698500" cy="161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151502</xdr:rowOff>
    </xdr:from>
    <xdr:to>
      <xdr:col>19</xdr:col>
      <xdr:colOff>38100</xdr:colOff>
      <xdr:row>18</xdr:row>
      <xdr:rowOff>81652</xdr:rowOff>
    </xdr:to>
    <xdr:sp macro="" textlink="">
      <xdr:nvSpPr>
        <xdr:cNvPr id="62" name="フローチャート: 判断 61"/>
        <xdr:cNvSpPr/>
      </xdr:nvSpPr>
      <xdr:spPr bwMode="auto">
        <a:xfrm>
          <a:off x="35560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91829</xdr:rowOff>
    </xdr:from>
    <xdr:ext cx="762000" cy="259045"/>
    <xdr:sp macro="" textlink="">
      <xdr:nvSpPr>
        <xdr:cNvPr id="63" name="テキスト ボックス 62"/>
        <xdr:cNvSpPr txBox="1"/>
      </xdr:nvSpPr>
      <xdr:spPr>
        <a:xfrm>
          <a:off x="3225800" y="2882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96066</xdr:rowOff>
    </xdr:from>
    <xdr:to>
      <xdr:col>15</xdr:col>
      <xdr:colOff>101600</xdr:colOff>
      <xdr:row>18</xdr:row>
      <xdr:rowOff>26216</xdr:rowOff>
    </xdr:to>
    <xdr:sp macro="" textlink="">
      <xdr:nvSpPr>
        <xdr:cNvPr id="64" name="フローチャート: 判断 63"/>
        <xdr:cNvSpPr/>
      </xdr:nvSpPr>
      <xdr:spPr bwMode="auto">
        <a:xfrm>
          <a:off x="28575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36393</xdr:rowOff>
    </xdr:from>
    <xdr:ext cx="762000" cy="259045"/>
    <xdr:sp macro="" textlink="">
      <xdr:nvSpPr>
        <xdr:cNvPr id="65" name="テキスト ボックス 64"/>
        <xdr:cNvSpPr txBox="1"/>
      </xdr:nvSpPr>
      <xdr:spPr>
        <a:xfrm>
          <a:off x="2527300" y="282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41447</xdr:rowOff>
    </xdr:from>
    <xdr:to>
      <xdr:col>29</xdr:col>
      <xdr:colOff>177800</xdr:colOff>
      <xdr:row>19</xdr:row>
      <xdr:rowOff>143047</xdr:rowOff>
    </xdr:to>
    <xdr:sp macro="" textlink="">
      <xdr:nvSpPr>
        <xdr:cNvPr id="71" name="楕円 70"/>
        <xdr:cNvSpPr/>
      </xdr:nvSpPr>
      <xdr:spPr bwMode="auto">
        <a:xfrm>
          <a:off x="5600700" y="33466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13524</xdr:rowOff>
    </xdr:from>
    <xdr:ext cx="762000" cy="259045"/>
    <xdr:sp macro="" textlink="">
      <xdr:nvSpPr>
        <xdr:cNvPr id="72" name="人口1人当たり決算額の推移該当値テキスト130"/>
        <xdr:cNvSpPr txBox="1"/>
      </xdr:nvSpPr>
      <xdr:spPr>
        <a:xfrm>
          <a:off x="5740400" y="3318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79101</xdr:rowOff>
    </xdr:from>
    <xdr:to>
      <xdr:col>26</xdr:col>
      <xdr:colOff>101600</xdr:colOff>
      <xdr:row>20</xdr:row>
      <xdr:rowOff>9251</xdr:rowOff>
    </xdr:to>
    <xdr:sp macro="" textlink="">
      <xdr:nvSpPr>
        <xdr:cNvPr id="73" name="楕円 72"/>
        <xdr:cNvSpPr/>
      </xdr:nvSpPr>
      <xdr:spPr bwMode="auto">
        <a:xfrm>
          <a:off x="4953000" y="33842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165478</xdr:rowOff>
    </xdr:from>
    <xdr:ext cx="736600" cy="259045"/>
    <xdr:sp macro="" textlink="">
      <xdr:nvSpPr>
        <xdr:cNvPr id="74" name="テキスト ボックス 73"/>
        <xdr:cNvSpPr txBox="1"/>
      </xdr:nvSpPr>
      <xdr:spPr>
        <a:xfrm>
          <a:off x="4622800" y="3470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90678</xdr:rowOff>
    </xdr:from>
    <xdr:to>
      <xdr:col>22</xdr:col>
      <xdr:colOff>165100</xdr:colOff>
      <xdr:row>20</xdr:row>
      <xdr:rowOff>20828</xdr:rowOff>
    </xdr:to>
    <xdr:sp macro="" textlink="">
      <xdr:nvSpPr>
        <xdr:cNvPr id="75" name="楕円 74"/>
        <xdr:cNvSpPr/>
      </xdr:nvSpPr>
      <xdr:spPr bwMode="auto">
        <a:xfrm>
          <a:off x="4254500" y="33958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5605</xdr:rowOff>
    </xdr:from>
    <xdr:ext cx="762000" cy="259045"/>
    <xdr:sp macro="" textlink="">
      <xdr:nvSpPr>
        <xdr:cNvPr id="76" name="テキスト ボックス 75"/>
        <xdr:cNvSpPr txBox="1"/>
      </xdr:nvSpPr>
      <xdr:spPr>
        <a:xfrm>
          <a:off x="3924300" y="348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75313</xdr:rowOff>
    </xdr:from>
    <xdr:to>
      <xdr:col>19</xdr:col>
      <xdr:colOff>38100</xdr:colOff>
      <xdr:row>20</xdr:row>
      <xdr:rowOff>5463</xdr:rowOff>
    </xdr:to>
    <xdr:sp macro="" textlink="">
      <xdr:nvSpPr>
        <xdr:cNvPr id="77" name="楕円 76"/>
        <xdr:cNvSpPr/>
      </xdr:nvSpPr>
      <xdr:spPr bwMode="auto">
        <a:xfrm>
          <a:off x="3556000" y="33804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161690</xdr:rowOff>
    </xdr:from>
    <xdr:ext cx="762000" cy="259045"/>
    <xdr:sp macro="" textlink="">
      <xdr:nvSpPr>
        <xdr:cNvPr id="78" name="テキスト ボックス 77"/>
        <xdr:cNvSpPr txBox="1"/>
      </xdr:nvSpPr>
      <xdr:spPr>
        <a:xfrm>
          <a:off x="3225800" y="3466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91478</xdr:rowOff>
    </xdr:from>
    <xdr:to>
      <xdr:col>15</xdr:col>
      <xdr:colOff>101600</xdr:colOff>
      <xdr:row>20</xdr:row>
      <xdr:rowOff>21628</xdr:rowOff>
    </xdr:to>
    <xdr:sp macro="" textlink="">
      <xdr:nvSpPr>
        <xdr:cNvPr id="79" name="楕円 78"/>
        <xdr:cNvSpPr/>
      </xdr:nvSpPr>
      <xdr:spPr bwMode="auto">
        <a:xfrm>
          <a:off x="2857500" y="33966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6405</xdr:rowOff>
    </xdr:from>
    <xdr:ext cx="762000" cy="259045"/>
    <xdr:sp macro="" textlink="">
      <xdr:nvSpPr>
        <xdr:cNvPr id="80" name="テキスト ボックス 79"/>
        <xdr:cNvSpPr txBox="1"/>
      </xdr:nvSpPr>
      <xdr:spPr>
        <a:xfrm>
          <a:off x="2527300" y="3483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85917</xdr:rowOff>
    </xdr:from>
    <xdr:to>
      <xdr:col>29</xdr:col>
      <xdr:colOff>127000</xdr:colOff>
      <xdr:row>37</xdr:row>
      <xdr:rowOff>330258</xdr:rowOff>
    </xdr:to>
    <xdr:cxnSp macro="">
      <xdr:nvCxnSpPr>
        <xdr:cNvPr id="110" name="直線コネクタ 109"/>
        <xdr:cNvCxnSpPr/>
      </xdr:nvCxnSpPr>
      <xdr:spPr bwMode="auto">
        <a:xfrm flipV="1">
          <a:off x="5651500" y="6010467"/>
          <a:ext cx="0" cy="14444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302335</xdr:rowOff>
    </xdr:from>
    <xdr:ext cx="762000" cy="259045"/>
    <xdr:sp macro="" textlink="">
      <xdr:nvSpPr>
        <xdr:cNvPr id="111" name="人口1人当たり決算額の推移最小値テキスト445"/>
        <xdr:cNvSpPr txBox="1"/>
      </xdr:nvSpPr>
      <xdr:spPr>
        <a:xfrm>
          <a:off x="5740400" y="742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330258</xdr:rowOff>
    </xdr:from>
    <xdr:to>
      <xdr:col>30</xdr:col>
      <xdr:colOff>25400</xdr:colOff>
      <xdr:row>37</xdr:row>
      <xdr:rowOff>330258</xdr:rowOff>
    </xdr:to>
    <xdr:cxnSp macro="">
      <xdr:nvCxnSpPr>
        <xdr:cNvPr id="112" name="直線コネクタ 111"/>
        <xdr:cNvCxnSpPr/>
      </xdr:nvCxnSpPr>
      <xdr:spPr bwMode="auto">
        <a:xfrm>
          <a:off x="5562600" y="74549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844</xdr:rowOff>
    </xdr:from>
    <xdr:ext cx="762000" cy="259045"/>
    <xdr:sp macro="" textlink="">
      <xdr:nvSpPr>
        <xdr:cNvPr id="113" name="人口1人当たり決算額の推移最大値テキスト445"/>
        <xdr:cNvSpPr txBox="1"/>
      </xdr:nvSpPr>
      <xdr:spPr>
        <a:xfrm>
          <a:off x="5740400" y="575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85917</xdr:rowOff>
    </xdr:from>
    <xdr:to>
      <xdr:col>30</xdr:col>
      <xdr:colOff>25400</xdr:colOff>
      <xdr:row>33</xdr:row>
      <xdr:rowOff>85917</xdr:rowOff>
    </xdr:to>
    <xdr:cxnSp macro="">
      <xdr:nvCxnSpPr>
        <xdr:cNvPr id="114" name="直線コネクタ 113"/>
        <xdr:cNvCxnSpPr/>
      </xdr:nvCxnSpPr>
      <xdr:spPr bwMode="auto">
        <a:xfrm>
          <a:off x="5562600" y="60104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231046</xdr:rowOff>
    </xdr:from>
    <xdr:to>
      <xdr:col>29</xdr:col>
      <xdr:colOff>127000</xdr:colOff>
      <xdr:row>35</xdr:row>
      <xdr:rowOff>244631</xdr:rowOff>
    </xdr:to>
    <xdr:cxnSp macro="">
      <xdr:nvCxnSpPr>
        <xdr:cNvPr id="115" name="直線コネクタ 114"/>
        <xdr:cNvCxnSpPr/>
      </xdr:nvCxnSpPr>
      <xdr:spPr bwMode="auto">
        <a:xfrm flipV="1">
          <a:off x="5003800" y="6841396"/>
          <a:ext cx="647700" cy="135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215822</xdr:rowOff>
    </xdr:from>
    <xdr:ext cx="762000" cy="259045"/>
    <xdr:sp macro="" textlink="">
      <xdr:nvSpPr>
        <xdr:cNvPr id="116" name="人口1人当たり決算額の推移平均値テキスト445"/>
        <xdr:cNvSpPr txBox="1"/>
      </xdr:nvSpPr>
      <xdr:spPr>
        <a:xfrm>
          <a:off x="5740400" y="6826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201113</xdr:rowOff>
    </xdr:from>
    <xdr:to>
      <xdr:col>29</xdr:col>
      <xdr:colOff>177800</xdr:colOff>
      <xdr:row>35</xdr:row>
      <xdr:rowOff>302713</xdr:rowOff>
    </xdr:to>
    <xdr:sp macro="" textlink="">
      <xdr:nvSpPr>
        <xdr:cNvPr id="117" name="フローチャート: 判断 116"/>
        <xdr:cNvSpPr/>
      </xdr:nvSpPr>
      <xdr:spPr bwMode="auto">
        <a:xfrm>
          <a:off x="56007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244631</xdr:rowOff>
    </xdr:from>
    <xdr:to>
      <xdr:col>26</xdr:col>
      <xdr:colOff>50800</xdr:colOff>
      <xdr:row>35</xdr:row>
      <xdr:rowOff>263376</xdr:rowOff>
    </xdr:to>
    <xdr:cxnSp macro="">
      <xdr:nvCxnSpPr>
        <xdr:cNvPr id="118" name="直線コネクタ 117"/>
        <xdr:cNvCxnSpPr/>
      </xdr:nvCxnSpPr>
      <xdr:spPr bwMode="auto">
        <a:xfrm flipV="1">
          <a:off x="4305300" y="6854981"/>
          <a:ext cx="698500" cy="187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200297</xdr:rowOff>
    </xdr:from>
    <xdr:to>
      <xdr:col>26</xdr:col>
      <xdr:colOff>101600</xdr:colOff>
      <xdr:row>35</xdr:row>
      <xdr:rowOff>301897</xdr:rowOff>
    </xdr:to>
    <xdr:sp macro="" textlink="">
      <xdr:nvSpPr>
        <xdr:cNvPr id="119" name="フローチャート: 判断 118"/>
        <xdr:cNvSpPr/>
      </xdr:nvSpPr>
      <xdr:spPr bwMode="auto">
        <a:xfrm>
          <a:off x="49530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286674</xdr:rowOff>
    </xdr:from>
    <xdr:ext cx="736600" cy="259045"/>
    <xdr:sp macro="" textlink="">
      <xdr:nvSpPr>
        <xdr:cNvPr id="120" name="テキスト ボックス 119"/>
        <xdr:cNvSpPr txBox="1"/>
      </xdr:nvSpPr>
      <xdr:spPr>
        <a:xfrm>
          <a:off x="4622800" y="68970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226375</xdr:rowOff>
    </xdr:from>
    <xdr:to>
      <xdr:col>22</xdr:col>
      <xdr:colOff>114300</xdr:colOff>
      <xdr:row>35</xdr:row>
      <xdr:rowOff>263376</xdr:rowOff>
    </xdr:to>
    <xdr:cxnSp macro="">
      <xdr:nvCxnSpPr>
        <xdr:cNvPr id="121" name="直線コネクタ 120"/>
        <xdr:cNvCxnSpPr/>
      </xdr:nvCxnSpPr>
      <xdr:spPr bwMode="auto">
        <a:xfrm>
          <a:off x="3606800" y="6836725"/>
          <a:ext cx="698500" cy="370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202093</xdr:rowOff>
    </xdr:from>
    <xdr:to>
      <xdr:col>22</xdr:col>
      <xdr:colOff>165100</xdr:colOff>
      <xdr:row>35</xdr:row>
      <xdr:rowOff>303693</xdr:rowOff>
    </xdr:to>
    <xdr:sp macro="" textlink="">
      <xdr:nvSpPr>
        <xdr:cNvPr id="122" name="フローチャート: 判断 121"/>
        <xdr:cNvSpPr/>
      </xdr:nvSpPr>
      <xdr:spPr bwMode="auto">
        <a:xfrm>
          <a:off x="42545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313870</xdr:rowOff>
    </xdr:from>
    <xdr:ext cx="762000" cy="259045"/>
    <xdr:sp macro="" textlink="">
      <xdr:nvSpPr>
        <xdr:cNvPr id="123" name="テキスト ボックス 122"/>
        <xdr:cNvSpPr txBox="1"/>
      </xdr:nvSpPr>
      <xdr:spPr>
        <a:xfrm>
          <a:off x="3924300" y="658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165013</xdr:rowOff>
    </xdr:from>
    <xdr:to>
      <xdr:col>18</xdr:col>
      <xdr:colOff>177800</xdr:colOff>
      <xdr:row>35</xdr:row>
      <xdr:rowOff>226375</xdr:rowOff>
    </xdr:to>
    <xdr:cxnSp macro="">
      <xdr:nvCxnSpPr>
        <xdr:cNvPr id="124" name="直線コネクタ 123"/>
        <xdr:cNvCxnSpPr/>
      </xdr:nvCxnSpPr>
      <xdr:spPr bwMode="auto">
        <a:xfrm>
          <a:off x="2908300" y="6775363"/>
          <a:ext cx="698500" cy="613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236612</xdr:rowOff>
    </xdr:from>
    <xdr:to>
      <xdr:col>19</xdr:col>
      <xdr:colOff>38100</xdr:colOff>
      <xdr:row>35</xdr:row>
      <xdr:rowOff>338212</xdr:rowOff>
    </xdr:to>
    <xdr:sp macro="" textlink="">
      <xdr:nvSpPr>
        <xdr:cNvPr id="125" name="フローチャート: 判断 124"/>
        <xdr:cNvSpPr/>
      </xdr:nvSpPr>
      <xdr:spPr bwMode="auto">
        <a:xfrm>
          <a:off x="35560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322989</xdr:rowOff>
    </xdr:from>
    <xdr:ext cx="762000" cy="259045"/>
    <xdr:sp macro="" textlink="">
      <xdr:nvSpPr>
        <xdr:cNvPr id="126" name="テキスト ボックス 125"/>
        <xdr:cNvSpPr txBox="1"/>
      </xdr:nvSpPr>
      <xdr:spPr>
        <a:xfrm>
          <a:off x="3225800" y="693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191806</xdr:rowOff>
    </xdr:from>
    <xdr:to>
      <xdr:col>15</xdr:col>
      <xdr:colOff>101600</xdr:colOff>
      <xdr:row>35</xdr:row>
      <xdr:rowOff>293406</xdr:rowOff>
    </xdr:to>
    <xdr:sp macro="" textlink="">
      <xdr:nvSpPr>
        <xdr:cNvPr id="127" name="フローチャート: 判断 126"/>
        <xdr:cNvSpPr/>
      </xdr:nvSpPr>
      <xdr:spPr bwMode="auto">
        <a:xfrm>
          <a:off x="28575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278183</xdr:rowOff>
    </xdr:from>
    <xdr:ext cx="762000" cy="259045"/>
    <xdr:sp macro="" textlink="">
      <xdr:nvSpPr>
        <xdr:cNvPr id="128" name="テキスト ボックス 127"/>
        <xdr:cNvSpPr txBox="1"/>
      </xdr:nvSpPr>
      <xdr:spPr>
        <a:xfrm>
          <a:off x="2527300" y="688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180246</xdr:rowOff>
    </xdr:from>
    <xdr:to>
      <xdr:col>29</xdr:col>
      <xdr:colOff>177800</xdr:colOff>
      <xdr:row>35</xdr:row>
      <xdr:rowOff>281846</xdr:rowOff>
    </xdr:to>
    <xdr:sp macro="" textlink="">
      <xdr:nvSpPr>
        <xdr:cNvPr id="134" name="楕円 133"/>
        <xdr:cNvSpPr/>
      </xdr:nvSpPr>
      <xdr:spPr bwMode="auto">
        <a:xfrm>
          <a:off x="5600700" y="67905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25323</xdr:rowOff>
    </xdr:from>
    <xdr:ext cx="762000" cy="259045"/>
    <xdr:sp macro="" textlink="">
      <xdr:nvSpPr>
        <xdr:cNvPr id="135" name="人口1人当たり決算額の推移該当値テキスト445"/>
        <xdr:cNvSpPr txBox="1"/>
      </xdr:nvSpPr>
      <xdr:spPr>
        <a:xfrm>
          <a:off x="5740400" y="6635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193831</xdr:rowOff>
    </xdr:from>
    <xdr:to>
      <xdr:col>26</xdr:col>
      <xdr:colOff>101600</xdr:colOff>
      <xdr:row>35</xdr:row>
      <xdr:rowOff>295431</xdr:rowOff>
    </xdr:to>
    <xdr:sp macro="" textlink="">
      <xdr:nvSpPr>
        <xdr:cNvPr id="136" name="楕円 135"/>
        <xdr:cNvSpPr/>
      </xdr:nvSpPr>
      <xdr:spPr bwMode="auto">
        <a:xfrm>
          <a:off x="4953000" y="68041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305608</xdr:rowOff>
    </xdr:from>
    <xdr:ext cx="736600" cy="259045"/>
    <xdr:sp macro="" textlink="">
      <xdr:nvSpPr>
        <xdr:cNvPr id="137" name="テキスト ボックス 136"/>
        <xdr:cNvSpPr txBox="1"/>
      </xdr:nvSpPr>
      <xdr:spPr>
        <a:xfrm>
          <a:off x="4622800" y="65730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212576</xdr:rowOff>
    </xdr:from>
    <xdr:to>
      <xdr:col>22</xdr:col>
      <xdr:colOff>165100</xdr:colOff>
      <xdr:row>35</xdr:row>
      <xdr:rowOff>314176</xdr:rowOff>
    </xdr:to>
    <xdr:sp macro="" textlink="">
      <xdr:nvSpPr>
        <xdr:cNvPr id="138" name="楕円 137"/>
        <xdr:cNvSpPr/>
      </xdr:nvSpPr>
      <xdr:spPr bwMode="auto">
        <a:xfrm>
          <a:off x="4254500" y="68229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298953</xdr:rowOff>
    </xdr:from>
    <xdr:ext cx="762000" cy="259045"/>
    <xdr:sp macro="" textlink="">
      <xdr:nvSpPr>
        <xdr:cNvPr id="139" name="テキスト ボックス 138"/>
        <xdr:cNvSpPr txBox="1"/>
      </xdr:nvSpPr>
      <xdr:spPr>
        <a:xfrm>
          <a:off x="3924300" y="6909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175575</xdr:rowOff>
    </xdr:from>
    <xdr:to>
      <xdr:col>19</xdr:col>
      <xdr:colOff>38100</xdr:colOff>
      <xdr:row>35</xdr:row>
      <xdr:rowOff>277175</xdr:rowOff>
    </xdr:to>
    <xdr:sp macro="" textlink="">
      <xdr:nvSpPr>
        <xdr:cNvPr id="140" name="楕円 139"/>
        <xdr:cNvSpPr/>
      </xdr:nvSpPr>
      <xdr:spPr bwMode="auto">
        <a:xfrm>
          <a:off x="3556000" y="67859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287352</xdr:rowOff>
    </xdr:from>
    <xdr:ext cx="762000" cy="259045"/>
    <xdr:sp macro="" textlink="">
      <xdr:nvSpPr>
        <xdr:cNvPr id="141" name="テキスト ボックス 140"/>
        <xdr:cNvSpPr txBox="1"/>
      </xdr:nvSpPr>
      <xdr:spPr>
        <a:xfrm>
          <a:off x="3225800" y="6554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114213</xdr:rowOff>
    </xdr:from>
    <xdr:to>
      <xdr:col>15</xdr:col>
      <xdr:colOff>101600</xdr:colOff>
      <xdr:row>35</xdr:row>
      <xdr:rowOff>215813</xdr:rowOff>
    </xdr:to>
    <xdr:sp macro="" textlink="">
      <xdr:nvSpPr>
        <xdr:cNvPr id="142" name="楕円 141"/>
        <xdr:cNvSpPr/>
      </xdr:nvSpPr>
      <xdr:spPr bwMode="auto">
        <a:xfrm>
          <a:off x="2857500" y="67245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225990</xdr:rowOff>
    </xdr:from>
    <xdr:ext cx="762000" cy="259045"/>
    <xdr:sp macro="" textlink="">
      <xdr:nvSpPr>
        <xdr:cNvPr id="143" name="テキスト ボックス 142"/>
        <xdr:cNvSpPr txBox="1"/>
      </xdr:nvSpPr>
      <xdr:spPr>
        <a:xfrm>
          <a:off x="2527300" y="6493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広島県熊野町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24,180
23,955
33.76
9,751,912
9,488,370
136,998
5,228,971
7,207,208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123976</xdr:rowOff>
    </xdr:from>
    <xdr:to>
      <xdr:col>24</xdr:col>
      <xdr:colOff>62865</xdr:colOff>
      <xdr:row>38</xdr:row>
      <xdr:rowOff>34707</xdr:rowOff>
    </xdr:to>
    <xdr:cxnSp macro="">
      <xdr:nvCxnSpPr>
        <xdr:cNvPr id="58" name="直線コネクタ 57"/>
        <xdr:cNvCxnSpPr/>
      </xdr:nvCxnSpPr>
      <xdr:spPr>
        <a:xfrm flipV="1">
          <a:off x="4633595" y="5267476"/>
          <a:ext cx="1270" cy="1282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38534</xdr:rowOff>
    </xdr:from>
    <xdr:ext cx="534377" cy="259045"/>
    <xdr:sp macro="" textlink="">
      <xdr:nvSpPr>
        <xdr:cNvPr id="59" name="人件費最小値テキスト"/>
        <xdr:cNvSpPr txBox="1"/>
      </xdr:nvSpPr>
      <xdr:spPr>
        <a:xfrm>
          <a:off x="4686300" y="6553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34707</xdr:rowOff>
    </xdr:from>
    <xdr:to>
      <xdr:col>24</xdr:col>
      <xdr:colOff>152400</xdr:colOff>
      <xdr:row>38</xdr:row>
      <xdr:rowOff>34707</xdr:rowOff>
    </xdr:to>
    <xdr:cxnSp macro="">
      <xdr:nvCxnSpPr>
        <xdr:cNvPr id="60" name="直線コネクタ 59"/>
        <xdr:cNvCxnSpPr/>
      </xdr:nvCxnSpPr>
      <xdr:spPr>
        <a:xfrm>
          <a:off x="4546600" y="6549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70653</xdr:rowOff>
    </xdr:from>
    <xdr:ext cx="599010" cy="259045"/>
    <xdr:sp macro="" textlink="">
      <xdr:nvSpPr>
        <xdr:cNvPr id="61" name="人件費最大値テキスト"/>
        <xdr:cNvSpPr txBox="1"/>
      </xdr:nvSpPr>
      <xdr:spPr>
        <a:xfrm>
          <a:off x="4686300" y="5042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123976</xdr:rowOff>
    </xdr:from>
    <xdr:to>
      <xdr:col>24</xdr:col>
      <xdr:colOff>152400</xdr:colOff>
      <xdr:row>30</xdr:row>
      <xdr:rowOff>123976</xdr:rowOff>
    </xdr:to>
    <xdr:cxnSp macro="">
      <xdr:nvCxnSpPr>
        <xdr:cNvPr id="62" name="直線コネクタ 61"/>
        <xdr:cNvCxnSpPr/>
      </xdr:nvCxnSpPr>
      <xdr:spPr>
        <a:xfrm>
          <a:off x="4546600" y="5267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168618</xdr:rowOff>
    </xdr:from>
    <xdr:to>
      <xdr:col>24</xdr:col>
      <xdr:colOff>63500</xdr:colOff>
      <xdr:row>37</xdr:row>
      <xdr:rowOff>22265</xdr:rowOff>
    </xdr:to>
    <xdr:cxnSp macro="">
      <xdr:nvCxnSpPr>
        <xdr:cNvPr id="63" name="直線コネクタ 62"/>
        <xdr:cNvCxnSpPr/>
      </xdr:nvCxnSpPr>
      <xdr:spPr>
        <a:xfrm>
          <a:off x="3797300" y="6340818"/>
          <a:ext cx="838200" cy="25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160942</xdr:rowOff>
    </xdr:from>
    <xdr:ext cx="534377" cy="259045"/>
    <xdr:sp macro="" textlink="">
      <xdr:nvSpPr>
        <xdr:cNvPr id="64" name="人件費平均値テキスト"/>
        <xdr:cNvSpPr txBox="1"/>
      </xdr:nvSpPr>
      <xdr:spPr>
        <a:xfrm>
          <a:off x="4686300" y="5990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138065</xdr:rowOff>
    </xdr:from>
    <xdr:to>
      <xdr:col>24</xdr:col>
      <xdr:colOff>114300</xdr:colOff>
      <xdr:row>36</xdr:row>
      <xdr:rowOff>68215</xdr:rowOff>
    </xdr:to>
    <xdr:sp macro="" textlink="">
      <xdr:nvSpPr>
        <xdr:cNvPr id="65" name="フローチャート: 判断 64"/>
        <xdr:cNvSpPr/>
      </xdr:nvSpPr>
      <xdr:spPr>
        <a:xfrm>
          <a:off x="4584700" y="6138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168618</xdr:rowOff>
    </xdr:from>
    <xdr:to>
      <xdr:col>19</xdr:col>
      <xdr:colOff>177800</xdr:colOff>
      <xdr:row>37</xdr:row>
      <xdr:rowOff>4254</xdr:rowOff>
    </xdr:to>
    <xdr:cxnSp macro="">
      <xdr:nvCxnSpPr>
        <xdr:cNvPr id="66" name="直線コネクタ 65"/>
        <xdr:cNvCxnSpPr/>
      </xdr:nvCxnSpPr>
      <xdr:spPr>
        <a:xfrm flipV="1">
          <a:off x="2908300" y="6340818"/>
          <a:ext cx="889000" cy="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146132</xdr:rowOff>
    </xdr:from>
    <xdr:to>
      <xdr:col>20</xdr:col>
      <xdr:colOff>38100</xdr:colOff>
      <xdr:row>36</xdr:row>
      <xdr:rowOff>76282</xdr:rowOff>
    </xdr:to>
    <xdr:sp macro="" textlink="">
      <xdr:nvSpPr>
        <xdr:cNvPr id="67" name="フローチャート: 判断 66"/>
        <xdr:cNvSpPr/>
      </xdr:nvSpPr>
      <xdr:spPr>
        <a:xfrm>
          <a:off x="3746500" y="614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92809</xdr:rowOff>
    </xdr:from>
    <xdr:ext cx="534377" cy="259045"/>
    <xdr:sp macro="" textlink="">
      <xdr:nvSpPr>
        <xdr:cNvPr id="68" name="テキスト ボックス 67"/>
        <xdr:cNvSpPr txBox="1"/>
      </xdr:nvSpPr>
      <xdr:spPr>
        <a:xfrm>
          <a:off x="3530111" y="592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160894</xdr:rowOff>
    </xdr:from>
    <xdr:to>
      <xdr:col>15</xdr:col>
      <xdr:colOff>50800</xdr:colOff>
      <xdr:row>37</xdr:row>
      <xdr:rowOff>4254</xdr:rowOff>
    </xdr:to>
    <xdr:cxnSp macro="">
      <xdr:nvCxnSpPr>
        <xdr:cNvPr id="69" name="直線コネクタ 68"/>
        <xdr:cNvCxnSpPr/>
      </xdr:nvCxnSpPr>
      <xdr:spPr>
        <a:xfrm>
          <a:off x="2019300" y="6333094"/>
          <a:ext cx="889000" cy="14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148581</xdr:rowOff>
    </xdr:from>
    <xdr:to>
      <xdr:col>15</xdr:col>
      <xdr:colOff>101600</xdr:colOff>
      <xdr:row>36</xdr:row>
      <xdr:rowOff>78731</xdr:rowOff>
    </xdr:to>
    <xdr:sp macro="" textlink="">
      <xdr:nvSpPr>
        <xdr:cNvPr id="70" name="フローチャート: 判断 69"/>
        <xdr:cNvSpPr/>
      </xdr:nvSpPr>
      <xdr:spPr>
        <a:xfrm>
          <a:off x="2857500" y="614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95258</xdr:rowOff>
    </xdr:from>
    <xdr:ext cx="534377" cy="259045"/>
    <xdr:sp macro="" textlink="">
      <xdr:nvSpPr>
        <xdr:cNvPr id="71" name="テキスト ボックス 70"/>
        <xdr:cNvSpPr txBox="1"/>
      </xdr:nvSpPr>
      <xdr:spPr>
        <a:xfrm>
          <a:off x="2641111" y="592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160894</xdr:rowOff>
    </xdr:from>
    <xdr:to>
      <xdr:col>10</xdr:col>
      <xdr:colOff>114300</xdr:colOff>
      <xdr:row>36</xdr:row>
      <xdr:rowOff>169108</xdr:rowOff>
    </xdr:to>
    <xdr:cxnSp macro="">
      <xdr:nvCxnSpPr>
        <xdr:cNvPr id="72" name="直線コネクタ 71"/>
        <xdr:cNvCxnSpPr/>
      </xdr:nvCxnSpPr>
      <xdr:spPr>
        <a:xfrm flipV="1">
          <a:off x="1130300" y="6333094"/>
          <a:ext cx="889000" cy="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156713</xdr:rowOff>
    </xdr:from>
    <xdr:to>
      <xdr:col>10</xdr:col>
      <xdr:colOff>165100</xdr:colOff>
      <xdr:row>36</xdr:row>
      <xdr:rowOff>86863</xdr:rowOff>
    </xdr:to>
    <xdr:sp macro="" textlink="">
      <xdr:nvSpPr>
        <xdr:cNvPr id="73" name="フローチャート: 判断 72"/>
        <xdr:cNvSpPr/>
      </xdr:nvSpPr>
      <xdr:spPr>
        <a:xfrm>
          <a:off x="1968500" y="615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103390</xdr:rowOff>
    </xdr:from>
    <xdr:ext cx="534377" cy="259045"/>
    <xdr:sp macro="" textlink="">
      <xdr:nvSpPr>
        <xdr:cNvPr id="74" name="テキスト ボックス 73"/>
        <xdr:cNvSpPr txBox="1"/>
      </xdr:nvSpPr>
      <xdr:spPr>
        <a:xfrm>
          <a:off x="1752111" y="593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91953</xdr:rowOff>
    </xdr:from>
    <xdr:to>
      <xdr:col>6</xdr:col>
      <xdr:colOff>38100</xdr:colOff>
      <xdr:row>36</xdr:row>
      <xdr:rowOff>22103</xdr:rowOff>
    </xdr:to>
    <xdr:sp macro="" textlink="">
      <xdr:nvSpPr>
        <xdr:cNvPr id="75" name="フローチャート: 判断 74"/>
        <xdr:cNvSpPr/>
      </xdr:nvSpPr>
      <xdr:spPr>
        <a:xfrm>
          <a:off x="1079500" y="60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38630</xdr:rowOff>
    </xdr:from>
    <xdr:ext cx="534377" cy="259045"/>
    <xdr:sp macro="" textlink="">
      <xdr:nvSpPr>
        <xdr:cNvPr id="76" name="テキスト ボックス 75"/>
        <xdr:cNvSpPr txBox="1"/>
      </xdr:nvSpPr>
      <xdr:spPr>
        <a:xfrm>
          <a:off x="863111" y="586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142915</xdr:rowOff>
    </xdr:from>
    <xdr:to>
      <xdr:col>24</xdr:col>
      <xdr:colOff>114300</xdr:colOff>
      <xdr:row>37</xdr:row>
      <xdr:rowOff>73065</xdr:rowOff>
    </xdr:to>
    <xdr:sp macro="" textlink="">
      <xdr:nvSpPr>
        <xdr:cNvPr id="82" name="楕円 81"/>
        <xdr:cNvSpPr/>
      </xdr:nvSpPr>
      <xdr:spPr>
        <a:xfrm>
          <a:off x="4584700" y="6315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121342</xdr:rowOff>
    </xdr:from>
    <xdr:ext cx="534377" cy="259045"/>
    <xdr:sp macro="" textlink="">
      <xdr:nvSpPr>
        <xdr:cNvPr id="83" name="人件費該当値テキスト"/>
        <xdr:cNvSpPr txBox="1"/>
      </xdr:nvSpPr>
      <xdr:spPr>
        <a:xfrm>
          <a:off x="4686300" y="6293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117818</xdr:rowOff>
    </xdr:from>
    <xdr:to>
      <xdr:col>20</xdr:col>
      <xdr:colOff>38100</xdr:colOff>
      <xdr:row>37</xdr:row>
      <xdr:rowOff>47968</xdr:rowOff>
    </xdr:to>
    <xdr:sp macro="" textlink="">
      <xdr:nvSpPr>
        <xdr:cNvPr id="84" name="楕円 83"/>
        <xdr:cNvSpPr/>
      </xdr:nvSpPr>
      <xdr:spPr>
        <a:xfrm>
          <a:off x="3746500" y="6290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39095</xdr:rowOff>
    </xdr:from>
    <xdr:ext cx="534377" cy="259045"/>
    <xdr:sp macro="" textlink="">
      <xdr:nvSpPr>
        <xdr:cNvPr id="85" name="テキスト ボックス 84"/>
        <xdr:cNvSpPr txBox="1"/>
      </xdr:nvSpPr>
      <xdr:spPr>
        <a:xfrm>
          <a:off x="3530111" y="6382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124904</xdr:rowOff>
    </xdr:from>
    <xdr:to>
      <xdr:col>15</xdr:col>
      <xdr:colOff>101600</xdr:colOff>
      <xdr:row>37</xdr:row>
      <xdr:rowOff>55054</xdr:rowOff>
    </xdr:to>
    <xdr:sp macro="" textlink="">
      <xdr:nvSpPr>
        <xdr:cNvPr id="86" name="楕円 85"/>
        <xdr:cNvSpPr/>
      </xdr:nvSpPr>
      <xdr:spPr>
        <a:xfrm>
          <a:off x="2857500" y="629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46181</xdr:rowOff>
    </xdr:from>
    <xdr:ext cx="534377" cy="259045"/>
    <xdr:sp macro="" textlink="">
      <xdr:nvSpPr>
        <xdr:cNvPr id="87" name="テキスト ボックス 86"/>
        <xdr:cNvSpPr txBox="1"/>
      </xdr:nvSpPr>
      <xdr:spPr>
        <a:xfrm>
          <a:off x="2641111" y="6389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110094</xdr:rowOff>
    </xdr:from>
    <xdr:to>
      <xdr:col>10</xdr:col>
      <xdr:colOff>165100</xdr:colOff>
      <xdr:row>37</xdr:row>
      <xdr:rowOff>40244</xdr:rowOff>
    </xdr:to>
    <xdr:sp macro="" textlink="">
      <xdr:nvSpPr>
        <xdr:cNvPr id="88" name="楕円 87"/>
        <xdr:cNvSpPr/>
      </xdr:nvSpPr>
      <xdr:spPr>
        <a:xfrm>
          <a:off x="1968500" y="6282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31371</xdr:rowOff>
    </xdr:from>
    <xdr:ext cx="534377" cy="259045"/>
    <xdr:sp macro="" textlink="">
      <xdr:nvSpPr>
        <xdr:cNvPr id="89" name="テキスト ボックス 88"/>
        <xdr:cNvSpPr txBox="1"/>
      </xdr:nvSpPr>
      <xdr:spPr>
        <a:xfrm>
          <a:off x="1752111" y="6375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118308</xdr:rowOff>
    </xdr:from>
    <xdr:to>
      <xdr:col>6</xdr:col>
      <xdr:colOff>38100</xdr:colOff>
      <xdr:row>37</xdr:row>
      <xdr:rowOff>48458</xdr:rowOff>
    </xdr:to>
    <xdr:sp macro="" textlink="">
      <xdr:nvSpPr>
        <xdr:cNvPr id="90" name="楕円 89"/>
        <xdr:cNvSpPr/>
      </xdr:nvSpPr>
      <xdr:spPr>
        <a:xfrm>
          <a:off x="1079500" y="6290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39585</xdr:rowOff>
    </xdr:from>
    <xdr:ext cx="534377" cy="259045"/>
    <xdr:sp macro="" textlink="">
      <xdr:nvSpPr>
        <xdr:cNvPr id="91" name="テキスト ボックス 90"/>
        <xdr:cNvSpPr txBox="1"/>
      </xdr:nvSpPr>
      <xdr:spPr>
        <a:xfrm>
          <a:off x="863111" y="6383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110570</xdr:rowOff>
    </xdr:from>
    <xdr:to>
      <xdr:col>24</xdr:col>
      <xdr:colOff>62865</xdr:colOff>
      <xdr:row>58</xdr:row>
      <xdr:rowOff>161502</xdr:rowOff>
    </xdr:to>
    <xdr:cxnSp macro="">
      <xdr:nvCxnSpPr>
        <xdr:cNvPr id="117" name="直線コネクタ 116"/>
        <xdr:cNvCxnSpPr/>
      </xdr:nvCxnSpPr>
      <xdr:spPr>
        <a:xfrm flipV="1">
          <a:off x="4633595" y="8683070"/>
          <a:ext cx="1270" cy="1422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165329</xdr:rowOff>
    </xdr:from>
    <xdr:ext cx="534377" cy="259045"/>
    <xdr:sp macro="" textlink="">
      <xdr:nvSpPr>
        <xdr:cNvPr id="118" name="物件費最小値テキスト"/>
        <xdr:cNvSpPr txBox="1"/>
      </xdr:nvSpPr>
      <xdr:spPr>
        <a:xfrm>
          <a:off x="4686300" y="10109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161502</xdr:rowOff>
    </xdr:from>
    <xdr:to>
      <xdr:col>24</xdr:col>
      <xdr:colOff>152400</xdr:colOff>
      <xdr:row>58</xdr:row>
      <xdr:rowOff>161502</xdr:rowOff>
    </xdr:to>
    <xdr:cxnSp macro="">
      <xdr:nvCxnSpPr>
        <xdr:cNvPr id="119" name="直線コネクタ 118"/>
        <xdr:cNvCxnSpPr/>
      </xdr:nvCxnSpPr>
      <xdr:spPr>
        <a:xfrm>
          <a:off x="4546600" y="10105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57247</xdr:rowOff>
    </xdr:from>
    <xdr:ext cx="599010" cy="259045"/>
    <xdr:sp macro="" textlink="">
      <xdr:nvSpPr>
        <xdr:cNvPr id="120" name="物件費最大値テキスト"/>
        <xdr:cNvSpPr txBox="1"/>
      </xdr:nvSpPr>
      <xdr:spPr>
        <a:xfrm>
          <a:off x="4686300" y="8458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110570</xdr:rowOff>
    </xdr:from>
    <xdr:to>
      <xdr:col>24</xdr:col>
      <xdr:colOff>152400</xdr:colOff>
      <xdr:row>50</xdr:row>
      <xdr:rowOff>110570</xdr:rowOff>
    </xdr:to>
    <xdr:cxnSp macro="">
      <xdr:nvCxnSpPr>
        <xdr:cNvPr id="121" name="直線コネクタ 120"/>
        <xdr:cNvCxnSpPr/>
      </xdr:nvCxnSpPr>
      <xdr:spPr>
        <a:xfrm>
          <a:off x="4546600" y="8683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63915</xdr:rowOff>
    </xdr:from>
    <xdr:to>
      <xdr:col>24</xdr:col>
      <xdr:colOff>63500</xdr:colOff>
      <xdr:row>58</xdr:row>
      <xdr:rowOff>95616</xdr:rowOff>
    </xdr:to>
    <xdr:cxnSp macro="">
      <xdr:nvCxnSpPr>
        <xdr:cNvPr id="122" name="直線コネクタ 121"/>
        <xdr:cNvCxnSpPr/>
      </xdr:nvCxnSpPr>
      <xdr:spPr>
        <a:xfrm flipV="1">
          <a:off x="3797300" y="10008015"/>
          <a:ext cx="838200" cy="31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168989</xdr:rowOff>
    </xdr:from>
    <xdr:ext cx="534377" cy="259045"/>
    <xdr:sp macro="" textlink="">
      <xdr:nvSpPr>
        <xdr:cNvPr id="123" name="物件費平均値テキスト"/>
        <xdr:cNvSpPr txBox="1"/>
      </xdr:nvSpPr>
      <xdr:spPr>
        <a:xfrm>
          <a:off x="4686300" y="99416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19112</xdr:rowOff>
    </xdr:from>
    <xdr:to>
      <xdr:col>24</xdr:col>
      <xdr:colOff>114300</xdr:colOff>
      <xdr:row>58</xdr:row>
      <xdr:rowOff>120712</xdr:rowOff>
    </xdr:to>
    <xdr:sp macro="" textlink="">
      <xdr:nvSpPr>
        <xdr:cNvPr id="124" name="フローチャート: 判断 123"/>
        <xdr:cNvSpPr/>
      </xdr:nvSpPr>
      <xdr:spPr>
        <a:xfrm>
          <a:off x="4584700" y="9963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95616</xdr:rowOff>
    </xdr:from>
    <xdr:to>
      <xdr:col>19</xdr:col>
      <xdr:colOff>177800</xdr:colOff>
      <xdr:row>58</xdr:row>
      <xdr:rowOff>104260</xdr:rowOff>
    </xdr:to>
    <xdr:cxnSp macro="">
      <xdr:nvCxnSpPr>
        <xdr:cNvPr id="125" name="直線コネクタ 124"/>
        <xdr:cNvCxnSpPr/>
      </xdr:nvCxnSpPr>
      <xdr:spPr>
        <a:xfrm flipV="1">
          <a:off x="2908300" y="10039716"/>
          <a:ext cx="889000" cy="8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29976</xdr:rowOff>
    </xdr:from>
    <xdr:to>
      <xdr:col>20</xdr:col>
      <xdr:colOff>38100</xdr:colOff>
      <xdr:row>58</xdr:row>
      <xdr:rowOff>131576</xdr:rowOff>
    </xdr:to>
    <xdr:sp macro="" textlink="">
      <xdr:nvSpPr>
        <xdr:cNvPr id="126" name="フローチャート: 判断 125"/>
        <xdr:cNvSpPr/>
      </xdr:nvSpPr>
      <xdr:spPr>
        <a:xfrm>
          <a:off x="3746500" y="9974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148103</xdr:rowOff>
    </xdr:from>
    <xdr:ext cx="534377" cy="259045"/>
    <xdr:sp macro="" textlink="">
      <xdr:nvSpPr>
        <xdr:cNvPr id="127" name="テキスト ボックス 126"/>
        <xdr:cNvSpPr txBox="1"/>
      </xdr:nvSpPr>
      <xdr:spPr>
        <a:xfrm>
          <a:off x="3530111" y="9749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48665</xdr:rowOff>
    </xdr:from>
    <xdr:to>
      <xdr:col>15</xdr:col>
      <xdr:colOff>50800</xdr:colOff>
      <xdr:row>58</xdr:row>
      <xdr:rowOff>104260</xdr:rowOff>
    </xdr:to>
    <xdr:cxnSp macro="">
      <xdr:nvCxnSpPr>
        <xdr:cNvPr id="128" name="直線コネクタ 127"/>
        <xdr:cNvCxnSpPr/>
      </xdr:nvCxnSpPr>
      <xdr:spPr>
        <a:xfrm>
          <a:off x="2019300" y="9992765"/>
          <a:ext cx="889000" cy="55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29042</xdr:rowOff>
    </xdr:from>
    <xdr:to>
      <xdr:col>15</xdr:col>
      <xdr:colOff>101600</xdr:colOff>
      <xdr:row>58</xdr:row>
      <xdr:rowOff>130642</xdr:rowOff>
    </xdr:to>
    <xdr:sp macro="" textlink="">
      <xdr:nvSpPr>
        <xdr:cNvPr id="129" name="フローチャート: 判断 128"/>
        <xdr:cNvSpPr/>
      </xdr:nvSpPr>
      <xdr:spPr>
        <a:xfrm>
          <a:off x="2857500" y="9973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147169</xdr:rowOff>
    </xdr:from>
    <xdr:ext cx="534377" cy="259045"/>
    <xdr:sp macro="" textlink="">
      <xdr:nvSpPr>
        <xdr:cNvPr id="130" name="テキスト ボックス 129"/>
        <xdr:cNvSpPr txBox="1"/>
      </xdr:nvSpPr>
      <xdr:spPr>
        <a:xfrm>
          <a:off x="2641111" y="974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48665</xdr:rowOff>
    </xdr:from>
    <xdr:to>
      <xdr:col>10</xdr:col>
      <xdr:colOff>114300</xdr:colOff>
      <xdr:row>58</xdr:row>
      <xdr:rowOff>82145</xdr:rowOff>
    </xdr:to>
    <xdr:cxnSp macro="">
      <xdr:nvCxnSpPr>
        <xdr:cNvPr id="131" name="直線コネクタ 130"/>
        <xdr:cNvCxnSpPr/>
      </xdr:nvCxnSpPr>
      <xdr:spPr>
        <a:xfrm flipV="1">
          <a:off x="1130300" y="9992765"/>
          <a:ext cx="889000" cy="33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44131</xdr:rowOff>
    </xdr:from>
    <xdr:to>
      <xdr:col>10</xdr:col>
      <xdr:colOff>165100</xdr:colOff>
      <xdr:row>58</xdr:row>
      <xdr:rowOff>145731</xdr:rowOff>
    </xdr:to>
    <xdr:sp macro="" textlink="">
      <xdr:nvSpPr>
        <xdr:cNvPr id="132" name="フローチャート: 判断 131"/>
        <xdr:cNvSpPr/>
      </xdr:nvSpPr>
      <xdr:spPr>
        <a:xfrm>
          <a:off x="1968500" y="9988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136858</xdr:rowOff>
    </xdr:from>
    <xdr:ext cx="534377" cy="259045"/>
    <xdr:sp macro="" textlink="">
      <xdr:nvSpPr>
        <xdr:cNvPr id="133" name="テキスト ボックス 132"/>
        <xdr:cNvSpPr txBox="1"/>
      </xdr:nvSpPr>
      <xdr:spPr>
        <a:xfrm>
          <a:off x="1752111" y="10080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41002</xdr:rowOff>
    </xdr:from>
    <xdr:to>
      <xdr:col>6</xdr:col>
      <xdr:colOff>38100</xdr:colOff>
      <xdr:row>58</xdr:row>
      <xdr:rowOff>142602</xdr:rowOff>
    </xdr:to>
    <xdr:sp macro="" textlink="">
      <xdr:nvSpPr>
        <xdr:cNvPr id="134" name="フローチャート: 判断 133"/>
        <xdr:cNvSpPr/>
      </xdr:nvSpPr>
      <xdr:spPr>
        <a:xfrm>
          <a:off x="1079500" y="998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133729</xdr:rowOff>
    </xdr:from>
    <xdr:ext cx="534377" cy="259045"/>
    <xdr:sp macro="" textlink="">
      <xdr:nvSpPr>
        <xdr:cNvPr id="135" name="テキスト ボックス 134"/>
        <xdr:cNvSpPr txBox="1"/>
      </xdr:nvSpPr>
      <xdr:spPr>
        <a:xfrm>
          <a:off x="863111" y="1007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13115</xdr:rowOff>
    </xdr:from>
    <xdr:to>
      <xdr:col>24</xdr:col>
      <xdr:colOff>114300</xdr:colOff>
      <xdr:row>58</xdr:row>
      <xdr:rowOff>114715</xdr:rowOff>
    </xdr:to>
    <xdr:sp macro="" textlink="">
      <xdr:nvSpPr>
        <xdr:cNvPr id="141" name="楕円 140"/>
        <xdr:cNvSpPr/>
      </xdr:nvSpPr>
      <xdr:spPr>
        <a:xfrm>
          <a:off x="4584700" y="995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143942</xdr:rowOff>
    </xdr:from>
    <xdr:ext cx="534377" cy="259045"/>
    <xdr:sp macro="" textlink="">
      <xdr:nvSpPr>
        <xdr:cNvPr id="142" name="物件費該当値テキスト"/>
        <xdr:cNvSpPr txBox="1"/>
      </xdr:nvSpPr>
      <xdr:spPr>
        <a:xfrm>
          <a:off x="4686300" y="9745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44816</xdr:rowOff>
    </xdr:from>
    <xdr:to>
      <xdr:col>20</xdr:col>
      <xdr:colOff>38100</xdr:colOff>
      <xdr:row>58</xdr:row>
      <xdr:rowOff>146416</xdr:rowOff>
    </xdr:to>
    <xdr:sp macro="" textlink="">
      <xdr:nvSpPr>
        <xdr:cNvPr id="143" name="楕円 142"/>
        <xdr:cNvSpPr/>
      </xdr:nvSpPr>
      <xdr:spPr>
        <a:xfrm>
          <a:off x="3746500" y="9988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137543</xdr:rowOff>
    </xdr:from>
    <xdr:ext cx="534377" cy="259045"/>
    <xdr:sp macro="" textlink="">
      <xdr:nvSpPr>
        <xdr:cNvPr id="144" name="テキスト ボックス 143"/>
        <xdr:cNvSpPr txBox="1"/>
      </xdr:nvSpPr>
      <xdr:spPr>
        <a:xfrm>
          <a:off x="3530111" y="10081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53460</xdr:rowOff>
    </xdr:from>
    <xdr:to>
      <xdr:col>15</xdr:col>
      <xdr:colOff>101600</xdr:colOff>
      <xdr:row>58</xdr:row>
      <xdr:rowOff>155060</xdr:rowOff>
    </xdr:to>
    <xdr:sp macro="" textlink="">
      <xdr:nvSpPr>
        <xdr:cNvPr id="145" name="楕円 144"/>
        <xdr:cNvSpPr/>
      </xdr:nvSpPr>
      <xdr:spPr>
        <a:xfrm>
          <a:off x="2857500" y="999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146187</xdr:rowOff>
    </xdr:from>
    <xdr:ext cx="534377" cy="259045"/>
    <xdr:sp macro="" textlink="">
      <xdr:nvSpPr>
        <xdr:cNvPr id="146" name="テキスト ボックス 145"/>
        <xdr:cNvSpPr txBox="1"/>
      </xdr:nvSpPr>
      <xdr:spPr>
        <a:xfrm>
          <a:off x="2641111" y="10090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169315</xdr:rowOff>
    </xdr:from>
    <xdr:to>
      <xdr:col>10</xdr:col>
      <xdr:colOff>165100</xdr:colOff>
      <xdr:row>58</xdr:row>
      <xdr:rowOff>99465</xdr:rowOff>
    </xdr:to>
    <xdr:sp macro="" textlink="">
      <xdr:nvSpPr>
        <xdr:cNvPr id="147" name="楕円 146"/>
        <xdr:cNvSpPr/>
      </xdr:nvSpPr>
      <xdr:spPr>
        <a:xfrm>
          <a:off x="1968500" y="994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115992</xdr:rowOff>
    </xdr:from>
    <xdr:ext cx="534377" cy="259045"/>
    <xdr:sp macro="" textlink="">
      <xdr:nvSpPr>
        <xdr:cNvPr id="148" name="テキスト ボックス 147"/>
        <xdr:cNvSpPr txBox="1"/>
      </xdr:nvSpPr>
      <xdr:spPr>
        <a:xfrm>
          <a:off x="1752111" y="9717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31345</xdr:rowOff>
    </xdr:from>
    <xdr:to>
      <xdr:col>6</xdr:col>
      <xdr:colOff>38100</xdr:colOff>
      <xdr:row>58</xdr:row>
      <xdr:rowOff>132945</xdr:rowOff>
    </xdr:to>
    <xdr:sp macro="" textlink="">
      <xdr:nvSpPr>
        <xdr:cNvPr id="149" name="楕円 148"/>
        <xdr:cNvSpPr/>
      </xdr:nvSpPr>
      <xdr:spPr>
        <a:xfrm>
          <a:off x="1079500" y="9975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149472</xdr:rowOff>
    </xdr:from>
    <xdr:ext cx="534377" cy="259045"/>
    <xdr:sp macro="" textlink="">
      <xdr:nvSpPr>
        <xdr:cNvPr id="150" name="テキスト ボックス 149"/>
        <xdr:cNvSpPr txBox="1"/>
      </xdr:nvSpPr>
      <xdr:spPr>
        <a:xfrm>
          <a:off x="863111" y="9750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4" name="テキスト ボックス 163"/>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0" name="テキスト ボックス 169"/>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2" name="テキスト ボックス 17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35534</xdr:rowOff>
    </xdr:from>
    <xdr:to>
      <xdr:col>24</xdr:col>
      <xdr:colOff>62865</xdr:colOff>
      <xdr:row>79</xdr:row>
      <xdr:rowOff>14884</xdr:rowOff>
    </xdr:to>
    <xdr:cxnSp macro="">
      <xdr:nvCxnSpPr>
        <xdr:cNvPr id="174" name="直線コネクタ 173"/>
        <xdr:cNvCxnSpPr/>
      </xdr:nvCxnSpPr>
      <xdr:spPr>
        <a:xfrm flipV="1">
          <a:off x="4633595" y="12208484"/>
          <a:ext cx="1270" cy="1350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18711</xdr:rowOff>
    </xdr:from>
    <xdr:ext cx="378565" cy="259045"/>
    <xdr:sp macro="" textlink="">
      <xdr:nvSpPr>
        <xdr:cNvPr id="175" name="維持補修費最小値テキスト"/>
        <xdr:cNvSpPr txBox="1"/>
      </xdr:nvSpPr>
      <xdr:spPr>
        <a:xfrm>
          <a:off x="4686300" y="13563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14884</xdr:rowOff>
    </xdr:from>
    <xdr:to>
      <xdr:col>24</xdr:col>
      <xdr:colOff>152400</xdr:colOff>
      <xdr:row>79</xdr:row>
      <xdr:rowOff>14884</xdr:rowOff>
    </xdr:to>
    <xdr:cxnSp macro="">
      <xdr:nvCxnSpPr>
        <xdr:cNvPr id="176" name="直線コネクタ 175"/>
        <xdr:cNvCxnSpPr/>
      </xdr:nvCxnSpPr>
      <xdr:spPr>
        <a:xfrm>
          <a:off x="4546600" y="13559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153661</xdr:rowOff>
    </xdr:from>
    <xdr:ext cx="534377" cy="259045"/>
    <xdr:sp macro="" textlink="">
      <xdr:nvSpPr>
        <xdr:cNvPr id="177" name="維持補修費最大値テキスト"/>
        <xdr:cNvSpPr txBox="1"/>
      </xdr:nvSpPr>
      <xdr:spPr>
        <a:xfrm>
          <a:off x="4686300" y="11983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35534</xdr:rowOff>
    </xdr:from>
    <xdr:to>
      <xdr:col>24</xdr:col>
      <xdr:colOff>152400</xdr:colOff>
      <xdr:row>71</xdr:row>
      <xdr:rowOff>35534</xdr:rowOff>
    </xdr:to>
    <xdr:cxnSp macro="">
      <xdr:nvCxnSpPr>
        <xdr:cNvPr id="178" name="直線コネクタ 177"/>
        <xdr:cNvCxnSpPr/>
      </xdr:nvCxnSpPr>
      <xdr:spPr>
        <a:xfrm>
          <a:off x="4546600" y="12208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168351</xdr:rowOff>
    </xdr:from>
    <xdr:to>
      <xdr:col>24</xdr:col>
      <xdr:colOff>63500</xdr:colOff>
      <xdr:row>79</xdr:row>
      <xdr:rowOff>254</xdr:rowOff>
    </xdr:to>
    <xdr:cxnSp macro="">
      <xdr:nvCxnSpPr>
        <xdr:cNvPr id="179" name="直線コネクタ 178"/>
        <xdr:cNvCxnSpPr/>
      </xdr:nvCxnSpPr>
      <xdr:spPr>
        <a:xfrm flipV="1">
          <a:off x="3797300" y="13541451"/>
          <a:ext cx="838200" cy="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75886</xdr:rowOff>
    </xdr:from>
    <xdr:ext cx="469744" cy="259045"/>
    <xdr:sp macro="" textlink="">
      <xdr:nvSpPr>
        <xdr:cNvPr id="180" name="維持補修費平均値テキスト"/>
        <xdr:cNvSpPr txBox="1"/>
      </xdr:nvSpPr>
      <xdr:spPr>
        <a:xfrm>
          <a:off x="4686300" y="131060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53009</xdr:rowOff>
    </xdr:from>
    <xdr:to>
      <xdr:col>24</xdr:col>
      <xdr:colOff>114300</xdr:colOff>
      <xdr:row>77</xdr:row>
      <xdr:rowOff>154609</xdr:rowOff>
    </xdr:to>
    <xdr:sp macro="" textlink="">
      <xdr:nvSpPr>
        <xdr:cNvPr id="181" name="フローチャート: 判断 180"/>
        <xdr:cNvSpPr/>
      </xdr:nvSpPr>
      <xdr:spPr>
        <a:xfrm>
          <a:off x="4584700" y="13254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254</xdr:rowOff>
    </xdr:from>
    <xdr:to>
      <xdr:col>19</xdr:col>
      <xdr:colOff>177800</xdr:colOff>
      <xdr:row>79</xdr:row>
      <xdr:rowOff>14427</xdr:rowOff>
    </xdr:to>
    <xdr:cxnSp macro="">
      <xdr:nvCxnSpPr>
        <xdr:cNvPr id="182" name="直線コネクタ 181"/>
        <xdr:cNvCxnSpPr/>
      </xdr:nvCxnSpPr>
      <xdr:spPr>
        <a:xfrm flipV="1">
          <a:off x="2908300" y="13544804"/>
          <a:ext cx="889000" cy="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46228</xdr:rowOff>
    </xdr:from>
    <xdr:to>
      <xdr:col>20</xdr:col>
      <xdr:colOff>38100</xdr:colOff>
      <xdr:row>77</xdr:row>
      <xdr:rowOff>147828</xdr:rowOff>
    </xdr:to>
    <xdr:sp macro="" textlink="">
      <xdr:nvSpPr>
        <xdr:cNvPr id="183" name="フローチャート: 判断 182"/>
        <xdr:cNvSpPr/>
      </xdr:nvSpPr>
      <xdr:spPr>
        <a:xfrm>
          <a:off x="3746500" y="1324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164355</xdr:rowOff>
    </xdr:from>
    <xdr:ext cx="469744" cy="259045"/>
    <xdr:sp macro="" textlink="">
      <xdr:nvSpPr>
        <xdr:cNvPr id="184" name="テキスト ボックス 183"/>
        <xdr:cNvSpPr txBox="1"/>
      </xdr:nvSpPr>
      <xdr:spPr>
        <a:xfrm>
          <a:off x="3562428" y="1302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14427</xdr:rowOff>
    </xdr:from>
    <xdr:to>
      <xdr:col>15</xdr:col>
      <xdr:colOff>50800</xdr:colOff>
      <xdr:row>79</xdr:row>
      <xdr:rowOff>21513</xdr:rowOff>
    </xdr:to>
    <xdr:cxnSp macro="">
      <xdr:nvCxnSpPr>
        <xdr:cNvPr id="185" name="直線コネクタ 184"/>
        <xdr:cNvCxnSpPr/>
      </xdr:nvCxnSpPr>
      <xdr:spPr>
        <a:xfrm flipV="1">
          <a:off x="2019300" y="13558977"/>
          <a:ext cx="889000" cy="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70307</xdr:rowOff>
    </xdr:from>
    <xdr:to>
      <xdr:col>15</xdr:col>
      <xdr:colOff>101600</xdr:colOff>
      <xdr:row>78</xdr:row>
      <xdr:rowOff>457</xdr:rowOff>
    </xdr:to>
    <xdr:sp macro="" textlink="">
      <xdr:nvSpPr>
        <xdr:cNvPr id="186" name="フローチャート: 判断 185"/>
        <xdr:cNvSpPr/>
      </xdr:nvSpPr>
      <xdr:spPr>
        <a:xfrm>
          <a:off x="28575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16984</xdr:rowOff>
    </xdr:from>
    <xdr:ext cx="469744" cy="259045"/>
    <xdr:sp macro="" textlink="">
      <xdr:nvSpPr>
        <xdr:cNvPr id="187" name="テキスト ボックス 186"/>
        <xdr:cNvSpPr txBox="1"/>
      </xdr:nvSpPr>
      <xdr:spPr>
        <a:xfrm>
          <a:off x="2673428" y="13047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13436</xdr:rowOff>
    </xdr:from>
    <xdr:to>
      <xdr:col>10</xdr:col>
      <xdr:colOff>114300</xdr:colOff>
      <xdr:row>79</xdr:row>
      <xdr:rowOff>21513</xdr:rowOff>
    </xdr:to>
    <xdr:cxnSp macro="">
      <xdr:nvCxnSpPr>
        <xdr:cNvPr id="188" name="直線コネクタ 187"/>
        <xdr:cNvCxnSpPr/>
      </xdr:nvCxnSpPr>
      <xdr:spPr>
        <a:xfrm>
          <a:off x="1130300" y="13557986"/>
          <a:ext cx="889000" cy="8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69850</xdr:rowOff>
    </xdr:from>
    <xdr:to>
      <xdr:col>10</xdr:col>
      <xdr:colOff>165100</xdr:colOff>
      <xdr:row>78</xdr:row>
      <xdr:rowOff>0</xdr:rowOff>
    </xdr:to>
    <xdr:sp macro="" textlink="">
      <xdr:nvSpPr>
        <xdr:cNvPr id="189" name="フローチャート: 判断 188"/>
        <xdr:cNvSpPr/>
      </xdr:nvSpPr>
      <xdr:spPr>
        <a:xfrm>
          <a:off x="19685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16527</xdr:rowOff>
    </xdr:from>
    <xdr:ext cx="469744" cy="259045"/>
    <xdr:sp macro="" textlink="">
      <xdr:nvSpPr>
        <xdr:cNvPr id="190" name="テキスト ボックス 189"/>
        <xdr:cNvSpPr txBox="1"/>
      </xdr:nvSpPr>
      <xdr:spPr>
        <a:xfrm>
          <a:off x="1784428" y="1304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51563</xdr:rowOff>
    </xdr:from>
    <xdr:to>
      <xdr:col>6</xdr:col>
      <xdr:colOff>38100</xdr:colOff>
      <xdr:row>77</xdr:row>
      <xdr:rowOff>153163</xdr:rowOff>
    </xdr:to>
    <xdr:sp macro="" textlink="">
      <xdr:nvSpPr>
        <xdr:cNvPr id="191" name="フローチャート: 判断 190"/>
        <xdr:cNvSpPr/>
      </xdr:nvSpPr>
      <xdr:spPr>
        <a:xfrm>
          <a:off x="1079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169690</xdr:rowOff>
    </xdr:from>
    <xdr:ext cx="469744" cy="259045"/>
    <xdr:sp macro="" textlink="">
      <xdr:nvSpPr>
        <xdr:cNvPr id="192" name="テキスト ボックス 191"/>
        <xdr:cNvSpPr txBox="1"/>
      </xdr:nvSpPr>
      <xdr:spPr>
        <a:xfrm>
          <a:off x="895428" y="1302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117551</xdr:rowOff>
    </xdr:from>
    <xdr:to>
      <xdr:col>24</xdr:col>
      <xdr:colOff>114300</xdr:colOff>
      <xdr:row>79</xdr:row>
      <xdr:rowOff>47701</xdr:rowOff>
    </xdr:to>
    <xdr:sp macro="" textlink="">
      <xdr:nvSpPr>
        <xdr:cNvPr id="198" name="楕円 197"/>
        <xdr:cNvSpPr/>
      </xdr:nvSpPr>
      <xdr:spPr>
        <a:xfrm>
          <a:off x="4584700" y="13490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32478</xdr:rowOff>
    </xdr:from>
    <xdr:ext cx="378565" cy="259045"/>
    <xdr:sp macro="" textlink="">
      <xdr:nvSpPr>
        <xdr:cNvPr id="199" name="維持補修費該当値テキスト"/>
        <xdr:cNvSpPr txBox="1"/>
      </xdr:nvSpPr>
      <xdr:spPr>
        <a:xfrm>
          <a:off x="4686300" y="134055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120904</xdr:rowOff>
    </xdr:from>
    <xdr:to>
      <xdr:col>20</xdr:col>
      <xdr:colOff>38100</xdr:colOff>
      <xdr:row>79</xdr:row>
      <xdr:rowOff>51054</xdr:rowOff>
    </xdr:to>
    <xdr:sp macro="" textlink="">
      <xdr:nvSpPr>
        <xdr:cNvPr id="200" name="楕円 199"/>
        <xdr:cNvSpPr/>
      </xdr:nvSpPr>
      <xdr:spPr>
        <a:xfrm>
          <a:off x="3746500" y="1349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79</xdr:row>
      <xdr:rowOff>42181</xdr:rowOff>
    </xdr:from>
    <xdr:ext cx="378565" cy="259045"/>
    <xdr:sp macro="" textlink="">
      <xdr:nvSpPr>
        <xdr:cNvPr id="201" name="テキスト ボックス 200"/>
        <xdr:cNvSpPr txBox="1"/>
      </xdr:nvSpPr>
      <xdr:spPr>
        <a:xfrm>
          <a:off x="3608017" y="135867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135077</xdr:rowOff>
    </xdr:from>
    <xdr:to>
      <xdr:col>15</xdr:col>
      <xdr:colOff>101600</xdr:colOff>
      <xdr:row>79</xdr:row>
      <xdr:rowOff>65227</xdr:rowOff>
    </xdr:to>
    <xdr:sp macro="" textlink="">
      <xdr:nvSpPr>
        <xdr:cNvPr id="202" name="楕円 201"/>
        <xdr:cNvSpPr/>
      </xdr:nvSpPr>
      <xdr:spPr>
        <a:xfrm>
          <a:off x="2857500" y="13508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79</xdr:row>
      <xdr:rowOff>56354</xdr:rowOff>
    </xdr:from>
    <xdr:ext cx="378565" cy="259045"/>
    <xdr:sp macro="" textlink="">
      <xdr:nvSpPr>
        <xdr:cNvPr id="203" name="テキスト ボックス 202"/>
        <xdr:cNvSpPr txBox="1"/>
      </xdr:nvSpPr>
      <xdr:spPr>
        <a:xfrm>
          <a:off x="2719017" y="136009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142163</xdr:rowOff>
    </xdr:from>
    <xdr:to>
      <xdr:col>10</xdr:col>
      <xdr:colOff>165100</xdr:colOff>
      <xdr:row>79</xdr:row>
      <xdr:rowOff>72313</xdr:rowOff>
    </xdr:to>
    <xdr:sp macro="" textlink="">
      <xdr:nvSpPr>
        <xdr:cNvPr id="204" name="楕円 203"/>
        <xdr:cNvSpPr/>
      </xdr:nvSpPr>
      <xdr:spPr>
        <a:xfrm>
          <a:off x="1968500" y="1351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79</xdr:row>
      <xdr:rowOff>63440</xdr:rowOff>
    </xdr:from>
    <xdr:ext cx="378565" cy="259045"/>
    <xdr:sp macro="" textlink="">
      <xdr:nvSpPr>
        <xdr:cNvPr id="205" name="テキスト ボックス 204"/>
        <xdr:cNvSpPr txBox="1"/>
      </xdr:nvSpPr>
      <xdr:spPr>
        <a:xfrm>
          <a:off x="1830017" y="13607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134086</xdr:rowOff>
    </xdr:from>
    <xdr:to>
      <xdr:col>6</xdr:col>
      <xdr:colOff>38100</xdr:colOff>
      <xdr:row>79</xdr:row>
      <xdr:rowOff>64236</xdr:rowOff>
    </xdr:to>
    <xdr:sp macro="" textlink="">
      <xdr:nvSpPr>
        <xdr:cNvPr id="206" name="楕円 205"/>
        <xdr:cNvSpPr/>
      </xdr:nvSpPr>
      <xdr:spPr>
        <a:xfrm>
          <a:off x="1079500" y="1350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79</xdr:row>
      <xdr:rowOff>55363</xdr:rowOff>
    </xdr:from>
    <xdr:ext cx="378565" cy="259045"/>
    <xdr:sp macro="" textlink="">
      <xdr:nvSpPr>
        <xdr:cNvPr id="207" name="テキスト ボックス 206"/>
        <xdr:cNvSpPr txBox="1"/>
      </xdr:nvSpPr>
      <xdr:spPr>
        <a:xfrm>
          <a:off x="941017" y="135999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121183</xdr:rowOff>
    </xdr:from>
    <xdr:to>
      <xdr:col>24</xdr:col>
      <xdr:colOff>62865</xdr:colOff>
      <xdr:row>99</xdr:row>
      <xdr:rowOff>92684</xdr:rowOff>
    </xdr:to>
    <xdr:cxnSp macro="">
      <xdr:nvCxnSpPr>
        <xdr:cNvPr id="232" name="直線コネクタ 231"/>
        <xdr:cNvCxnSpPr/>
      </xdr:nvCxnSpPr>
      <xdr:spPr>
        <a:xfrm flipV="1">
          <a:off x="4633595" y="15380233"/>
          <a:ext cx="1270" cy="1686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96511</xdr:rowOff>
    </xdr:from>
    <xdr:ext cx="534377" cy="259045"/>
    <xdr:sp macro="" textlink="">
      <xdr:nvSpPr>
        <xdr:cNvPr id="233" name="扶助費最小値テキスト"/>
        <xdr:cNvSpPr txBox="1"/>
      </xdr:nvSpPr>
      <xdr:spPr>
        <a:xfrm>
          <a:off x="4686300" y="1707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92684</xdr:rowOff>
    </xdr:from>
    <xdr:to>
      <xdr:col>24</xdr:col>
      <xdr:colOff>152400</xdr:colOff>
      <xdr:row>99</xdr:row>
      <xdr:rowOff>92684</xdr:rowOff>
    </xdr:to>
    <xdr:cxnSp macro="">
      <xdr:nvCxnSpPr>
        <xdr:cNvPr id="234" name="直線コネクタ 233"/>
        <xdr:cNvCxnSpPr/>
      </xdr:nvCxnSpPr>
      <xdr:spPr>
        <a:xfrm>
          <a:off x="4546600" y="17066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67860</xdr:rowOff>
    </xdr:from>
    <xdr:ext cx="599010" cy="259045"/>
    <xdr:sp macro="" textlink="">
      <xdr:nvSpPr>
        <xdr:cNvPr id="235" name="扶助費最大値テキスト"/>
        <xdr:cNvSpPr txBox="1"/>
      </xdr:nvSpPr>
      <xdr:spPr>
        <a:xfrm>
          <a:off x="4686300" y="15155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121183</xdr:rowOff>
    </xdr:from>
    <xdr:to>
      <xdr:col>24</xdr:col>
      <xdr:colOff>152400</xdr:colOff>
      <xdr:row>89</xdr:row>
      <xdr:rowOff>121183</xdr:rowOff>
    </xdr:to>
    <xdr:cxnSp macro="">
      <xdr:nvCxnSpPr>
        <xdr:cNvPr id="236" name="直線コネクタ 235"/>
        <xdr:cNvCxnSpPr/>
      </xdr:nvCxnSpPr>
      <xdr:spPr>
        <a:xfrm>
          <a:off x="4546600" y="1538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154236</xdr:rowOff>
    </xdr:from>
    <xdr:to>
      <xdr:col>24</xdr:col>
      <xdr:colOff>63500</xdr:colOff>
      <xdr:row>95</xdr:row>
      <xdr:rowOff>34506</xdr:rowOff>
    </xdr:to>
    <xdr:cxnSp macro="">
      <xdr:nvCxnSpPr>
        <xdr:cNvPr id="237" name="直線コネクタ 236"/>
        <xdr:cNvCxnSpPr/>
      </xdr:nvCxnSpPr>
      <xdr:spPr>
        <a:xfrm>
          <a:off x="3797300" y="16270536"/>
          <a:ext cx="838200" cy="51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125696</xdr:rowOff>
    </xdr:from>
    <xdr:ext cx="534377" cy="259045"/>
    <xdr:sp macro="" textlink="">
      <xdr:nvSpPr>
        <xdr:cNvPr id="238" name="扶助費平均値テキスト"/>
        <xdr:cNvSpPr txBox="1"/>
      </xdr:nvSpPr>
      <xdr:spPr>
        <a:xfrm>
          <a:off x="4686300" y="16413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147269</xdr:rowOff>
    </xdr:from>
    <xdr:to>
      <xdr:col>24</xdr:col>
      <xdr:colOff>114300</xdr:colOff>
      <xdr:row>96</xdr:row>
      <xdr:rowOff>77419</xdr:rowOff>
    </xdr:to>
    <xdr:sp macro="" textlink="">
      <xdr:nvSpPr>
        <xdr:cNvPr id="239" name="フローチャート: 判断 238"/>
        <xdr:cNvSpPr/>
      </xdr:nvSpPr>
      <xdr:spPr>
        <a:xfrm>
          <a:off x="4584700" y="1643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154236</xdr:rowOff>
    </xdr:from>
    <xdr:to>
      <xdr:col>19</xdr:col>
      <xdr:colOff>177800</xdr:colOff>
      <xdr:row>95</xdr:row>
      <xdr:rowOff>9379</xdr:rowOff>
    </xdr:to>
    <xdr:cxnSp macro="">
      <xdr:nvCxnSpPr>
        <xdr:cNvPr id="240" name="直線コネクタ 239"/>
        <xdr:cNvCxnSpPr/>
      </xdr:nvCxnSpPr>
      <xdr:spPr>
        <a:xfrm flipV="1">
          <a:off x="2908300" y="16270536"/>
          <a:ext cx="889000" cy="26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150831</xdr:rowOff>
    </xdr:from>
    <xdr:to>
      <xdr:col>20</xdr:col>
      <xdr:colOff>38100</xdr:colOff>
      <xdr:row>96</xdr:row>
      <xdr:rowOff>80981</xdr:rowOff>
    </xdr:to>
    <xdr:sp macro="" textlink="">
      <xdr:nvSpPr>
        <xdr:cNvPr id="241" name="フローチャート: 判断 240"/>
        <xdr:cNvSpPr/>
      </xdr:nvSpPr>
      <xdr:spPr>
        <a:xfrm>
          <a:off x="3746500" y="1643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72108</xdr:rowOff>
    </xdr:from>
    <xdr:ext cx="534377" cy="259045"/>
    <xdr:sp macro="" textlink="">
      <xdr:nvSpPr>
        <xdr:cNvPr id="242" name="テキスト ボックス 241"/>
        <xdr:cNvSpPr txBox="1"/>
      </xdr:nvSpPr>
      <xdr:spPr>
        <a:xfrm>
          <a:off x="3530111" y="16531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9379</xdr:rowOff>
    </xdr:from>
    <xdr:to>
      <xdr:col>15</xdr:col>
      <xdr:colOff>50800</xdr:colOff>
      <xdr:row>97</xdr:row>
      <xdr:rowOff>20523</xdr:rowOff>
    </xdr:to>
    <xdr:cxnSp macro="">
      <xdr:nvCxnSpPr>
        <xdr:cNvPr id="243" name="直線コネクタ 242"/>
        <xdr:cNvCxnSpPr/>
      </xdr:nvCxnSpPr>
      <xdr:spPr>
        <a:xfrm flipV="1">
          <a:off x="2019300" y="16297129"/>
          <a:ext cx="889000" cy="354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24816</xdr:rowOff>
    </xdr:from>
    <xdr:to>
      <xdr:col>15</xdr:col>
      <xdr:colOff>101600</xdr:colOff>
      <xdr:row>96</xdr:row>
      <xdr:rowOff>126416</xdr:rowOff>
    </xdr:to>
    <xdr:sp macro="" textlink="">
      <xdr:nvSpPr>
        <xdr:cNvPr id="244" name="フローチャート: 判断 243"/>
        <xdr:cNvSpPr/>
      </xdr:nvSpPr>
      <xdr:spPr>
        <a:xfrm>
          <a:off x="2857500" y="1648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117543</xdr:rowOff>
    </xdr:from>
    <xdr:ext cx="534377" cy="259045"/>
    <xdr:sp macro="" textlink="">
      <xdr:nvSpPr>
        <xdr:cNvPr id="245" name="テキスト ボックス 244"/>
        <xdr:cNvSpPr txBox="1"/>
      </xdr:nvSpPr>
      <xdr:spPr>
        <a:xfrm>
          <a:off x="2641111" y="1657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20523</xdr:rowOff>
    </xdr:from>
    <xdr:to>
      <xdr:col>10</xdr:col>
      <xdr:colOff>114300</xdr:colOff>
      <xdr:row>97</xdr:row>
      <xdr:rowOff>30601</xdr:rowOff>
    </xdr:to>
    <xdr:cxnSp macro="">
      <xdr:nvCxnSpPr>
        <xdr:cNvPr id="246" name="直線コネクタ 245"/>
        <xdr:cNvCxnSpPr/>
      </xdr:nvCxnSpPr>
      <xdr:spPr>
        <a:xfrm flipV="1">
          <a:off x="1130300" y="16651173"/>
          <a:ext cx="889000" cy="10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132544</xdr:rowOff>
    </xdr:from>
    <xdr:to>
      <xdr:col>10</xdr:col>
      <xdr:colOff>165100</xdr:colOff>
      <xdr:row>97</xdr:row>
      <xdr:rowOff>62694</xdr:rowOff>
    </xdr:to>
    <xdr:sp macro="" textlink="">
      <xdr:nvSpPr>
        <xdr:cNvPr id="247" name="フローチャート: 判断 246"/>
        <xdr:cNvSpPr/>
      </xdr:nvSpPr>
      <xdr:spPr>
        <a:xfrm>
          <a:off x="1968500" y="165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79221</xdr:rowOff>
    </xdr:from>
    <xdr:ext cx="534377" cy="259045"/>
    <xdr:sp macro="" textlink="">
      <xdr:nvSpPr>
        <xdr:cNvPr id="248" name="テキスト ボックス 247"/>
        <xdr:cNvSpPr txBox="1"/>
      </xdr:nvSpPr>
      <xdr:spPr>
        <a:xfrm>
          <a:off x="1752111" y="1636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23121</xdr:rowOff>
    </xdr:from>
    <xdr:to>
      <xdr:col>6</xdr:col>
      <xdr:colOff>38100</xdr:colOff>
      <xdr:row>97</xdr:row>
      <xdr:rowOff>124721</xdr:rowOff>
    </xdr:to>
    <xdr:sp macro="" textlink="">
      <xdr:nvSpPr>
        <xdr:cNvPr id="249" name="フローチャート: 判断 248"/>
        <xdr:cNvSpPr/>
      </xdr:nvSpPr>
      <xdr:spPr>
        <a:xfrm>
          <a:off x="1079500" y="1665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115848</xdr:rowOff>
    </xdr:from>
    <xdr:ext cx="534377" cy="259045"/>
    <xdr:sp macro="" textlink="">
      <xdr:nvSpPr>
        <xdr:cNvPr id="250" name="テキスト ボックス 249"/>
        <xdr:cNvSpPr txBox="1"/>
      </xdr:nvSpPr>
      <xdr:spPr>
        <a:xfrm>
          <a:off x="863111" y="16746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155156</xdr:rowOff>
    </xdr:from>
    <xdr:to>
      <xdr:col>24</xdr:col>
      <xdr:colOff>114300</xdr:colOff>
      <xdr:row>95</xdr:row>
      <xdr:rowOff>85306</xdr:rowOff>
    </xdr:to>
    <xdr:sp macro="" textlink="">
      <xdr:nvSpPr>
        <xdr:cNvPr id="256" name="楕円 255"/>
        <xdr:cNvSpPr/>
      </xdr:nvSpPr>
      <xdr:spPr>
        <a:xfrm>
          <a:off x="4584700" y="16271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6583</xdr:rowOff>
    </xdr:from>
    <xdr:ext cx="534377" cy="259045"/>
    <xdr:sp macro="" textlink="">
      <xdr:nvSpPr>
        <xdr:cNvPr id="257" name="扶助費該当値テキスト"/>
        <xdr:cNvSpPr txBox="1"/>
      </xdr:nvSpPr>
      <xdr:spPr>
        <a:xfrm>
          <a:off x="4686300" y="16122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103436</xdr:rowOff>
    </xdr:from>
    <xdr:to>
      <xdr:col>20</xdr:col>
      <xdr:colOff>38100</xdr:colOff>
      <xdr:row>95</xdr:row>
      <xdr:rowOff>33586</xdr:rowOff>
    </xdr:to>
    <xdr:sp macro="" textlink="">
      <xdr:nvSpPr>
        <xdr:cNvPr id="258" name="楕円 257"/>
        <xdr:cNvSpPr/>
      </xdr:nvSpPr>
      <xdr:spPr>
        <a:xfrm>
          <a:off x="3746500" y="16219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50113</xdr:rowOff>
    </xdr:from>
    <xdr:ext cx="534377" cy="259045"/>
    <xdr:sp macro="" textlink="">
      <xdr:nvSpPr>
        <xdr:cNvPr id="259" name="テキスト ボックス 258"/>
        <xdr:cNvSpPr txBox="1"/>
      </xdr:nvSpPr>
      <xdr:spPr>
        <a:xfrm>
          <a:off x="3530111" y="15994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130029</xdr:rowOff>
    </xdr:from>
    <xdr:to>
      <xdr:col>15</xdr:col>
      <xdr:colOff>101600</xdr:colOff>
      <xdr:row>95</xdr:row>
      <xdr:rowOff>60179</xdr:rowOff>
    </xdr:to>
    <xdr:sp macro="" textlink="">
      <xdr:nvSpPr>
        <xdr:cNvPr id="260" name="楕円 259"/>
        <xdr:cNvSpPr/>
      </xdr:nvSpPr>
      <xdr:spPr>
        <a:xfrm>
          <a:off x="2857500" y="16246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76706</xdr:rowOff>
    </xdr:from>
    <xdr:ext cx="534377" cy="259045"/>
    <xdr:sp macro="" textlink="">
      <xdr:nvSpPr>
        <xdr:cNvPr id="261" name="テキスト ボックス 260"/>
        <xdr:cNvSpPr txBox="1"/>
      </xdr:nvSpPr>
      <xdr:spPr>
        <a:xfrm>
          <a:off x="2641111" y="16021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141173</xdr:rowOff>
    </xdr:from>
    <xdr:to>
      <xdr:col>10</xdr:col>
      <xdr:colOff>165100</xdr:colOff>
      <xdr:row>97</xdr:row>
      <xdr:rowOff>71323</xdr:rowOff>
    </xdr:to>
    <xdr:sp macro="" textlink="">
      <xdr:nvSpPr>
        <xdr:cNvPr id="262" name="楕円 261"/>
        <xdr:cNvSpPr/>
      </xdr:nvSpPr>
      <xdr:spPr>
        <a:xfrm>
          <a:off x="1968500" y="16600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62450</xdr:rowOff>
    </xdr:from>
    <xdr:ext cx="534377" cy="259045"/>
    <xdr:sp macro="" textlink="">
      <xdr:nvSpPr>
        <xdr:cNvPr id="263" name="テキスト ボックス 262"/>
        <xdr:cNvSpPr txBox="1"/>
      </xdr:nvSpPr>
      <xdr:spPr>
        <a:xfrm>
          <a:off x="1752111" y="16693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151251</xdr:rowOff>
    </xdr:from>
    <xdr:to>
      <xdr:col>6</xdr:col>
      <xdr:colOff>38100</xdr:colOff>
      <xdr:row>97</xdr:row>
      <xdr:rowOff>81401</xdr:rowOff>
    </xdr:to>
    <xdr:sp macro="" textlink="">
      <xdr:nvSpPr>
        <xdr:cNvPr id="264" name="楕円 263"/>
        <xdr:cNvSpPr/>
      </xdr:nvSpPr>
      <xdr:spPr>
        <a:xfrm>
          <a:off x="1079500" y="1661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97928</xdr:rowOff>
    </xdr:from>
    <xdr:ext cx="534377" cy="259045"/>
    <xdr:sp macro="" textlink="">
      <xdr:nvSpPr>
        <xdr:cNvPr id="265" name="テキスト ボックス 264"/>
        <xdr:cNvSpPr txBox="1"/>
      </xdr:nvSpPr>
      <xdr:spPr>
        <a:xfrm>
          <a:off x="863111" y="16385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3" name="テキスト ボックス 282"/>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165913</xdr:rowOff>
    </xdr:from>
    <xdr:to>
      <xdr:col>54</xdr:col>
      <xdr:colOff>189865</xdr:colOff>
      <xdr:row>38</xdr:row>
      <xdr:rowOff>155180</xdr:rowOff>
    </xdr:to>
    <xdr:cxnSp macro="">
      <xdr:nvCxnSpPr>
        <xdr:cNvPr id="291" name="直線コネクタ 290"/>
        <xdr:cNvCxnSpPr/>
      </xdr:nvCxnSpPr>
      <xdr:spPr>
        <a:xfrm flipV="1">
          <a:off x="10475595" y="5309413"/>
          <a:ext cx="1270" cy="1360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159007</xdr:rowOff>
    </xdr:from>
    <xdr:ext cx="534377" cy="259045"/>
    <xdr:sp macro="" textlink="">
      <xdr:nvSpPr>
        <xdr:cNvPr id="292" name="補助費等最小値テキスト"/>
        <xdr:cNvSpPr txBox="1"/>
      </xdr:nvSpPr>
      <xdr:spPr>
        <a:xfrm>
          <a:off x="10528300" y="6674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155180</xdr:rowOff>
    </xdr:from>
    <xdr:to>
      <xdr:col>55</xdr:col>
      <xdr:colOff>88900</xdr:colOff>
      <xdr:row>38</xdr:row>
      <xdr:rowOff>155180</xdr:rowOff>
    </xdr:to>
    <xdr:cxnSp macro="">
      <xdr:nvCxnSpPr>
        <xdr:cNvPr id="293" name="直線コネクタ 292"/>
        <xdr:cNvCxnSpPr/>
      </xdr:nvCxnSpPr>
      <xdr:spPr>
        <a:xfrm>
          <a:off x="10388600" y="6670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112590</xdr:rowOff>
    </xdr:from>
    <xdr:ext cx="599010" cy="259045"/>
    <xdr:sp macro="" textlink="">
      <xdr:nvSpPr>
        <xdr:cNvPr id="294" name="補助費等最大値テキスト"/>
        <xdr:cNvSpPr txBox="1"/>
      </xdr:nvSpPr>
      <xdr:spPr>
        <a:xfrm>
          <a:off x="10528300" y="5084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165913</xdr:rowOff>
    </xdr:from>
    <xdr:to>
      <xdr:col>55</xdr:col>
      <xdr:colOff>88900</xdr:colOff>
      <xdr:row>30</xdr:row>
      <xdr:rowOff>165913</xdr:rowOff>
    </xdr:to>
    <xdr:cxnSp macro="">
      <xdr:nvCxnSpPr>
        <xdr:cNvPr id="295" name="直線コネクタ 294"/>
        <xdr:cNvCxnSpPr/>
      </xdr:nvCxnSpPr>
      <xdr:spPr>
        <a:xfrm>
          <a:off x="10388600" y="5309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57001</xdr:rowOff>
    </xdr:from>
    <xdr:to>
      <xdr:col>55</xdr:col>
      <xdr:colOff>0</xdr:colOff>
      <xdr:row>37</xdr:row>
      <xdr:rowOff>60408</xdr:rowOff>
    </xdr:to>
    <xdr:cxnSp macro="">
      <xdr:nvCxnSpPr>
        <xdr:cNvPr id="296" name="直線コネクタ 295"/>
        <xdr:cNvCxnSpPr/>
      </xdr:nvCxnSpPr>
      <xdr:spPr>
        <a:xfrm flipV="1">
          <a:off x="9639300" y="6400651"/>
          <a:ext cx="838200" cy="3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95590</xdr:rowOff>
    </xdr:from>
    <xdr:ext cx="534377" cy="259045"/>
    <xdr:sp macro="" textlink="">
      <xdr:nvSpPr>
        <xdr:cNvPr id="297" name="補助費等平均値テキスト"/>
        <xdr:cNvSpPr txBox="1"/>
      </xdr:nvSpPr>
      <xdr:spPr>
        <a:xfrm>
          <a:off x="10528300" y="60963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72713</xdr:rowOff>
    </xdr:from>
    <xdr:to>
      <xdr:col>55</xdr:col>
      <xdr:colOff>50800</xdr:colOff>
      <xdr:row>37</xdr:row>
      <xdr:rowOff>2863</xdr:rowOff>
    </xdr:to>
    <xdr:sp macro="" textlink="">
      <xdr:nvSpPr>
        <xdr:cNvPr id="298" name="フローチャート: 判断 297"/>
        <xdr:cNvSpPr/>
      </xdr:nvSpPr>
      <xdr:spPr>
        <a:xfrm>
          <a:off x="10426700" y="624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35992</xdr:rowOff>
    </xdr:from>
    <xdr:to>
      <xdr:col>50</xdr:col>
      <xdr:colOff>114300</xdr:colOff>
      <xdr:row>37</xdr:row>
      <xdr:rowOff>60408</xdr:rowOff>
    </xdr:to>
    <xdr:cxnSp macro="">
      <xdr:nvCxnSpPr>
        <xdr:cNvPr id="299" name="直線コネクタ 298"/>
        <xdr:cNvCxnSpPr/>
      </xdr:nvCxnSpPr>
      <xdr:spPr>
        <a:xfrm>
          <a:off x="8750300" y="6379642"/>
          <a:ext cx="889000" cy="24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92514</xdr:rowOff>
    </xdr:from>
    <xdr:to>
      <xdr:col>50</xdr:col>
      <xdr:colOff>165100</xdr:colOff>
      <xdr:row>37</xdr:row>
      <xdr:rowOff>22664</xdr:rowOff>
    </xdr:to>
    <xdr:sp macro="" textlink="">
      <xdr:nvSpPr>
        <xdr:cNvPr id="300" name="フローチャート: 判断 299"/>
        <xdr:cNvSpPr/>
      </xdr:nvSpPr>
      <xdr:spPr>
        <a:xfrm>
          <a:off x="9588500" y="626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39191</xdr:rowOff>
    </xdr:from>
    <xdr:ext cx="534377" cy="259045"/>
    <xdr:sp macro="" textlink="">
      <xdr:nvSpPr>
        <xdr:cNvPr id="301" name="テキスト ボックス 300"/>
        <xdr:cNvSpPr txBox="1"/>
      </xdr:nvSpPr>
      <xdr:spPr>
        <a:xfrm>
          <a:off x="9372111" y="603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18019</xdr:rowOff>
    </xdr:from>
    <xdr:to>
      <xdr:col>45</xdr:col>
      <xdr:colOff>177800</xdr:colOff>
      <xdr:row>37</xdr:row>
      <xdr:rowOff>35992</xdr:rowOff>
    </xdr:to>
    <xdr:cxnSp macro="">
      <xdr:nvCxnSpPr>
        <xdr:cNvPr id="302" name="直線コネクタ 301"/>
        <xdr:cNvCxnSpPr/>
      </xdr:nvCxnSpPr>
      <xdr:spPr>
        <a:xfrm>
          <a:off x="7861300" y="6361669"/>
          <a:ext cx="889000" cy="17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66247</xdr:rowOff>
    </xdr:from>
    <xdr:to>
      <xdr:col>46</xdr:col>
      <xdr:colOff>38100</xdr:colOff>
      <xdr:row>36</xdr:row>
      <xdr:rowOff>167847</xdr:rowOff>
    </xdr:to>
    <xdr:sp macro="" textlink="">
      <xdr:nvSpPr>
        <xdr:cNvPr id="303" name="フローチャート: 判断 302"/>
        <xdr:cNvSpPr/>
      </xdr:nvSpPr>
      <xdr:spPr>
        <a:xfrm>
          <a:off x="8699500" y="623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12924</xdr:rowOff>
    </xdr:from>
    <xdr:ext cx="534377" cy="259045"/>
    <xdr:sp macro="" textlink="">
      <xdr:nvSpPr>
        <xdr:cNvPr id="304" name="テキスト ボックス 303"/>
        <xdr:cNvSpPr txBox="1"/>
      </xdr:nvSpPr>
      <xdr:spPr>
        <a:xfrm>
          <a:off x="8483111" y="6013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18019</xdr:rowOff>
    </xdr:from>
    <xdr:to>
      <xdr:col>41</xdr:col>
      <xdr:colOff>50800</xdr:colOff>
      <xdr:row>37</xdr:row>
      <xdr:rowOff>45462</xdr:rowOff>
    </xdr:to>
    <xdr:cxnSp macro="">
      <xdr:nvCxnSpPr>
        <xdr:cNvPr id="305" name="直線コネクタ 304"/>
        <xdr:cNvCxnSpPr/>
      </xdr:nvCxnSpPr>
      <xdr:spPr>
        <a:xfrm flipV="1">
          <a:off x="6972300" y="6361669"/>
          <a:ext cx="889000" cy="27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106056</xdr:rowOff>
    </xdr:from>
    <xdr:to>
      <xdr:col>41</xdr:col>
      <xdr:colOff>101600</xdr:colOff>
      <xdr:row>37</xdr:row>
      <xdr:rowOff>36206</xdr:rowOff>
    </xdr:to>
    <xdr:sp macro="" textlink="">
      <xdr:nvSpPr>
        <xdr:cNvPr id="306" name="フローチャート: 判断 305"/>
        <xdr:cNvSpPr/>
      </xdr:nvSpPr>
      <xdr:spPr>
        <a:xfrm>
          <a:off x="7810500" y="627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52733</xdr:rowOff>
    </xdr:from>
    <xdr:ext cx="534377" cy="259045"/>
    <xdr:sp macro="" textlink="">
      <xdr:nvSpPr>
        <xdr:cNvPr id="307" name="テキスト ボックス 306"/>
        <xdr:cNvSpPr txBox="1"/>
      </xdr:nvSpPr>
      <xdr:spPr>
        <a:xfrm>
          <a:off x="7594111" y="605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124333</xdr:rowOff>
    </xdr:from>
    <xdr:to>
      <xdr:col>36</xdr:col>
      <xdr:colOff>165100</xdr:colOff>
      <xdr:row>37</xdr:row>
      <xdr:rowOff>54483</xdr:rowOff>
    </xdr:to>
    <xdr:sp macro="" textlink="">
      <xdr:nvSpPr>
        <xdr:cNvPr id="308" name="フローチャート: 判断 307"/>
        <xdr:cNvSpPr/>
      </xdr:nvSpPr>
      <xdr:spPr>
        <a:xfrm>
          <a:off x="6921500" y="629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71010</xdr:rowOff>
    </xdr:from>
    <xdr:ext cx="534377" cy="259045"/>
    <xdr:sp macro="" textlink="">
      <xdr:nvSpPr>
        <xdr:cNvPr id="309" name="テキスト ボックス 308"/>
        <xdr:cNvSpPr txBox="1"/>
      </xdr:nvSpPr>
      <xdr:spPr>
        <a:xfrm>
          <a:off x="6705111" y="6071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6201</xdr:rowOff>
    </xdr:from>
    <xdr:to>
      <xdr:col>55</xdr:col>
      <xdr:colOff>50800</xdr:colOff>
      <xdr:row>37</xdr:row>
      <xdr:rowOff>107801</xdr:rowOff>
    </xdr:to>
    <xdr:sp macro="" textlink="">
      <xdr:nvSpPr>
        <xdr:cNvPr id="315" name="楕円 314"/>
        <xdr:cNvSpPr/>
      </xdr:nvSpPr>
      <xdr:spPr>
        <a:xfrm>
          <a:off x="10426700" y="634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156078</xdr:rowOff>
    </xdr:from>
    <xdr:ext cx="534377" cy="259045"/>
    <xdr:sp macro="" textlink="">
      <xdr:nvSpPr>
        <xdr:cNvPr id="316" name="補助費等該当値テキスト"/>
        <xdr:cNvSpPr txBox="1"/>
      </xdr:nvSpPr>
      <xdr:spPr>
        <a:xfrm>
          <a:off x="10528300" y="6328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9608</xdr:rowOff>
    </xdr:from>
    <xdr:to>
      <xdr:col>50</xdr:col>
      <xdr:colOff>165100</xdr:colOff>
      <xdr:row>37</xdr:row>
      <xdr:rowOff>111208</xdr:rowOff>
    </xdr:to>
    <xdr:sp macro="" textlink="">
      <xdr:nvSpPr>
        <xdr:cNvPr id="317" name="楕円 316"/>
        <xdr:cNvSpPr/>
      </xdr:nvSpPr>
      <xdr:spPr>
        <a:xfrm>
          <a:off x="9588500" y="635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102335</xdr:rowOff>
    </xdr:from>
    <xdr:ext cx="534377" cy="259045"/>
    <xdr:sp macro="" textlink="">
      <xdr:nvSpPr>
        <xdr:cNvPr id="318" name="テキスト ボックス 317"/>
        <xdr:cNvSpPr txBox="1"/>
      </xdr:nvSpPr>
      <xdr:spPr>
        <a:xfrm>
          <a:off x="9372111" y="644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156642</xdr:rowOff>
    </xdr:from>
    <xdr:to>
      <xdr:col>46</xdr:col>
      <xdr:colOff>38100</xdr:colOff>
      <xdr:row>37</xdr:row>
      <xdr:rowOff>86792</xdr:rowOff>
    </xdr:to>
    <xdr:sp macro="" textlink="">
      <xdr:nvSpPr>
        <xdr:cNvPr id="319" name="楕円 318"/>
        <xdr:cNvSpPr/>
      </xdr:nvSpPr>
      <xdr:spPr>
        <a:xfrm>
          <a:off x="8699500" y="632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77919</xdr:rowOff>
    </xdr:from>
    <xdr:ext cx="534377" cy="259045"/>
    <xdr:sp macro="" textlink="">
      <xdr:nvSpPr>
        <xdr:cNvPr id="320" name="テキスト ボックス 319"/>
        <xdr:cNvSpPr txBox="1"/>
      </xdr:nvSpPr>
      <xdr:spPr>
        <a:xfrm>
          <a:off x="8483111" y="642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138669</xdr:rowOff>
    </xdr:from>
    <xdr:to>
      <xdr:col>41</xdr:col>
      <xdr:colOff>101600</xdr:colOff>
      <xdr:row>37</xdr:row>
      <xdr:rowOff>68819</xdr:rowOff>
    </xdr:to>
    <xdr:sp macro="" textlink="">
      <xdr:nvSpPr>
        <xdr:cNvPr id="321" name="楕円 320"/>
        <xdr:cNvSpPr/>
      </xdr:nvSpPr>
      <xdr:spPr>
        <a:xfrm>
          <a:off x="7810500" y="6310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59946</xdr:rowOff>
    </xdr:from>
    <xdr:ext cx="534377" cy="259045"/>
    <xdr:sp macro="" textlink="">
      <xdr:nvSpPr>
        <xdr:cNvPr id="322" name="テキスト ボックス 321"/>
        <xdr:cNvSpPr txBox="1"/>
      </xdr:nvSpPr>
      <xdr:spPr>
        <a:xfrm>
          <a:off x="7594111" y="640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166112</xdr:rowOff>
    </xdr:from>
    <xdr:to>
      <xdr:col>36</xdr:col>
      <xdr:colOff>165100</xdr:colOff>
      <xdr:row>37</xdr:row>
      <xdr:rowOff>96262</xdr:rowOff>
    </xdr:to>
    <xdr:sp macro="" textlink="">
      <xdr:nvSpPr>
        <xdr:cNvPr id="323" name="楕円 322"/>
        <xdr:cNvSpPr/>
      </xdr:nvSpPr>
      <xdr:spPr>
        <a:xfrm>
          <a:off x="6921500" y="6338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87389</xdr:rowOff>
    </xdr:from>
    <xdr:ext cx="534377" cy="259045"/>
    <xdr:sp macro="" textlink="">
      <xdr:nvSpPr>
        <xdr:cNvPr id="324" name="テキスト ボックス 323"/>
        <xdr:cNvSpPr txBox="1"/>
      </xdr:nvSpPr>
      <xdr:spPr>
        <a:xfrm>
          <a:off x="6705111" y="6431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0" name="テキスト ボックス 33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2" name="テキスト ボックス 34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4" name="テキスト ボックス 34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101204</xdr:rowOff>
    </xdr:from>
    <xdr:to>
      <xdr:col>54</xdr:col>
      <xdr:colOff>189865</xdr:colOff>
      <xdr:row>58</xdr:row>
      <xdr:rowOff>166743</xdr:rowOff>
    </xdr:to>
    <xdr:cxnSp macro="">
      <xdr:nvCxnSpPr>
        <xdr:cNvPr id="348" name="直線コネクタ 347"/>
        <xdr:cNvCxnSpPr/>
      </xdr:nvCxnSpPr>
      <xdr:spPr>
        <a:xfrm flipV="1">
          <a:off x="10475595" y="8845154"/>
          <a:ext cx="1270" cy="1265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170570</xdr:rowOff>
    </xdr:from>
    <xdr:ext cx="469744" cy="259045"/>
    <xdr:sp macro="" textlink="">
      <xdr:nvSpPr>
        <xdr:cNvPr id="349" name="普通建設事業費最小値テキスト"/>
        <xdr:cNvSpPr txBox="1"/>
      </xdr:nvSpPr>
      <xdr:spPr>
        <a:xfrm>
          <a:off x="10528300" y="10114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166743</xdr:rowOff>
    </xdr:from>
    <xdr:to>
      <xdr:col>55</xdr:col>
      <xdr:colOff>88900</xdr:colOff>
      <xdr:row>58</xdr:row>
      <xdr:rowOff>166743</xdr:rowOff>
    </xdr:to>
    <xdr:cxnSp macro="">
      <xdr:nvCxnSpPr>
        <xdr:cNvPr id="350" name="直線コネクタ 349"/>
        <xdr:cNvCxnSpPr/>
      </xdr:nvCxnSpPr>
      <xdr:spPr>
        <a:xfrm>
          <a:off x="10388600" y="10110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47881</xdr:rowOff>
    </xdr:from>
    <xdr:ext cx="599010" cy="259045"/>
    <xdr:sp macro="" textlink="">
      <xdr:nvSpPr>
        <xdr:cNvPr id="351" name="普通建設事業費最大値テキスト"/>
        <xdr:cNvSpPr txBox="1"/>
      </xdr:nvSpPr>
      <xdr:spPr>
        <a:xfrm>
          <a:off x="10528300" y="8620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101204</xdr:rowOff>
    </xdr:from>
    <xdr:to>
      <xdr:col>55</xdr:col>
      <xdr:colOff>88900</xdr:colOff>
      <xdr:row>51</xdr:row>
      <xdr:rowOff>101204</xdr:rowOff>
    </xdr:to>
    <xdr:cxnSp macro="">
      <xdr:nvCxnSpPr>
        <xdr:cNvPr id="352" name="直線コネクタ 351"/>
        <xdr:cNvCxnSpPr/>
      </xdr:nvCxnSpPr>
      <xdr:spPr>
        <a:xfrm>
          <a:off x="10388600" y="8845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4384</xdr:rowOff>
    </xdr:from>
    <xdr:to>
      <xdr:col>55</xdr:col>
      <xdr:colOff>0</xdr:colOff>
      <xdr:row>57</xdr:row>
      <xdr:rowOff>141948</xdr:rowOff>
    </xdr:to>
    <xdr:cxnSp macro="">
      <xdr:nvCxnSpPr>
        <xdr:cNvPr id="353" name="直線コネクタ 352"/>
        <xdr:cNvCxnSpPr/>
      </xdr:nvCxnSpPr>
      <xdr:spPr>
        <a:xfrm flipV="1">
          <a:off x="9639300" y="9777034"/>
          <a:ext cx="838200" cy="13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125338</xdr:rowOff>
    </xdr:from>
    <xdr:ext cx="534377" cy="259045"/>
    <xdr:sp macro="" textlink="">
      <xdr:nvSpPr>
        <xdr:cNvPr id="354" name="普通建設事業費平均値テキスト"/>
        <xdr:cNvSpPr txBox="1"/>
      </xdr:nvSpPr>
      <xdr:spPr>
        <a:xfrm>
          <a:off x="10528300" y="9726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146911</xdr:rowOff>
    </xdr:from>
    <xdr:to>
      <xdr:col>55</xdr:col>
      <xdr:colOff>50800</xdr:colOff>
      <xdr:row>57</xdr:row>
      <xdr:rowOff>77061</xdr:rowOff>
    </xdr:to>
    <xdr:sp macro="" textlink="">
      <xdr:nvSpPr>
        <xdr:cNvPr id="355" name="フローチャート: 判断 354"/>
        <xdr:cNvSpPr/>
      </xdr:nvSpPr>
      <xdr:spPr>
        <a:xfrm>
          <a:off x="10426700" y="974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141948</xdr:rowOff>
    </xdr:from>
    <xdr:to>
      <xdr:col>50</xdr:col>
      <xdr:colOff>114300</xdr:colOff>
      <xdr:row>57</xdr:row>
      <xdr:rowOff>144409</xdr:rowOff>
    </xdr:to>
    <xdr:cxnSp macro="">
      <xdr:nvCxnSpPr>
        <xdr:cNvPr id="356" name="直線コネクタ 355"/>
        <xdr:cNvCxnSpPr/>
      </xdr:nvCxnSpPr>
      <xdr:spPr>
        <a:xfrm flipV="1">
          <a:off x="8750300" y="9914598"/>
          <a:ext cx="889000" cy="2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110305</xdr:rowOff>
    </xdr:from>
    <xdr:to>
      <xdr:col>50</xdr:col>
      <xdr:colOff>165100</xdr:colOff>
      <xdr:row>57</xdr:row>
      <xdr:rowOff>40455</xdr:rowOff>
    </xdr:to>
    <xdr:sp macro="" textlink="">
      <xdr:nvSpPr>
        <xdr:cNvPr id="357" name="フローチャート: 判断 356"/>
        <xdr:cNvSpPr/>
      </xdr:nvSpPr>
      <xdr:spPr>
        <a:xfrm>
          <a:off x="9588500" y="971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56982</xdr:rowOff>
    </xdr:from>
    <xdr:ext cx="534377" cy="259045"/>
    <xdr:sp macro="" textlink="">
      <xdr:nvSpPr>
        <xdr:cNvPr id="358" name="テキスト ボックス 357"/>
        <xdr:cNvSpPr txBox="1"/>
      </xdr:nvSpPr>
      <xdr:spPr>
        <a:xfrm>
          <a:off x="9372111" y="9486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61443</xdr:rowOff>
    </xdr:from>
    <xdr:to>
      <xdr:col>45</xdr:col>
      <xdr:colOff>177800</xdr:colOff>
      <xdr:row>57</xdr:row>
      <xdr:rowOff>144409</xdr:rowOff>
    </xdr:to>
    <xdr:cxnSp macro="">
      <xdr:nvCxnSpPr>
        <xdr:cNvPr id="359" name="直線コネクタ 358"/>
        <xdr:cNvCxnSpPr/>
      </xdr:nvCxnSpPr>
      <xdr:spPr>
        <a:xfrm>
          <a:off x="7861300" y="9834093"/>
          <a:ext cx="889000" cy="82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144236</xdr:rowOff>
    </xdr:from>
    <xdr:to>
      <xdr:col>46</xdr:col>
      <xdr:colOff>38100</xdr:colOff>
      <xdr:row>57</xdr:row>
      <xdr:rowOff>74386</xdr:rowOff>
    </xdr:to>
    <xdr:sp macro="" textlink="">
      <xdr:nvSpPr>
        <xdr:cNvPr id="360" name="フローチャート: 判断 359"/>
        <xdr:cNvSpPr/>
      </xdr:nvSpPr>
      <xdr:spPr>
        <a:xfrm>
          <a:off x="86995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90913</xdr:rowOff>
    </xdr:from>
    <xdr:ext cx="534377" cy="259045"/>
    <xdr:sp macro="" textlink="">
      <xdr:nvSpPr>
        <xdr:cNvPr id="361" name="テキスト ボックス 360"/>
        <xdr:cNvSpPr txBox="1"/>
      </xdr:nvSpPr>
      <xdr:spPr>
        <a:xfrm>
          <a:off x="8483111" y="952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61443</xdr:rowOff>
    </xdr:from>
    <xdr:to>
      <xdr:col>41</xdr:col>
      <xdr:colOff>50800</xdr:colOff>
      <xdr:row>58</xdr:row>
      <xdr:rowOff>66327</xdr:rowOff>
    </xdr:to>
    <xdr:cxnSp macro="">
      <xdr:nvCxnSpPr>
        <xdr:cNvPr id="362" name="直線コネクタ 361"/>
        <xdr:cNvCxnSpPr/>
      </xdr:nvCxnSpPr>
      <xdr:spPr>
        <a:xfrm flipV="1">
          <a:off x="6972300" y="9834093"/>
          <a:ext cx="889000" cy="176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127617</xdr:rowOff>
    </xdr:from>
    <xdr:to>
      <xdr:col>41</xdr:col>
      <xdr:colOff>101600</xdr:colOff>
      <xdr:row>57</xdr:row>
      <xdr:rowOff>57767</xdr:rowOff>
    </xdr:to>
    <xdr:sp macro="" textlink="">
      <xdr:nvSpPr>
        <xdr:cNvPr id="363" name="フローチャート: 判断 362"/>
        <xdr:cNvSpPr/>
      </xdr:nvSpPr>
      <xdr:spPr>
        <a:xfrm>
          <a:off x="78105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74294</xdr:rowOff>
    </xdr:from>
    <xdr:ext cx="534377" cy="259045"/>
    <xdr:sp macro="" textlink="">
      <xdr:nvSpPr>
        <xdr:cNvPr id="364" name="テキスト ボックス 363"/>
        <xdr:cNvSpPr txBox="1"/>
      </xdr:nvSpPr>
      <xdr:spPr>
        <a:xfrm>
          <a:off x="7594111" y="950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101915</xdr:rowOff>
    </xdr:from>
    <xdr:to>
      <xdr:col>36</xdr:col>
      <xdr:colOff>165100</xdr:colOff>
      <xdr:row>57</xdr:row>
      <xdr:rowOff>32065</xdr:rowOff>
    </xdr:to>
    <xdr:sp macro="" textlink="">
      <xdr:nvSpPr>
        <xdr:cNvPr id="365" name="フローチャート: 判断 364"/>
        <xdr:cNvSpPr/>
      </xdr:nvSpPr>
      <xdr:spPr>
        <a:xfrm>
          <a:off x="6921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48592</xdr:rowOff>
    </xdr:from>
    <xdr:ext cx="534377" cy="259045"/>
    <xdr:sp macro="" textlink="">
      <xdr:nvSpPr>
        <xdr:cNvPr id="366" name="テキスト ボックス 365"/>
        <xdr:cNvSpPr txBox="1"/>
      </xdr:nvSpPr>
      <xdr:spPr>
        <a:xfrm>
          <a:off x="6705111" y="947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125034</xdr:rowOff>
    </xdr:from>
    <xdr:to>
      <xdr:col>55</xdr:col>
      <xdr:colOff>50800</xdr:colOff>
      <xdr:row>57</xdr:row>
      <xdr:rowOff>55184</xdr:rowOff>
    </xdr:to>
    <xdr:sp macro="" textlink="">
      <xdr:nvSpPr>
        <xdr:cNvPr id="372" name="楕円 371"/>
        <xdr:cNvSpPr/>
      </xdr:nvSpPr>
      <xdr:spPr>
        <a:xfrm>
          <a:off x="10426700" y="9726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147911</xdr:rowOff>
    </xdr:from>
    <xdr:ext cx="534377" cy="259045"/>
    <xdr:sp macro="" textlink="">
      <xdr:nvSpPr>
        <xdr:cNvPr id="373" name="普通建設事業費該当値テキスト"/>
        <xdr:cNvSpPr txBox="1"/>
      </xdr:nvSpPr>
      <xdr:spPr>
        <a:xfrm>
          <a:off x="10528300" y="9577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91148</xdr:rowOff>
    </xdr:from>
    <xdr:to>
      <xdr:col>50</xdr:col>
      <xdr:colOff>165100</xdr:colOff>
      <xdr:row>58</xdr:row>
      <xdr:rowOff>21298</xdr:rowOff>
    </xdr:to>
    <xdr:sp macro="" textlink="">
      <xdr:nvSpPr>
        <xdr:cNvPr id="374" name="楕円 373"/>
        <xdr:cNvSpPr/>
      </xdr:nvSpPr>
      <xdr:spPr>
        <a:xfrm>
          <a:off x="9588500" y="9863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12425</xdr:rowOff>
    </xdr:from>
    <xdr:ext cx="534377" cy="259045"/>
    <xdr:sp macro="" textlink="">
      <xdr:nvSpPr>
        <xdr:cNvPr id="375" name="テキスト ボックス 374"/>
        <xdr:cNvSpPr txBox="1"/>
      </xdr:nvSpPr>
      <xdr:spPr>
        <a:xfrm>
          <a:off x="9372111" y="9956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93609</xdr:rowOff>
    </xdr:from>
    <xdr:to>
      <xdr:col>46</xdr:col>
      <xdr:colOff>38100</xdr:colOff>
      <xdr:row>58</xdr:row>
      <xdr:rowOff>23759</xdr:rowOff>
    </xdr:to>
    <xdr:sp macro="" textlink="">
      <xdr:nvSpPr>
        <xdr:cNvPr id="376" name="楕円 375"/>
        <xdr:cNvSpPr/>
      </xdr:nvSpPr>
      <xdr:spPr>
        <a:xfrm>
          <a:off x="8699500" y="986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14886</xdr:rowOff>
    </xdr:from>
    <xdr:ext cx="534377" cy="259045"/>
    <xdr:sp macro="" textlink="">
      <xdr:nvSpPr>
        <xdr:cNvPr id="377" name="テキスト ボックス 376"/>
        <xdr:cNvSpPr txBox="1"/>
      </xdr:nvSpPr>
      <xdr:spPr>
        <a:xfrm>
          <a:off x="8483111" y="9958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10643</xdr:rowOff>
    </xdr:from>
    <xdr:to>
      <xdr:col>41</xdr:col>
      <xdr:colOff>101600</xdr:colOff>
      <xdr:row>57</xdr:row>
      <xdr:rowOff>112243</xdr:rowOff>
    </xdr:to>
    <xdr:sp macro="" textlink="">
      <xdr:nvSpPr>
        <xdr:cNvPr id="378" name="楕円 377"/>
        <xdr:cNvSpPr/>
      </xdr:nvSpPr>
      <xdr:spPr>
        <a:xfrm>
          <a:off x="7810500" y="9783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103370</xdr:rowOff>
    </xdr:from>
    <xdr:ext cx="534377" cy="259045"/>
    <xdr:sp macro="" textlink="">
      <xdr:nvSpPr>
        <xdr:cNvPr id="379" name="テキスト ボックス 378"/>
        <xdr:cNvSpPr txBox="1"/>
      </xdr:nvSpPr>
      <xdr:spPr>
        <a:xfrm>
          <a:off x="7594111" y="9876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15527</xdr:rowOff>
    </xdr:from>
    <xdr:to>
      <xdr:col>36</xdr:col>
      <xdr:colOff>165100</xdr:colOff>
      <xdr:row>58</xdr:row>
      <xdr:rowOff>117127</xdr:rowOff>
    </xdr:to>
    <xdr:sp macro="" textlink="">
      <xdr:nvSpPr>
        <xdr:cNvPr id="380" name="楕円 379"/>
        <xdr:cNvSpPr/>
      </xdr:nvSpPr>
      <xdr:spPr>
        <a:xfrm>
          <a:off x="6921500" y="9959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108254</xdr:rowOff>
    </xdr:from>
    <xdr:ext cx="534377" cy="259045"/>
    <xdr:sp macro="" textlink="">
      <xdr:nvSpPr>
        <xdr:cNvPr id="381" name="テキスト ボックス 380"/>
        <xdr:cNvSpPr txBox="1"/>
      </xdr:nvSpPr>
      <xdr:spPr>
        <a:xfrm>
          <a:off x="6705111" y="10052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5" name="テキスト ボックス 39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7" name="テキスト ボックス 39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9" name="テキスト ボックス 39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1" name="テキスト ボックス 400"/>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3" name="テキスト ボックス 402"/>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45920</xdr:rowOff>
    </xdr:from>
    <xdr:to>
      <xdr:col>54</xdr:col>
      <xdr:colOff>189865</xdr:colOff>
      <xdr:row>79</xdr:row>
      <xdr:rowOff>98879</xdr:rowOff>
    </xdr:to>
    <xdr:cxnSp macro="">
      <xdr:nvCxnSpPr>
        <xdr:cNvPr id="407" name="直線コネクタ 406"/>
        <xdr:cNvCxnSpPr/>
      </xdr:nvCxnSpPr>
      <xdr:spPr>
        <a:xfrm flipV="1">
          <a:off x="10475595" y="12218870"/>
          <a:ext cx="1270" cy="1424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8"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9" name="直線コネクタ 408"/>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164047</xdr:rowOff>
    </xdr:from>
    <xdr:ext cx="599010" cy="259045"/>
    <xdr:sp macro="" textlink="">
      <xdr:nvSpPr>
        <xdr:cNvPr id="410" name="普通建設事業費 （ うち新規整備　）最大値テキスト"/>
        <xdr:cNvSpPr txBox="1"/>
      </xdr:nvSpPr>
      <xdr:spPr>
        <a:xfrm>
          <a:off x="10528300" y="11994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45920</xdr:rowOff>
    </xdr:from>
    <xdr:to>
      <xdr:col>55</xdr:col>
      <xdr:colOff>88900</xdr:colOff>
      <xdr:row>71</xdr:row>
      <xdr:rowOff>45920</xdr:rowOff>
    </xdr:to>
    <xdr:cxnSp macro="">
      <xdr:nvCxnSpPr>
        <xdr:cNvPr id="411" name="直線コネクタ 410"/>
        <xdr:cNvCxnSpPr/>
      </xdr:nvCxnSpPr>
      <xdr:spPr>
        <a:xfrm>
          <a:off x="10388600" y="12218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12936</xdr:rowOff>
    </xdr:from>
    <xdr:to>
      <xdr:col>55</xdr:col>
      <xdr:colOff>0</xdr:colOff>
      <xdr:row>79</xdr:row>
      <xdr:rowOff>79556</xdr:rowOff>
    </xdr:to>
    <xdr:cxnSp macro="">
      <xdr:nvCxnSpPr>
        <xdr:cNvPr id="412" name="直線コネクタ 411"/>
        <xdr:cNvCxnSpPr/>
      </xdr:nvCxnSpPr>
      <xdr:spPr>
        <a:xfrm flipV="1">
          <a:off x="9639300" y="13557486"/>
          <a:ext cx="838200" cy="66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73623</xdr:rowOff>
    </xdr:from>
    <xdr:ext cx="534377" cy="259045"/>
    <xdr:sp macro="" textlink="">
      <xdr:nvSpPr>
        <xdr:cNvPr id="413" name="普通建設事業費 （ うち新規整備　）平均値テキスト"/>
        <xdr:cNvSpPr txBox="1"/>
      </xdr:nvSpPr>
      <xdr:spPr>
        <a:xfrm>
          <a:off x="10528300" y="132752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50746</xdr:rowOff>
    </xdr:from>
    <xdr:to>
      <xdr:col>55</xdr:col>
      <xdr:colOff>50800</xdr:colOff>
      <xdr:row>78</xdr:row>
      <xdr:rowOff>152346</xdr:rowOff>
    </xdr:to>
    <xdr:sp macro="" textlink="">
      <xdr:nvSpPr>
        <xdr:cNvPr id="414" name="フローチャート: 判断 413"/>
        <xdr:cNvSpPr/>
      </xdr:nvSpPr>
      <xdr:spPr>
        <a:xfrm>
          <a:off x="10426700" y="1342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32040</xdr:rowOff>
    </xdr:from>
    <xdr:to>
      <xdr:col>50</xdr:col>
      <xdr:colOff>114300</xdr:colOff>
      <xdr:row>79</xdr:row>
      <xdr:rowOff>79556</xdr:rowOff>
    </xdr:to>
    <xdr:cxnSp macro="">
      <xdr:nvCxnSpPr>
        <xdr:cNvPr id="415" name="直線コネクタ 414"/>
        <xdr:cNvCxnSpPr/>
      </xdr:nvCxnSpPr>
      <xdr:spPr>
        <a:xfrm>
          <a:off x="8750300" y="13576590"/>
          <a:ext cx="889000" cy="47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50887</xdr:rowOff>
    </xdr:from>
    <xdr:to>
      <xdr:col>50</xdr:col>
      <xdr:colOff>165100</xdr:colOff>
      <xdr:row>78</xdr:row>
      <xdr:rowOff>152487</xdr:rowOff>
    </xdr:to>
    <xdr:sp macro="" textlink="">
      <xdr:nvSpPr>
        <xdr:cNvPr id="416" name="フローチャート: 判断 415"/>
        <xdr:cNvSpPr/>
      </xdr:nvSpPr>
      <xdr:spPr>
        <a:xfrm>
          <a:off x="9588500" y="1342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169014</xdr:rowOff>
    </xdr:from>
    <xdr:ext cx="534377" cy="259045"/>
    <xdr:sp macro="" textlink="">
      <xdr:nvSpPr>
        <xdr:cNvPr id="417" name="テキスト ボックス 416"/>
        <xdr:cNvSpPr txBox="1"/>
      </xdr:nvSpPr>
      <xdr:spPr>
        <a:xfrm>
          <a:off x="9372111" y="1319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3259</xdr:rowOff>
    </xdr:from>
    <xdr:to>
      <xdr:col>45</xdr:col>
      <xdr:colOff>177800</xdr:colOff>
      <xdr:row>79</xdr:row>
      <xdr:rowOff>32040</xdr:rowOff>
    </xdr:to>
    <xdr:cxnSp macro="">
      <xdr:nvCxnSpPr>
        <xdr:cNvPr id="418" name="直線コネクタ 417"/>
        <xdr:cNvCxnSpPr/>
      </xdr:nvCxnSpPr>
      <xdr:spPr>
        <a:xfrm>
          <a:off x="7861300" y="13376359"/>
          <a:ext cx="889000" cy="200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54600</xdr:rowOff>
    </xdr:from>
    <xdr:to>
      <xdr:col>46</xdr:col>
      <xdr:colOff>38100</xdr:colOff>
      <xdr:row>78</xdr:row>
      <xdr:rowOff>156200</xdr:rowOff>
    </xdr:to>
    <xdr:sp macro="" textlink="">
      <xdr:nvSpPr>
        <xdr:cNvPr id="419" name="フローチャート: 判断 418"/>
        <xdr:cNvSpPr/>
      </xdr:nvSpPr>
      <xdr:spPr>
        <a:xfrm>
          <a:off x="8699500" y="1342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1277</xdr:rowOff>
    </xdr:from>
    <xdr:ext cx="534377" cy="259045"/>
    <xdr:sp macro="" textlink="">
      <xdr:nvSpPr>
        <xdr:cNvPr id="420" name="テキスト ボックス 419"/>
        <xdr:cNvSpPr txBox="1"/>
      </xdr:nvSpPr>
      <xdr:spPr>
        <a:xfrm>
          <a:off x="8483111" y="13202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3259</xdr:rowOff>
    </xdr:from>
    <xdr:to>
      <xdr:col>41</xdr:col>
      <xdr:colOff>50800</xdr:colOff>
      <xdr:row>79</xdr:row>
      <xdr:rowOff>5587</xdr:rowOff>
    </xdr:to>
    <xdr:cxnSp macro="">
      <xdr:nvCxnSpPr>
        <xdr:cNvPr id="421" name="直線コネクタ 420"/>
        <xdr:cNvCxnSpPr/>
      </xdr:nvCxnSpPr>
      <xdr:spPr>
        <a:xfrm flipV="1">
          <a:off x="6972300" y="13376359"/>
          <a:ext cx="889000" cy="173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127054</xdr:rowOff>
    </xdr:from>
    <xdr:to>
      <xdr:col>41</xdr:col>
      <xdr:colOff>101600</xdr:colOff>
      <xdr:row>78</xdr:row>
      <xdr:rowOff>57204</xdr:rowOff>
    </xdr:to>
    <xdr:sp macro="" textlink="">
      <xdr:nvSpPr>
        <xdr:cNvPr id="422" name="フローチャート: 判断 421"/>
        <xdr:cNvSpPr/>
      </xdr:nvSpPr>
      <xdr:spPr>
        <a:xfrm>
          <a:off x="7810500" y="1332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48331</xdr:rowOff>
    </xdr:from>
    <xdr:ext cx="534377" cy="259045"/>
    <xdr:sp macro="" textlink="">
      <xdr:nvSpPr>
        <xdr:cNvPr id="423" name="テキスト ボックス 422"/>
        <xdr:cNvSpPr txBox="1"/>
      </xdr:nvSpPr>
      <xdr:spPr>
        <a:xfrm>
          <a:off x="7594111" y="13421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145321</xdr:rowOff>
    </xdr:from>
    <xdr:to>
      <xdr:col>36</xdr:col>
      <xdr:colOff>165100</xdr:colOff>
      <xdr:row>78</xdr:row>
      <xdr:rowOff>75471</xdr:rowOff>
    </xdr:to>
    <xdr:sp macro="" textlink="">
      <xdr:nvSpPr>
        <xdr:cNvPr id="424" name="フローチャート: 判断 423"/>
        <xdr:cNvSpPr/>
      </xdr:nvSpPr>
      <xdr:spPr>
        <a:xfrm>
          <a:off x="6921500" y="1334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91998</xdr:rowOff>
    </xdr:from>
    <xdr:ext cx="534377" cy="259045"/>
    <xdr:sp macro="" textlink="">
      <xdr:nvSpPr>
        <xdr:cNvPr id="425" name="テキスト ボックス 424"/>
        <xdr:cNvSpPr txBox="1"/>
      </xdr:nvSpPr>
      <xdr:spPr>
        <a:xfrm>
          <a:off x="6705111" y="1312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133586</xdr:rowOff>
    </xdr:from>
    <xdr:to>
      <xdr:col>55</xdr:col>
      <xdr:colOff>50800</xdr:colOff>
      <xdr:row>79</xdr:row>
      <xdr:rowOff>63736</xdr:rowOff>
    </xdr:to>
    <xdr:sp macro="" textlink="">
      <xdr:nvSpPr>
        <xdr:cNvPr id="431" name="楕円 430"/>
        <xdr:cNvSpPr/>
      </xdr:nvSpPr>
      <xdr:spPr>
        <a:xfrm>
          <a:off x="10426700" y="1350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48513</xdr:rowOff>
    </xdr:from>
    <xdr:ext cx="469744" cy="259045"/>
    <xdr:sp macro="" textlink="">
      <xdr:nvSpPr>
        <xdr:cNvPr id="432" name="普通建設事業費 （ うち新規整備　）該当値テキスト"/>
        <xdr:cNvSpPr txBox="1"/>
      </xdr:nvSpPr>
      <xdr:spPr>
        <a:xfrm>
          <a:off x="10528300" y="13421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28756</xdr:rowOff>
    </xdr:from>
    <xdr:to>
      <xdr:col>50</xdr:col>
      <xdr:colOff>165100</xdr:colOff>
      <xdr:row>79</xdr:row>
      <xdr:rowOff>130356</xdr:rowOff>
    </xdr:to>
    <xdr:sp macro="" textlink="">
      <xdr:nvSpPr>
        <xdr:cNvPr id="433" name="楕円 432"/>
        <xdr:cNvSpPr/>
      </xdr:nvSpPr>
      <xdr:spPr>
        <a:xfrm>
          <a:off x="9588500" y="13573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121483</xdr:rowOff>
    </xdr:from>
    <xdr:ext cx="469744" cy="259045"/>
    <xdr:sp macro="" textlink="">
      <xdr:nvSpPr>
        <xdr:cNvPr id="434" name="テキスト ボックス 433"/>
        <xdr:cNvSpPr txBox="1"/>
      </xdr:nvSpPr>
      <xdr:spPr>
        <a:xfrm>
          <a:off x="9404428" y="13666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152690</xdr:rowOff>
    </xdr:from>
    <xdr:to>
      <xdr:col>46</xdr:col>
      <xdr:colOff>38100</xdr:colOff>
      <xdr:row>79</xdr:row>
      <xdr:rowOff>82840</xdr:rowOff>
    </xdr:to>
    <xdr:sp macro="" textlink="">
      <xdr:nvSpPr>
        <xdr:cNvPr id="435" name="楕円 434"/>
        <xdr:cNvSpPr/>
      </xdr:nvSpPr>
      <xdr:spPr>
        <a:xfrm>
          <a:off x="8699500" y="1352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73967</xdr:rowOff>
    </xdr:from>
    <xdr:ext cx="469744" cy="259045"/>
    <xdr:sp macro="" textlink="">
      <xdr:nvSpPr>
        <xdr:cNvPr id="436" name="テキスト ボックス 435"/>
        <xdr:cNvSpPr txBox="1"/>
      </xdr:nvSpPr>
      <xdr:spPr>
        <a:xfrm>
          <a:off x="8515428" y="13618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123909</xdr:rowOff>
    </xdr:from>
    <xdr:to>
      <xdr:col>41</xdr:col>
      <xdr:colOff>101600</xdr:colOff>
      <xdr:row>78</xdr:row>
      <xdr:rowOff>54059</xdr:rowOff>
    </xdr:to>
    <xdr:sp macro="" textlink="">
      <xdr:nvSpPr>
        <xdr:cNvPr id="437" name="楕円 436"/>
        <xdr:cNvSpPr/>
      </xdr:nvSpPr>
      <xdr:spPr>
        <a:xfrm>
          <a:off x="7810500" y="13325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70586</xdr:rowOff>
    </xdr:from>
    <xdr:ext cx="534377" cy="259045"/>
    <xdr:sp macro="" textlink="">
      <xdr:nvSpPr>
        <xdr:cNvPr id="438" name="テキスト ボックス 437"/>
        <xdr:cNvSpPr txBox="1"/>
      </xdr:nvSpPr>
      <xdr:spPr>
        <a:xfrm>
          <a:off x="7594111" y="13100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126237</xdr:rowOff>
    </xdr:from>
    <xdr:to>
      <xdr:col>36</xdr:col>
      <xdr:colOff>165100</xdr:colOff>
      <xdr:row>79</xdr:row>
      <xdr:rowOff>56387</xdr:rowOff>
    </xdr:to>
    <xdr:sp macro="" textlink="">
      <xdr:nvSpPr>
        <xdr:cNvPr id="439" name="楕円 438"/>
        <xdr:cNvSpPr/>
      </xdr:nvSpPr>
      <xdr:spPr>
        <a:xfrm>
          <a:off x="6921500" y="13499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47514</xdr:rowOff>
    </xdr:from>
    <xdr:ext cx="469744" cy="259045"/>
    <xdr:sp macro="" textlink="">
      <xdr:nvSpPr>
        <xdr:cNvPr id="440" name="テキスト ボックス 439"/>
        <xdr:cNvSpPr txBox="1"/>
      </xdr:nvSpPr>
      <xdr:spPr>
        <a:xfrm>
          <a:off x="6737428" y="13592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1" name="直線コネクタ 45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2" name="テキスト ボックス 45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3" name="直線コネクタ 45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4" name="テキスト ボックス 45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5" name="直線コネクタ 45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6" name="テキスト ボックス 455"/>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7" name="直線コネクタ 45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8" name="テキスト ボックス 457"/>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9" name="直線コネクタ 45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60" name="テキスト ボックス 459"/>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168160</xdr:rowOff>
    </xdr:from>
    <xdr:to>
      <xdr:col>54</xdr:col>
      <xdr:colOff>189865</xdr:colOff>
      <xdr:row>99</xdr:row>
      <xdr:rowOff>5880</xdr:rowOff>
    </xdr:to>
    <xdr:cxnSp macro="">
      <xdr:nvCxnSpPr>
        <xdr:cNvPr id="464" name="直線コネクタ 463"/>
        <xdr:cNvCxnSpPr/>
      </xdr:nvCxnSpPr>
      <xdr:spPr>
        <a:xfrm flipV="1">
          <a:off x="10475595" y="15427210"/>
          <a:ext cx="1270" cy="155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9707</xdr:rowOff>
    </xdr:from>
    <xdr:ext cx="469744" cy="259045"/>
    <xdr:sp macro="" textlink="">
      <xdr:nvSpPr>
        <xdr:cNvPr id="465" name="普通建設事業費 （ うち更新整備　）最小値テキスト"/>
        <xdr:cNvSpPr txBox="1"/>
      </xdr:nvSpPr>
      <xdr:spPr>
        <a:xfrm>
          <a:off x="10528300" y="1698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5880</xdr:rowOff>
    </xdr:from>
    <xdr:to>
      <xdr:col>55</xdr:col>
      <xdr:colOff>88900</xdr:colOff>
      <xdr:row>99</xdr:row>
      <xdr:rowOff>5880</xdr:rowOff>
    </xdr:to>
    <xdr:cxnSp macro="">
      <xdr:nvCxnSpPr>
        <xdr:cNvPr id="466" name="直線コネクタ 465"/>
        <xdr:cNvCxnSpPr/>
      </xdr:nvCxnSpPr>
      <xdr:spPr>
        <a:xfrm>
          <a:off x="10388600" y="16979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114837</xdr:rowOff>
    </xdr:from>
    <xdr:ext cx="599010" cy="259045"/>
    <xdr:sp macro="" textlink="">
      <xdr:nvSpPr>
        <xdr:cNvPr id="467" name="普通建設事業費 （ うち更新整備　）最大値テキスト"/>
        <xdr:cNvSpPr txBox="1"/>
      </xdr:nvSpPr>
      <xdr:spPr>
        <a:xfrm>
          <a:off x="10528300" y="15202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168160</xdr:rowOff>
    </xdr:from>
    <xdr:to>
      <xdr:col>55</xdr:col>
      <xdr:colOff>88900</xdr:colOff>
      <xdr:row>89</xdr:row>
      <xdr:rowOff>168160</xdr:rowOff>
    </xdr:to>
    <xdr:cxnSp macro="">
      <xdr:nvCxnSpPr>
        <xdr:cNvPr id="468" name="直線コネクタ 467"/>
        <xdr:cNvCxnSpPr/>
      </xdr:nvCxnSpPr>
      <xdr:spPr>
        <a:xfrm>
          <a:off x="10388600" y="15427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156972</xdr:rowOff>
    </xdr:from>
    <xdr:to>
      <xdr:col>55</xdr:col>
      <xdr:colOff>0</xdr:colOff>
      <xdr:row>97</xdr:row>
      <xdr:rowOff>17869</xdr:rowOff>
    </xdr:to>
    <xdr:cxnSp macro="">
      <xdr:nvCxnSpPr>
        <xdr:cNvPr id="469" name="直線コネクタ 468"/>
        <xdr:cNvCxnSpPr/>
      </xdr:nvCxnSpPr>
      <xdr:spPr>
        <a:xfrm flipV="1">
          <a:off x="9639300" y="16616172"/>
          <a:ext cx="838200" cy="32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16654</xdr:rowOff>
    </xdr:from>
    <xdr:ext cx="534377" cy="259045"/>
    <xdr:sp macro="" textlink="">
      <xdr:nvSpPr>
        <xdr:cNvPr id="470" name="普通建設事業費 （ うち更新整備　）平均値テキスト"/>
        <xdr:cNvSpPr txBox="1"/>
      </xdr:nvSpPr>
      <xdr:spPr>
        <a:xfrm>
          <a:off x="10528300" y="16647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38227</xdr:rowOff>
    </xdr:from>
    <xdr:to>
      <xdr:col>55</xdr:col>
      <xdr:colOff>50800</xdr:colOff>
      <xdr:row>97</xdr:row>
      <xdr:rowOff>139827</xdr:rowOff>
    </xdr:to>
    <xdr:sp macro="" textlink="">
      <xdr:nvSpPr>
        <xdr:cNvPr id="471" name="フローチャート: 判断 470"/>
        <xdr:cNvSpPr/>
      </xdr:nvSpPr>
      <xdr:spPr>
        <a:xfrm>
          <a:off x="10426700" y="1666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17869</xdr:rowOff>
    </xdr:from>
    <xdr:to>
      <xdr:col>50</xdr:col>
      <xdr:colOff>114300</xdr:colOff>
      <xdr:row>98</xdr:row>
      <xdr:rowOff>9068</xdr:rowOff>
    </xdr:to>
    <xdr:cxnSp macro="">
      <xdr:nvCxnSpPr>
        <xdr:cNvPr id="472" name="直線コネクタ 471"/>
        <xdr:cNvCxnSpPr/>
      </xdr:nvCxnSpPr>
      <xdr:spPr>
        <a:xfrm flipV="1">
          <a:off x="8750300" y="16648519"/>
          <a:ext cx="889000" cy="162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166421</xdr:rowOff>
    </xdr:from>
    <xdr:to>
      <xdr:col>50</xdr:col>
      <xdr:colOff>165100</xdr:colOff>
      <xdr:row>97</xdr:row>
      <xdr:rowOff>96571</xdr:rowOff>
    </xdr:to>
    <xdr:sp macro="" textlink="">
      <xdr:nvSpPr>
        <xdr:cNvPr id="473" name="フローチャート: 判断 472"/>
        <xdr:cNvSpPr/>
      </xdr:nvSpPr>
      <xdr:spPr>
        <a:xfrm>
          <a:off x="95885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87698</xdr:rowOff>
    </xdr:from>
    <xdr:ext cx="534377" cy="259045"/>
    <xdr:sp macro="" textlink="">
      <xdr:nvSpPr>
        <xdr:cNvPr id="474" name="テキスト ボックス 473"/>
        <xdr:cNvSpPr txBox="1"/>
      </xdr:nvSpPr>
      <xdr:spPr>
        <a:xfrm>
          <a:off x="9372111" y="16718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164109</xdr:rowOff>
    </xdr:from>
    <xdr:to>
      <xdr:col>45</xdr:col>
      <xdr:colOff>177800</xdr:colOff>
      <xdr:row>98</xdr:row>
      <xdr:rowOff>9068</xdr:rowOff>
    </xdr:to>
    <xdr:cxnSp macro="">
      <xdr:nvCxnSpPr>
        <xdr:cNvPr id="475" name="直線コネクタ 474"/>
        <xdr:cNvCxnSpPr/>
      </xdr:nvCxnSpPr>
      <xdr:spPr>
        <a:xfrm>
          <a:off x="7861300" y="16794759"/>
          <a:ext cx="889000" cy="16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29400</xdr:rowOff>
    </xdr:from>
    <xdr:to>
      <xdr:col>46</xdr:col>
      <xdr:colOff>38100</xdr:colOff>
      <xdr:row>97</xdr:row>
      <xdr:rowOff>131000</xdr:rowOff>
    </xdr:to>
    <xdr:sp macro="" textlink="">
      <xdr:nvSpPr>
        <xdr:cNvPr id="476" name="フローチャート: 判断 475"/>
        <xdr:cNvSpPr/>
      </xdr:nvSpPr>
      <xdr:spPr>
        <a:xfrm>
          <a:off x="8699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147527</xdr:rowOff>
    </xdr:from>
    <xdr:ext cx="534377" cy="259045"/>
    <xdr:sp macro="" textlink="">
      <xdr:nvSpPr>
        <xdr:cNvPr id="477" name="テキスト ボックス 476"/>
        <xdr:cNvSpPr txBox="1"/>
      </xdr:nvSpPr>
      <xdr:spPr>
        <a:xfrm>
          <a:off x="8483111" y="1643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164109</xdr:rowOff>
    </xdr:from>
    <xdr:to>
      <xdr:col>41</xdr:col>
      <xdr:colOff>50800</xdr:colOff>
      <xdr:row>98</xdr:row>
      <xdr:rowOff>84277</xdr:rowOff>
    </xdr:to>
    <xdr:cxnSp macro="">
      <xdr:nvCxnSpPr>
        <xdr:cNvPr id="478" name="直線コネクタ 477"/>
        <xdr:cNvCxnSpPr/>
      </xdr:nvCxnSpPr>
      <xdr:spPr>
        <a:xfrm flipV="1">
          <a:off x="6972300" y="16794759"/>
          <a:ext cx="889000" cy="91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109373</xdr:rowOff>
    </xdr:from>
    <xdr:to>
      <xdr:col>41</xdr:col>
      <xdr:colOff>101600</xdr:colOff>
      <xdr:row>98</xdr:row>
      <xdr:rowOff>39523</xdr:rowOff>
    </xdr:to>
    <xdr:sp macro="" textlink="">
      <xdr:nvSpPr>
        <xdr:cNvPr id="479" name="フローチャート: 判断 478"/>
        <xdr:cNvSpPr/>
      </xdr:nvSpPr>
      <xdr:spPr>
        <a:xfrm>
          <a:off x="78105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56050</xdr:rowOff>
    </xdr:from>
    <xdr:ext cx="534377" cy="259045"/>
    <xdr:sp macro="" textlink="">
      <xdr:nvSpPr>
        <xdr:cNvPr id="480" name="テキスト ボックス 479"/>
        <xdr:cNvSpPr txBox="1"/>
      </xdr:nvSpPr>
      <xdr:spPr>
        <a:xfrm>
          <a:off x="7594111" y="1651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50533</xdr:rowOff>
    </xdr:from>
    <xdr:to>
      <xdr:col>36</xdr:col>
      <xdr:colOff>165100</xdr:colOff>
      <xdr:row>97</xdr:row>
      <xdr:rowOff>152133</xdr:rowOff>
    </xdr:to>
    <xdr:sp macro="" textlink="">
      <xdr:nvSpPr>
        <xdr:cNvPr id="481" name="フローチャート: 判断 480"/>
        <xdr:cNvSpPr/>
      </xdr:nvSpPr>
      <xdr:spPr>
        <a:xfrm>
          <a:off x="6921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168660</xdr:rowOff>
    </xdr:from>
    <xdr:ext cx="534377" cy="259045"/>
    <xdr:sp macro="" textlink="">
      <xdr:nvSpPr>
        <xdr:cNvPr id="482" name="テキスト ボックス 481"/>
        <xdr:cNvSpPr txBox="1"/>
      </xdr:nvSpPr>
      <xdr:spPr>
        <a:xfrm>
          <a:off x="6705111" y="164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106172</xdr:rowOff>
    </xdr:from>
    <xdr:to>
      <xdr:col>55</xdr:col>
      <xdr:colOff>50800</xdr:colOff>
      <xdr:row>97</xdr:row>
      <xdr:rowOff>36322</xdr:rowOff>
    </xdr:to>
    <xdr:sp macro="" textlink="">
      <xdr:nvSpPr>
        <xdr:cNvPr id="488" name="楕円 487"/>
        <xdr:cNvSpPr/>
      </xdr:nvSpPr>
      <xdr:spPr>
        <a:xfrm>
          <a:off x="10426700" y="1656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129049</xdr:rowOff>
    </xdr:from>
    <xdr:ext cx="534377" cy="259045"/>
    <xdr:sp macro="" textlink="">
      <xdr:nvSpPr>
        <xdr:cNvPr id="489" name="普通建設事業費 （ うち更新整備　）該当値テキスト"/>
        <xdr:cNvSpPr txBox="1"/>
      </xdr:nvSpPr>
      <xdr:spPr>
        <a:xfrm>
          <a:off x="10528300" y="16416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138519</xdr:rowOff>
    </xdr:from>
    <xdr:to>
      <xdr:col>50</xdr:col>
      <xdr:colOff>165100</xdr:colOff>
      <xdr:row>97</xdr:row>
      <xdr:rowOff>68669</xdr:rowOff>
    </xdr:to>
    <xdr:sp macro="" textlink="">
      <xdr:nvSpPr>
        <xdr:cNvPr id="490" name="楕円 489"/>
        <xdr:cNvSpPr/>
      </xdr:nvSpPr>
      <xdr:spPr>
        <a:xfrm>
          <a:off x="9588500" y="16597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85196</xdr:rowOff>
    </xdr:from>
    <xdr:ext cx="534377" cy="259045"/>
    <xdr:sp macro="" textlink="">
      <xdr:nvSpPr>
        <xdr:cNvPr id="491" name="テキスト ボックス 490"/>
        <xdr:cNvSpPr txBox="1"/>
      </xdr:nvSpPr>
      <xdr:spPr>
        <a:xfrm>
          <a:off x="9372111" y="16372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129718</xdr:rowOff>
    </xdr:from>
    <xdr:to>
      <xdr:col>46</xdr:col>
      <xdr:colOff>38100</xdr:colOff>
      <xdr:row>98</xdr:row>
      <xdr:rowOff>59868</xdr:rowOff>
    </xdr:to>
    <xdr:sp macro="" textlink="">
      <xdr:nvSpPr>
        <xdr:cNvPr id="492" name="楕円 491"/>
        <xdr:cNvSpPr/>
      </xdr:nvSpPr>
      <xdr:spPr>
        <a:xfrm>
          <a:off x="8699500" y="1676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50995</xdr:rowOff>
    </xdr:from>
    <xdr:ext cx="534377" cy="259045"/>
    <xdr:sp macro="" textlink="">
      <xdr:nvSpPr>
        <xdr:cNvPr id="493" name="テキスト ボックス 492"/>
        <xdr:cNvSpPr txBox="1"/>
      </xdr:nvSpPr>
      <xdr:spPr>
        <a:xfrm>
          <a:off x="8483111" y="16853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113309</xdr:rowOff>
    </xdr:from>
    <xdr:to>
      <xdr:col>41</xdr:col>
      <xdr:colOff>101600</xdr:colOff>
      <xdr:row>98</xdr:row>
      <xdr:rowOff>43459</xdr:rowOff>
    </xdr:to>
    <xdr:sp macro="" textlink="">
      <xdr:nvSpPr>
        <xdr:cNvPr id="494" name="楕円 493"/>
        <xdr:cNvSpPr/>
      </xdr:nvSpPr>
      <xdr:spPr>
        <a:xfrm>
          <a:off x="7810500" y="16743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34586</xdr:rowOff>
    </xdr:from>
    <xdr:ext cx="534377" cy="259045"/>
    <xdr:sp macro="" textlink="">
      <xdr:nvSpPr>
        <xdr:cNvPr id="495" name="テキスト ボックス 494"/>
        <xdr:cNvSpPr txBox="1"/>
      </xdr:nvSpPr>
      <xdr:spPr>
        <a:xfrm>
          <a:off x="7594111" y="16836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33477</xdr:rowOff>
    </xdr:from>
    <xdr:to>
      <xdr:col>36</xdr:col>
      <xdr:colOff>165100</xdr:colOff>
      <xdr:row>98</xdr:row>
      <xdr:rowOff>135077</xdr:rowOff>
    </xdr:to>
    <xdr:sp macro="" textlink="">
      <xdr:nvSpPr>
        <xdr:cNvPr id="496" name="楕円 495"/>
        <xdr:cNvSpPr/>
      </xdr:nvSpPr>
      <xdr:spPr>
        <a:xfrm>
          <a:off x="6921500" y="16835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126204</xdr:rowOff>
    </xdr:from>
    <xdr:ext cx="534377" cy="259045"/>
    <xdr:sp macro="" textlink="">
      <xdr:nvSpPr>
        <xdr:cNvPr id="497" name="テキスト ボックス 496"/>
        <xdr:cNvSpPr txBox="1"/>
      </xdr:nvSpPr>
      <xdr:spPr>
        <a:xfrm>
          <a:off x="6705111" y="16928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9" name="テキスト ボックス 50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11" name="テキスト ボックス 51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13" name="テキスト ボックス 51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5" name="テキスト ボックス 51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7" name="テキスト ボックス 51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15167</xdr:rowOff>
    </xdr:from>
    <xdr:to>
      <xdr:col>85</xdr:col>
      <xdr:colOff>126364</xdr:colOff>
      <xdr:row>39</xdr:row>
      <xdr:rowOff>44450</xdr:rowOff>
    </xdr:to>
    <xdr:cxnSp macro="">
      <xdr:nvCxnSpPr>
        <xdr:cNvPr id="521" name="直線コネクタ 520"/>
        <xdr:cNvCxnSpPr/>
      </xdr:nvCxnSpPr>
      <xdr:spPr>
        <a:xfrm flipV="1">
          <a:off x="16317595" y="5158667"/>
          <a:ext cx="1269" cy="1572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93385</xdr:rowOff>
    </xdr:from>
    <xdr:ext cx="249299" cy="259045"/>
    <xdr:sp macro="" textlink="">
      <xdr:nvSpPr>
        <xdr:cNvPr id="522" name="災害復旧事業費最小値テキスト"/>
        <xdr:cNvSpPr txBox="1"/>
      </xdr:nvSpPr>
      <xdr:spPr>
        <a:xfrm>
          <a:off x="16370300" y="67799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3" name="直線コネクタ 52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133294</xdr:rowOff>
    </xdr:from>
    <xdr:ext cx="599010" cy="259045"/>
    <xdr:sp macro="" textlink="">
      <xdr:nvSpPr>
        <xdr:cNvPr id="524" name="災害復旧事業費最大値テキスト"/>
        <xdr:cNvSpPr txBox="1"/>
      </xdr:nvSpPr>
      <xdr:spPr>
        <a:xfrm>
          <a:off x="16370300" y="4933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15167</xdr:rowOff>
    </xdr:from>
    <xdr:to>
      <xdr:col>86</xdr:col>
      <xdr:colOff>25400</xdr:colOff>
      <xdr:row>30</xdr:row>
      <xdr:rowOff>15167</xdr:rowOff>
    </xdr:to>
    <xdr:cxnSp macro="">
      <xdr:nvCxnSpPr>
        <xdr:cNvPr id="525" name="直線コネクタ 524"/>
        <xdr:cNvCxnSpPr/>
      </xdr:nvCxnSpPr>
      <xdr:spPr>
        <a:xfrm>
          <a:off x="16230600" y="5158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106919</xdr:rowOff>
    </xdr:from>
    <xdr:to>
      <xdr:col>85</xdr:col>
      <xdr:colOff>127000</xdr:colOff>
      <xdr:row>39</xdr:row>
      <xdr:rowOff>43886</xdr:rowOff>
    </xdr:to>
    <xdr:cxnSp macro="">
      <xdr:nvCxnSpPr>
        <xdr:cNvPr id="526" name="直線コネクタ 525"/>
        <xdr:cNvCxnSpPr/>
      </xdr:nvCxnSpPr>
      <xdr:spPr>
        <a:xfrm flipV="1">
          <a:off x="15481300" y="6622019"/>
          <a:ext cx="838200" cy="108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137835</xdr:rowOff>
    </xdr:from>
    <xdr:ext cx="469744" cy="259045"/>
    <xdr:sp macro="" textlink="">
      <xdr:nvSpPr>
        <xdr:cNvPr id="527" name="災害復旧事業費平均値テキスト"/>
        <xdr:cNvSpPr txBox="1"/>
      </xdr:nvSpPr>
      <xdr:spPr>
        <a:xfrm>
          <a:off x="16370300" y="66529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159408</xdr:rowOff>
    </xdr:from>
    <xdr:to>
      <xdr:col>85</xdr:col>
      <xdr:colOff>177800</xdr:colOff>
      <xdr:row>39</xdr:row>
      <xdr:rowOff>89558</xdr:rowOff>
    </xdr:to>
    <xdr:sp macro="" textlink="">
      <xdr:nvSpPr>
        <xdr:cNvPr id="528" name="フローチャート: 判断 527"/>
        <xdr:cNvSpPr/>
      </xdr:nvSpPr>
      <xdr:spPr>
        <a:xfrm>
          <a:off x="162687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42694</xdr:rowOff>
    </xdr:from>
    <xdr:to>
      <xdr:col>81</xdr:col>
      <xdr:colOff>50800</xdr:colOff>
      <xdr:row>39</xdr:row>
      <xdr:rowOff>43886</xdr:rowOff>
    </xdr:to>
    <xdr:cxnSp macro="">
      <xdr:nvCxnSpPr>
        <xdr:cNvPr id="529" name="直線コネクタ 528"/>
        <xdr:cNvCxnSpPr/>
      </xdr:nvCxnSpPr>
      <xdr:spPr>
        <a:xfrm>
          <a:off x="14592300" y="6729244"/>
          <a:ext cx="889000" cy="1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162502</xdr:rowOff>
    </xdr:from>
    <xdr:to>
      <xdr:col>81</xdr:col>
      <xdr:colOff>101600</xdr:colOff>
      <xdr:row>39</xdr:row>
      <xdr:rowOff>92652</xdr:rowOff>
    </xdr:to>
    <xdr:sp macro="" textlink="">
      <xdr:nvSpPr>
        <xdr:cNvPr id="530" name="フローチャート: 判断 529"/>
        <xdr:cNvSpPr/>
      </xdr:nvSpPr>
      <xdr:spPr>
        <a:xfrm>
          <a:off x="15430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109179</xdr:rowOff>
    </xdr:from>
    <xdr:ext cx="378565" cy="259045"/>
    <xdr:sp macro="" textlink="">
      <xdr:nvSpPr>
        <xdr:cNvPr id="531" name="テキスト ボックス 530"/>
        <xdr:cNvSpPr txBox="1"/>
      </xdr:nvSpPr>
      <xdr:spPr>
        <a:xfrm>
          <a:off x="15292017" y="645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42694</xdr:rowOff>
    </xdr:from>
    <xdr:to>
      <xdr:col>76</xdr:col>
      <xdr:colOff>114300</xdr:colOff>
      <xdr:row>39</xdr:row>
      <xdr:rowOff>44450</xdr:rowOff>
    </xdr:to>
    <xdr:cxnSp macro="">
      <xdr:nvCxnSpPr>
        <xdr:cNvPr id="532" name="直線コネクタ 531"/>
        <xdr:cNvCxnSpPr/>
      </xdr:nvCxnSpPr>
      <xdr:spPr>
        <a:xfrm flipV="1">
          <a:off x="13703300" y="6729244"/>
          <a:ext cx="889000" cy="1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158326</xdr:rowOff>
    </xdr:from>
    <xdr:to>
      <xdr:col>76</xdr:col>
      <xdr:colOff>165100</xdr:colOff>
      <xdr:row>39</xdr:row>
      <xdr:rowOff>88476</xdr:rowOff>
    </xdr:to>
    <xdr:sp macro="" textlink="">
      <xdr:nvSpPr>
        <xdr:cNvPr id="533" name="フローチャート: 判断 532"/>
        <xdr:cNvSpPr/>
      </xdr:nvSpPr>
      <xdr:spPr>
        <a:xfrm>
          <a:off x="14541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105003</xdr:rowOff>
    </xdr:from>
    <xdr:ext cx="469744" cy="259045"/>
    <xdr:sp macro="" textlink="">
      <xdr:nvSpPr>
        <xdr:cNvPr id="534" name="テキスト ボックス 533"/>
        <xdr:cNvSpPr txBox="1"/>
      </xdr:nvSpPr>
      <xdr:spPr>
        <a:xfrm>
          <a:off x="14357428" y="644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5" name="直線コネクタ 534"/>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161461</xdr:rowOff>
    </xdr:from>
    <xdr:to>
      <xdr:col>72</xdr:col>
      <xdr:colOff>38100</xdr:colOff>
      <xdr:row>39</xdr:row>
      <xdr:rowOff>91611</xdr:rowOff>
    </xdr:to>
    <xdr:sp macro="" textlink="">
      <xdr:nvSpPr>
        <xdr:cNvPr id="536" name="フローチャート: 判断 535"/>
        <xdr:cNvSpPr/>
      </xdr:nvSpPr>
      <xdr:spPr>
        <a:xfrm>
          <a:off x="13652500" y="667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108138</xdr:rowOff>
    </xdr:from>
    <xdr:ext cx="378565" cy="259045"/>
    <xdr:sp macro="" textlink="">
      <xdr:nvSpPr>
        <xdr:cNvPr id="537" name="テキスト ボックス 536"/>
        <xdr:cNvSpPr txBox="1"/>
      </xdr:nvSpPr>
      <xdr:spPr>
        <a:xfrm>
          <a:off x="13514017" y="6451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159995</xdr:rowOff>
    </xdr:from>
    <xdr:to>
      <xdr:col>67</xdr:col>
      <xdr:colOff>101600</xdr:colOff>
      <xdr:row>39</xdr:row>
      <xdr:rowOff>90145</xdr:rowOff>
    </xdr:to>
    <xdr:sp macro="" textlink="">
      <xdr:nvSpPr>
        <xdr:cNvPr id="538" name="フローチャート: 判断 537"/>
        <xdr:cNvSpPr/>
      </xdr:nvSpPr>
      <xdr:spPr>
        <a:xfrm>
          <a:off x="12763500" y="667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106671</xdr:rowOff>
    </xdr:from>
    <xdr:ext cx="469744" cy="259045"/>
    <xdr:sp macro="" textlink="">
      <xdr:nvSpPr>
        <xdr:cNvPr id="539" name="テキスト ボックス 538"/>
        <xdr:cNvSpPr txBox="1"/>
      </xdr:nvSpPr>
      <xdr:spPr>
        <a:xfrm>
          <a:off x="12579428" y="6450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56119</xdr:rowOff>
    </xdr:from>
    <xdr:to>
      <xdr:col>85</xdr:col>
      <xdr:colOff>177800</xdr:colOff>
      <xdr:row>38</xdr:row>
      <xdr:rowOff>157719</xdr:rowOff>
    </xdr:to>
    <xdr:sp macro="" textlink="">
      <xdr:nvSpPr>
        <xdr:cNvPr id="545" name="楕円 544"/>
        <xdr:cNvSpPr/>
      </xdr:nvSpPr>
      <xdr:spPr>
        <a:xfrm>
          <a:off x="16268700" y="657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15496</xdr:rowOff>
    </xdr:from>
    <xdr:ext cx="534377" cy="259045"/>
    <xdr:sp macro="" textlink="">
      <xdr:nvSpPr>
        <xdr:cNvPr id="546" name="災害復旧事業費該当値テキスト"/>
        <xdr:cNvSpPr txBox="1"/>
      </xdr:nvSpPr>
      <xdr:spPr>
        <a:xfrm>
          <a:off x="16370300" y="635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164536</xdr:rowOff>
    </xdr:from>
    <xdr:to>
      <xdr:col>81</xdr:col>
      <xdr:colOff>101600</xdr:colOff>
      <xdr:row>39</xdr:row>
      <xdr:rowOff>94686</xdr:rowOff>
    </xdr:to>
    <xdr:sp macro="" textlink="">
      <xdr:nvSpPr>
        <xdr:cNvPr id="547" name="楕円 546"/>
        <xdr:cNvSpPr/>
      </xdr:nvSpPr>
      <xdr:spPr>
        <a:xfrm>
          <a:off x="15430500" y="6679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85813</xdr:rowOff>
    </xdr:from>
    <xdr:ext cx="378565" cy="259045"/>
    <xdr:sp macro="" textlink="">
      <xdr:nvSpPr>
        <xdr:cNvPr id="548" name="テキスト ボックス 547"/>
        <xdr:cNvSpPr txBox="1"/>
      </xdr:nvSpPr>
      <xdr:spPr>
        <a:xfrm>
          <a:off x="15292017" y="67723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163344</xdr:rowOff>
    </xdr:from>
    <xdr:to>
      <xdr:col>76</xdr:col>
      <xdr:colOff>165100</xdr:colOff>
      <xdr:row>39</xdr:row>
      <xdr:rowOff>93494</xdr:rowOff>
    </xdr:to>
    <xdr:sp macro="" textlink="">
      <xdr:nvSpPr>
        <xdr:cNvPr id="549" name="楕円 548"/>
        <xdr:cNvSpPr/>
      </xdr:nvSpPr>
      <xdr:spPr>
        <a:xfrm>
          <a:off x="14541500" y="667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84621</xdr:rowOff>
    </xdr:from>
    <xdr:ext cx="378565" cy="259045"/>
    <xdr:sp macro="" textlink="">
      <xdr:nvSpPr>
        <xdr:cNvPr id="550" name="テキスト ボックス 549"/>
        <xdr:cNvSpPr txBox="1"/>
      </xdr:nvSpPr>
      <xdr:spPr>
        <a:xfrm>
          <a:off x="14403017" y="67711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51" name="楕円 550"/>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52" name="テキスト ボックス 551"/>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53" name="楕円 552"/>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4" name="テキスト ボックス 553"/>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6" name="テキスト ボックス 56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8" name="テキスト ボックス 56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0" name="直線コネクタ 56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5" name="直線コネクタ 57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フローチャート: 判断 57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8" name="直線コネクタ 57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9" name="フローチャート: 判断 57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0" name="テキスト ボックス 57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1" name="直線コネクタ 58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2" name="フローチャート: 判断 58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3" name="テキスト ボックス 58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4" name="直線コネクタ 58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6" name="テキスト ボックス 58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フローチャート: 判断 58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8" name="テキスト ボックス 58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4" name="楕円 59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6" name="楕円 59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7" name="テキスト ボックス 59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8" name="楕円 59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9" name="テキスト ボックス 59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0" name="楕円 59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1" name="テキスト ボックス 60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2" name="楕円 60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3" name="テキスト ボックス 60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7" name="テキスト ボックス 61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1" name="テキスト ボックス 620"/>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3" name="テキスト ボックス 62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125464</xdr:rowOff>
    </xdr:from>
    <xdr:to>
      <xdr:col>85</xdr:col>
      <xdr:colOff>126364</xdr:colOff>
      <xdr:row>78</xdr:row>
      <xdr:rowOff>51105</xdr:rowOff>
    </xdr:to>
    <xdr:cxnSp macro="">
      <xdr:nvCxnSpPr>
        <xdr:cNvPr id="627" name="直線コネクタ 626"/>
        <xdr:cNvCxnSpPr/>
      </xdr:nvCxnSpPr>
      <xdr:spPr>
        <a:xfrm flipV="1">
          <a:off x="16317595" y="12126964"/>
          <a:ext cx="1269" cy="1297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54932</xdr:rowOff>
    </xdr:from>
    <xdr:ext cx="534377" cy="259045"/>
    <xdr:sp macro="" textlink="">
      <xdr:nvSpPr>
        <xdr:cNvPr id="628" name="公債費最小値テキスト"/>
        <xdr:cNvSpPr txBox="1"/>
      </xdr:nvSpPr>
      <xdr:spPr>
        <a:xfrm>
          <a:off x="16370300" y="13428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51105</xdr:rowOff>
    </xdr:from>
    <xdr:to>
      <xdr:col>86</xdr:col>
      <xdr:colOff>25400</xdr:colOff>
      <xdr:row>78</xdr:row>
      <xdr:rowOff>51105</xdr:rowOff>
    </xdr:to>
    <xdr:cxnSp macro="">
      <xdr:nvCxnSpPr>
        <xdr:cNvPr id="629" name="直線コネクタ 628"/>
        <xdr:cNvCxnSpPr/>
      </xdr:nvCxnSpPr>
      <xdr:spPr>
        <a:xfrm>
          <a:off x="16230600" y="13424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72141</xdr:rowOff>
    </xdr:from>
    <xdr:ext cx="599010" cy="259045"/>
    <xdr:sp macro="" textlink="">
      <xdr:nvSpPr>
        <xdr:cNvPr id="630" name="公債費最大値テキスト"/>
        <xdr:cNvSpPr txBox="1"/>
      </xdr:nvSpPr>
      <xdr:spPr>
        <a:xfrm>
          <a:off x="16370300" y="11902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125464</xdr:rowOff>
    </xdr:from>
    <xdr:to>
      <xdr:col>86</xdr:col>
      <xdr:colOff>25400</xdr:colOff>
      <xdr:row>70</xdr:row>
      <xdr:rowOff>125464</xdr:rowOff>
    </xdr:to>
    <xdr:cxnSp macro="">
      <xdr:nvCxnSpPr>
        <xdr:cNvPr id="631" name="直線コネクタ 630"/>
        <xdr:cNvCxnSpPr/>
      </xdr:nvCxnSpPr>
      <xdr:spPr>
        <a:xfrm>
          <a:off x="16230600" y="12126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51245</xdr:rowOff>
    </xdr:from>
    <xdr:to>
      <xdr:col>85</xdr:col>
      <xdr:colOff>127000</xdr:colOff>
      <xdr:row>77</xdr:row>
      <xdr:rowOff>53542</xdr:rowOff>
    </xdr:to>
    <xdr:cxnSp macro="">
      <xdr:nvCxnSpPr>
        <xdr:cNvPr id="632" name="直線コネクタ 631"/>
        <xdr:cNvCxnSpPr/>
      </xdr:nvCxnSpPr>
      <xdr:spPr>
        <a:xfrm flipV="1">
          <a:off x="15481300" y="13252895"/>
          <a:ext cx="838200" cy="2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122814</xdr:rowOff>
    </xdr:from>
    <xdr:ext cx="534377" cy="259045"/>
    <xdr:sp macro="" textlink="">
      <xdr:nvSpPr>
        <xdr:cNvPr id="633" name="公債費平均値テキスト"/>
        <xdr:cNvSpPr txBox="1"/>
      </xdr:nvSpPr>
      <xdr:spPr>
        <a:xfrm>
          <a:off x="16370300" y="129815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99937</xdr:rowOff>
    </xdr:from>
    <xdr:to>
      <xdr:col>85</xdr:col>
      <xdr:colOff>177800</xdr:colOff>
      <xdr:row>77</xdr:row>
      <xdr:rowOff>30087</xdr:rowOff>
    </xdr:to>
    <xdr:sp macro="" textlink="">
      <xdr:nvSpPr>
        <xdr:cNvPr id="634" name="フローチャート: 判断 633"/>
        <xdr:cNvSpPr/>
      </xdr:nvSpPr>
      <xdr:spPr>
        <a:xfrm>
          <a:off x="16268700" y="1313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53542</xdr:rowOff>
    </xdr:from>
    <xdr:to>
      <xdr:col>81</xdr:col>
      <xdr:colOff>50800</xdr:colOff>
      <xdr:row>77</xdr:row>
      <xdr:rowOff>62319</xdr:rowOff>
    </xdr:to>
    <xdr:cxnSp macro="">
      <xdr:nvCxnSpPr>
        <xdr:cNvPr id="635" name="直線コネクタ 634"/>
        <xdr:cNvCxnSpPr/>
      </xdr:nvCxnSpPr>
      <xdr:spPr>
        <a:xfrm flipV="1">
          <a:off x="14592300" y="13255192"/>
          <a:ext cx="889000" cy="8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102667</xdr:rowOff>
    </xdr:from>
    <xdr:to>
      <xdr:col>81</xdr:col>
      <xdr:colOff>101600</xdr:colOff>
      <xdr:row>77</xdr:row>
      <xdr:rowOff>32817</xdr:rowOff>
    </xdr:to>
    <xdr:sp macro="" textlink="">
      <xdr:nvSpPr>
        <xdr:cNvPr id="636" name="フローチャート: 判断 635"/>
        <xdr:cNvSpPr/>
      </xdr:nvSpPr>
      <xdr:spPr>
        <a:xfrm>
          <a:off x="15430500" y="131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49344</xdr:rowOff>
    </xdr:from>
    <xdr:ext cx="534377" cy="259045"/>
    <xdr:sp macro="" textlink="">
      <xdr:nvSpPr>
        <xdr:cNvPr id="637" name="テキスト ボックス 636"/>
        <xdr:cNvSpPr txBox="1"/>
      </xdr:nvSpPr>
      <xdr:spPr>
        <a:xfrm>
          <a:off x="15214111" y="12908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62319</xdr:rowOff>
    </xdr:from>
    <xdr:to>
      <xdr:col>76</xdr:col>
      <xdr:colOff>114300</xdr:colOff>
      <xdr:row>77</xdr:row>
      <xdr:rowOff>71540</xdr:rowOff>
    </xdr:to>
    <xdr:cxnSp macro="">
      <xdr:nvCxnSpPr>
        <xdr:cNvPr id="638" name="直線コネクタ 637"/>
        <xdr:cNvCxnSpPr/>
      </xdr:nvCxnSpPr>
      <xdr:spPr>
        <a:xfrm flipV="1">
          <a:off x="13703300" y="13263969"/>
          <a:ext cx="889000" cy="9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104826</xdr:rowOff>
    </xdr:from>
    <xdr:to>
      <xdr:col>76</xdr:col>
      <xdr:colOff>165100</xdr:colOff>
      <xdr:row>77</xdr:row>
      <xdr:rowOff>34976</xdr:rowOff>
    </xdr:to>
    <xdr:sp macro="" textlink="">
      <xdr:nvSpPr>
        <xdr:cNvPr id="639" name="フローチャート: 判断 638"/>
        <xdr:cNvSpPr/>
      </xdr:nvSpPr>
      <xdr:spPr>
        <a:xfrm>
          <a:off x="14541500" y="1313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51503</xdr:rowOff>
    </xdr:from>
    <xdr:ext cx="534377" cy="259045"/>
    <xdr:sp macro="" textlink="">
      <xdr:nvSpPr>
        <xdr:cNvPr id="640" name="テキスト ボックス 639"/>
        <xdr:cNvSpPr txBox="1"/>
      </xdr:nvSpPr>
      <xdr:spPr>
        <a:xfrm>
          <a:off x="14325111" y="1291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45644</xdr:rowOff>
    </xdr:from>
    <xdr:to>
      <xdr:col>71</xdr:col>
      <xdr:colOff>177800</xdr:colOff>
      <xdr:row>77</xdr:row>
      <xdr:rowOff>71540</xdr:rowOff>
    </xdr:to>
    <xdr:cxnSp macro="">
      <xdr:nvCxnSpPr>
        <xdr:cNvPr id="641" name="直線コネクタ 640"/>
        <xdr:cNvCxnSpPr/>
      </xdr:nvCxnSpPr>
      <xdr:spPr>
        <a:xfrm>
          <a:off x="12814300" y="13247294"/>
          <a:ext cx="889000" cy="25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130417</xdr:rowOff>
    </xdr:from>
    <xdr:to>
      <xdr:col>72</xdr:col>
      <xdr:colOff>38100</xdr:colOff>
      <xdr:row>77</xdr:row>
      <xdr:rowOff>60567</xdr:rowOff>
    </xdr:to>
    <xdr:sp macro="" textlink="">
      <xdr:nvSpPr>
        <xdr:cNvPr id="642" name="フローチャート: 判断 641"/>
        <xdr:cNvSpPr/>
      </xdr:nvSpPr>
      <xdr:spPr>
        <a:xfrm>
          <a:off x="13652500" y="13160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77093</xdr:rowOff>
    </xdr:from>
    <xdr:ext cx="534377" cy="259045"/>
    <xdr:sp macro="" textlink="">
      <xdr:nvSpPr>
        <xdr:cNvPr id="643" name="テキスト ボックス 642"/>
        <xdr:cNvSpPr txBox="1"/>
      </xdr:nvSpPr>
      <xdr:spPr>
        <a:xfrm>
          <a:off x="13436111" y="1293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73330</xdr:rowOff>
    </xdr:from>
    <xdr:to>
      <xdr:col>67</xdr:col>
      <xdr:colOff>101600</xdr:colOff>
      <xdr:row>77</xdr:row>
      <xdr:rowOff>3480</xdr:rowOff>
    </xdr:to>
    <xdr:sp macro="" textlink="">
      <xdr:nvSpPr>
        <xdr:cNvPr id="644" name="フローチャート: 判断 643"/>
        <xdr:cNvSpPr/>
      </xdr:nvSpPr>
      <xdr:spPr>
        <a:xfrm>
          <a:off x="12763500" y="131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20007</xdr:rowOff>
    </xdr:from>
    <xdr:ext cx="534377" cy="259045"/>
    <xdr:sp macro="" textlink="">
      <xdr:nvSpPr>
        <xdr:cNvPr id="645" name="テキスト ボックス 644"/>
        <xdr:cNvSpPr txBox="1"/>
      </xdr:nvSpPr>
      <xdr:spPr>
        <a:xfrm>
          <a:off x="12547111" y="12878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445</xdr:rowOff>
    </xdr:from>
    <xdr:to>
      <xdr:col>85</xdr:col>
      <xdr:colOff>177800</xdr:colOff>
      <xdr:row>77</xdr:row>
      <xdr:rowOff>102045</xdr:rowOff>
    </xdr:to>
    <xdr:sp macro="" textlink="">
      <xdr:nvSpPr>
        <xdr:cNvPr id="651" name="楕円 650"/>
        <xdr:cNvSpPr/>
      </xdr:nvSpPr>
      <xdr:spPr>
        <a:xfrm>
          <a:off x="16268700" y="1320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150322</xdr:rowOff>
    </xdr:from>
    <xdr:ext cx="534377" cy="259045"/>
    <xdr:sp macro="" textlink="">
      <xdr:nvSpPr>
        <xdr:cNvPr id="652" name="公債費該当値テキスト"/>
        <xdr:cNvSpPr txBox="1"/>
      </xdr:nvSpPr>
      <xdr:spPr>
        <a:xfrm>
          <a:off x="16370300" y="13180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2742</xdr:rowOff>
    </xdr:from>
    <xdr:to>
      <xdr:col>81</xdr:col>
      <xdr:colOff>101600</xdr:colOff>
      <xdr:row>77</xdr:row>
      <xdr:rowOff>104342</xdr:rowOff>
    </xdr:to>
    <xdr:sp macro="" textlink="">
      <xdr:nvSpPr>
        <xdr:cNvPr id="653" name="楕円 652"/>
        <xdr:cNvSpPr/>
      </xdr:nvSpPr>
      <xdr:spPr>
        <a:xfrm>
          <a:off x="15430500" y="1320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95469</xdr:rowOff>
    </xdr:from>
    <xdr:ext cx="534377" cy="259045"/>
    <xdr:sp macro="" textlink="">
      <xdr:nvSpPr>
        <xdr:cNvPr id="654" name="テキスト ボックス 653"/>
        <xdr:cNvSpPr txBox="1"/>
      </xdr:nvSpPr>
      <xdr:spPr>
        <a:xfrm>
          <a:off x="15214111" y="13297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11519</xdr:rowOff>
    </xdr:from>
    <xdr:to>
      <xdr:col>76</xdr:col>
      <xdr:colOff>165100</xdr:colOff>
      <xdr:row>77</xdr:row>
      <xdr:rowOff>113119</xdr:rowOff>
    </xdr:to>
    <xdr:sp macro="" textlink="">
      <xdr:nvSpPr>
        <xdr:cNvPr id="655" name="楕円 654"/>
        <xdr:cNvSpPr/>
      </xdr:nvSpPr>
      <xdr:spPr>
        <a:xfrm>
          <a:off x="14541500" y="13213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104246</xdr:rowOff>
    </xdr:from>
    <xdr:ext cx="534377" cy="259045"/>
    <xdr:sp macro="" textlink="">
      <xdr:nvSpPr>
        <xdr:cNvPr id="656" name="テキスト ボックス 655"/>
        <xdr:cNvSpPr txBox="1"/>
      </xdr:nvSpPr>
      <xdr:spPr>
        <a:xfrm>
          <a:off x="14325111" y="13305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20740</xdr:rowOff>
    </xdr:from>
    <xdr:to>
      <xdr:col>72</xdr:col>
      <xdr:colOff>38100</xdr:colOff>
      <xdr:row>77</xdr:row>
      <xdr:rowOff>122340</xdr:rowOff>
    </xdr:to>
    <xdr:sp macro="" textlink="">
      <xdr:nvSpPr>
        <xdr:cNvPr id="657" name="楕円 656"/>
        <xdr:cNvSpPr/>
      </xdr:nvSpPr>
      <xdr:spPr>
        <a:xfrm>
          <a:off x="13652500" y="1322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113467</xdr:rowOff>
    </xdr:from>
    <xdr:ext cx="534377" cy="259045"/>
    <xdr:sp macro="" textlink="">
      <xdr:nvSpPr>
        <xdr:cNvPr id="658" name="テキスト ボックス 657"/>
        <xdr:cNvSpPr txBox="1"/>
      </xdr:nvSpPr>
      <xdr:spPr>
        <a:xfrm>
          <a:off x="13436111" y="13315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166294</xdr:rowOff>
    </xdr:from>
    <xdr:to>
      <xdr:col>67</xdr:col>
      <xdr:colOff>101600</xdr:colOff>
      <xdr:row>77</xdr:row>
      <xdr:rowOff>96444</xdr:rowOff>
    </xdr:to>
    <xdr:sp macro="" textlink="">
      <xdr:nvSpPr>
        <xdr:cNvPr id="659" name="楕円 658"/>
        <xdr:cNvSpPr/>
      </xdr:nvSpPr>
      <xdr:spPr>
        <a:xfrm>
          <a:off x="12763500" y="13196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87571</xdr:rowOff>
    </xdr:from>
    <xdr:ext cx="534377" cy="259045"/>
    <xdr:sp macro="" textlink="">
      <xdr:nvSpPr>
        <xdr:cNvPr id="660" name="テキスト ボックス 659"/>
        <xdr:cNvSpPr txBox="1"/>
      </xdr:nvSpPr>
      <xdr:spPr>
        <a:xfrm>
          <a:off x="12547111" y="13289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4" name="テキスト ボックス 67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6" name="テキスト ボックス 67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8" name="テキスト ボックス 67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2" name="テキスト ボックス 681"/>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99978</xdr:rowOff>
    </xdr:from>
    <xdr:to>
      <xdr:col>85</xdr:col>
      <xdr:colOff>126364</xdr:colOff>
      <xdr:row>99</xdr:row>
      <xdr:rowOff>44433</xdr:rowOff>
    </xdr:to>
    <xdr:cxnSp macro="">
      <xdr:nvCxnSpPr>
        <xdr:cNvPr id="684" name="直線コネクタ 683"/>
        <xdr:cNvCxnSpPr/>
      </xdr:nvCxnSpPr>
      <xdr:spPr>
        <a:xfrm flipV="1">
          <a:off x="16317595" y="15701928"/>
          <a:ext cx="1269" cy="1316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60181</xdr:rowOff>
    </xdr:from>
    <xdr:ext cx="249299" cy="259045"/>
    <xdr:sp macro="" textlink="">
      <xdr:nvSpPr>
        <xdr:cNvPr id="685" name="積立金最小値テキスト"/>
        <xdr:cNvSpPr txBox="1"/>
      </xdr:nvSpPr>
      <xdr:spPr>
        <a:xfrm>
          <a:off x="16370300" y="170337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44433</xdr:rowOff>
    </xdr:from>
    <xdr:to>
      <xdr:col>86</xdr:col>
      <xdr:colOff>25400</xdr:colOff>
      <xdr:row>99</xdr:row>
      <xdr:rowOff>44433</xdr:rowOff>
    </xdr:to>
    <xdr:cxnSp macro="">
      <xdr:nvCxnSpPr>
        <xdr:cNvPr id="686" name="直線コネクタ 685"/>
        <xdr:cNvCxnSpPr/>
      </xdr:nvCxnSpPr>
      <xdr:spPr>
        <a:xfrm>
          <a:off x="16230600" y="1701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46655</xdr:rowOff>
    </xdr:from>
    <xdr:ext cx="599010" cy="259045"/>
    <xdr:sp macro="" textlink="">
      <xdr:nvSpPr>
        <xdr:cNvPr id="687" name="積立金最大値テキスト"/>
        <xdr:cNvSpPr txBox="1"/>
      </xdr:nvSpPr>
      <xdr:spPr>
        <a:xfrm>
          <a:off x="16370300" y="15477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99978</xdr:rowOff>
    </xdr:from>
    <xdr:to>
      <xdr:col>86</xdr:col>
      <xdr:colOff>25400</xdr:colOff>
      <xdr:row>91</xdr:row>
      <xdr:rowOff>99978</xdr:rowOff>
    </xdr:to>
    <xdr:cxnSp macro="">
      <xdr:nvCxnSpPr>
        <xdr:cNvPr id="688" name="直線コネクタ 687"/>
        <xdr:cNvCxnSpPr/>
      </xdr:nvCxnSpPr>
      <xdr:spPr>
        <a:xfrm>
          <a:off x="16230600" y="15701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30587</xdr:rowOff>
    </xdr:from>
    <xdr:to>
      <xdr:col>85</xdr:col>
      <xdr:colOff>127000</xdr:colOff>
      <xdr:row>99</xdr:row>
      <xdr:rowOff>36629</xdr:rowOff>
    </xdr:to>
    <xdr:cxnSp macro="">
      <xdr:nvCxnSpPr>
        <xdr:cNvPr id="689" name="直線コネクタ 688"/>
        <xdr:cNvCxnSpPr/>
      </xdr:nvCxnSpPr>
      <xdr:spPr>
        <a:xfrm flipV="1">
          <a:off x="15481300" y="17004137"/>
          <a:ext cx="838200" cy="6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149080</xdr:rowOff>
    </xdr:from>
    <xdr:ext cx="534377" cy="259045"/>
    <xdr:sp macro="" textlink="">
      <xdr:nvSpPr>
        <xdr:cNvPr id="690" name="積立金平均値テキスト"/>
        <xdr:cNvSpPr txBox="1"/>
      </xdr:nvSpPr>
      <xdr:spPr>
        <a:xfrm>
          <a:off x="16370300" y="16779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126203</xdr:rowOff>
    </xdr:from>
    <xdr:to>
      <xdr:col>85</xdr:col>
      <xdr:colOff>177800</xdr:colOff>
      <xdr:row>99</xdr:row>
      <xdr:rowOff>56353</xdr:rowOff>
    </xdr:to>
    <xdr:sp macro="" textlink="">
      <xdr:nvSpPr>
        <xdr:cNvPr id="691" name="フローチャート: 判断 690"/>
        <xdr:cNvSpPr/>
      </xdr:nvSpPr>
      <xdr:spPr>
        <a:xfrm>
          <a:off x="16268700" y="16928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28387</xdr:rowOff>
    </xdr:from>
    <xdr:to>
      <xdr:col>81</xdr:col>
      <xdr:colOff>50800</xdr:colOff>
      <xdr:row>99</xdr:row>
      <xdr:rowOff>36629</xdr:rowOff>
    </xdr:to>
    <xdr:cxnSp macro="">
      <xdr:nvCxnSpPr>
        <xdr:cNvPr id="692" name="直線コネクタ 691"/>
        <xdr:cNvCxnSpPr/>
      </xdr:nvCxnSpPr>
      <xdr:spPr>
        <a:xfrm>
          <a:off x="14592300" y="17001937"/>
          <a:ext cx="889000" cy="8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134351</xdr:rowOff>
    </xdr:from>
    <xdr:to>
      <xdr:col>81</xdr:col>
      <xdr:colOff>101600</xdr:colOff>
      <xdr:row>99</xdr:row>
      <xdr:rowOff>64501</xdr:rowOff>
    </xdr:to>
    <xdr:sp macro="" textlink="">
      <xdr:nvSpPr>
        <xdr:cNvPr id="693" name="フローチャート: 判断 692"/>
        <xdr:cNvSpPr/>
      </xdr:nvSpPr>
      <xdr:spPr>
        <a:xfrm>
          <a:off x="15430500" y="1693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81028</xdr:rowOff>
    </xdr:from>
    <xdr:ext cx="534377" cy="259045"/>
    <xdr:sp macro="" textlink="">
      <xdr:nvSpPr>
        <xdr:cNvPr id="694" name="テキスト ボックス 693"/>
        <xdr:cNvSpPr txBox="1"/>
      </xdr:nvSpPr>
      <xdr:spPr>
        <a:xfrm>
          <a:off x="15214111" y="1671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20214</xdr:rowOff>
    </xdr:from>
    <xdr:to>
      <xdr:col>76</xdr:col>
      <xdr:colOff>114300</xdr:colOff>
      <xdr:row>99</xdr:row>
      <xdr:rowOff>28387</xdr:rowOff>
    </xdr:to>
    <xdr:cxnSp macro="">
      <xdr:nvCxnSpPr>
        <xdr:cNvPr id="695" name="直線コネクタ 694"/>
        <xdr:cNvCxnSpPr/>
      </xdr:nvCxnSpPr>
      <xdr:spPr>
        <a:xfrm>
          <a:off x="13703300" y="16993764"/>
          <a:ext cx="889000" cy="8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138350</xdr:rowOff>
    </xdr:from>
    <xdr:to>
      <xdr:col>76</xdr:col>
      <xdr:colOff>165100</xdr:colOff>
      <xdr:row>99</xdr:row>
      <xdr:rowOff>68500</xdr:rowOff>
    </xdr:to>
    <xdr:sp macro="" textlink="">
      <xdr:nvSpPr>
        <xdr:cNvPr id="696" name="フローチャート: 判断 695"/>
        <xdr:cNvSpPr/>
      </xdr:nvSpPr>
      <xdr:spPr>
        <a:xfrm>
          <a:off x="14541500" y="1694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85027</xdr:rowOff>
    </xdr:from>
    <xdr:ext cx="534377" cy="259045"/>
    <xdr:sp macro="" textlink="">
      <xdr:nvSpPr>
        <xdr:cNvPr id="697" name="テキスト ボックス 696"/>
        <xdr:cNvSpPr txBox="1"/>
      </xdr:nvSpPr>
      <xdr:spPr>
        <a:xfrm>
          <a:off x="14325111" y="1671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19889</xdr:rowOff>
    </xdr:from>
    <xdr:to>
      <xdr:col>71</xdr:col>
      <xdr:colOff>177800</xdr:colOff>
      <xdr:row>99</xdr:row>
      <xdr:rowOff>20214</xdr:rowOff>
    </xdr:to>
    <xdr:cxnSp macro="">
      <xdr:nvCxnSpPr>
        <xdr:cNvPr id="698" name="直線コネクタ 697"/>
        <xdr:cNvCxnSpPr/>
      </xdr:nvCxnSpPr>
      <xdr:spPr>
        <a:xfrm>
          <a:off x="12814300" y="16993439"/>
          <a:ext cx="889000" cy="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138297</xdr:rowOff>
    </xdr:from>
    <xdr:to>
      <xdr:col>72</xdr:col>
      <xdr:colOff>38100</xdr:colOff>
      <xdr:row>99</xdr:row>
      <xdr:rowOff>68447</xdr:rowOff>
    </xdr:to>
    <xdr:sp macro="" textlink="">
      <xdr:nvSpPr>
        <xdr:cNvPr id="699" name="フローチャート: 判断 698"/>
        <xdr:cNvSpPr/>
      </xdr:nvSpPr>
      <xdr:spPr>
        <a:xfrm>
          <a:off x="13652500" y="16940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84974</xdr:rowOff>
    </xdr:from>
    <xdr:ext cx="534377" cy="259045"/>
    <xdr:sp macro="" textlink="">
      <xdr:nvSpPr>
        <xdr:cNvPr id="700" name="テキスト ボックス 699"/>
        <xdr:cNvSpPr txBox="1"/>
      </xdr:nvSpPr>
      <xdr:spPr>
        <a:xfrm>
          <a:off x="13436111" y="16715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140830</xdr:rowOff>
    </xdr:from>
    <xdr:to>
      <xdr:col>67</xdr:col>
      <xdr:colOff>101600</xdr:colOff>
      <xdr:row>99</xdr:row>
      <xdr:rowOff>70980</xdr:rowOff>
    </xdr:to>
    <xdr:sp macro="" textlink="">
      <xdr:nvSpPr>
        <xdr:cNvPr id="701" name="フローチャート: 判断 700"/>
        <xdr:cNvSpPr/>
      </xdr:nvSpPr>
      <xdr:spPr>
        <a:xfrm>
          <a:off x="12763500" y="1694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62107</xdr:rowOff>
    </xdr:from>
    <xdr:ext cx="534377" cy="259045"/>
    <xdr:sp macro="" textlink="">
      <xdr:nvSpPr>
        <xdr:cNvPr id="702" name="テキスト ボックス 701"/>
        <xdr:cNvSpPr txBox="1"/>
      </xdr:nvSpPr>
      <xdr:spPr>
        <a:xfrm>
          <a:off x="12547111" y="17035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151237</xdr:rowOff>
    </xdr:from>
    <xdr:to>
      <xdr:col>85</xdr:col>
      <xdr:colOff>177800</xdr:colOff>
      <xdr:row>99</xdr:row>
      <xdr:rowOff>81387</xdr:rowOff>
    </xdr:to>
    <xdr:sp macro="" textlink="">
      <xdr:nvSpPr>
        <xdr:cNvPr id="708" name="楕円 707"/>
        <xdr:cNvSpPr/>
      </xdr:nvSpPr>
      <xdr:spPr>
        <a:xfrm>
          <a:off x="16268700" y="16953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104630</xdr:rowOff>
    </xdr:from>
    <xdr:ext cx="469744" cy="259045"/>
    <xdr:sp macro="" textlink="">
      <xdr:nvSpPr>
        <xdr:cNvPr id="709" name="積立金該当値テキスト"/>
        <xdr:cNvSpPr txBox="1"/>
      </xdr:nvSpPr>
      <xdr:spPr>
        <a:xfrm>
          <a:off x="16370300" y="16906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157279</xdr:rowOff>
    </xdr:from>
    <xdr:to>
      <xdr:col>81</xdr:col>
      <xdr:colOff>101600</xdr:colOff>
      <xdr:row>99</xdr:row>
      <xdr:rowOff>87429</xdr:rowOff>
    </xdr:to>
    <xdr:sp macro="" textlink="">
      <xdr:nvSpPr>
        <xdr:cNvPr id="710" name="楕円 709"/>
        <xdr:cNvSpPr/>
      </xdr:nvSpPr>
      <xdr:spPr>
        <a:xfrm>
          <a:off x="15430500" y="16959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78556</xdr:rowOff>
    </xdr:from>
    <xdr:ext cx="469744" cy="259045"/>
    <xdr:sp macro="" textlink="">
      <xdr:nvSpPr>
        <xdr:cNvPr id="711" name="テキスト ボックス 710"/>
        <xdr:cNvSpPr txBox="1"/>
      </xdr:nvSpPr>
      <xdr:spPr>
        <a:xfrm>
          <a:off x="15246428" y="17052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149037</xdr:rowOff>
    </xdr:from>
    <xdr:to>
      <xdr:col>76</xdr:col>
      <xdr:colOff>165100</xdr:colOff>
      <xdr:row>99</xdr:row>
      <xdr:rowOff>79187</xdr:rowOff>
    </xdr:to>
    <xdr:sp macro="" textlink="">
      <xdr:nvSpPr>
        <xdr:cNvPr id="712" name="楕円 711"/>
        <xdr:cNvSpPr/>
      </xdr:nvSpPr>
      <xdr:spPr>
        <a:xfrm>
          <a:off x="14541500" y="16951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70314</xdr:rowOff>
    </xdr:from>
    <xdr:ext cx="469744" cy="259045"/>
    <xdr:sp macro="" textlink="">
      <xdr:nvSpPr>
        <xdr:cNvPr id="713" name="テキスト ボックス 712"/>
        <xdr:cNvSpPr txBox="1"/>
      </xdr:nvSpPr>
      <xdr:spPr>
        <a:xfrm>
          <a:off x="14357428" y="17043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140864</xdr:rowOff>
    </xdr:from>
    <xdr:to>
      <xdr:col>72</xdr:col>
      <xdr:colOff>38100</xdr:colOff>
      <xdr:row>99</xdr:row>
      <xdr:rowOff>71014</xdr:rowOff>
    </xdr:to>
    <xdr:sp macro="" textlink="">
      <xdr:nvSpPr>
        <xdr:cNvPr id="714" name="楕円 713"/>
        <xdr:cNvSpPr/>
      </xdr:nvSpPr>
      <xdr:spPr>
        <a:xfrm>
          <a:off x="13652500" y="1694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62141</xdr:rowOff>
    </xdr:from>
    <xdr:ext cx="534377" cy="259045"/>
    <xdr:sp macro="" textlink="">
      <xdr:nvSpPr>
        <xdr:cNvPr id="715" name="テキスト ボックス 714"/>
        <xdr:cNvSpPr txBox="1"/>
      </xdr:nvSpPr>
      <xdr:spPr>
        <a:xfrm>
          <a:off x="13436111" y="17035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140539</xdr:rowOff>
    </xdr:from>
    <xdr:to>
      <xdr:col>67</xdr:col>
      <xdr:colOff>101600</xdr:colOff>
      <xdr:row>99</xdr:row>
      <xdr:rowOff>70689</xdr:rowOff>
    </xdr:to>
    <xdr:sp macro="" textlink="">
      <xdr:nvSpPr>
        <xdr:cNvPr id="716" name="楕円 715"/>
        <xdr:cNvSpPr/>
      </xdr:nvSpPr>
      <xdr:spPr>
        <a:xfrm>
          <a:off x="12763500" y="1694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87216</xdr:rowOff>
    </xdr:from>
    <xdr:ext cx="534377" cy="259045"/>
    <xdr:sp macro="" textlink="">
      <xdr:nvSpPr>
        <xdr:cNvPr id="717" name="テキスト ボックス 716"/>
        <xdr:cNvSpPr txBox="1"/>
      </xdr:nvSpPr>
      <xdr:spPr>
        <a:xfrm>
          <a:off x="12547111" y="16717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1" name="テキスト ボックス 73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3" name="テキスト ボックス 732"/>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5" name="テキスト ボックス 734"/>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77795</xdr:rowOff>
    </xdr:from>
    <xdr:to>
      <xdr:col>116</xdr:col>
      <xdr:colOff>62864</xdr:colOff>
      <xdr:row>38</xdr:row>
      <xdr:rowOff>139700</xdr:rowOff>
    </xdr:to>
    <xdr:cxnSp macro="">
      <xdr:nvCxnSpPr>
        <xdr:cNvPr id="739" name="直線コネクタ 738"/>
        <xdr:cNvCxnSpPr/>
      </xdr:nvCxnSpPr>
      <xdr:spPr>
        <a:xfrm flipV="1">
          <a:off x="22159595" y="5221295"/>
          <a:ext cx="1269" cy="143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0"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24472</xdr:rowOff>
    </xdr:from>
    <xdr:ext cx="534377" cy="259045"/>
    <xdr:sp macro="" textlink="">
      <xdr:nvSpPr>
        <xdr:cNvPr id="742" name="投資及び出資金最大値テキスト"/>
        <xdr:cNvSpPr txBox="1"/>
      </xdr:nvSpPr>
      <xdr:spPr>
        <a:xfrm>
          <a:off x="22212300" y="499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77795</xdr:rowOff>
    </xdr:from>
    <xdr:to>
      <xdr:col>116</xdr:col>
      <xdr:colOff>152400</xdr:colOff>
      <xdr:row>30</xdr:row>
      <xdr:rowOff>77795</xdr:rowOff>
    </xdr:to>
    <xdr:cxnSp macro="">
      <xdr:nvCxnSpPr>
        <xdr:cNvPr id="743" name="直線コネクタ 742"/>
        <xdr:cNvCxnSpPr/>
      </xdr:nvCxnSpPr>
      <xdr:spPr>
        <a:xfrm>
          <a:off x="22072600" y="5221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7261</xdr:rowOff>
    </xdr:from>
    <xdr:ext cx="469744" cy="259045"/>
    <xdr:sp macro="" textlink="">
      <xdr:nvSpPr>
        <xdr:cNvPr id="745" name="投資及び出資金平均値テキスト"/>
        <xdr:cNvSpPr txBox="1"/>
      </xdr:nvSpPr>
      <xdr:spPr>
        <a:xfrm>
          <a:off x="22212300" y="6350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155834</xdr:rowOff>
    </xdr:from>
    <xdr:to>
      <xdr:col>116</xdr:col>
      <xdr:colOff>114300</xdr:colOff>
      <xdr:row>38</xdr:row>
      <xdr:rowOff>85984</xdr:rowOff>
    </xdr:to>
    <xdr:sp macro="" textlink="">
      <xdr:nvSpPr>
        <xdr:cNvPr id="746" name="フローチャート: 判断 745"/>
        <xdr:cNvSpPr/>
      </xdr:nvSpPr>
      <xdr:spPr>
        <a:xfrm>
          <a:off x="22110700" y="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161869</xdr:rowOff>
    </xdr:from>
    <xdr:to>
      <xdr:col>112</xdr:col>
      <xdr:colOff>38100</xdr:colOff>
      <xdr:row>38</xdr:row>
      <xdr:rowOff>92019</xdr:rowOff>
    </xdr:to>
    <xdr:sp macro="" textlink="">
      <xdr:nvSpPr>
        <xdr:cNvPr id="748" name="フローチャート: 判断 747"/>
        <xdr:cNvSpPr/>
      </xdr:nvSpPr>
      <xdr:spPr>
        <a:xfrm>
          <a:off x="21272500" y="650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108546</xdr:rowOff>
    </xdr:from>
    <xdr:ext cx="469744" cy="259045"/>
    <xdr:sp macro="" textlink="">
      <xdr:nvSpPr>
        <xdr:cNvPr id="749" name="テキスト ボックス 748"/>
        <xdr:cNvSpPr txBox="1"/>
      </xdr:nvSpPr>
      <xdr:spPr>
        <a:xfrm>
          <a:off x="21088428" y="6280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9256</xdr:rowOff>
    </xdr:from>
    <xdr:to>
      <xdr:col>107</xdr:col>
      <xdr:colOff>101600</xdr:colOff>
      <xdr:row>38</xdr:row>
      <xdr:rowOff>110856</xdr:rowOff>
    </xdr:to>
    <xdr:sp macro="" textlink="">
      <xdr:nvSpPr>
        <xdr:cNvPr id="751" name="フローチャート: 判断 750"/>
        <xdr:cNvSpPr/>
      </xdr:nvSpPr>
      <xdr:spPr>
        <a:xfrm>
          <a:off x="20383500" y="65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127383</xdr:rowOff>
    </xdr:from>
    <xdr:ext cx="378565" cy="259045"/>
    <xdr:sp macro="" textlink="">
      <xdr:nvSpPr>
        <xdr:cNvPr id="752" name="テキスト ボックス 751"/>
        <xdr:cNvSpPr txBox="1"/>
      </xdr:nvSpPr>
      <xdr:spPr>
        <a:xfrm>
          <a:off x="20245017" y="6299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32756</xdr:rowOff>
    </xdr:from>
    <xdr:to>
      <xdr:col>102</xdr:col>
      <xdr:colOff>165100</xdr:colOff>
      <xdr:row>38</xdr:row>
      <xdr:rowOff>134356</xdr:rowOff>
    </xdr:to>
    <xdr:sp macro="" textlink="">
      <xdr:nvSpPr>
        <xdr:cNvPr id="754" name="フローチャート: 判断 753"/>
        <xdr:cNvSpPr/>
      </xdr:nvSpPr>
      <xdr:spPr>
        <a:xfrm>
          <a:off x="19494500" y="6547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150883</xdr:rowOff>
    </xdr:from>
    <xdr:ext cx="378565" cy="259045"/>
    <xdr:sp macro="" textlink="">
      <xdr:nvSpPr>
        <xdr:cNvPr id="755" name="テキスト ボックス 754"/>
        <xdr:cNvSpPr txBox="1"/>
      </xdr:nvSpPr>
      <xdr:spPr>
        <a:xfrm>
          <a:off x="19356017" y="6323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34493</xdr:rowOff>
    </xdr:from>
    <xdr:to>
      <xdr:col>98</xdr:col>
      <xdr:colOff>38100</xdr:colOff>
      <xdr:row>38</xdr:row>
      <xdr:rowOff>136093</xdr:rowOff>
    </xdr:to>
    <xdr:sp macro="" textlink="">
      <xdr:nvSpPr>
        <xdr:cNvPr id="756" name="フローチャート: 判断 755"/>
        <xdr:cNvSpPr/>
      </xdr:nvSpPr>
      <xdr:spPr>
        <a:xfrm>
          <a:off x="18605500" y="654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152620</xdr:rowOff>
    </xdr:from>
    <xdr:ext cx="378565" cy="259045"/>
    <xdr:sp macro="" textlink="">
      <xdr:nvSpPr>
        <xdr:cNvPr id="757" name="テキスト ボックス 756"/>
        <xdr:cNvSpPr txBox="1"/>
      </xdr:nvSpPr>
      <xdr:spPr>
        <a:xfrm>
          <a:off x="18467017" y="6324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4"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6" name="テキスト ボックス 785"/>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8" name="テキスト ボックス 787"/>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0" name="テキスト ボックス 789"/>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9764</xdr:rowOff>
    </xdr:from>
    <xdr:to>
      <xdr:col>116</xdr:col>
      <xdr:colOff>62864</xdr:colOff>
      <xdr:row>58</xdr:row>
      <xdr:rowOff>139700</xdr:rowOff>
    </xdr:to>
    <xdr:cxnSp macro="">
      <xdr:nvCxnSpPr>
        <xdr:cNvPr id="794" name="直線コネクタ 793"/>
        <xdr:cNvCxnSpPr/>
      </xdr:nvCxnSpPr>
      <xdr:spPr>
        <a:xfrm flipV="1">
          <a:off x="22159595" y="8925164"/>
          <a:ext cx="1269" cy="11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5"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127891</xdr:rowOff>
    </xdr:from>
    <xdr:ext cx="534377" cy="259045"/>
    <xdr:sp macro="" textlink="">
      <xdr:nvSpPr>
        <xdr:cNvPr id="797" name="貸付金最大値テキスト"/>
        <xdr:cNvSpPr txBox="1"/>
      </xdr:nvSpPr>
      <xdr:spPr>
        <a:xfrm>
          <a:off x="22212300" y="870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9764</xdr:rowOff>
    </xdr:from>
    <xdr:to>
      <xdr:col>116</xdr:col>
      <xdr:colOff>152400</xdr:colOff>
      <xdr:row>52</xdr:row>
      <xdr:rowOff>9764</xdr:rowOff>
    </xdr:to>
    <xdr:cxnSp macro="">
      <xdr:nvCxnSpPr>
        <xdr:cNvPr id="798" name="直線コネクタ 797"/>
        <xdr:cNvCxnSpPr/>
      </xdr:nvCxnSpPr>
      <xdr:spPr>
        <a:xfrm>
          <a:off x="22072600" y="892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40762</xdr:rowOff>
    </xdr:from>
    <xdr:to>
      <xdr:col>116</xdr:col>
      <xdr:colOff>63500</xdr:colOff>
      <xdr:row>57</xdr:row>
      <xdr:rowOff>43048</xdr:rowOff>
    </xdr:to>
    <xdr:cxnSp macro="">
      <xdr:nvCxnSpPr>
        <xdr:cNvPr id="799" name="直線コネクタ 798"/>
        <xdr:cNvCxnSpPr/>
      </xdr:nvCxnSpPr>
      <xdr:spPr>
        <a:xfrm flipV="1">
          <a:off x="21323300" y="9813412"/>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4233</xdr:rowOff>
    </xdr:from>
    <xdr:ext cx="469744" cy="259045"/>
    <xdr:sp macro="" textlink="">
      <xdr:nvSpPr>
        <xdr:cNvPr id="800" name="貸付金平均値テキスト"/>
        <xdr:cNvSpPr txBox="1"/>
      </xdr:nvSpPr>
      <xdr:spPr>
        <a:xfrm>
          <a:off x="22212300" y="9948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25806</xdr:rowOff>
    </xdr:from>
    <xdr:to>
      <xdr:col>116</xdr:col>
      <xdr:colOff>114300</xdr:colOff>
      <xdr:row>58</xdr:row>
      <xdr:rowOff>127406</xdr:rowOff>
    </xdr:to>
    <xdr:sp macro="" textlink="">
      <xdr:nvSpPr>
        <xdr:cNvPr id="801" name="フローチャート: 判断 800"/>
        <xdr:cNvSpPr/>
      </xdr:nvSpPr>
      <xdr:spPr>
        <a:xfrm>
          <a:off x="22110700" y="99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43048</xdr:rowOff>
    </xdr:from>
    <xdr:to>
      <xdr:col>111</xdr:col>
      <xdr:colOff>177800</xdr:colOff>
      <xdr:row>57</xdr:row>
      <xdr:rowOff>43597</xdr:rowOff>
    </xdr:to>
    <xdr:cxnSp macro="">
      <xdr:nvCxnSpPr>
        <xdr:cNvPr id="802" name="直線コネクタ 801"/>
        <xdr:cNvCxnSpPr/>
      </xdr:nvCxnSpPr>
      <xdr:spPr>
        <a:xfrm flipV="1">
          <a:off x="20434300" y="9815698"/>
          <a:ext cx="8890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26401</xdr:rowOff>
    </xdr:from>
    <xdr:to>
      <xdr:col>112</xdr:col>
      <xdr:colOff>38100</xdr:colOff>
      <xdr:row>58</xdr:row>
      <xdr:rowOff>128001</xdr:rowOff>
    </xdr:to>
    <xdr:sp macro="" textlink="">
      <xdr:nvSpPr>
        <xdr:cNvPr id="803" name="フローチャート: 判断 802"/>
        <xdr:cNvSpPr/>
      </xdr:nvSpPr>
      <xdr:spPr>
        <a:xfrm>
          <a:off x="212725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119128</xdr:rowOff>
    </xdr:from>
    <xdr:ext cx="469744" cy="259045"/>
    <xdr:sp macro="" textlink="">
      <xdr:nvSpPr>
        <xdr:cNvPr id="804" name="テキスト ボックス 803"/>
        <xdr:cNvSpPr txBox="1"/>
      </xdr:nvSpPr>
      <xdr:spPr>
        <a:xfrm>
          <a:off x="21088428" y="10063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43597</xdr:rowOff>
    </xdr:from>
    <xdr:to>
      <xdr:col>107</xdr:col>
      <xdr:colOff>50800</xdr:colOff>
      <xdr:row>57</xdr:row>
      <xdr:rowOff>46111</xdr:rowOff>
    </xdr:to>
    <xdr:cxnSp macro="">
      <xdr:nvCxnSpPr>
        <xdr:cNvPr id="805" name="直線コネクタ 804"/>
        <xdr:cNvCxnSpPr/>
      </xdr:nvCxnSpPr>
      <xdr:spPr>
        <a:xfrm flipV="1">
          <a:off x="19545300" y="9816247"/>
          <a:ext cx="8890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18994</xdr:rowOff>
    </xdr:from>
    <xdr:to>
      <xdr:col>107</xdr:col>
      <xdr:colOff>101600</xdr:colOff>
      <xdr:row>58</xdr:row>
      <xdr:rowOff>120594</xdr:rowOff>
    </xdr:to>
    <xdr:sp macro="" textlink="">
      <xdr:nvSpPr>
        <xdr:cNvPr id="806" name="フローチャート: 判断 805"/>
        <xdr:cNvSpPr/>
      </xdr:nvSpPr>
      <xdr:spPr>
        <a:xfrm>
          <a:off x="20383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111721</xdr:rowOff>
    </xdr:from>
    <xdr:ext cx="469744" cy="259045"/>
    <xdr:sp macro="" textlink="">
      <xdr:nvSpPr>
        <xdr:cNvPr id="807" name="テキスト ボックス 806"/>
        <xdr:cNvSpPr txBox="1"/>
      </xdr:nvSpPr>
      <xdr:spPr>
        <a:xfrm>
          <a:off x="20199428" y="10055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46111</xdr:rowOff>
    </xdr:from>
    <xdr:to>
      <xdr:col>102</xdr:col>
      <xdr:colOff>114300</xdr:colOff>
      <xdr:row>57</xdr:row>
      <xdr:rowOff>47757</xdr:rowOff>
    </xdr:to>
    <xdr:cxnSp macro="">
      <xdr:nvCxnSpPr>
        <xdr:cNvPr id="808" name="直線コネクタ 807"/>
        <xdr:cNvCxnSpPr/>
      </xdr:nvCxnSpPr>
      <xdr:spPr>
        <a:xfrm flipV="1">
          <a:off x="18656300" y="9818761"/>
          <a:ext cx="889000" cy="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33944</xdr:rowOff>
    </xdr:from>
    <xdr:to>
      <xdr:col>102</xdr:col>
      <xdr:colOff>165100</xdr:colOff>
      <xdr:row>58</xdr:row>
      <xdr:rowOff>135544</xdr:rowOff>
    </xdr:to>
    <xdr:sp macro="" textlink="">
      <xdr:nvSpPr>
        <xdr:cNvPr id="809" name="フローチャート: 判断 808"/>
        <xdr:cNvSpPr/>
      </xdr:nvSpPr>
      <xdr:spPr>
        <a:xfrm>
          <a:off x="19494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126671</xdr:rowOff>
    </xdr:from>
    <xdr:ext cx="469744" cy="259045"/>
    <xdr:sp macro="" textlink="">
      <xdr:nvSpPr>
        <xdr:cNvPr id="810" name="テキスト ボックス 809"/>
        <xdr:cNvSpPr txBox="1"/>
      </xdr:nvSpPr>
      <xdr:spPr>
        <a:xfrm>
          <a:off x="19310428" y="10070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23932</xdr:rowOff>
    </xdr:from>
    <xdr:to>
      <xdr:col>98</xdr:col>
      <xdr:colOff>38100</xdr:colOff>
      <xdr:row>58</xdr:row>
      <xdr:rowOff>125532</xdr:rowOff>
    </xdr:to>
    <xdr:sp macro="" textlink="">
      <xdr:nvSpPr>
        <xdr:cNvPr id="811" name="フローチャート: 判断 810"/>
        <xdr:cNvSpPr/>
      </xdr:nvSpPr>
      <xdr:spPr>
        <a:xfrm>
          <a:off x="18605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116659</xdr:rowOff>
    </xdr:from>
    <xdr:ext cx="469744" cy="259045"/>
    <xdr:sp macro="" textlink="">
      <xdr:nvSpPr>
        <xdr:cNvPr id="812" name="テキスト ボックス 811"/>
        <xdr:cNvSpPr txBox="1"/>
      </xdr:nvSpPr>
      <xdr:spPr>
        <a:xfrm>
          <a:off x="18421428" y="1006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161412</xdr:rowOff>
    </xdr:from>
    <xdr:to>
      <xdr:col>116</xdr:col>
      <xdr:colOff>114300</xdr:colOff>
      <xdr:row>57</xdr:row>
      <xdr:rowOff>91562</xdr:rowOff>
    </xdr:to>
    <xdr:sp macro="" textlink="">
      <xdr:nvSpPr>
        <xdr:cNvPr id="818" name="楕円 817"/>
        <xdr:cNvSpPr/>
      </xdr:nvSpPr>
      <xdr:spPr>
        <a:xfrm>
          <a:off x="22110700" y="9762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12839</xdr:rowOff>
    </xdr:from>
    <xdr:ext cx="469744" cy="259045"/>
    <xdr:sp macro="" textlink="">
      <xdr:nvSpPr>
        <xdr:cNvPr id="819" name="貸付金該当値テキスト"/>
        <xdr:cNvSpPr txBox="1"/>
      </xdr:nvSpPr>
      <xdr:spPr>
        <a:xfrm>
          <a:off x="22212300" y="9614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163698</xdr:rowOff>
    </xdr:from>
    <xdr:to>
      <xdr:col>112</xdr:col>
      <xdr:colOff>38100</xdr:colOff>
      <xdr:row>57</xdr:row>
      <xdr:rowOff>93848</xdr:rowOff>
    </xdr:to>
    <xdr:sp macro="" textlink="">
      <xdr:nvSpPr>
        <xdr:cNvPr id="820" name="楕円 819"/>
        <xdr:cNvSpPr/>
      </xdr:nvSpPr>
      <xdr:spPr>
        <a:xfrm>
          <a:off x="21272500" y="9764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110375</xdr:rowOff>
    </xdr:from>
    <xdr:ext cx="469744" cy="259045"/>
    <xdr:sp macro="" textlink="">
      <xdr:nvSpPr>
        <xdr:cNvPr id="821" name="テキスト ボックス 820"/>
        <xdr:cNvSpPr txBox="1"/>
      </xdr:nvSpPr>
      <xdr:spPr>
        <a:xfrm>
          <a:off x="21088428" y="9540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164247</xdr:rowOff>
    </xdr:from>
    <xdr:to>
      <xdr:col>107</xdr:col>
      <xdr:colOff>101600</xdr:colOff>
      <xdr:row>57</xdr:row>
      <xdr:rowOff>94397</xdr:rowOff>
    </xdr:to>
    <xdr:sp macro="" textlink="">
      <xdr:nvSpPr>
        <xdr:cNvPr id="822" name="楕円 821"/>
        <xdr:cNvSpPr/>
      </xdr:nvSpPr>
      <xdr:spPr>
        <a:xfrm>
          <a:off x="20383500" y="9765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110924</xdr:rowOff>
    </xdr:from>
    <xdr:ext cx="469744" cy="259045"/>
    <xdr:sp macro="" textlink="">
      <xdr:nvSpPr>
        <xdr:cNvPr id="823" name="テキスト ボックス 822"/>
        <xdr:cNvSpPr txBox="1"/>
      </xdr:nvSpPr>
      <xdr:spPr>
        <a:xfrm>
          <a:off x="20199428" y="9540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166761</xdr:rowOff>
    </xdr:from>
    <xdr:to>
      <xdr:col>102</xdr:col>
      <xdr:colOff>165100</xdr:colOff>
      <xdr:row>57</xdr:row>
      <xdr:rowOff>96911</xdr:rowOff>
    </xdr:to>
    <xdr:sp macro="" textlink="">
      <xdr:nvSpPr>
        <xdr:cNvPr id="824" name="楕円 823"/>
        <xdr:cNvSpPr/>
      </xdr:nvSpPr>
      <xdr:spPr>
        <a:xfrm>
          <a:off x="19494500" y="9767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113438</xdr:rowOff>
    </xdr:from>
    <xdr:ext cx="469744" cy="259045"/>
    <xdr:sp macro="" textlink="">
      <xdr:nvSpPr>
        <xdr:cNvPr id="825" name="テキスト ボックス 824"/>
        <xdr:cNvSpPr txBox="1"/>
      </xdr:nvSpPr>
      <xdr:spPr>
        <a:xfrm>
          <a:off x="19310428" y="954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168407</xdr:rowOff>
    </xdr:from>
    <xdr:to>
      <xdr:col>98</xdr:col>
      <xdr:colOff>38100</xdr:colOff>
      <xdr:row>57</xdr:row>
      <xdr:rowOff>98557</xdr:rowOff>
    </xdr:to>
    <xdr:sp macro="" textlink="">
      <xdr:nvSpPr>
        <xdr:cNvPr id="826" name="楕円 825"/>
        <xdr:cNvSpPr/>
      </xdr:nvSpPr>
      <xdr:spPr>
        <a:xfrm>
          <a:off x="18605500" y="9769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115084</xdr:rowOff>
    </xdr:from>
    <xdr:ext cx="469744" cy="259045"/>
    <xdr:sp macro="" textlink="">
      <xdr:nvSpPr>
        <xdr:cNvPr id="827" name="テキスト ボックス 826"/>
        <xdr:cNvSpPr txBox="1"/>
      </xdr:nvSpPr>
      <xdr:spPr>
        <a:xfrm>
          <a:off x="18421428" y="9544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8" name="テキスト ボックス 837"/>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9" name="直線コネクタ 838"/>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0" name="テキスト ボックス 839"/>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1" name="直線コネクタ 840"/>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2" name="テキスト ボックス 841"/>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3" name="直線コネクタ 842"/>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4" name="テキスト ボックス 843"/>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5" name="直線コネクタ 844"/>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6" name="テキスト ボックス 845"/>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7" name="直線コネクタ 846"/>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8" name="テキスト ボックス 847"/>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9" name="直線コネクタ 848"/>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0" name="テキスト ボックス 849"/>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2" name="テキスト ボックス 85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124090</xdr:rowOff>
    </xdr:from>
    <xdr:to>
      <xdr:col>116</xdr:col>
      <xdr:colOff>62864</xdr:colOff>
      <xdr:row>79</xdr:row>
      <xdr:rowOff>30169</xdr:rowOff>
    </xdr:to>
    <xdr:cxnSp macro="">
      <xdr:nvCxnSpPr>
        <xdr:cNvPr id="854" name="直線コネクタ 853"/>
        <xdr:cNvCxnSpPr/>
      </xdr:nvCxnSpPr>
      <xdr:spPr>
        <a:xfrm flipV="1">
          <a:off x="22159595" y="11954140"/>
          <a:ext cx="1269" cy="1620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33996</xdr:rowOff>
    </xdr:from>
    <xdr:ext cx="534377" cy="259045"/>
    <xdr:sp macro="" textlink="">
      <xdr:nvSpPr>
        <xdr:cNvPr id="855" name="繰出金最小値テキスト"/>
        <xdr:cNvSpPr txBox="1"/>
      </xdr:nvSpPr>
      <xdr:spPr>
        <a:xfrm>
          <a:off x="22212300" y="13578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30169</xdr:rowOff>
    </xdr:from>
    <xdr:to>
      <xdr:col>116</xdr:col>
      <xdr:colOff>152400</xdr:colOff>
      <xdr:row>79</xdr:row>
      <xdr:rowOff>30169</xdr:rowOff>
    </xdr:to>
    <xdr:cxnSp macro="">
      <xdr:nvCxnSpPr>
        <xdr:cNvPr id="856" name="直線コネクタ 855"/>
        <xdr:cNvCxnSpPr/>
      </xdr:nvCxnSpPr>
      <xdr:spPr>
        <a:xfrm>
          <a:off x="22072600" y="13574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70767</xdr:rowOff>
    </xdr:from>
    <xdr:ext cx="534377" cy="259045"/>
    <xdr:sp macro="" textlink="">
      <xdr:nvSpPr>
        <xdr:cNvPr id="857" name="繰出金最大値テキスト"/>
        <xdr:cNvSpPr txBox="1"/>
      </xdr:nvSpPr>
      <xdr:spPr>
        <a:xfrm>
          <a:off x="22212300" y="11729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124090</xdr:rowOff>
    </xdr:from>
    <xdr:to>
      <xdr:col>116</xdr:col>
      <xdr:colOff>152400</xdr:colOff>
      <xdr:row>69</xdr:row>
      <xdr:rowOff>124090</xdr:rowOff>
    </xdr:to>
    <xdr:cxnSp macro="">
      <xdr:nvCxnSpPr>
        <xdr:cNvPr id="858" name="直線コネクタ 857"/>
        <xdr:cNvCxnSpPr/>
      </xdr:nvCxnSpPr>
      <xdr:spPr>
        <a:xfrm>
          <a:off x="22072600" y="1195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46399</xdr:rowOff>
    </xdr:from>
    <xdr:to>
      <xdr:col>116</xdr:col>
      <xdr:colOff>63500</xdr:colOff>
      <xdr:row>73</xdr:row>
      <xdr:rowOff>66352</xdr:rowOff>
    </xdr:to>
    <xdr:cxnSp macro="">
      <xdr:nvCxnSpPr>
        <xdr:cNvPr id="859" name="直線コネクタ 858"/>
        <xdr:cNvCxnSpPr/>
      </xdr:nvCxnSpPr>
      <xdr:spPr>
        <a:xfrm>
          <a:off x="21323300" y="12562249"/>
          <a:ext cx="838200" cy="19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48288</xdr:rowOff>
    </xdr:from>
    <xdr:ext cx="534377" cy="259045"/>
    <xdr:sp macro="" textlink="">
      <xdr:nvSpPr>
        <xdr:cNvPr id="860" name="繰出金平均値テキスト"/>
        <xdr:cNvSpPr txBox="1"/>
      </xdr:nvSpPr>
      <xdr:spPr>
        <a:xfrm>
          <a:off x="22212300" y="12907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69861</xdr:rowOff>
    </xdr:from>
    <xdr:to>
      <xdr:col>116</xdr:col>
      <xdr:colOff>114300</xdr:colOff>
      <xdr:row>76</xdr:row>
      <xdr:rowOff>11</xdr:rowOff>
    </xdr:to>
    <xdr:sp macro="" textlink="">
      <xdr:nvSpPr>
        <xdr:cNvPr id="861" name="フローチャート: 判断 860"/>
        <xdr:cNvSpPr/>
      </xdr:nvSpPr>
      <xdr:spPr>
        <a:xfrm>
          <a:off x="22110700" y="1292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46399</xdr:rowOff>
    </xdr:from>
    <xdr:to>
      <xdr:col>111</xdr:col>
      <xdr:colOff>177800</xdr:colOff>
      <xdr:row>74</xdr:row>
      <xdr:rowOff>95972</xdr:rowOff>
    </xdr:to>
    <xdr:cxnSp macro="">
      <xdr:nvCxnSpPr>
        <xdr:cNvPr id="862" name="直線コネクタ 861"/>
        <xdr:cNvCxnSpPr/>
      </xdr:nvCxnSpPr>
      <xdr:spPr>
        <a:xfrm flipV="1">
          <a:off x="20434300" y="12562249"/>
          <a:ext cx="889000" cy="22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12972</xdr:rowOff>
    </xdr:from>
    <xdr:to>
      <xdr:col>112</xdr:col>
      <xdr:colOff>38100</xdr:colOff>
      <xdr:row>75</xdr:row>
      <xdr:rowOff>114572</xdr:rowOff>
    </xdr:to>
    <xdr:sp macro="" textlink="">
      <xdr:nvSpPr>
        <xdr:cNvPr id="863" name="フローチャート: 判断 862"/>
        <xdr:cNvSpPr/>
      </xdr:nvSpPr>
      <xdr:spPr>
        <a:xfrm>
          <a:off x="21272500" y="12871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105699</xdr:rowOff>
    </xdr:from>
    <xdr:ext cx="534377" cy="259045"/>
    <xdr:sp macro="" textlink="">
      <xdr:nvSpPr>
        <xdr:cNvPr id="864" name="テキスト ボックス 863"/>
        <xdr:cNvSpPr txBox="1"/>
      </xdr:nvSpPr>
      <xdr:spPr>
        <a:xfrm>
          <a:off x="21056111" y="1296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50578</xdr:rowOff>
    </xdr:from>
    <xdr:to>
      <xdr:col>107</xdr:col>
      <xdr:colOff>50800</xdr:colOff>
      <xdr:row>74</xdr:row>
      <xdr:rowOff>95972</xdr:rowOff>
    </xdr:to>
    <xdr:cxnSp macro="">
      <xdr:nvCxnSpPr>
        <xdr:cNvPr id="865" name="直線コネクタ 864"/>
        <xdr:cNvCxnSpPr/>
      </xdr:nvCxnSpPr>
      <xdr:spPr>
        <a:xfrm>
          <a:off x="19545300" y="12737878"/>
          <a:ext cx="889000" cy="45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13756</xdr:rowOff>
    </xdr:from>
    <xdr:to>
      <xdr:col>107</xdr:col>
      <xdr:colOff>101600</xdr:colOff>
      <xdr:row>75</xdr:row>
      <xdr:rowOff>115356</xdr:rowOff>
    </xdr:to>
    <xdr:sp macro="" textlink="">
      <xdr:nvSpPr>
        <xdr:cNvPr id="866" name="フローチャート: 判断 865"/>
        <xdr:cNvSpPr/>
      </xdr:nvSpPr>
      <xdr:spPr>
        <a:xfrm>
          <a:off x="20383500" y="128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106483</xdr:rowOff>
    </xdr:from>
    <xdr:ext cx="534377" cy="259045"/>
    <xdr:sp macro="" textlink="">
      <xdr:nvSpPr>
        <xdr:cNvPr id="867" name="テキスト ボックス 866"/>
        <xdr:cNvSpPr txBox="1"/>
      </xdr:nvSpPr>
      <xdr:spPr>
        <a:xfrm>
          <a:off x="20167111" y="1296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50578</xdr:rowOff>
    </xdr:from>
    <xdr:to>
      <xdr:col>102</xdr:col>
      <xdr:colOff>114300</xdr:colOff>
      <xdr:row>74</xdr:row>
      <xdr:rowOff>137088</xdr:rowOff>
    </xdr:to>
    <xdr:cxnSp macro="">
      <xdr:nvCxnSpPr>
        <xdr:cNvPr id="868" name="直線コネクタ 867"/>
        <xdr:cNvCxnSpPr/>
      </xdr:nvCxnSpPr>
      <xdr:spPr>
        <a:xfrm flipV="1">
          <a:off x="18656300" y="12737878"/>
          <a:ext cx="889000" cy="8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8041</xdr:rowOff>
    </xdr:from>
    <xdr:to>
      <xdr:col>102</xdr:col>
      <xdr:colOff>165100</xdr:colOff>
      <xdr:row>75</xdr:row>
      <xdr:rowOff>109641</xdr:rowOff>
    </xdr:to>
    <xdr:sp macro="" textlink="">
      <xdr:nvSpPr>
        <xdr:cNvPr id="869" name="フローチャート: 判断 868"/>
        <xdr:cNvSpPr/>
      </xdr:nvSpPr>
      <xdr:spPr>
        <a:xfrm>
          <a:off x="19494500" y="1286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100768</xdr:rowOff>
    </xdr:from>
    <xdr:ext cx="534377" cy="259045"/>
    <xdr:sp macro="" textlink="">
      <xdr:nvSpPr>
        <xdr:cNvPr id="870" name="テキスト ボックス 869"/>
        <xdr:cNvSpPr txBox="1"/>
      </xdr:nvSpPr>
      <xdr:spPr>
        <a:xfrm>
          <a:off x="19278111" y="12959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28419</xdr:rowOff>
    </xdr:from>
    <xdr:to>
      <xdr:col>98</xdr:col>
      <xdr:colOff>38100</xdr:colOff>
      <xdr:row>75</xdr:row>
      <xdr:rowOff>130019</xdr:rowOff>
    </xdr:to>
    <xdr:sp macro="" textlink="">
      <xdr:nvSpPr>
        <xdr:cNvPr id="871" name="フローチャート: 判断 870"/>
        <xdr:cNvSpPr/>
      </xdr:nvSpPr>
      <xdr:spPr>
        <a:xfrm>
          <a:off x="18605500" y="12887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121145</xdr:rowOff>
    </xdr:from>
    <xdr:ext cx="534377" cy="259045"/>
    <xdr:sp macro="" textlink="">
      <xdr:nvSpPr>
        <xdr:cNvPr id="872" name="テキスト ボックス 871"/>
        <xdr:cNvSpPr txBox="1"/>
      </xdr:nvSpPr>
      <xdr:spPr>
        <a:xfrm>
          <a:off x="18389111" y="1297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15552</xdr:rowOff>
    </xdr:from>
    <xdr:to>
      <xdr:col>116</xdr:col>
      <xdr:colOff>114300</xdr:colOff>
      <xdr:row>73</xdr:row>
      <xdr:rowOff>117152</xdr:rowOff>
    </xdr:to>
    <xdr:sp macro="" textlink="">
      <xdr:nvSpPr>
        <xdr:cNvPr id="878" name="楕円 877"/>
        <xdr:cNvSpPr/>
      </xdr:nvSpPr>
      <xdr:spPr>
        <a:xfrm>
          <a:off x="22110700" y="12531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38429</xdr:rowOff>
    </xdr:from>
    <xdr:ext cx="534377" cy="259045"/>
    <xdr:sp macro="" textlink="">
      <xdr:nvSpPr>
        <xdr:cNvPr id="879" name="繰出金該当値テキスト"/>
        <xdr:cNvSpPr txBox="1"/>
      </xdr:nvSpPr>
      <xdr:spPr>
        <a:xfrm>
          <a:off x="22212300" y="12382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167049</xdr:rowOff>
    </xdr:from>
    <xdr:to>
      <xdr:col>112</xdr:col>
      <xdr:colOff>38100</xdr:colOff>
      <xdr:row>73</xdr:row>
      <xdr:rowOff>97199</xdr:rowOff>
    </xdr:to>
    <xdr:sp macro="" textlink="">
      <xdr:nvSpPr>
        <xdr:cNvPr id="880" name="楕円 879"/>
        <xdr:cNvSpPr/>
      </xdr:nvSpPr>
      <xdr:spPr>
        <a:xfrm>
          <a:off x="21272500" y="12511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113726</xdr:rowOff>
    </xdr:from>
    <xdr:ext cx="534377" cy="259045"/>
    <xdr:sp macro="" textlink="">
      <xdr:nvSpPr>
        <xdr:cNvPr id="881" name="テキスト ボックス 880"/>
        <xdr:cNvSpPr txBox="1"/>
      </xdr:nvSpPr>
      <xdr:spPr>
        <a:xfrm>
          <a:off x="21056111" y="12286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45172</xdr:rowOff>
    </xdr:from>
    <xdr:to>
      <xdr:col>107</xdr:col>
      <xdr:colOff>101600</xdr:colOff>
      <xdr:row>74</xdr:row>
      <xdr:rowOff>146772</xdr:rowOff>
    </xdr:to>
    <xdr:sp macro="" textlink="">
      <xdr:nvSpPr>
        <xdr:cNvPr id="882" name="楕円 881"/>
        <xdr:cNvSpPr/>
      </xdr:nvSpPr>
      <xdr:spPr>
        <a:xfrm>
          <a:off x="20383500" y="127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163299</xdr:rowOff>
    </xdr:from>
    <xdr:ext cx="534377" cy="259045"/>
    <xdr:sp macro="" textlink="">
      <xdr:nvSpPr>
        <xdr:cNvPr id="883" name="テキスト ボックス 882"/>
        <xdr:cNvSpPr txBox="1"/>
      </xdr:nvSpPr>
      <xdr:spPr>
        <a:xfrm>
          <a:off x="20167111" y="12507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171228</xdr:rowOff>
    </xdr:from>
    <xdr:to>
      <xdr:col>102</xdr:col>
      <xdr:colOff>165100</xdr:colOff>
      <xdr:row>74</xdr:row>
      <xdr:rowOff>101378</xdr:rowOff>
    </xdr:to>
    <xdr:sp macro="" textlink="">
      <xdr:nvSpPr>
        <xdr:cNvPr id="884" name="楕円 883"/>
        <xdr:cNvSpPr/>
      </xdr:nvSpPr>
      <xdr:spPr>
        <a:xfrm>
          <a:off x="19494500" y="12687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117905</xdr:rowOff>
    </xdr:from>
    <xdr:ext cx="534377" cy="259045"/>
    <xdr:sp macro="" textlink="">
      <xdr:nvSpPr>
        <xdr:cNvPr id="885" name="テキスト ボックス 884"/>
        <xdr:cNvSpPr txBox="1"/>
      </xdr:nvSpPr>
      <xdr:spPr>
        <a:xfrm>
          <a:off x="19278111" y="12462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86288</xdr:rowOff>
    </xdr:from>
    <xdr:to>
      <xdr:col>98</xdr:col>
      <xdr:colOff>38100</xdr:colOff>
      <xdr:row>75</xdr:row>
      <xdr:rowOff>16438</xdr:rowOff>
    </xdr:to>
    <xdr:sp macro="" textlink="">
      <xdr:nvSpPr>
        <xdr:cNvPr id="886" name="楕円 885"/>
        <xdr:cNvSpPr/>
      </xdr:nvSpPr>
      <xdr:spPr>
        <a:xfrm>
          <a:off x="18605500" y="12773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32965</xdr:rowOff>
    </xdr:from>
    <xdr:ext cx="534377" cy="259045"/>
    <xdr:sp macro="" textlink="">
      <xdr:nvSpPr>
        <xdr:cNvPr id="887" name="テキスト ボックス 886"/>
        <xdr:cNvSpPr txBox="1"/>
      </xdr:nvSpPr>
      <xdr:spPr>
        <a:xfrm>
          <a:off x="18389111" y="1254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・「物件費」は、住民一人当たり</a:t>
          </a:r>
          <a:r>
            <a:rPr kumimoji="1" lang="en-US" altLang="ja-JP" sz="1100">
              <a:solidFill>
                <a:schemeClr val="dk1"/>
              </a:solidFill>
              <a:effectLst/>
              <a:latin typeface="+mn-lt"/>
              <a:ea typeface="+mn-ea"/>
              <a:cs typeface="+mn-cs"/>
            </a:rPr>
            <a:t>63,206</a:t>
          </a:r>
          <a:r>
            <a:rPr kumimoji="1" lang="ja-JP" altLang="ja-JP" sz="1100">
              <a:solidFill>
                <a:schemeClr val="dk1"/>
              </a:solidFill>
              <a:effectLst/>
              <a:latin typeface="+mn-lt"/>
              <a:ea typeface="+mn-ea"/>
              <a:cs typeface="+mn-cs"/>
            </a:rPr>
            <a:t>円となっており、平成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月豪雨</a:t>
          </a:r>
          <a:r>
            <a:rPr kumimoji="1" lang="ja-JP" altLang="en-US" sz="1100">
              <a:solidFill>
                <a:schemeClr val="dk1"/>
              </a:solidFill>
              <a:effectLst/>
              <a:latin typeface="+mn-lt"/>
              <a:ea typeface="+mn-ea"/>
              <a:cs typeface="+mn-cs"/>
            </a:rPr>
            <a:t>に係る災害救助事業の実施</a:t>
          </a:r>
          <a:r>
            <a:rPr kumimoji="1" lang="ja-JP" altLang="ja-JP" sz="1100">
              <a:solidFill>
                <a:schemeClr val="dk1"/>
              </a:solidFill>
              <a:effectLst/>
              <a:latin typeface="+mn-lt"/>
              <a:ea typeface="+mn-ea"/>
              <a:cs typeface="+mn-cs"/>
            </a:rPr>
            <a:t>や情報システムの強靭化に要する経費</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増加</a:t>
          </a:r>
          <a:r>
            <a:rPr kumimoji="1" lang="ja-JP" altLang="en-US" sz="1100">
              <a:solidFill>
                <a:schemeClr val="dk1"/>
              </a:solidFill>
              <a:effectLst/>
              <a:latin typeface="+mn-lt"/>
              <a:ea typeface="+mn-ea"/>
              <a:cs typeface="+mn-cs"/>
            </a:rPr>
            <a:t>し</a:t>
          </a:r>
          <a:r>
            <a:rPr kumimoji="1" lang="ja-JP" altLang="ja-JP" sz="1100">
              <a:solidFill>
                <a:schemeClr val="dk1"/>
              </a:solidFill>
              <a:effectLst/>
              <a:latin typeface="+mn-lt"/>
              <a:ea typeface="+mn-ea"/>
              <a:cs typeface="+mn-cs"/>
            </a:rPr>
            <a:t>、類似団体平均を</a:t>
          </a:r>
          <a:r>
            <a:rPr kumimoji="1" lang="ja-JP" altLang="en-US" sz="1100">
              <a:solidFill>
                <a:schemeClr val="dk1"/>
              </a:solidFill>
              <a:effectLst/>
              <a:latin typeface="+mn-lt"/>
              <a:ea typeface="+mn-ea"/>
              <a:cs typeface="+mn-cs"/>
            </a:rPr>
            <a:t>と比較して一人当たりコストが上回った。</a:t>
          </a:r>
          <a:endParaRPr lang="ja-JP" altLang="ja-JP" sz="1400">
            <a:effectLst/>
          </a:endParaRPr>
        </a:p>
        <a:p>
          <a:r>
            <a:rPr kumimoji="1" lang="ja-JP" altLang="ja-JP" sz="1100">
              <a:solidFill>
                <a:schemeClr val="dk1"/>
              </a:solidFill>
              <a:effectLst/>
              <a:latin typeface="+mn-lt"/>
              <a:ea typeface="+mn-ea"/>
              <a:cs typeface="+mn-cs"/>
            </a:rPr>
            <a:t>・「扶助費」は、住民一人当たり</a:t>
          </a:r>
          <a:r>
            <a:rPr kumimoji="1" lang="en-US" altLang="ja-JP" sz="1100">
              <a:solidFill>
                <a:schemeClr val="dk1"/>
              </a:solidFill>
              <a:effectLst/>
              <a:latin typeface="+mn-lt"/>
              <a:ea typeface="+mn-ea"/>
              <a:cs typeface="+mn-cs"/>
            </a:rPr>
            <a:t>76,522</a:t>
          </a:r>
          <a:r>
            <a:rPr kumimoji="1" lang="ja-JP" altLang="ja-JP" sz="1100">
              <a:solidFill>
                <a:schemeClr val="dk1"/>
              </a:solidFill>
              <a:effectLst/>
              <a:latin typeface="+mn-lt"/>
              <a:ea typeface="+mn-ea"/>
              <a:cs typeface="+mn-cs"/>
            </a:rPr>
            <a:t>円となっており、福祉事務所設置に伴う生活保護関係経費</a:t>
          </a:r>
          <a:r>
            <a:rPr kumimoji="1" lang="ja-JP" altLang="en-US" sz="1100">
              <a:solidFill>
                <a:schemeClr val="dk1"/>
              </a:solidFill>
              <a:effectLst/>
              <a:latin typeface="+mn-lt"/>
              <a:ea typeface="+mn-ea"/>
              <a:cs typeface="+mn-cs"/>
            </a:rPr>
            <a:t>の計上や</a:t>
          </a:r>
          <a:r>
            <a:rPr kumimoji="1" lang="ja-JP" altLang="ja-JP" sz="1100">
              <a:solidFill>
                <a:schemeClr val="dk1"/>
              </a:solidFill>
              <a:effectLst/>
              <a:latin typeface="+mn-lt"/>
              <a:ea typeface="+mn-ea"/>
              <a:cs typeface="+mn-cs"/>
            </a:rPr>
            <a:t>子ども・子育て支援新制度に要する経費</a:t>
          </a:r>
          <a:r>
            <a:rPr kumimoji="1" lang="ja-JP" altLang="en-US" sz="1100">
              <a:solidFill>
                <a:schemeClr val="dk1"/>
              </a:solidFill>
              <a:effectLst/>
              <a:latin typeface="+mn-lt"/>
              <a:ea typeface="+mn-ea"/>
              <a:cs typeface="+mn-cs"/>
            </a:rPr>
            <a:t>及び</a:t>
          </a:r>
          <a:r>
            <a:rPr kumimoji="1" lang="ja-JP" altLang="ja-JP" sz="1100">
              <a:solidFill>
                <a:schemeClr val="dk1"/>
              </a:solidFill>
              <a:effectLst/>
              <a:latin typeface="+mn-lt"/>
              <a:ea typeface="+mn-ea"/>
              <a:cs typeface="+mn-cs"/>
            </a:rPr>
            <a:t>障害者福祉サービスに要する経費の増により、類似団体平均を大きく上回った。</a:t>
          </a:r>
          <a:endParaRPr lang="ja-JP" altLang="ja-JP" sz="1400">
            <a:effectLst/>
          </a:endParaRPr>
        </a:p>
        <a:p>
          <a:r>
            <a:rPr kumimoji="1" lang="ja-JP" altLang="ja-JP" sz="1100">
              <a:solidFill>
                <a:schemeClr val="dk1"/>
              </a:solidFill>
              <a:effectLst/>
              <a:latin typeface="+mn-lt"/>
              <a:ea typeface="+mn-ea"/>
              <a:cs typeface="+mn-cs"/>
            </a:rPr>
            <a:t>・「普通建設事業費」は、住民一人当たり</a:t>
          </a:r>
          <a:r>
            <a:rPr kumimoji="1" lang="en-US" altLang="ja-JP" sz="1100">
              <a:solidFill>
                <a:schemeClr val="dk1"/>
              </a:solidFill>
              <a:effectLst/>
              <a:latin typeface="+mn-lt"/>
              <a:ea typeface="+mn-ea"/>
              <a:cs typeface="+mn-cs"/>
            </a:rPr>
            <a:t>50,258</a:t>
          </a:r>
          <a:r>
            <a:rPr kumimoji="1" lang="ja-JP" altLang="ja-JP" sz="1100">
              <a:solidFill>
                <a:schemeClr val="dk1"/>
              </a:solidFill>
              <a:effectLst/>
              <a:latin typeface="+mn-lt"/>
              <a:ea typeface="+mn-ea"/>
              <a:cs typeface="+mn-cs"/>
            </a:rPr>
            <a:t>円となっており、</a:t>
          </a:r>
          <a:r>
            <a:rPr kumimoji="1" lang="ja-JP" altLang="en-US" sz="1100">
              <a:solidFill>
                <a:schemeClr val="dk1"/>
              </a:solidFill>
              <a:effectLst/>
              <a:latin typeface="+mn-lt"/>
              <a:ea typeface="+mn-ea"/>
              <a:cs typeface="+mn-cs"/>
            </a:rPr>
            <a:t>筆の里工房改修事業や小中学校の大規模改造や空調設置事業の実施により</a:t>
          </a:r>
          <a:r>
            <a:rPr kumimoji="1" lang="ja-JP" altLang="ja-JP" sz="1100">
              <a:solidFill>
                <a:schemeClr val="dk1"/>
              </a:solidFill>
              <a:effectLst/>
              <a:latin typeface="+mn-lt"/>
              <a:ea typeface="+mn-ea"/>
              <a:cs typeface="+mn-cs"/>
            </a:rPr>
            <a:t>類似団体平均と比較して一人当たりコストが</a:t>
          </a:r>
          <a:r>
            <a:rPr kumimoji="1" lang="ja-JP" altLang="en-US" sz="1100">
              <a:solidFill>
                <a:schemeClr val="dk1"/>
              </a:solidFill>
              <a:effectLst/>
              <a:latin typeface="+mn-lt"/>
              <a:ea typeface="+mn-ea"/>
              <a:cs typeface="+mn-cs"/>
            </a:rPr>
            <a:t>上回った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・「繰出金」は、住民一人当たり</a:t>
          </a:r>
          <a:r>
            <a:rPr kumimoji="1" lang="en-US" altLang="ja-JP" sz="1100">
              <a:solidFill>
                <a:schemeClr val="dk1"/>
              </a:solidFill>
              <a:effectLst/>
              <a:latin typeface="+mn-lt"/>
              <a:ea typeface="+mn-ea"/>
              <a:cs typeface="+mn-cs"/>
            </a:rPr>
            <a:t>52,496</a:t>
          </a:r>
          <a:r>
            <a:rPr kumimoji="1" lang="ja-JP" altLang="ja-JP" sz="1100">
              <a:solidFill>
                <a:schemeClr val="dk1"/>
              </a:solidFill>
              <a:effectLst/>
              <a:latin typeface="+mn-lt"/>
              <a:ea typeface="+mn-ea"/>
              <a:cs typeface="+mn-cs"/>
            </a:rPr>
            <a:t>円となっており、類似団体平均と比較して一人当たりコストが高い状況となっている。これは、生活インフラである下水道事業や社会保障関連経費である後期高齢者医療事業等への繰出金が多額となっているものであり、今後も同程度が見込まれる。引き続き、経費の節減や使用料、保険税等の適正化を図ることなどにより、独立採算の原則に立ち返った財政運営に努め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広島県熊野町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24,180
23,955
33.76
9,751,912
9,488,370
136,998
5,228,971
7,207,208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151130</xdr:rowOff>
    </xdr:from>
    <xdr:to>
      <xdr:col>24</xdr:col>
      <xdr:colOff>62865</xdr:colOff>
      <xdr:row>38</xdr:row>
      <xdr:rowOff>123317</xdr:rowOff>
    </xdr:to>
    <xdr:cxnSp macro="">
      <xdr:nvCxnSpPr>
        <xdr:cNvPr id="56" name="直線コネクタ 55"/>
        <xdr:cNvCxnSpPr/>
      </xdr:nvCxnSpPr>
      <xdr:spPr>
        <a:xfrm flipV="1">
          <a:off x="4633595" y="5294630"/>
          <a:ext cx="1270" cy="1343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127144</xdr:rowOff>
    </xdr:from>
    <xdr:ext cx="469744" cy="259045"/>
    <xdr:sp macro="" textlink="">
      <xdr:nvSpPr>
        <xdr:cNvPr id="57" name="議会費最小値テキスト"/>
        <xdr:cNvSpPr txBox="1"/>
      </xdr:nvSpPr>
      <xdr:spPr>
        <a:xfrm>
          <a:off x="4686300" y="6642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123317</xdr:rowOff>
    </xdr:from>
    <xdr:to>
      <xdr:col>24</xdr:col>
      <xdr:colOff>152400</xdr:colOff>
      <xdr:row>38</xdr:row>
      <xdr:rowOff>123317</xdr:rowOff>
    </xdr:to>
    <xdr:cxnSp macro="">
      <xdr:nvCxnSpPr>
        <xdr:cNvPr id="58" name="直線コネクタ 57"/>
        <xdr:cNvCxnSpPr/>
      </xdr:nvCxnSpPr>
      <xdr:spPr>
        <a:xfrm>
          <a:off x="4546600" y="6638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97807</xdr:rowOff>
    </xdr:from>
    <xdr:ext cx="469744" cy="259045"/>
    <xdr:sp macro="" textlink="">
      <xdr:nvSpPr>
        <xdr:cNvPr id="59" name="議会費最大値テキスト"/>
        <xdr:cNvSpPr txBox="1"/>
      </xdr:nvSpPr>
      <xdr:spPr>
        <a:xfrm>
          <a:off x="4686300" y="506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151130</xdr:rowOff>
    </xdr:from>
    <xdr:to>
      <xdr:col>24</xdr:col>
      <xdr:colOff>152400</xdr:colOff>
      <xdr:row>30</xdr:row>
      <xdr:rowOff>151130</xdr:rowOff>
    </xdr:to>
    <xdr:cxnSp macro="">
      <xdr:nvCxnSpPr>
        <xdr:cNvPr id="60" name="直線コネクタ 59"/>
        <xdr:cNvCxnSpPr/>
      </xdr:nvCxnSpPr>
      <xdr:spPr>
        <a:xfrm>
          <a:off x="4546600" y="5294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84836</xdr:rowOff>
    </xdr:from>
    <xdr:to>
      <xdr:col>24</xdr:col>
      <xdr:colOff>63500</xdr:colOff>
      <xdr:row>33</xdr:row>
      <xdr:rowOff>121793</xdr:rowOff>
    </xdr:to>
    <xdr:cxnSp macro="">
      <xdr:nvCxnSpPr>
        <xdr:cNvPr id="61" name="直線コネクタ 60"/>
        <xdr:cNvCxnSpPr/>
      </xdr:nvCxnSpPr>
      <xdr:spPr>
        <a:xfrm>
          <a:off x="3797300" y="5742686"/>
          <a:ext cx="838200" cy="3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143527</xdr:rowOff>
    </xdr:from>
    <xdr:ext cx="469744" cy="259045"/>
    <xdr:sp macro="" textlink="">
      <xdr:nvSpPr>
        <xdr:cNvPr id="62" name="議会費平均値テキスト"/>
        <xdr:cNvSpPr txBox="1"/>
      </xdr:nvSpPr>
      <xdr:spPr>
        <a:xfrm>
          <a:off x="4686300" y="5972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165100</xdr:rowOff>
    </xdr:from>
    <xdr:to>
      <xdr:col>24</xdr:col>
      <xdr:colOff>114300</xdr:colOff>
      <xdr:row>35</xdr:row>
      <xdr:rowOff>95250</xdr:rowOff>
    </xdr:to>
    <xdr:sp macro="" textlink="">
      <xdr:nvSpPr>
        <xdr:cNvPr id="63" name="フローチャート: 判断 62"/>
        <xdr:cNvSpPr/>
      </xdr:nvSpPr>
      <xdr:spPr>
        <a:xfrm>
          <a:off x="45847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84836</xdr:rowOff>
    </xdr:from>
    <xdr:to>
      <xdr:col>19</xdr:col>
      <xdr:colOff>177800</xdr:colOff>
      <xdr:row>33</xdr:row>
      <xdr:rowOff>87884</xdr:rowOff>
    </xdr:to>
    <xdr:cxnSp macro="">
      <xdr:nvCxnSpPr>
        <xdr:cNvPr id="64" name="直線コネクタ 63"/>
        <xdr:cNvCxnSpPr/>
      </xdr:nvCxnSpPr>
      <xdr:spPr>
        <a:xfrm flipV="1">
          <a:off x="2908300" y="5742686"/>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155956</xdr:rowOff>
    </xdr:from>
    <xdr:to>
      <xdr:col>20</xdr:col>
      <xdr:colOff>38100</xdr:colOff>
      <xdr:row>35</xdr:row>
      <xdr:rowOff>86106</xdr:rowOff>
    </xdr:to>
    <xdr:sp macro="" textlink="">
      <xdr:nvSpPr>
        <xdr:cNvPr id="65" name="フローチャート: 判断 64"/>
        <xdr:cNvSpPr/>
      </xdr:nvSpPr>
      <xdr:spPr>
        <a:xfrm>
          <a:off x="3746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77233</xdr:rowOff>
    </xdr:from>
    <xdr:ext cx="469744" cy="259045"/>
    <xdr:sp macro="" textlink="">
      <xdr:nvSpPr>
        <xdr:cNvPr id="66" name="テキスト ボックス 65"/>
        <xdr:cNvSpPr txBox="1"/>
      </xdr:nvSpPr>
      <xdr:spPr>
        <a:xfrm>
          <a:off x="3562428" y="607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166751</xdr:rowOff>
    </xdr:from>
    <xdr:to>
      <xdr:col>15</xdr:col>
      <xdr:colOff>50800</xdr:colOff>
      <xdr:row>33</xdr:row>
      <xdr:rowOff>87884</xdr:rowOff>
    </xdr:to>
    <xdr:cxnSp macro="">
      <xdr:nvCxnSpPr>
        <xdr:cNvPr id="67" name="直線コネクタ 66"/>
        <xdr:cNvCxnSpPr/>
      </xdr:nvCxnSpPr>
      <xdr:spPr>
        <a:xfrm>
          <a:off x="2019300" y="5653151"/>
          <a:ext cx="889000" cy="92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148336</xdr:rowOff>
    </xdr:from>
    <xdr:to>
      <xdr:col>15</xdr:col>
      <xdr:colOff>101600</xdr:colOff>
      <xdr:row>35</xdr:row>
      <xdr:rowOff>78486</xdr:rowOff>
    </xdr:to>
    <xdr:sp macro="" textlink="">
      <xdr:nvSpPr>
        <xdr:cNvPr id="68" name="フローチャート: 判断 67"/>
        <xdr:cNvSpPr/>
      </xdr:nvSpPr>
      <xdr:spPr>
        <a:xfrm>
          <a:off x="2857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69613</xdr:rowOff>
    </xdr:from>
    <xdr:ext cx="469744" cy="259045"/>
    <xdr:sp macro="" textlink="">
      <xdr:nvSpPr>
        <xdr:cNvPr id="69" name="テキスト ボックス 68"/>
        <xdr:cNvSpPr txBox="1"/>
      </xdr:nvSpPr>
      <xdr:spPr>
        <a:xfrm>
          <a:off x="2673428" y="607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166751</xdr:rowOff>
    </xdr:from>
    <xdr:to>
      <xdr:col>10</xdr:col>
      <xdr:colOff>114300</xdr:colOff>
      <xdr:row>33</xdr:row>
      <xdr:rowOff>134366</xdr:rowOff>
    </xdr:to>
    <xdr:cxnSp macro="">
      <xdr:nvCxnSpPr>
        <xdr:cNvPr id="70" name="直線コネクタ 69"/>
        <xdr:cNvCxnSpPr/>
      </xdr:nvCxnSpPr>
      <xdr:spPr>
        <a:xfrm flipV="1">
          <a:off x="1130300" y="5653151"/>
          <a:ext cx="889000" cy="139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54229</xdr:rowOff>
    </xdr:from>
    <xdr:to>
      <xdr:col>10</xdr:col>
      <xdr:colOff>165100</xdr:colOff>
      <xdr:row>34</xdr:row>
      <xdr:rowOff>155829</xdr:rowOff>
    </xdr:to>
    <xdr:sp macro="" textlink="">
      <xdr:nvSpPr>
        <xdr:cNvPr id="71" name="フローチャート: 判断 70"/>
        <xdr:cNvSpPr/>
      </xdr:nvSpPr>
      <xdr:spPr>
        <a:xfrm>
          <a:off x="1968500" y="58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146956</xdr:rowOff>
    </xdr:from>
    <xdr:ext cx="469744" cy="259045"/>
    <xdr:sp macro="" textlink="">
      <xdr:nvSpPr>
        <xdr:cNvPr id="72" name="テキスト ボックス 71"/>
        <xdr:cNvSpPr txBox="1"/>
      </xdr:nvSpPr>
      <xdr:spPr>
        <a:xfrm>
          <a:off x="1784428" y="5976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43180</xdr:rowOff>
    </xdr:from>
    <xdr:to>
      <xdr:col>6</xdr:col>
      <xdr:colOff>38100</xdr:colOff>
      <xdr:row>34</xdr:row>
      <xdr:rowOff>144780</xdr:rowOff>
    </xdr:to>
    <xdr:sp macro="" textlink="">
      <xdr:nvSpPr>
        <xdr:cNvPr id="73" name="フローチャート: 判断 72"/>
        <xdr:cNvSpPr/>
      </xdr:nvSpPr>
      <xdr:spPr>
        <a:xfrm>
          <a:off x="1079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135907</xdr:rowOff>
    </xdr:from>
    <xdr:ext cx="469744" cy="259045"/>
    <xdr:sp macro="" textlink="">
      <xdr:nvSpPr>
        <xdr:cNvPr id="74" name="テキスト ボックス 73"/>
        <xdr:cNvSpPr txBox="1"/>
      </xdr:nvSpPr>
      <xdr:spPr>
        <a:xfrm>
          <a:off x="895428" y="59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70993</xdr:rowOff>
    </xdr:from>
    <xdr:to>
      <xdr:col>24</xdr:col>
      <xdr:colOff>114300</xdr:colOff>
      <xdr:row>34</xdr:row>
      <xdr:rowOff>1143</xdr:rowOff>
    </xdr:to>
    <xdr:sp macro="" textlink="">
      <xdr:nvSpPr>
        <xdr:cNvPr id="80" name="楕円 79"/>
        <xdr:cNvSpPr/>
      </xdr:nvSpPr>
      <xdr:spPr>
        <a:xfrm>
          <a:off x="4584700" y="5728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93870</xdr:rowOff>
    </xdr:from>
    <xdr:ext cx="469744" cy="259045"/>
    <xdr:sp macro="" textlink="">
      <xdr:nvSpPr>
        <xdr:cNvPr id="81" name="議会費該当値テキスト"/>
        <xdr:cNvSpPr txBox="1"/>
      </xdr:nvSpPr>
      <xdr:spPr>
        <a:xfrm>
          <a:off x="4686300" y="558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34036</xdr:rowOff>
    </xdr:from>
    <xdr:to>
      <xdr:col>20</xdr:col>
      <xdr:colOff>38100</xdr:colOff>
      <xdr:row>33</xdr:row>
      <xdr:rowOff>135636</xdr:rowOff>
    </xdr:to>
    <xdr:sp macro="" textlink="">
      <xdr:nvSpPr>
        <xdr:cNvPr id="82" name="楕円 81"/>
        <xdr:cNvSpPr/>
      </xdr:nvSpPr>
      <xdr:spPr>
        <a:xfrm>
          <a:off x="3746500" y="569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152163</xdr:rowOff>
    </xdr:from>
    <xdr:ext cx="469744" cy="259045"/>
    <xdr:sp macro="" textlink="">
      <xdr:nvSpPr>
        <xdr:cNvPr id="83" name="テキスト ボックス 82"/>
        <xdr:cNvSpPr txBox="1"/>
      </xdr:nvSpPr>
      <xdr:spPr>
        <a:xfrm>
          <a:off x="3562428" y="5467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37084</xdr:rowOff>
    </xdr:from>
    <xdr:to>
      <xdr:col>15</xdr:col>
      <xdr:colOff>101600</xdr:colOff>
      <xdr:row>33</xdr:row>
      <xdr:rowOff>138684</xdr:rowOff>
    </xdr:to>
    <xdr:sp macro="" textlink="">
      <xdr:nvSpPr>
        <xdr:cNvPr id="84" name="楕円 83"/>
        <xdr:cNvSpPr/>
      </xdr:nvSpPr>
      <xdr:spPr>
        <a:xfrm>
          <a:off x="2857500" y="5694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155211</xdr:rowOff>
    </xdr:from>
    <xdr:ext cx="469744" cy="259045"/>
    <xdr:sp macro="" textlink="">
      <xdr:nvSpPr>
        <xdr:cNvPr id="85" name="テキスト ボックス 84"/>
        <xdr:cNvSpPr txBox="1"/>
      </xdr:nvSpPr>
      <xdr:spPr>
        <a:xfrm>
          <a:off x="2673428" y="5470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115951</xdr:rowOff>
    </xdr:from>
    <xdr:to>
      <xdr:col>10</xdr:col>
      <xdr:colOff>165100</xdr:colOff>
      <xdr:row>33</xdr:row>
      <xdr:rowOff>46101</xdr:rowOff>
    </xdr:to>
    <xdr:sp macro="" textlink="">
      <xdr:nvSpPr>
        <xdr:cNvPr id="86" name="楕円 85"/>
        <xdr:cNvSpPr/>
      </xdr:nvSpPr>
      <xdr:spPr>
        <a:xfrm>
          <a:off x="1968500" y="5602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62628</xdr:rowOff>
    </xdr:from>
    <xdr:ext cx="469744" cy="259045"/>
    <xdr:sp macro="" textlink="">
      <xdr:nvSpPr>
        <xdr:cNvPr id="87" name="テキスト ボックス 86"/>
        <xdr:cNvSpPr txBox="1"/>
      </xdr:nvSpPr>
      <xdr:spPr>
        <a:xfrm>
          <a:off x="1784428" y="5377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83566</xdr:rowOff>
    </xdr:from>
    <xdr:to>
      <xdr:col>6</xdr:col>
      <xdr:colOff>38100</xdr:colOff>
      <xdr:row>34</xdr:row>
      <xdr:rowOff>13716</xdr:rowOff>
    </xdr:to>
    <xdr:sp macro="" textlink="">
      <xdr:nvSpPr>
        <xdr:cNvPr id="88" name="楕円 87"/>
        <xdr:cNvSpPr/>
      </xdr:nvSpPr>
      <xdr:spPr>
        <a:xfrm>
          <a:off x="1079500" y="574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30243</xdr:rowOff>
    </xdr:from>
    <xdr:ext cx="469744" cy="259045"/>
    <xdr:sp macro="" textlink="">
      <xdr:nvSpPr>
        <xdr:cNvPr id="89" name="テキスト ボックス 88"/>
        <xdr:cNvSpPr txBox="1"/>
      </xdr:nvSpPr>
      <xdr:spPr>
        <a:xfrm>
          <a:off x="895428" y="5516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125085</xdr:rowOff>
    </xdr:from>
    <xdr:to>
      <xdr:col>24</xdr:col>
      <xdr:colOff>62865</xdr:colOff>
      <xdr:row>59</xdr:row>
      <xdr:rowOff>8715</xdr:rowOff>
    </xdr:to>
    <xdr:cxnSp macro="">
      <xdr:nvCxnSpPr>
        <xdr:cNvPr id="113" name="直線コネクタ 112"/>
        <xdr:cNvCxnSpPr/>
      </xdr:nvCxnSpPr>
      <xdr:spPr>
        <a:xfrm flipV="1">
          <a:off x="4633595" y="8697585"/>
          <a:ext cx="1270" cy="1426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16286</xdr:rowOff>
    </xdr:from>
    <xdr:ext cx="534377" cy="259045"/>
    <xdr:sp macro="" textlink="">
      <xdr:nvSpPr>
        <xdr:cNvPr id="114" name="総務費最小値テキスト"/>
        <xdr:cNvSpPr txBox="1"/>
      </xdr:nvSpPr>
      <xdr:spPr>
        <a:xfrm>
          <a:off x="4686300" y="10131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8715</xdr:rowOff>
    </xdr:from>
    <xdr:to>
      <xdr:col>24</xdr:col>
      <xdr:colOff>152400</xdr:colOff>
      <xdr:row>59</xdr:row>
      <xdr:rowOff>8715</xdr:rowOff>
    </xdr:to>
    <xdr:cxnSp macro="">
      <xdr:nvCxnSpPr>
        <xdr:cNvPr id="115" name="直線コネクタ 114"/>
        <xdr:cNvCxnSpPr/>
      </xdr:nvCxnSpPr>
      <xdr:spPr>
        <a:xfrm>
          <a:off x="4546600" y="10124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71762</xdr:rowOff>
    </xdr:from>
    <xdr:ext cx="690189" cy="259045"/>
    <xdr:sp macro="" textlink="">
      <xdr:nvSpPr>
        <xdr:cNvPr id="116" name="総務費最大値テキスト"/>
        <xdr:cNvSpPr txBox="1"/>
      </xdr:nvSpPr>
      <xdr:spPr>
        <a:xfrm>
          <a:off x="4686300" y="84728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1,151,508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125085</xdr:rowOff>
    </xdr:from>
    <xdr:to>
      <xdr:col>24</xdr:col>
      <xdr:colOff>152400</xdr:colOff>
      <xdr:row>50</xdr:row>
      <xdr:rowOff>125085</xdr:rowOff>
    </xdr:to>
    <xdr:cxnSp macro="">
      <xdr:nvCxnSpPr>
        <xdr:cNvPr id="117" name="直線コネクタ 116"/>
        <xdr:cNvCxnSpPr/>
      </xdr:nvCxnSpPr>
      <xdr:spPr>
        <a:xfrm>
          <a:off x="4546600" y="869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144522</xdr:rowOff>
    </xdr:from>
    <xdr:to>
      <xdr:col>24</xdr:col>
      <xdr:colOff>63500</xdr:colOff>
      <xdr:row>58</xdr:row>
      <xdr:rowOff>154887</xdr:rowOff>
    </xdr:to>
    <xdr:cxnSp macro="">
      <xdr:nvCxnSpPr>
        <xdr:cNvPr id="118" name="直線コネクタ 117"/>
        <xdr:cNvCxnSpPr/>
      </xdr:nvCxnSpPr>
      <xdr:spPr>
        <a:xfrm flipV="1">
          <a:off x="3797300" y="10088622"/>
          <a:ext cx="838200" cy="10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105186</xdr:rowOff>
    </xdr:from>
    <xdr:ext cx="534377" cy="259045"/>
    <xdr:sp macro="" textlink="">
      <xdr:nvSpPr>
        <xdr:cNvPr id="119" name="総務費平均値テキスト"/>
        <xdr:cNvSpPr txBox="1"/>
      </xdr:nvSpPr>
      <xdr:spPr>
        <a:xfrm>
          <a:off x="4686300" y="9877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82309</xdr:rowOff>
    </xdr:from>
    <xdr:to>
      <xdr:col>24</xdr:col>
      <xdr:colOff>114300</xdr:colOff>
      <xdr:row>59</xdr:row>
      <xdr:rowOff>12459</xdr:rowOff>
    </xdr:to>
    <xdr:sp macro="" textlink="">
      <xdr:nvSpPr>
        <xdr:cNvPr id="120" name="フローチャート: 判断 119"/>
        <xdr:cNvSpPr/>
      </xdr:nvSpPr>
      <xdr:spPr>
        <a:xfrm>
          <a:off x="4584700" y="1002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154887</xdr:rowOff>
    </xdr:from>
    <xdr:to>
      <xdr:col>19</xdr:col>
      <xdr:colOff>177800</xdr:colOff>
      <xdr:row>58</xdr:row>
      <xdr:rowOff>157447</xdr:rowOff>
    </xdr:to>
    <xdr:cxnSp macro="">
      <xdr:nvCxnSpPr>
        <xdr:cNvPr id="121" name="直線コネクタ 120"/>
        <xdr:cNvCxnSpPr/>
      </xdr:nvCxnSpPr>
      <xdr:spPr>
        <a:xfrm flipV="1">
          <a:off x="2908300" y="10098987"/>
          <a:ext cx="889000" cy="2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92508</xdr:rowOff>
    </xdr:from>
    <xdr:to>
      <xdr:col>20</xdr:col>
      <xdr:colOff>38100</xdr:colOff>
      <xdr:row>59</xdr:row>
      <xdr:rowOff>22658</xdr:rowOff>
    </xdr:to>
    <xdr:sp macro="" textlink="">
      <xdr:nvSpPr>
        <xdr:cNvPr id="122" name="フローチャート: 判断 121"/>
        <xdr:cNvSpPr/>
      </xdr:nvSpPr>
      <xdr:spPr>
        <a:xfrm>
          <a:off x="3746500" y="10036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39185</xdr:rowOff>
    </xdr:from>
    <xdr:ext cx="534377" cy="259045"/>
    <xdr:sp macro="" textlink="">
      <xdr:nvSpPr>
        <xdr:cNvPr id="123" name="テキスト ボックス 122"/>
        <xdr:cNvSpPr txBox="1"/>
      </xdr:nvSpPr>
      <xdr:spPr>
        <a:xfrm>
          <a:off x="3530111" y="9811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143211</xdr:rowOff>
    </xdr:from>
    <xdr:to>
      <xdr:col>15</xdr:col>
      <xdr:colOff>50800</xdr:colOff>
      <xdr:row>58</xdr:row>
      <xdr:rowOff>157447</xdr:rowOff>
    </xdr:to>
    <xdr:cxnSp macro="">
      <xdr:nvCxnSpPr>
        <xdr:cNvPr id="124" name="直線コネクタ 123"/>
        <xdr:cNvCxnSpPr/>
      </xdr:nvCxnSpPr>
      <xdr:spPr>
        <a:xfrm>
          <a:off x="2019300" y="10087311"/>
          <a:ext cx="889000" cy="14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96730</xdr:rowOff>
    </xdr:from>
    <xdr:to>
      <xdr:col>15</xdr:col>
      <xdr:colOff>101600</xdr:colOff>
      <xdr:row>59</xdr:row>
      <xdr:rowOff>26880</xdr:rowOff>
    </xdr:to>
    <xdr:sp macro="" textlink="">
      <xdr:nvSpPr>
        <xdr:cNvPr id="125" name="フローチャート: 判断 124"/>
        <xdr:cNvSpPr/>
      </xdr:nvSpPr>
      <xdr:spPr>
        <a:xfrm>
          <a:off x="2857500" y="10040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43407</xdr:rowOff>
    </xdr:from>
    <xdr:ext cx="534377" cy="259045"/>
    <xdr:sp macro="" textlink="">
      <xdr:nvSpPr>
        <xdr:cNvPr id="126" name="テキスト ボックス 125"/>
        <xdr:cNvSpPr txBox="1"/>
      </xdr:nvSpPr>
      <xdr:spPr>
        <a:xfrm>
          <a:off x="2641111" y="981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143211</xdr:rowOff>
    </xdr:from>
    <xdr:to>
      <xdr:col>10</xdr:col>
      <xdr:colOff>114300</xdr:colOff>
      <xdr:row>58</xdr:row>
      <xdr:rowOff>154019</xdr:rowOff>
    </xdr:to>
    <xdr:cxnSp macro="">
      <xdr:nvCxnSpPr>
        <xdr:cNvPr id="127" name="直線コネクタ 126"/>
        <xdr:cNvCxnSpPr/>
      </xdr:nvCxnSpPr>
      <xdr:spPr>
        <a:xfrm flipV="1">
          <a:off x="1130300" y="10087311"/>
          <a:ext cx="889000" cy="10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96979</xdr:rowOff>
    </xdr:from>
    <xdr:to>
      <xdr:col>10</xdr:col>
      <xdr:colOff>165100</xdr:colOff>
      <xdr:row>59</xdr:row>
      <xdr:rowOff>27129</xdr:rowOff>
    </xdr:to>
    <xdr:sp macro="" textlink="">
      <xdr:nvSpPr>
        <xdr:cNvPr id="128" name="フローチャート: 判断 127"/>
        <xdr:cNvSpPr/>
      </xdr:nvSpPr>
      <xdr:spPr>
        <a:xfrm>
          <a:off x="1968500" y="1004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18256</xdr:rowOff>
    </xdr:from>
    <xdr:ext cx="534377" cy="259045"/>
    <xdr:sp macro="" textlink="">
      <xdr:nvSpPr>
        <xdr:cNvPr id="129" name="テキスト ボックス 128"/>
        <xdr:cNvSpPr txBox="1"/>
      </xdr:nvSpPr>
      <xdr:spPr>
        <a:xfrm>
          <a:off x="1752111" y="10133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96911</xdr:rowOff>
    </xdr:from>
    <xdr:to>
      <xdr:col>6</xdr:col>
      <xdr:colOff>38100</xdr:colOff>
      <xdr:row>59</xdr:row>
      <xdr:rowOff>27061</xdr:rowOff>
    </xdr:to>
    <xdr:sp macro="" textlink="">
      <xdr:nvSpPr>
        <xdr:cNvPr id="130" name="フローチャート: 判断 129"/>
        <xdr:cNvSpPr/>
      </xdr:nvSpPr>
      <xdr:spPr>
        <a:xfrm>
          <a:off x="1079500" y="1004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43588</xdr:rowOff>
    </xdr:from>
    <xdr:ext cx="534377" cy="259045"/>
    <xdr:sp macro="" textlink="">
      <xdr:nvSpPr>
        <xdr:cNvPr id="131" name="テキスト ボックス 130"/>
        <xdr:cNvSpPr txBox="1"/>
      </xdr:nvSpPr>
      <xdr:spPr>
        <a:xfrm>
          <a:off x="863111" y="9816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93722</xdr:rowOff>
    </xdr:from>
    <xdr:to>
      <xdr:col>24</xdr:col>
      <xdr:colOff>114300</xdr:colOff>
      <xdr:row>59</xdr:row>
      <xdr:rowOff>23872</xdr:rowOff>
    </xdr:to>
    <xdr:sp macro="" textlink="">
      <xdr:nvSpPr>
        <xdr:cNvPr id="137" name="楕円 136"/>
        <xdr:cNvSpPr/>
      </xdr:nvSpPr>
      <xdr:spPr>
        <a:xfrm>
          <a:off x="4584700" y="1003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60736</xdr:rowOff>
    </xdr:from>
    <xdr:ext cx="534377" cy="259045"/>
    <xdr:sp macro="" textlink="">
      <xdr:nvSpPr>
        <xdr:cNvPr id="138" name="総務費該当値テキスト"/>
        <xdr:cNvSpPr txBox="1"/>
      </xdr:nvSpPr>
      <xdr:spPr>
        <a:xfrm>
          <a:off x="4686300" y="10004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104087</xdr:rowOff>
    </xdr:from>
    <xdr:to>
      <xdr:col>20</xdr:col>
      <xdr:colOff>38100</xdr:colOff>
      <xdr:row>59</xdr:row>
      <xdr:rowOff>34237</xdr:rowOff>
    </xdr:to>
    <xdr:sp macro="" textlink="">
      <xdr:nvSpPr>
        <xdr:cNvPr id="139" name="楕円 138"/>
        <xdr:cNvSpPr/>
      </xdr:nvSpPr>
      <xdr:spPr>
        <a:xfrm>
          <a:off x="3746500" y="10048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25364</xdr:rowOff>
    </xdr:from>
    <xdr:ext cx="534377" cy="259045"/>
    <xdr:sp macro="" textlink="">
      <xdr:nvSpPr>
        <xdr:cNvPr id="140" name="テキスト ボックス 139"/>
        <xdr:cNvSpPr txBox="1"/>
      </xdr:nvSpPr>
      <xdr:spPr>
        <a:xfrm>
          <a:off x="3530111" y="10140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106647</xdr:rowOff>
    </xdr:from>
    <xdr:to>
      <xdr:col>15</xdr:col>
      <xdr:colOff>101600</xdr:colOff>
      <xdr:row>59</xdr:row>
      <xdr:rowOff>36797</xdr:rowOff>
    </xdr:to>
    <xdr:sp macro="" textlink="">
      <xdr:nvSpPr>
        <xdr:cNvPr id="141" name="楕円 140"/>
        <xdr:cNvSpPr/>
      </xdr:nvSpPr>
      <xdr:spPr>
        <a:xfrm>
          <a:off x="2857500" y="10050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27924</xdr:rowOff>
    </xdr:from>
    <xdr:ext cx="534377" cy="259045"/>
    <xdr:sp macro="" textlink="">
      <xdr:nvSpPr>
        <xdr:cNvPr id="142" name="テキスト ボックス 141"/>
        <xdr:cNvSpPr txBox="1"/>
      </xdr:nvSpPr>
      <xdr:spPr>
        <a:xfrm>
          <a:off x="2641111" y="10143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92411</xdr:rowOff>
    </xdr:from>
    <xdr:to>
      <xdr:col>10</xdr:col>
      <xdr:colOff>165100</xdr:colOff>
      <xdr:row>59</xdr:row>
      <xdr:rowOff>22561</xdr:rowOff>
    </xdr:to>
    <xdr:sp macro="" textlink="">
      <xdr:nvSpPr>
        <xdr:cNvPr id="143" name="楕円 142"/>
        <xdr:cNvSpPr/>
      </xdr:nvSpPr>
      <xdr:spPr>
        <a:xfrm>
          <a:off x="1968500" y="10036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39088</xdr:rowOff>
    </xdr:from>
    <xdr:ext cx="534377" cy="259045"/>
    <xdr:sp macro="" textlink="">
      <xdr:nvSpPr>
        <xdr:cNvPr id="144" name="テキスト ボックス 143"/>
        <xdr:cNvSpPr txBox="1"/>
      </xdr:nvSpPr>
      <xdr:spPr>
        <a:xfrm>
          <a:off x="1752111" y="9811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103219</xdr:rowOff>
    </xdr:from>
    <xdr:to>
      <xdr:col>6</xdr:col>
      <xdr:colOff>38100</xdr:colOff>
      <xdr:row>59</xdr:row>
      <xdr:rowOff>33369</xdr:rowOff>
    </xdr:to>
    <xdr:sp macro="" textlink="">
      <xdr:nvSpPr>
        <xdr:cNvPr id="145" name="楕円 144"/>
        <xdr:cNvSpPr/>
      </xdr:nvSpPr>
      <xdr:spPr>
        <a:xfrm>
          <a:off x="1079500" y="10047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24496</xdr:rowOff>
    </xdr:from>
    <xdr:ext cx="534377" cy="259045"/>
    <xdr:sp macro="" textlink="">
      <xdr:nvSpPr>
        <xdr:cNvPr id="146" name="テキスト ボックス 145"/>
        <xdr:cNvSpPr txBox="1"/>
      </xdr:nvSpPr>
      <xdr:spPr>
        <a:xfrm>
          <a:off x="863111" y="10140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5262</xdr:rowOff>
    </xdr:from>
    <xdr:to>
      <xdr:col>24</xdr:col>
      <xdr:colOff>62865</xdr:colOff>
      <xdr:row>79</xdr:row>
      <xdr:rowOff>41892</xdr:rowOff>
    </xdr:to>
    <xdr:cxnSp macro="">
      <xdr:nvCxnSpPr>
        <xdr:cNvPr id="173" name="直線コネクタ 172"/>
        <xdr:cNvCxnSpPr/>
      </xdr:nvCxnSpPr>
      <xdr:spPr>
        <a:xfrm flipV="1">
          <a:off x="4633595" y="12178212"/>
          <a:ext cx="1270" cy="1408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45719</xdr:rowOff>
    </xdr:from>
    <xdr:ext cx="534377" cy="259045"/>
    <xdr:sp macro="" textlink="">
      <xdr:nvSpPr>
        <xdr:cNvPr id="174" name="民生費最小値テキスト"/>
        <xdr:cNvSpPr txBox="1"/>
      </xdr:nvSpPr>
      <xdr:spPr>
        <a:xfrm>
          <a:off x="4686300" y="13590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41892</xdr:rowOff>
    </xdr:from>
    <xdr:to>
      <xdr:col>24</xdr:col>
      <xdr:colOff>152400</xdr:colOff>
      <xdr:row>79</xdr:row>
      <xdr:rowOff>41892</xdr:rowOff>
    </xdr:to>
    <xdr:cxnSp macro="">
      <xdr:nvCxnSpPr>
        <xdr:cNvPr id="175" name="直線コネクタ 174"/>
        <xdr:cNvCxnSpPr/>
      </xdr:nvCxnSpPr>
      <xdr:spPr>
        <a:xfrm>
          <a:off x="4546600" y="13586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123389</xdr:rowOff>
    </xdr:from>
    <xdr:ext cx="599010" cy="259045"/>
    <xdr:sp macro="" textlink="">
      <xdr:nvSpPr>
        <xdr:cNvPr id="176" name="民生費最大値テキスト"/>
        <xdr:cNvSpPr txBox="1"/>
      </xdr:nvSpPr>
      <xdr:spPr>
        <a:xfrm>
          <a:off x="4686300" y="11953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224,600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5262</xdr:rowOff>
    </xdr:from>
    <xdr:to>
      <xdr:col>24</xdr:col>
      <xdr:colOff>152400</xdr:colOff>
      <xdr:row>71</xdr:row>
      <xdr:rowOff>5262</xdr:rowOff>
    </xdr:to>
    <xdr:cxnSp macro="">
      <xdr:nvCxnSpPr>
        <xdr:cNvPr id="177" name="直線コネクタ 176"/>
        <xdr:cNvCxnSpPr/>
      </xdr:nvCxnSpPr>
      <xdr:spPr>
        <a:xfrm>
          <a:off x="4546600" y="12178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104550</xdr:rowOff>
    </xdr:from>
    <xdr:to>
      <xdr:col>24</xdr:col>
      <xdr:colOff>63500</xdr:colOff>
      <xdr:row>76</xdr:row>
      <xdr:rowOff>99695</xdr:rowOff>
    </xdr:to>
    <xdr:cxnSp macro="">
      <xdr:nvCxnSpPr>
        <xdr:cNvPr id="178" name="直線コネクタ 177"/>
        <xdr:cNvCxnSpPr/>
      </xdr:nvCxnSpPr>
      <xdr:spPr>
        <a:xfrm flipV="1">
          <a:off x="3797300" y="12963300"/>
          <a:ext cx="838200" cy="166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1621</xdr:rowOff>
    </xdr:from>
    <xdr:ext cx="599010" cy="259045"/>
    <xdr:sp macro="" textlink="">
      <xdr:nvSpPr>
        <xdr:cNvPr id="179" name="民生費平均値テキスト"/>
        <xdr:cNvSpPr txBox="1"/>
      </xdr:nvSpPr>
      <xdr:spPr>
        <a:xfrm>
          <a:off x="4686300" y="132032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23194</xdr:rowOff>
    </xdr:from>
    <xdr:to>
      <xdr:col>24</xdr:col>
      <xdr:colOff>114300</xdr:colOff>
      <xdr:row>77</xdr:row>
      <xdr:rowOff>124794</xdr:rowOff>
    </xdr:to>
    <xdr:sp macro="" textlink="">
      <xdr:nvSpPr>
        <xdr:cNvPr id="180" name="フローチャート: 判断 179"/>
        <xdr:cNvSpPr/>
      </xdr:nvSpPr>
      <xdr:spPr>
        <a:xfrm>
          <a:off x="4584700" y="132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60452</xdr:rowOff>
    </xdr:from>
    <xdr:to>
      <xdr:col>19</xdr:col>
      <xdr:colOff>177800</xdr:colOff>
      <xdr:row>76</xdr:row>
      <xdr:rowOff>99695</xdr:rowOff>
    </xdr:to>
    <xdr:cxnSp macro="">
      <xdr:nvCxnSpPr>
        <xdr:cNvPr id="181" name="直線コネクタ 180"/>
        <xdr:cNvCxnSpPr/>
      </xdr:nvCxnSpPr>
      <xdr:spPr>
        <a:xfrm>
          <a:off x="2908300" y="13090652"/>
          <a:ext cx="889000" cy="39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15149</xdr:rowOff>
    </xdr:from>
    <xdr:to>
      <xdr:col>20</xdr:col>
      <xdr:colOff>38100</xdr:colOff>
      <xdr:row>77</xdr:row>
      <xdr:rowOff>116749</xdr:rowOff>
    </xdr:to>
    <xdr:sp macro="" textlink="">
      <xdr:nvSpPr>
        <xdr:cNvPr id="182" name="フローチャート: 判断 181"/>
        <xdr:cNvSpPr/>
      </xdr:nvSpPr>
      <xdr:spPr>
        <a:xfrm>
          <a:off x="3746500" y="132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107876</xdr:rowOff>
    </xdr:from>
    <xdr:ext cx="599010" cy="259045"/>
    <xdr:sp macro="" textlink="">
      <xdr:nvSpPr>
        <xdr:cNvPr id="183" name="テキスト ボックス 182"/>
        <xdr:cNvSpPr txBox="1"/>
      </xdr:nvSpPr>
      <xdr:spPr>
        <a:xfrm>
          <a:off x="3497795" y="13309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60452</xdr:rowOff>
    </xdr:from>
    <xdr:to>
      <xdr:col>15</xdr:col>
      <xdr:colOff>50800</xdr:colOff>
      <xdr:row>77</xdr:row>
      <xdr:rowOff>61714</xdr:rowOff>
    </xdr:to>
    <xdr:cxnSp macro="">
      <xdr:nvCxnSpPr>
        <xdr:cNvPr id="184" name="直線コネクタ 183"/>
        <xdr:cNvCxnSpPr/>
      </xdr:nvCxnSpPr>
      <xdr:spPr>
        <a:xfrm flipV="1">
          <a:off x="2019300" y="13090652"/>
          <a:ext cx="889000" cy="172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43148</xdr:rowOff>
    </xdr:from>
    <xdr:to>
      <xdr:col>15</xdr:col>
      <xdr:colOff>101600</xdr:colOff>
      <xdr:row>77</xdr:row>
      <xdr:rowOff>144748</xdr:rowOff>
    </xdr:to>
    <xdr:sp macro="" textlink="">
      <xdr:nvSpPr>
        <xdr:cNvPr id="185" name="フローチャート: 判断 184"/>
        <xdr:cNvSpPr/>
      </xdr:nvSpPr>
      <xdr:spPr>
        <a:xfrm>
          <a:off x="2857500" y="132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135875</xdr:rowOff>
    </xdr:from>
    <xdr:ext cx="599010" cy="259045"/>
    <xdr:sp macro="" textlink="">
      <xdr:nvSpPr>
        <xdr:cNvPr id="186" name="テキスト ボックス 185"/>
        <xdr:cNvSpPr txBox="1"/>
      </xdr:nvSpPr>
      <xdr:spPr>
        <a:xfrm>
          <a:off x="2608795" y="13337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61714</xdr:rowOff>
    </xdr:from>
    <xdr:to>
      <xdr:col>10</xdr:col>
      <xdr:colOff>114300</xdr:colOff>
      <xdr:row>77</xdr:row>
      <xdr:rowOff>104431</xdr:rowOff>
    </xdr:to>
    <xdr:cxnSp macro="">
      <xdr:nvCxnSpPr>
        <xdr:cNvPr id="187" name="直線コネクタ 186"/>
        <xdr:cNvCxnSpPr/>
      </xdr:nvCxnSpPr>
      <xdr:spPr>
        <a:xfrm flipV="1">
          <a:off x="1130300" y="13263364"/>
          <a:ext cx="889000" cy="42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123909</xdr:rowOff>
    </xdr:from>
    <xdr:to>
      <xdr:col>10</xdr:col>
      <xdr:colOff>165100</xdr:colOff>
      <xdr:row>78</xdr:row>
      <xdr:rowOff>54059</xdr:rowOff>
    </xdr:to>
    <xdr:sp macro="" textlink="">
      <xdr:nvSpPr>
        <xdr:cNvPr id="188" name="フローチャート: 判断 187"/>
        <xdr:cNvSpPr/>
      </xdr:nvSpPr>
      <xdr:spPr>
        <a:xfrm>
          <a:off x="1968500" y="13325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45186</xdr:rowOff>
    </xdr:from>
    <xdr:ext cx="599010" cy="259045"/>
    <xdr:sp macro="" textlink="">
      <xdr:nvSpPr>
        <xdr:cNvPr id="189" name="テキスト ボックス 188"/>
        <xdr:cNvSpPr txBox="1"/>
      </xdr:nvSpPr>
      <xdr:spPr>
        <a:xfrm>
          <a:off x="1719795" y="13418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154257</xdr:rowOff>
    </xdr:from>
    <xdr:to>
      <xdr:col>6</xdr:col>
      <xdr:colOff>38100</xdr:colOff>
      <xdr:row>78</xdr:row>
      <xdr:rowOff>84407</xdr:rowOff>
    </xdr:to>
    <xdr:sp macro="" textlink="">
      <xdr:nvSpPr>
        <xdr:cNvPr id="190" name="フローチャート: 判断 189"/>
        <xdr:cNvSpPr/>
      </xdr:nvSpPr>
      <xdr:spPr>
        <a:xfrm>
          <a:off x="1079500" y="1335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75534</xdr:rowOff>
    </xdr:from>
    <xdr:ext cx="599010" cy="259045"/>
    <xdr:sp macro="" textlink="">
      <xdr:nvSpPr>
        <xdr:cNvPr id="191" name="テキスト ボックス 190"/>
        <xdr:cNvSpPr txBox="1"/>
      </xdr:nvSpPr>
      <xdr:spPr>
        <a:xfrm>
          <a:off x="830795" y="13448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53750</xdr:rowOff>
    </xdr:from>
    <xdr:to>
      <xdr:col>24</xdr:col>
      <xdr:colOff>114300</xdr:colOff>
      <xdr:row>75</xdr:row>
      <xdr:rowOff>155350</xdr:rowOff>
    </xdr:to>
    <xdr:sp macro="" textlink="">
      <xdr:nvSpPr>
        <xdr:cNvPr id="197" name="楕円 196"/>
        <xdr:cNvSpPr/>
      </xdr:nvSpPr>
      <xdr:spPr>
        <a:xfrm>
          <a:off x="4584700" y="1291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76627</xdr:rowOff>
    </xdr:from>
    <xdr:ext cx="599010" cy="259045"/>
    <xdr:sp macro="" textlink="">
      <xdr:nvSpPr>
        <xdr:cNvPr id="198" name="民生費該当値テキスト"/>
        <xdr:cNvSpPr txBox="1"/>
      </xdr:nvSpPr>
      <xdr:spPr>
        <a:xfrm>
          <a:off x="4686300" y="1276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48895</xdr:rowOff>
    </xdr:from>
    <xdr:to>
      <xdr:col>20</xdr:col>
      <xdr:colOff>38100</xdr:colOff>
      <xdr:row>76</xdr:row>
      <xdr:rowOff>150495</xdr:rowOff>
    </xdr:to>
    <xdr:sp macro="" textlink="">
      <xdr:nvSpPr>
        <xdr:cNvPr id="199" name="楕円 198"/>
        <xdr:cNvSpPr/>
      </xdr:nvSpPr>
      <xdr:spPr>
        <a:xfrm>
          <a:off x="3746500" y="1307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167022</xdr:rowOff>
    </xdr:from>
    <xdr:ext cx="599010" cy="259045"/>
    <xdr:sp macro="" textlink="">
      <xdr:nvSpPr>
        <xdr:cNvPr id="200" name="テキスト ボックス 199"/>
        <xdr:cNvSpPr txBox="1"/>
      </xdr:nvSpPr>
      <xdr:spPr>
        <a:xfrm>
          <a:off x="3497795" y="12854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9652</xdr:rowOff>
    </xdr:from>
    <xdr:to>
      <xdr:col>15</xdr:col>
      <xdr:colOff>101600</xdr:colOff>
      <xdr:row>76</xdr:row>
      <xdr:rowOff>111252</xdr:rowOff>
    </xdr:to>
    <xdr:sp macro="" textlink="">
      <xdr:nvSpPr>
        <xdr:cNvPr id="201" name="楕円 200"/>
        <xdr:cNvSpPr/>
      </xdr:nvSpPr>
      <xdr:spPr>
        <a:xfrm>
          <a:off x="2857500" y="13039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127779</xdr:rowOff>
    </xdr:from>
    <xdr:ext cx="599010" cy="259045"/>
    <xdr:sp macro="" textlink="">
      <xdr:nvSpPr>
        <xdr:cNvPr id="202" name="テキスト ボックス 201"/>
        <xdr:cNvSpPr txBox="1"/>
      </xdr:nvSpPr>
      <xdr:spPr>
        <a:xfrm>
          <a:off x="2608795" y="12815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10914</xdr:rowOff>
    </xdr:from>
    <xdr:to>
      <xdr:col>10</xdr:col>
      <xdr:colOff>165100</xdr:colOff>
      <xdr:row>77</xdr:row>
      <xdr:rowOff>112514</xdr:rowOff>
    </xdr:to>
    <xdr:sp macro="" textlink="">
      <xdr:nvSpPr>
        <xdr:cNvPr id="203" name="楕円 202"/>
        <xdr:cNvSpPr/>
      </xdr:nvSpPr>
      <xdr:spPr>
        <a:xfrm>
          <a:off x="1968500" y="1321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129041</xdr:rowOff>
    </xdr:from>
    <xdr:ext cx="599010" cy="259045"/>
    <xdr:sp macro="" textlink="">
      <xdr:nvSpPr>
        <xdr:cNvPr id="204" name="テキスト ボックス 203"/>
        <xdr:cNvSpPr txBox="1"/>
      </xdr:nvSpPr>
      <xdr:spPr>
        <a:xfrm>
          <a:off x="1719795" y="12987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53631</xdr:rowOff>
    </xdr:from>
    <xdr:to>
      <xdr:col>6</xdr:col>
      <xdr:colOff>38100</xdr:colOff>
      <xdr:row>77</xdr:row>
      <xdr:rowOff>155231</xdr:rowOff>
    </xdr:to>
    <xdr:sp macro="" textlink="">
      <xdr:nvSpPr>
        <xdr:cNvPr id="205" name="楕円 204"/>
        <xdr:cNvSpPr/>
      </xdr:nvSpPr>
      <xdr:spPr>
        <a:xfrm>
          <a:off x="1079500" y="13255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308</xdr:rowOff>
    </xdr:from>
    <xdr:ext cx="599010" cy="259045"/>
    <xdr:sp macro="" textlink="">
      <xdr:nvSpPr>
        <xdr:cNvPr id="206" name="テキスト ボックス 205"/>
        <xdr:cNvSpPr txBox="1"/>
      </xdr:nvSpPr>
      <xdr:spPr>
        <a:xfrm>
          <a:off x="830795" y="13030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102619</xdr:rowOff>
    </xdr:from>
    <xdr:to>
      <xdr:col>24</xdr:col>
      <xdr:colOff>62865</xdr:colOff>
      <xdr:row>99</xdr:row>
      <xdr:rowOff>158934</xdr:rowOff>
    </xdr:to>
    <xdr:cxnSp macro="">
      <xdr:nvCxnSpPr>
        <xdr:cNvPr id="233" name="直線コネクタ 232"/>
        <xdr:cNvCxnSpPr/>
      </xdr:nvCxnSpPr>
      <xdr:spPr>
        <a:xfrm flipV="1">
          <a:off x="4633595" y="15533119"/>
          <a:ext cx="1270" cy="1599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162761</xdr:rowOff>
    </xdr:from>
    <xdr:ext cx="534377" cy="259045"/>
    <xdr:sp macro="" textlink="">
      <xdr:nvSpPr>
        <xdr:cNvPr id="234" name="衛生費最小値テキスト"/>
        <xdr:cNvSpPr txBox="1"/>
      </xdr:nvSpPr>
      <xdr:spPr>
        <a:xfrm>
          <a:off x="4686300" y="17136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158934</xdr:rowOff>
    </xdr:from>
    <xdr:to>
      <xdr:col>24</xdr:col>
      <xdr:colOff>152400</xdr:colOff>
      <xdr:row>99</xdr:row>
      <xdr:rowOff>158934</xdr:rowOff>
    </xdr:to>
    <xdr:cxnSp macro="">
      <xdr:nvCxnSpPr>
        <xdr:cNvPr id="235" name="直線コネクタ 234"/>
        <xdr:cNvCxnSpPr/>
      </xdr:nvCxnSpPr>
      <xdr:spPr>
        <a:xfrm>
          <a:off x="4546600" y="1713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49296</xdr:rowOff>
    </xdr:from>
    <xdr:ext cx="599010" cy="259045"/>
    <xdr:sp macro="" textlink="">
      <xdr:nvSpPr>
        <xdr:cNvPr id="236" name="衛生費最大値テキスト"/>
        <xdr:cNvSpPr txBox="1"/>
      </xdr:nvSpPr>
      <xdr:spPr>
        <a:xfrm>
          <a:off x="4686300" y="15308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114,271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102619</xdr:rowOff>
    </xdr:from>
    <xdr:to>
      <xdr:col>24</xdr:col>
      <xdr:colOff>152400</xdr:colOff>
      <xdr:row>90</xdr:row>
      <xdr:rowOff>102619</xdr:rowOff>
    </xdr:to>
    <xdr:cxnSp macro="">
      <xdr:nvCxnSpPr>
        <xdr:cNvPr id="237" name="直線コネクタ 236"/>
        <xdr:cNvCxnSpPr/>
      </xdr:nvCxnSpPr>
      <xdr:spPr>
        <a:xfrm>
          <a:off x="4546600" y="1553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9627</xdr:rowOff>
    </xdr:from>
    <xdr:to>
      <xdr:col>24</xdr:col>
      <xdr:colOff>63500</xdr:colOff>
      <xdr:row>99</xdr:row>
      <xdr:rowOff>26575</xdr:rowOff>
    </xdr:to>
    <xdr:cxnSp macro="">
      <xdr:nvCxnSpPr>
        <xdr:cNvPr id="238" name="直線コネクタ 237"/>
        <xdr:cNvCxnSpPr/>
      </xdr:nvCxnSpPr>
      <xdr:spPr>
        <a:xfrm flipV="1">
          <a:off x="3797300" y="16983177"/>
          <a:ext cx="838200" cy="16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59216</xdr:rowOff>
    </xdr:from>
    <xdr:ext cx="534377" cy="259045"/>
    <xdr:sp macro="" textlink="">
      <xdr:nvSpPr>
        <xdr:cNvPr id="239" name="衛生費平均値テキスト"/>
        <xdr:cNvSpPr txBox="1"/>
      </xdr:nvSpPr>
      <xdr:spPr>
        <a:xfrm>
          <a:off x="4686300" y="16689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36339</xdr:rowOff>
    </xdr:from>
    <xdr:to>
      <xdr:col>24</xdr:col>
      <xdr:colOff>114300</xdr:colOff>
      <xdr:row>98</xdr:row>
      <xdr:rowOff>137939</xdr:rowOff>
    </xdr:to>
    <xdr:sp macro="" textlink="">
      <xdr:nvSpPr>
        <xdr:cNvPr id="240" name="フローチャート: 判断 239"/>
        <xdr:cNvSpPr/>
      </xdr:nvSpPr>
      <xdr:spPr>
        <a:xfrm>
          <a:off x="45847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139683</xdr:rowOff>
    </xdr:from>
    <xdr:to>
      <xdr:col>19</xdr:col>
      <xdr:colOff>177800</xdr:colOff>
      <xdr:row>99</xdr:row>
      <xdr:rowOff>26575</xdr:rowOff>
    </xdr:to>
    <xdr:cxnSp macro="">
      <xdr:nvCxnSpPr>
        <xdr:cNvPr id="241" name="直線コネクタ 240"/>
        <xdr:cNvCxnSpPr/>
      </xdr:nvCxnSpPr>
      <xdr:spPr>
        <a:xfrm>
          <a:off x="2908300" y="16941783"/>
          <a:ext cx="889000" cy="58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169139</xdr:rowOff>
    </xdr:from>
    <xdr:to>
      <xdr:col>20</xdr:col>
      <xdr:colOff>38100</xdr:colOff>
      <xdr:row>98</xdr:row>
      <xdr:rowOff>99289</xdr:rowOff>
    </xdr:to>
    <xdr:sp macro="" textlink="">
      <xdr:nvSpPr>
        <xdr:cNvPr id="242" name="フローチャート: 判断 241"/>
        <xdr:cNvSpPr/>
      </xdr:nvSpPr>
      <xdr:spPr>
        <a:xfrm>
          <a:off x="3746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115816</xdr:rowOff>
    </xdr:from>
    <xdr:ext cx="534377" cy="259045"/>
    <xdr:sp macro="" textlink="">
      <xdr:nvSpPr>
        <xdr:cNvPr id="243" name="テキスト ボックス 242"/>
        <xdr:cNvSpPr txBox="1"/>
      </xdr:nvSpPr>
      <xdr:spPr>
        <a:xfrm>
          <a:off x="3530111" y="1657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139683</xdr:rowOff>
    </xdr:from>
    <xdr:to>
      <xdr:col>15</xdr:col>
      <xdr:colOff>50800</xdr:colOff>
      <xdr:row>99</xdr:row>
      <xdr:rowOff>9300</xdr:rowOff>
    </xdr:to>
    <xdr:cxnSp macro="">
      <xdr:nvCxnSpPr>
        <xdr:cNvPr id="244" name="直線コネクタ 243"/>
        <xdr:cNvCxnSpPr/>
      </xdr:nvCxnSpPr>
      <xdr:spPr>
        <a:xfrm flipV="1">
          <a:off x="2019300" y="16941783"/>
          <a:ext cx="889000" cy="4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108869</xdr:rowOff>
    </xdr:from>
    <xdr:to>
      <xdr:col>15</xdr:col>
      <xdr:colOff>101600</xdr:colOff>
      <xdr:row>98</xdr:row>
      <xdr:rowOff>39019</xdr:rowOff>
    </xdr:to>
    <xdr:sp macro="" textlink="">
      <xdr:nvSpPr>
        <xdr:cNvPr id="245" name="フローチャート: 判断 244"/>
        <xdr:cNvSpPr/>
      </xdr:nvSpPr>
      <xdr:spPr>
        <a:xfrm>
          <a:off x="2857500" y="1673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55546</xdr:rowOff>
    </xdr:from>
    <xdr:ext cx="534377" cy="259045"/>
    <xdr:sp macro="" textlink="">
      <xdr:nvSpPr>
        <xdr:cNvPr id="246" name="テキスト ボックス 245"/>
        <xdr:cNvSpPr txBox="1"/>
      </xdr:nvSpPr>
      <xdr:spPr>
        <a:xfrm>
          <a:off x="2641111" y="1651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9300</xdr:rowOff>
    </xdr:from>
    <xdr:to>
      <xdr:col>10</xdr:col>
      <xdr:colOff>114300</xdr:colOff>
      <xdr:row>99</xdr:row>
      <xdr:rowOff>36291</xdr:rowOff>
    </xdr:to>
    <xdr:cxnSp macro="">
      <xdr:nvCxnSpPr>
        <xdr:cNvPr id="247" name="直線コネクタ 246"/>
        <xdr:cNvCxnSpPr/>
      </xdr:nvCxnSpPr>
      <xdr:spPr>
        <a:xfrm flipV="1">
          <a:off x="1130300" y="16982850"/>
          <a:ext cx="889000" cy="26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12058</xdr:rowOff>
    </xdr:from>
    <xdr:to>
      <xdr:col>10</xdr:col>
      <xdr:colOff>165100</xdr:colOff>
      <xdr:row>98</xdr:row>
      <xdr:rowOff>113658</xdr:rowOff>
    </xdr:to>
    <xdr:sp macro="" textlink="">
      <xdr:nvSpPr>
        <xdr:cNvPr id="248" name="フローチャート: 判断 247"/>
        <xdr:cNvSpPr/>
      </xdr:nvSpPr>
      <xdr:spPr>
        <a:xfrm>
          <a:off x="1968500" y="1681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130185</xdr:rowOff>
    </xdr:from>
    <xdr:ext cx="534377" cy="259045"/>
    <xdr:sp macro="" textlink="">
      <xdr:nvSpPr>
        <xdr:cNvPr id="249" name="テキスト ボックス 248"/>
        <xdr:cNvSpPr txBox="1"/>
      </xdr:nvSpPr>
      <xdr:spPr>
        <a:xfrm>
          <a:off x="1752111" y="16589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1901</xdr:rowOff>
    </xdr:from>
    <xdr:to>
      <xdr:col>6</xdr:col>
      <xdr:colOff>38100</xdr:colOff>
      <xdr:row>98</xdr:row>
      <xdr:rowOff>103501</xdr:rowOff>
    </xdr:to>
    <xdr:sp macro="" textlink="">
      <xdr:nvSpPr>
        <xdr:cNvPr id="250" name="フローチャート: 判断 249"/>
        <xdr:cNvSpPr/>
      </xdr:nvSpPr>
      <xdr:spPr>
        <a:xfrm>
          <a:off x="1079500" y="16804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120028</xdr:rowOff>
    </xdr:from>
    <xdr:ext cx="534377" cy="259045"/>
    <xdr:sp macro="" textlink="">
      <xdr:nvSpPr>
        <xdr:cNvPr id="251" name="テキスト ボックス 250"/>
        <xdr:cNvSpPr txBox="1"/>
      </xdr:nvSpPr>
      <xdr:spPr>
        <a:xfrm>
          <a:off x="863111" y="16579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130277</xdr:rowOff>
    </xdr:from>
    <xdr:to>
      <xdr:col>24</xdr:col>
      <xdr:colOff>114300</xdr:colOff>
      <xdr:row>99</xdr:row>
      <xdr:rowOff>60427</xdr:rowOff>
    </xdr:to>
    <xdr:sp macro="" textlink="">
      <xdr:nvSpPr>
        <xdr:cNvPr id="257" name="楕円 256"/>
        <xdr:cNvSpPr/>
      </xdr:nvSpPr>
      <xdr:spPr>
        <a:xfrm>
          <a:off x="4584700" y="16932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108704</xdr:rowOff>
    </xdr:from>
    <xdr:ext cx="534377" cy="259045"/>
    <xdr:sp macro="" textlink="">
      <xdr:nvSpPr>
        <xdr:cNvPr id="258" name="衛生費該当値テキスト"/>
        <xdr:cNvSpPr txBox="1"/>
      </xdr:nvSpPr>
      <xdr:spPr>
        <a:xfrm>
          <a:off x="4686300" y="16910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147225</xdr:rowOff>
    </xdr:from>
    <xdr:to>
      <xdr:col>20</xdr:col>
      <xdr:colOff>38100</xdr:colOff>
      <xdr:row>99</xdr:row>
      <xdr:rowOff>77375</xdr:rowOff>
    </xdr:to>
    <xdr:sp macro="" textlink="">
      <xdr:nvSpPr>
        <xdr:cNvPr id="259" name="楕円 258"/>
        <xdr:cNvSpPr/>
      </xdr:nvSpPr>
      <xdr:spPr>
        <a:xfrm>
          <a:off x="3746500" y="1694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68502</xdr:rowOff>
    </xdr:from>
    <xdr:ext cx="534377" cy="259045"/>
    <xdr:sp macro="" textlink="">
      <xdr:nvSpPr>
        <xdr:cNvPr id="260" name="テキスト ボックス 259"/>
        <xdr:cNvSpPr txBox="1"/>
      </xdr:nvSpPr>
      <xdr:spPr>
        <a:xfrm>
          <a:off x="3530111" y="17042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88883</xdr:rowOff>
    </xdr:from>
    <xdr:to>
      <xdr:col>15</xdr:col>
      <xdr:colOff>101600</xdr:colOff>
      <xdr:row>99</xdr:row>
      <xdr:rowOff>19033</xdr:rowOff>
    </xdr:to>
    <xdr:sp macro="" textlink="">
      <xdr:nvSpPr>
        <xdr:cNvPr id="261" name="楕円 260"/>
        <xdr:cNvSpPr/>
      </xdr:nvSpPr>
      <xdr:spPr>
        <a:xfrm>
          <a:off x="2857500" y="16890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10160</xdr:rowOff>
    </xdr:from>
    <xdr:ext cx="534377" cy="259045"/>
    <xdr:sp macro="" textlink="">
      <xdr:nvSpPr>
        <xdr:cNvPr id="262" name="テキスト ボックス 261"/>
        <xdr:cNvSpPr txBox="1"/>
      </xdr:nvSpPr>
      <xdr:spPr>
        <a:xfrm>
          <a:off x="2641111" y="16983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129950</xdr:rowOff>
    </xdr:from>
    <xdr:to>
      <xdr:col>10</xdr:col>
      <xdr:colOff>165100</xdr:colOff>
      <xdr:row>99</xdr:row>
      <xdr:rowOff>60100</xdr:rowOff>
    </xdr:to>
    <xdr:sp macro="" textlink="">
      <xdr:nvSpPr>
        <xdr:cNvPr id="263" name="楕円 262"/>
        <xdr:cNvSpPr/>
      </xdr:nvSpPr>
      <xdr:spPr>
        <a:xfrm>
          <a:off x="1968500" y="1693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51227</xdr:rowOff>
    </xdr:from>
    <xdr:ext cx="534377" cy="259045"/>
    <xdr:sp macro="" textlink="">
      <xdr:nvSpPr>
        <xdr:cNvPr id="264" name="テキスト ボックス 263"/>
        <xdr:cNvSpPr txBox="1"/>
      </xdr:nvSpPr>
      <xdr:spPr>
        <a:xfrm>
          <a:off x="1752111" y="17024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156941</xdr:rowOff>
    </xdr:from>
    <xdr:to>
      <xdr:col>6</xdr:col>
      <xdr:colOff>38100</xdr:colOff>
      <xdr:row>99</xdr:row>
      <xdr:rowOff>87091</xdr:rowOff>
    </xdr:to>
    <xdr:sp macro="" textlink="">
      <xdr:nvSpPr>
        <xdr:cNvPr id="265" name="楕円 264"/>
        <xdr:cNvSpPr/>
      </xdr:nvSpPr>
      <xdr:spPr>
        <a:xfrm>
          <a:off x="1079500" y="16959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78218</xdr:rowOff>
    </xdr:from>
    <xdr:ext cx="534377" cy="259045"/>
    <xdr:sp macro="" textlink="">
      <xdr:nvSpPr>
        <xdr:cNvPr id="266" name="テキスト ボックス 265"/>
        <xdr:cNvSpPr txBox="1"/>
      </xdr:nvSpPr>
      <xdr:spPr>
        <a:xfrm>
          <a:off x="863111" y="1705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2" name="テキスト ボックス 28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4" name="テキスト ボックス 28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6" name="テキスト ボックス 28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78740</xdr:rowOff>
    </xdr:from>
    <xdr:to>
      <xdr:col>54</xdr:col>
      <xdr:colOff>189865</xdr:colOff>
      <xdr:row>39</xdr:row>
      <xdr:rowOff>44450</xdr:rowOff>
    </xdr:to>
    <xdr:cxnSp macro="">
      <xdr:nvCxnSpPr>
        <xdr:cNvPr id="290" name="直線コネクタ 289"/>
        <xdr:cNvCxnSpPr/>
      </xdr:nvCxnSpPr>
      <xdr:spPr>
        <a:xfrm flipV="1">
          <a:off x="10475595" y="5222240"/>
          <a:ext cx="127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2" name="直線コネクタ 29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25417</xdr:rowOff>
    </xdr:from>
    <xdr:ext cx="469744" cy="259045"/>
    <xdr:sp macro="" textlink="">
      <xdr:nvSpPr>
        <xdr:cNvPr id="293" name="労働費最大値テキスト"/>
        <xdr:cNvSpPr txBox="1"/>
      </xdr:nvSpPr>
      <xdr:spPr>
        <a:xfrm>
          <a:off x="10528300" y="499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3,960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78740</xdr:rowOff>
    </xdr:from>
    <xdr:to>
      <xdr:col>55</xdr:col>
      <xdr:colOff>88900</xdr:colOff>
      <xdr:row>30</xdr:row>
      <xdr:rowOff>78740</xdr:rowOff>
    </xdr:to>
    <xdr:cxnSp macro="">
      <xdr:nvCxnSpPr>
        <xdr:cNvPr id="294" name="直線コネクタ 293"/>
        <xdr:cNvCxnSpPr/>
      </xdr:nvCxnSpPr>
      <xdr:spPr>
        <a:xfrm>
          <a:off x="10388600" y="5222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25019</xdr:rowOff>
    </xdr:from>
    <xdr:to>
      <xdr:col>55</xdr:col>
      <xdr:colOff>0</xdr:colOff>
      <xdr:row>37</xdr:row>
      <xdr:rowOff>28067</xdr:rowOff>
    </xdr:to>
    <xdr:cxnSp macro="">
      <xdr:nvCxnSpPr>
        <xdr:cNvPr id="295" name="直線コネクタ 294"/>
        <xdr:cNvCxnSpPr/>
      </xdr:nvCxnSpPr>
      <xdr:spPr>
        <a:xfrm flipV="1">
          <a:off x="9639300" y="6368669"/>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156862</xdr:rowOff>
    </xdr:from>
    <xdr:ext cx="378565" cy="259045"/>
    <xdr:sp macro="" textlink="">
      <xdr:nvSpPr>
        <xdr:cNvPr id="296" name="労働費平均値テキスト"/>
        <xdr:cNvSpPr txBox="1"/>
      </xdr:nvSpPr>
      <xdr:spPr>
        <a:xfrm>
          <a:off x="10528300" y="650051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6985</xdr:rowOff>
    </xdr:from>
    <xdr:to>
      <xdr:col>55</xdr:col>
      <xdr:colOff>50800</xdr:colOff>
      <xdr:row>38</xdr:row>
      <xdr:rowOff>108585</xdr:rowOff>
    </xdr:to>
    <xdr:sp macro="" textlink="">
      <xdr:nvSpPr>
        <xdr:cNvPr id="297" name="フローチャート: 判断 296"/>
        <xdr:cNvSpPr/>
      </xdr:nvSpPr>
      <xdr:spPr>
        <a:xfrm>
          <a:off x="104267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28067</xdr:rowOff>
    </xdr:from>
    <xdr:to>
      <xdr:col>50</xdr:col>
      <xdr:colOff>114300</xdr:colOff>
      <xdr:row>37</xdr:row>
      <xdr:rowOff>28829</xdr:rowOff>
    </xdr:to>
    <xdr:cxnSp macro="">
      <xdr:nvCxnSpPr>
        <xdr:cNvPr id="298" name="直線コネクタ 297"/>
        <xdr:cNvCxnSpPr/>
      </xdr:nvCxnSpPr>
      <xdr:spPr>
        <a:xfrm flipV="1">
          <a:off x="8750300" y="6371717"/>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155575</xdr:rowOff>
    </xdr:from>
    <xdr:to>
      <xdr:col>50</xdr:col>
      <xdr:colOff>165100</xdr:colOff>
      <xdr:row>38</xdr:row>
      <xdr:rowOff>85725</xdr:rowOff>
    </xdr:to>
    <xdr:sp macro="" textlink="">
      <xdr:nvSpPr>
        <xdr:cNvPr id="299" name="フローチャート: 判断 298"/>
        <xdr:cNvSpPr/>
      </xdr:nvSpPr>
      <xdr:spPr>
        <a:xfrm>
          <a:off x="95885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76852</xdr:rowOff>
    </xdr:from>
    <xdr:ext cx="378565" cy="259045"/>
    <xdr:sp macro="" textlink="">
      <xdr:nvSpPr>
        <xdr:cNvPr id="300" name="テキスト ボックス 299"/>
        <xdr:cNvSpPr txBox="1"/>
      </xdr:nvSpPr>
      <xdr:spPr>
        <a:xfrm>
          <a:off x="9450017" y="65919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28829</xdr:rowOff>
    </xdr:from>
    <xdr:to>
      <xdr:col>45</xdr:col>
      <xdr:colOff>177800</xdr:colOff>
      <xdr:row>37</xdr:row>
      <xdr:rowOff>32258</xdr:rowOff>
    </xdr:to>
    <xdr:cxnSp macro="">
      <xdr:nvCxnSpPr>
        <xdr:cNvPr id="301" name="直線コネクタ 300"/>
        <xdr:cNvCxnSpPr/>
      </xdr:nvCxnSpPr>
      <xdr:spPr>
        <a:xfrm flipV="1">
          <a:off x="7861300" y="6372479"/>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157099</xdr:rowOff>
    </xdr:from>
    <xdr:to>
      <xdr:col>46</xdr:col>
      <xdr:colOff>38100</xdr:colOff>
      <xdr:row>38</xdr:row>
      <xdr:rowOff>87249</xdr:rowOff>
    </xdr:to>
    <xdr:sp macro="" textlink="">
      <xdr:nvSpPr>
        <xdr:cNvPr id="302" name="フローチャート: 判断 301"/>
        <xdr:cNvSpPr/>
      </xdr:nvSpPr>
      <xdr:spPr>
        <a:xfrm>
          <a:off x="8699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78376</xdr:rowOff>
    </xdr:from>
    <xdr:ext cx="378565" cy="259045"/>
    <xdr:sp macro="" textlink="">
      <xdr:nvSpPr>
        <xdr:cNvPr id="303" name="テキスト ボックス 302"/>
        <xdr:cNvSpPr txBox="1"/>
      </xdr:nvSpPr>
      <xdr:spPr>
        <a:xfrm>
          <a:off x="8561017" y="6593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32258</xdr:rowOff>
    </xdr:from>
    <xdr:to>
      <xdr:col>41</xdr:col>
      <xdr:colOff>50800</xdr:colOff>
      <xdr:row>37</xdr:row>
      <xdr:rowOff>34163</xdr:rowOff>
    </xdr:to>
    <xdr:cxnSp macro="">
      <xdr:nvCxnSpPr>
        <xdr:cNvPr id="304" name="直線コネクタ 303"/>
        <xdr:cNvCxnSpPr/>
      </xdr:nvCxnSpPr>
      <xdr:spPr>
        <a:xfrm flipV="1">
          <a:off x="6972300" y="6375908"/>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117856</xdr:rowOff>
    </xdr:from>
    <xdr:to>
      <xdr:col>41</xdr:col>
      <xdr:colOff>101600</xdr:colOff>
      <xdr:row>38</xdr:row>
      <xdr:rowOff>48006</xdr:rowOff>
    </xdr:to>
    <xdr:sp macro="" textlink="">
      <xdr:nvSpPr>
        <xdr:cNvPr id="305" name="フローチャート: 判断 304"/>
        <xdr:cNvSpPr/>
      </xdr:nvSpPr>
      <xdr:spPr>
        <a:xfrm>
          <a:off x="78105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39133</xdr:rowOff>
    </xdr:from>
    <xdr:ext cx="378565" cy="259045"/>
    <xdr:sp macro="" textlink="">
      <xdr:nvSpPr>
        <xdr:cNvPr id="306" name="テキスト ボックス 305"/>
        <xdr:cNvSpPr txBox="1"/>
      </xdr:nvSpPr>
      <xdr:spPr>
        <a:xfrm>
          <a:off x="7672017" y="6554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138430</xdr:rowOff>
    </xdr:from>
    <xdr:to>
      <xdr:col>36</xdr:col>
      <xdr:colOff>165100</xdr:colOff>
      <xdr:row>37</xdr:row>
      <xdr:rowOff>68580</xdr:rowOff>
    </xdr:to>
    <xdr:sp macro="" textlink="">
      <xdr:nvSpPr>
        <xdr:cNvPr id="307" name="フローチャート: 判断 306"/>
        <xdr:cNvSpPr/>
      </xdr:nvSpPr>
      <xdr:spPr>
        <a:xfrm>
          <a:off x="6921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85107</xdr:rowOff>
    </xdr:from>
    <xdr:ext cx="378565" cy="259045"/>
    <xdr:sp macro="" textlink="">
      <xdr:nvSpPr>
        <xdr:cNvPr id="308" name="テキスト ボックス 307"/>
        <xdr:cNvSpPr txBox="1"/>
      </xdr:nvSpPr>
      <xdr:spPr>
        <a:xfrm>
          <a:off x="6783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145669</xdr:rowOff>
    </xdr:from>
    <xdr:to>
      <xdr:col>55</xdr:col>
      <xdr:colOff>50800</xdr:colOff>
      <xdr:row>37</xdr:row>
      <xdr:rowOff>75819</xdr:rowOff>
    </xdr:to>
    <xdr:sp macro="" textlink="">
      <xdr:nvSpPr>
        <xdr:cNvPr id="314" name="楕円 313"/>
        <xdr:cNvSpPr/>
      </xdr:nvSpPr>
      <xdr:spPr>
        <a:xfrm>
          <a:off x="10426700" y="6317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168546</xdr:rowOff>
    </xdr:from>
    <xdr:ext cx="378565" cy="259045"/>
    <xdr:sp macro="" textlink="">
      <xdr:nvSpPr>
        <xdr:cNvPr id="315" name="労働費該当値テキスト"/>
        <xdr:cNvSpPr txBox="1"/>
      </xdr:nvSpPr>
      <xdr:spPr>
        <a:xfrm>
          <a:off x="10528300" y="61692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148717</xdr:rowOff>
    </xdr:from>
    <xdr:to>
      <xdr:col>50</xdr:col>
      <xdr:colOff>165100</xdr:colOff>
      <xdr:row>37</xdr:row>
      <xdr:rowOff>78867</xdr:rowOff>
    </xdr:to>
    <xdr:sp macro="" textlink="">
      <xdr:nvSpPr>
        <xdr:cNvPr id="316" name="楕円 315"/>
        <xdr:cNvSpPr/>
      </xdr:nvSpPr>
      <xdr:spPr>
        <a:xfrm>
          <a:off x="9588500" y="632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95394</xdr:rowOff>
    </xdr:from>
    <xdr:ext cx="378565" cy="259045"/>
    <xdr:sp macro="" textlink="">
      <xdr:nvSpPr>
        <xdr:cNvPr id="317" name="テキスト ボックス 316"/>
        <xdr:cNvSpPr txBox="1"/>
      </xdr:nvSpPr>
      <xdr:spPr>
        <a:xfrm>
          <a:off x="9450017" y="60961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149479</xdr:rowOff>
    </xdr:from>
    <xdr:to>
      <xdr:col>46</xdr:col>
      <xdr:colOff>38100</xdr:colOff>
      <xdr:row>37</xdr:row>
      <xdr:rowOff>79629</xdr:rowOff>
    </xdr:to>
    <xdr:sp macro="" textlink="">
      <xdr:nvSpPr>
        <xdr:cNvPr id="318" name="楕円 317"/>
        <xdr:cNvSpPr/>
      </xdr:nvSpPr>
      <xdr:spPr>
        <a:xfrm>
          <a:off x="8699500" y="632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96156</xdr:rowOff>
    </xdr:from>
    <xdr:ext cx="378565" cy="259045"/>
    <xdr:sp macro="" textlink="">
      <xdr:nvSpPr>
        <xdr:cNvPr id="319" name="テキスト ボックス 318"/>
        <xdr:cNvSpPr txBox="1"/>
      </xdr:nvSpPr>
      <xdr:spPr>
        <a:xfrm>
          <a:off x="8561017" y="6096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152908</xdr:rowOff>
    </xdr:from>
    <xdr:to>
      <xdr:col>41</xdr:col>
      <xdr:colOff>101600</xdr:colOff>
      <xdr:row>37</xdr:row>
      <xdr:rowOff>83058</xdr:rowOff>
    </xdr:to>
    <xdr:sp macro="" textlink="">
      <xdr:nvSpPr>
        <xdr:cNvPr id="320" name="楕円 319"/>
        <xdr:cNvSpPr/>
      </xdr:nvSpPr>
      <xdr:spPr>
        <a:xfrm>
          <a:off x="7810500" y="6325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99585</xdr:rowOff>
    </xdr:from>
    <xdr:ext cx="378565" cy="259045"/>
    <xdr:sp macro="" textlink="">
      <xdr:nvSpPr>
        <xdr:cNvPr id="321" name="テキスト ボックス 320"/>
        <xdr:cNvSpPr txBox="1"/>
      </xdr:nvSpPr>
      <xdr:spPr>
        <a:xfrm>
          <a:off x="7672017" y="6100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154813</xdr:rowOff>
    </xdr:from>
    <xdr:to>
      <xdr:col>36</xdr:col>
      <xdr:colOff>165100</xdr:colOff>
      <xdr:row>37</xdr:row>
      <xdr:rowOff>84963</xdr:rowOff>
    </xdr:to>
    <xdr:sp macro="" textlink="">
      <xdr:nvSpPr>
        <xdr:cNvPr id="322" name="楕円 321"/>
        <xdr:cNvSpPr/>
      </xdr:nvSpPr>
      <xdr:spPr>
        <a:xfrm>
          <a:off x="6921500" y="6327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76090</xdr:rowOff>
    </xdr:from>
    <xdr:ext cx="378565" cy="259045"/>
    <xdr:sp macro="" textlink="">
      <xdr:nvSpPr>
        <xdr:cNvPr id="323" name="テキスト ボックス 322"/>
        <xdr:cNvSpPr txBox="1"/>
      </xdr:nvSpPr>
      <xdr:spPr>
        <a:xfrm>
          <a:off x="6783017" y="64197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16142</xdr:rowOff>
    </xdr:from>
    <xdr:to>
      <xdr:col>54</xdr:col>
      <xdr:colOff>189865</xdr:colOff>
      <xdr:row>59</xdr:row>
      <xdr:rowOff>90404</xdr:rowOff>
    </xdr:to>
    <xdr:cxnSp macro="">
      <xdr:nvCxnSpPr>
        <xdr:cNvPr id="349" name="直線コネクタ 348"/>
        <xdr:cNvCxnSpPr/>
      </xdr:nvCxnSpPr>
      <xdr:spPr>
        <a:xfrm flipV="1">
          <a:off x="10475595" y="8760092"/>
          <a:ext cx="1270" cy="1445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94231</xdr:rowOff>
    </xdr:from>
    <xdr:ext cx="378565" cy="259045"/>
    <xdr:sp macro="" textlink="">
      <xdr:nvSpPr>
        <xdr:cNvPr id="350" name="農林水産業費最小値テキスト"/>
        <xdr:cNvSpPr txBox="1"/>
      </xdr:nvSpPr>
      <xdr:spPr>
        <a:xfrm>
          <a:off x="10528300" y="10209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90404</xdr:rowOff>
    </xdr:from>
    <xdr:to>
      <xdr:col>55</xdr:col>
      <xdr:colOff>88900</xdr:colOff>
      <xdr:row>59</xdr:row>
      <xdr:rowOff>90404</xdr:rowOff>
    </xdr:to>
    <xdr:cxnSp macro="">
      <xdr:nvCxnSpPr>
        <xdr:cNvPr id="351" name="直線コネクタ 350"/>
        <xdr:cNvCxnSpPr/>
      </xdr:nvCxnSpPr>
      <xdr:spPr>
        <a:xfrm>
          <a:off x="10388600" y="10205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134269</xdr:rowOff>
    </xdr:from>
    <xdr:ext cx="534377" cy="259045"/>
    <xdr:sp macro="" textlink="">
      <xdr:nvSpPr>
        <xdr:cNvPr id="352" name="農林水産業費最大値テキスト"/>
        <xdr:cNvSpPr txBox="1"/>
      </xdr:nvSpPr>
      <xdr:spPr>
        <a:xfrm>
          <a:off x="10528300" y="8535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89,067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16142</xdr:rowOff>
    </xdr:from>
    <xdr:to>
      <xdr:col>55</xdr:col>
      <xdr:colOff>88900</xdr:colOff>
      <xdr:row>51</xdr:row>
      <xdr:rowOff>16142</xdr:rowOff>
    </xdr:to>
    <xdr:cxnSp macro="">
      <xdr:nvCxnSpPr>
        <xdr:cNvPr id="353" name="直線コネクタ 352"/>
        <xdr:cNvCxnSpPr/>
      </xdr:nvCxnSpPr>
      <xdr:spPr>
        <a:xfrm>
          <a:off x="10388600" y="8760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33597</xdr:rowOff>
    </xdr:from>
    <xdr:to>
      <xdr:col>55</xdr:col>
      <xdr:colOff>0</xdr:colOff>
      <xdr:row>59</xdr:row>
      <xdr:rowOff>64588</xdr:rowOff>
    </xdr:to>
    <xdr:cxnSp macro="">
      <xdr:nvCxnSpPr>
        <xdr:cNvPr id="354" name="直線コネクタ 353"/>
        <xdr:cNvCxnSpPr/>
      </xdr:nvCxnSpPr>
      <xdr:spPr>
        <a:xfrm flipV="1">
          <a:off x="9639300" y="10149147"/>
          <a:ext cx="838200" cy="30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55411</xdr:rowOff>
    </xdr:from>
    <xdr:ext cx="534377" cy="259045"/>
    <xdr:sp macro="" textlink="">
      <xdr:nvSpPr>
        <xdr:cNvPr id="355" name="農林水産業費平均値テキスト"/>
        <xdr:cNvSpPr txBox="1"/>
      </xdr:nvSpPr>
      <xdr:spPr>
        <a:xfrm>
          <a:off x="10528300" y="9828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32534</xdr:rowOff>
    </xdr:from>
    <xdr:to>
      <xdr:col>55</xdr:col>
      <xdr:colOff>50800</xdr:colOff>
      <xdr:row>58</xdr:row>
      <xdr:rowOff>134134</xdr:rowOff>
    </xdr:to>
    <xdr:sp macro="" textlink="">
      <xdr:nvSpPr>
        <xdr:cNvPr id="356" name="フローチャート: 判断 355"/>
        <xdr:cNvSpPr/>
      </xdr:nvSpPr>
      <xdr:spPr>
        <a:xfrm>
          <a:off x="104267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64588</xdr:rowOff>
    </xdr:from>
    <xdr:to>
      <xdr:col>50</xdr:col>
      <xdr:colOff>114300</xdr:colOff>
      <xdr:row>59</xdr:row>
      <xdr:rowOff>67332</xdr:rowOff>
    </xdr:to>
    <xdr:cxnSp macro="">
      <xdr:nvCxnSpPr>
        <xdr:cNvPr id="357" name="直線コネクタ 356"/>
        <xdr:cNvCxnSpPr/>
      </xdr:nvCxnSpPr>
      <xdr:spPr>
        <a:xfrm flipV="1">
          <a:off x="8750300" y="10180138"/>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40812</xdr:rowOff>
    </xdr:from>
    <xdr:to>
      <xdr:col>50</xdr:col>
      <xdr:colOff>165100</xdr:colOff>
      <xdr:row>58</xdr:row>
      <xdr:rowOff>142412</xdr:rowOff>
    </xdr:to>
    <xdr:sp macro="" textlink="">
      <xdr:nvSpPr>
        <xdr:cNvPr id="358" name="フローチャート: 判断 357"/>
        <xdr:cNvSpPr/>
      </xdr:nvSpPr>
      <xdr:spPr>
        <a:xfrm>
          <a:off x="9588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158939</xdr:rowOff>
    </xdr:from>
    <xdr:ext cx="534377" cy="259045"/>
    <xdr:sp macro="" textlink="">
      <xdr:nvSpPr>
        <xdr:cNvPr id="359" name="テキスト ボックス 358"/>
        <xdr:cNvSpPr txBox="1"/>
      </xdr:nvSpPr>
      <xdr:spPr>
        <a:xfrm>
          <a:off x="9372111" y="976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54710</xdr:rowOff>
    </xdr:from>
    <xdr:to>
      <xdr:col>45</xdr:col>
      <xdr:colOff>177800</xdr:colOff>
      <xdr:row>59</xdr:row>
      <xdr:rowOff>67332</xdr:rowOff>
    </xdr:to>
    <xdr:cxnSp macro="">
      <xdr:nvCxnSpPr>
        <xdr:cNvPr id="360" name="直線コネクタ 359"/>
        <xdr:cNvCxnSpPr/>
      </xdr:nvCxnSpPr>
      <xdr:spPr>
        <a:xfrm>
          <a:off x="7861300" y="10170260"/>
          <a:ext cx="889000" cy="12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45074</xdr:rowOff>
    </xdr:from>
    <xdr:to>
      <xdr:col>46</xdr:col>
      <xdr:colOff>38100</xdr:colOff>
      <xdr:row>58</xdr:row>
      <xdr:rowOff>146674</xdr:rowOff>
    </xdr:to>
    <xdr:sp macro="" textlink="">
      <xdr:nvSpPr>
        <xdr:cNvPr id="361" name="フローチャート: 判断 360"/>
        <xdr:cNvSpPr/>
      </xdr:nvSpPr>
      <xdr:spPr>
        <a:xfrm>
          <a:off x="8699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163201</xdr:rowOff>
    </xdr:from>
    <xdr:ext cx="534377" cy="259045"/>
    <xdr:sp macro="" textlink="">
      <xdr:nvSpPr>
        <xdr:cNvPr id="362" name="テキスト ボックス 361"/>
        <xdr:cNvSpPr txBox="1"/>
      </xdr:nvSpPr>
      <xdr:spPr>
        <a:xfrm>
          <a:off x="8483111" y="976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45320</xdr:rowOff>
    </xdr:from>
    <xdr:to>
      <xdr:col>41</xdr:col>
      <xdr:colOff>50800</xdr:colOff>
      <xdr:row>59</xdr:row>
      <xdr:rowOff>54710</xdr:rowOff>
    </xdr:to>
    <xdr:cxnSp macro="">
      <xdr:nvCxnSpPr>
        <xdr:cNvPr id="363" name="直線コネクタ 362"/>
        <xdr:cNvCxnSpPr/>
      </xdr:nvCxnSpPr>
      <xdr:spPr>
        <a:xfrm>
          <a:off x="6972300" y="10160870"/>
          <a:ext cx="889000" cy="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68245</xdr:rowOff>
    </xdr:from>
    <xdr:to>
      <xdr:col>41</xdr:col>
      <xdr:colOff>101600</xdr:colOff>
      <xdr:row>58</xdr:row>
      <xdr:rowOff>169845</xdr:rowOff>
    </xdr:to>
    <xdr:sp macro="" textlink="">
      <xdr:nvSpPr>
        <xdr:cNvPr id="364" name="フローチャート: 判断 363"/>
        <xdr:cNvSpPr/>
      </xdr:nvSpPr>
      <xdr:spPr>
        <a:xfrm>
          <a:off x="7810500" y="1001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14922</xdr:rowOff>
    </xdr:from>
    <xdr:ext cx="469744" cy="259045"/>
    <xdr:sp macro="" textlink="">
      <xdr:nvSpPr>
        <xdr:cNvPr id="365" name="テキスト ボックス 364"/>
        <xdr:cNvSpPr txBox="1"/>
      </xdr:nvSpPr>
      <xdr:spPr>
        <a:xfrm>
          <a:off x="7626428" y="978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40061</xdr:rowOff>
    </xdr:from>
    <xdr:to>
      <xdr:col>36</xdr:col>
      <xdr:colOff>165100</xdr:colOff>
      <xdr:row>58</xdr:row>
      <xdr:rowOff>141661</xdr:rowOff>
    </xdr:to>
    <xdr:sp macro="" textlink="">
      <xdr:nvSpPr>
        <xdr:cNvPr id="366" name="フローチャート: 判断 365"/>
        <xdr:cNvSpPr/>
      </xdr:nvSpPr>
      <xdr:spPr>
        <a:xfrm>
          <a:off x="6921500" y="998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158188</xdr:rowOff>
    </xdr:from>
    <xdr:ext cx="534377" cy="259045"/>
    <xdr:sp macro="" textlink="">
      <xdr:nvSpPr>
        <xdr:cNvPr id="367" name="テキスト ボックス 366"/>
        <xdr:cNvSpPr txBox="1"/>
      </xdr:nvSpPr>
      <xdr:spPr>
        <a:xfrm>
          <a:off x="6705111" y="975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154247</xdr:rowOff>
    </xdr:from>
    <xdr:to>
      <xdr:col>55</xdr:col>
      <xdr:colOff>50800</xdr:colOff>
      <xdr:row>59</xdr:row>
      <xdr:rowOff>84397</xdr:rowOff>
    </xdr:to>
    <xdr:sp macro="" textlink="">
      <xdr:nvSpPr>
        <xdr:cNvPr id="373" name="楕円 372"/>
        <xdr:cNvSpPr/>
      </xdr:nvSpPr>
      <xdr:spPr>
        <a:xfrm>
          <a:off x="10426700" y="10098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69174</xdr:rowOff>
    </xdr:from>
    <xdr:ext cx="469744" cy="259045"/>
    <xdr:sp macro="" textlink="">
      <xdr:nvSpPr>
        <xdr:cNvPr id="374" name="農林水産業費該当値テキスト"/>
        <xdr:cNvSpPr txBox="1"/>
      </xdr:nvSpPr>
      <xdr:spPr>
        <a:xfrm>
          <a:off x="10528300" y="10013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13788</xdr:rowOff>
    </xdr:from>
    <xdr:to>
      <xdr:col>50</xdr:col>
      <xdr:colOff>165100</xdr:colOff>
      <xdr:row>59</xdr:row>
      <xdr:rowOff>115388</xdr:rowOff>
    </xdr:to>
    <xdr:sp macro="" textlink="">
      <xdr:nvSpPr>
        <xdr:cNvPr id="375" name="楕円 374"/>
        <xdr:cNvSpPr/>
      </xdr:nvSpPr>
      <xdr:spPr>
        <a:xfrm>
          <a:off x="9588500" y="10129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106515</xdr:rowOff>
    </xdr:from>
    <xdr:ext cx="469744" cy="259045"/>
    <xdr:sp macro="" textlink="">
      <xdr:nvSpPr>
        <xdr:cNvPr id="376" name="テキスト ボックス 375"/>
        <xdr:cNvSpPr txBox="1"/>
      </xdr:nvSpPr>
      <xdr:spPr>
        <a:xfrm>
          <a:off x="9404428" y="10222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16532</xdr:rowOff>
    </xdr:from>
    <xdr:to>
      <xdr:col>46</xdr:col>
      <xdr:colOff>38100</xdr:colOff>
      <xdr:row>59</xdr:row>
      <xdr:rowOff>118132</xdr:rowOff>
    </xdr:to>
    <xdr:sp macro="" textlink="">
      <xdr:nvSpPr>
        <xdr:cNvPr id="377" name="楕円 376"/>
        <xdr:cNvSpPr/>
      </xdr:nvSpPr>
      <xdr:spPr>
        <a:xfrm>
          <a:off x="8699500" y="10132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109259</xdr:rowOff>
    </xdr:from>
    <xdr:ext cx="469744" cy="259045"/>
    <xdr:sp macro="" textlink="">
      <xdr:nvSpPr>
        <xdr:cNvPr id="378" name="テキスト ボックス 377"/>
        <xdr:cNvSpPr txBox="1"/>
      </xdr:nvSpPr>
      <xdr:spPr>
        <a:xfrm>
          <a:off x="8515428" y="10224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3910</xdr:rowOff>
    </xdr:from>
    <xdr:to>
      <xdr:col>41</xdr:col>
      <xdr:colOff>101600</xdr:colOff>
      <xdr:row>59</xdr:row>
      <xdr:rowOff>105510</xdr:rowOff>
    </xdr:to>
    <xdr:sp macro="" textlink="">
      <xdr:nvSpPr>
        <xdr:cNvPr id="379" name="楕円 378"/>
        <xdr:cNvSpPr/>
      </xdr:nvSpPr>
      <xdr:spPr>
        <a:xfrm>
          <a:off x="7810500" y="1011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96637</xdr:rowOff>
    </xdr:from>
    <xdr:ext cx="469744" cy="259045"/>
    <xdr:sp macro="" textlink="">
      <xdr:nvSpPr>
        <xdr:cNvPr id="380" name="テキスト ボックス 379"/>
        <xdr:cNvSpPr txBox="1"/>
      </xdr:nvSpPr>
      <xdr:spPr>
        <a:xfrm>
          <a:off x="7626428" y="10212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165970</xdr:rowOff>
    </xdr:from>
    <xdr:to>
      <xdr:col>36</xdr:col>
      <xdr:colOff>165100</xdr:colOff>
      <xdr:row>59</xdr:row>
      <xdr:rowOff>96120</xdr:rowOff>
    </xdr:to>
    <xdr:sp macro="" textlink="">
      <xdr:nvSpPr>
        <xdr:cNvPr id="381" name="楕円 380"/>
        <xdr:cNvSpPr/>
      </xdr:nvSpPr>
      <xdr:spPr>
        <a:xfrm>
          <a:off x="6921500" y="101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87247</xdr:rowOff>
    </xdr:from>
    <xdr:ext cx="469744" cy="259045"/>
    <xdr:sp macro="" textlink="">
      <xdr:nvSpPr>
        <xdr:cNvPr id="382" name="テキスト ボックス 381"/>
        <xdr:cNvSpPr txBox="1"/>
      </xdr:nvSpPr>
      <xdr:spPr>
        <a:xfrm>
          <a:off x="6737428" y="1020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95555</xdr:rowOff>
    </xdr:from>
    <xdr:to>
      <xdr:col>54</xdr:col>
      <xdr:colOff>189865</xdr:colOff>
      <xdr:row>79</xdr:row>
      <xdr:rowOff>43751</xdr:rowOff>
    </xdr:to>
    <xdr:cxnSp macro="">
      <xdr:nvCxnSpPr>
        <xdr:cNvPr id="406" name="直線コネクタ 405"/>
        <xdr:cNvCxnSpPr/>
      </xdr:nvCxnSpPr>
      <xdr:spPr>
        <a:xfrm flipV="1">
          <a:off x="10475595" y="12268505"/>
          <a:ext cx="1270" cy="1319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47578</xdr:rowOff>
    </xdr:from>
    <xdr:ext cx="313932" cy="259045"/>
    <xdr:sp macro="" textlink="">
      <xdr:nvSpPr>
        <xdr:cNvPr id="407" name="商工費最小値テキスト"/>
        <xdr:cNvSpPr txBox="1"/>
      </xdr:nvSpPr>
      <xdr:spPr>
        <a:xfrm>
          <a:off x="10528300" y="1359212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43751</xdr:rowOff>
    </xdr:from>
    <xdr:to>
      <xdr:col>55</xdr:col>
      <xdr:colOff>88900</xdr:colOff>
      <xdr:row>79</xdr:row>
      <xdr:rowOff>43751</xdr:rowOff>
    </xdr:to>
    <xdr:cxnSp macro="">
      <xdr:nvCxnSpPr>
        <xdr:cNvPr id="408" name="直線コネクタ 407"/>
        <xdr:cNvCxnSpPr/>
      </xdr:nvCxnSpPr>
      <xdr:spPr>
        <a:xfrm>
          <a:off x="10388600" y="13588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42232</xdr:rowOff>
    </xdr:from>
    <xdr:ext cx="599010" cy="259045"/>
    <xdr:sp macro="" textlink="">
      <xdr:nvSpPr>
        <xdr:cNvPr id="409" name="商工費最大値テキスト"/>
        <xdr:cNvSpPr txBox="1"/>
      </xdr:nvSpPr>
      <xdr:spPr>
        <a:xfrm>
          <a:off x="10528300" y="12043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103,976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95555</xdr:rowOff>
    </xdr:from>
    <xdr:to>
      <xdr:col>55</xdr:col>
      <xdr:colOff>88900</xdr:colOff>
      <xdr:row>71</xdr:row>
      <xdr:rowOff>95555</xdr:rowOff>
    </xdr:to>
    <xdr:cxnSp macro="">
      <xdr:nvCxnSpPr>
        <xdr:cNvPr id="410" name="直線コネクタ 409"/>
        <xdr:cNvCxnSpPr/>
      </xdr:nvCxnSpPr>
      <xdr:spPr>
        <a:xfrm>
          <a:off x="10388600" y="1226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136182</xdr:rowOff>
    </xdr:from>
    <xdr:to>
      <xdr:col>55</xdr:col>
      <xdr:colOff>0</xdr:colOff>
      <xdr:row>78</xdr:row>
      <xdr:rowOff>139179</xdr:rowOff>
    </xdr:to>
    <xdr:cxnSp macro="">
      <xdr:nvCxnSpPr>
        <xdr:cNvPr id="411" name="直線コネクタ 410"/>
        <xdr:cNvCxnSpPr/>
      </xdr:nvCxnSpPr>
      <xdr:spPr>
        <a:xfrm flipV="1">
          <a:off x="9639300" y="13509282"/>
          <a:ext cx="838200" cy="2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102252</xdr:rowOff>
    </xdr:from>
    <xdr:ext cx="469744" cy="259045"/>
    <xdr:sp macro="" textlink="">
      <xdr:nvSpPr>
        <xdr:cNvPr id="412" name="商工費平均値テキスト"/>
        <xdr:cNvSpPr txBox="1"/>
      </xdr:nvSpPr>
      <xdr:spPr>
        <a:xfrm>
          <a:off x="10528300" y="13303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79375</xdr:rowOff>
    </xdr:from>
    <xdr:to>
      <xdr:col>55</xdr:col>
      <xdr:colOff>50800</xdr:colOff>
      <xdr:row>79</xdr:row>
      <xdr:rowOff>9525</xdr:rowOff>
    </xdr:to>
    <xdr:sp macro="" textlink="">
      <xdr:nvSpPr>
        <xdr:cNvPr id="413" name="フローチャート: 判断 412"/>
        <xdr:cNvSpPr/>
      </xdr:nvSpPr>
      <xdr:spPr>
        <a:xfrm>
          <a:off x="10426700" y="1345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139179</xdr:rowOff>
    </xdr:from>
    <xdr:to>
      <xdr:col>50</xdr:col>
      <xdr:colOff>114300</xdr:colOff>
      <xdr:row>78</xdr:row>
      <xdr:rowOff>139928</xdr:rowOff>
    </xdr:to>
    <xdr:cxnSp macro="">
      <xdr:nvCxnSpPr>
        <xdr:cNvPr id="414" name="直線コネクタ 413"/>
        <xdr:cNvCxnSpPr/>
      </xdr:nvCxnSpPr>
      <xdr:spPr>
        <a:xfrm flipV="1">
          <a:off x="8750300" y="13512279"/>
          <a:ext cx="889000" cy="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87618</xdr:rowOff>
    </xdr:from>
    <xdr:to>
      <xdr:col>50</xdr:col>
      <xdr:colOff>165100</xdr:colOff>
      <xdr:row>79</xdr:row>
      <xdr:rowOff>17768</xdr:rowOff>
    </xdr:to>
    <xdr:sp macro="" textlink="">
      <xdr:nvSpPr>
        <xdr:cNvPr id="415" name="フローチャート: 判断 414"/>
        <xdr:cNvSpPr/>
      </xdr:nvSpPr>
      <xdr:spPr>
        <a:xfrm>
          <a:off x="9588500" y="1346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34295</xdr:rowOff>
    </xdr:from>
    <xdr:ext cx="469744" cy="259045"/>
    <xdr:sp macro="" textlink="">
      <xdr:nvSpPr>
        <xdr:cNvPr id="416" name="テキスト ボックス 415"/>
        <xdr:cNvSpPr txBox="1"/>
      </xdr:nvSpPr>
      <xdr:spPr>
        <a:xfrm>
          <a:off x="9404428" y="13235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107493</xdr:rowOff>
    </xdr:from>
    <xdr:to>
      <xdr:col>45</xdr:col>
      <xdr:colOff>177800</xdr:colOff>
      <xdr:row>78</xdr:row>
      <xdr:rowOff>139928</xdr:rowOff>
    </xdr:to>
    <xdr:cxnSp macro="">
      <xdr:nvCxnSpPr>
        <xdr:cNvPr id="417" name="直線コネクタ 416"/>
        <xdr:cNvCxnSpPr/>
      </xdr:nvCxnSpPr>
      <xdr:spPr>
        <a:xfrm>
          <a:off x="7861300" y="13480593"/>
          <a:ext cx="889000" cy="32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87415</xdr:rowOff>
    </xdr:from>
    <xdr:to>
      <xdr:col>46</xdr:col>
      <xdr:colOff>38100</xdr:colOff>
      <xdr:row>79</xdr:row>
      <xdr:rowOff>17565</xdr:rowOff>
    </xdr:to>
    <xdr:sp macro="" textlink="">
      <xdr:nvSpPr>
        <xdr:cNvPr id="418" name="フローチャート: 判断 417"/>
        <xdr:cNvSpPr/>
      </xdr:nvSpPr>
      <xdr:spPr>
        <a:xfrm>
          <a:off x="8699500" y="134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34092</xdr:rowOff>
    </xdr:from>
    <xdr:ext cx="469744" cy="259045"/>
    <xdr:sp macro="" textlink="">
      <xdr:nvSpPr>
        <xdr:cNvPr id="419" name="テキスト ボックス 418"/>
        <xdr:cNvSpPr txBox="1"/>
      </xdr:nvSpPr>
      <xdr:spPr>
        <a:xfrm>
          <a:off x="8515428" y="1323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107493</xdr:rowOff>
    </xdr:from>
    <xdr:to>
      <xdr:col>41</xdr:col>
      <xdr:colOff>50800</xdr:colOff>
      <xdr:row>78</xdr:row>
      <xdr:rowOff>137007</xdr:rowOff>
    </xdr:to>
    <xdr:cxnSp macro="">
      <xdr:nvCxnSpPr>
        <xdr:cNvPr id="420" name="直線コネクタ 419"/>
        <xdr:cNvCxnSpPr/>
      </xdr:nvCxnSpPr>
      <xdr:spPr>
        <a:xfrm flipV="1">
          <a:off x="6972300" y="13480593"/>
          <a:ext cx="889000" cy="29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82195</xdr:rowOff>
    </xdr:from>
    <xdr:to>
      <xdr:col>41</xdr:col>
      <xdr:colOff>101600</xdr:colOff>
      <xdr:row>79</xdr:row>
      <xdr:rowOff>12345</xdr:rowOff>
    </xdr:to>
    <xdr:sp macro="" textlink="">
      <xdr:nvSpPr>
        <xdr:cNvPr id="421" name="フローチャート: 判断 420"/>
        <xdr:cNvSpPr/>
      </xdr:nvSpPr>
      <xdr:spPr>
        <a:xfrm>
          <a:off x="7810500" y="1345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3472</xdr:rowOff>
    </xdr:from>
    <xdr:ext cx="469744" cy="259045"/>
    <xdr:sp macro="" textlink="">
      <xdr:nvSpPr>
        <xdr:cNvPr id="422" name="テキスト ボックス 421"/>
        <xdr:cNvSpPr txBox="1"/>
      </xdr:nvSpPr>
      <xdr:spPr>
        <a:xfrm>
          <a:off x="7626428" y="13548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95022</xdr:rowOff>
    </xdr:from>
    <xdr:to>
      <xdr:col>36</xdr:col>
      <xdr:colOff>165100</xdr:colOff>
      <xdr:row>79</xdr:row>
      <xdr:rowOff>25172</xdr:rowOff>
    </xdr:to>
    <xdr:sp macro="" textlink="">
      <xdr:nvSpPr>
        <xdr:cNvPr id="423" name="フローチャート: 判断 422"/>
        <xdr:cNvSpPr/>
      </xdr:nvSpPr>
      <xdr:spPr>
        <a:xfrm>
          <a:off x="6921500" y="13468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16299</xdr:rowOff>
    </xdr:from>
    <xdr:ext cx="469744" cy="259045"/>
    <xdr:sp macro="" textlink="">
      <xdr:nvSpPr>
        <xdr:cNvPr id="424" name="テキスト ボックス 423"/>
        <xdr:cNvSpPr txBox="1"/>
      </xdr:nvSpPr>
      <xdr:spPr>
        <a:xfrm>
          <a:off x="6737428" y="13560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85382</xdr:rowOff>
    </xdr:from>
    <xdr:to>
      <xdr:col>55</xdr:col>
      <xdr:colOff>50800</xdr:colOff>
      <xdr:row>79</xdr:row>
      <xdr:rowOff>15532</xdr:rowOff>
    </xdr:to>
    <xdr:sp macro="" textlink="">
      <xdr:nvSpPr>
        <xdr:cNvPr id="430" name="楕円 429"/>
        <xdr:cNvSpPr/>
      </xdr:nvSpPr>
      <xdr:spPr>
        <a:xfrm>
          <a:off x="10426700" y="1345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57802</xdr:rowOff>
    </xdr:from>
    <xdr:ext cx="469744" cy="259045"/>
    <xdr:sp macro="" textlink="">
      <xdr:nvSpPr>
        <xdr:cNvPr id="431" name="商工費該当値テキスト"/>
        <xdr:cNvSpPr txBox="1"/>
      </xdr:nvSpPr>
      <xdr:spPr>
        <a:xfrm>
          <a:off x="10528300" y="13430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88379</xdr:rowOff>
    </xdr:from>
    <xdr:to>
      <xdr:col>50</xdr:col>
      <xdr:colOff>165100</xdr:colOff>
      <xdr:row>79</xdr:row>
      <xdr:rowOff>18529</xdr:rowOff>
    </xdr:to>
    <xdr:sp macro="" textlink="">
      <xdr:nvSpPr>
        <xdr:cNvPr id="432" name="楕円 431"/>
        <xdr:cNvSpPr/>
      </xdr:nvSpPr>
      <xdr:spPr>
        <a:xfrm>
          <a:off x="9588500" y="13461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9656</xdr:rowOff>
    </xdr:from>
    <xdr:ext cx="469744" cy="259045"/>
    <xdr:sp macro="" textlink="">
      <xdr:nvSpPr>
        <xdr:cNvPr id="433" name="テキスト ボックス 432"/>
        <xdr:cNvSpPr txBox="1"/>
      </xdr:nvSpPr>
      <xdr:spPr>
        <a:xfrm>
          <a:off x="9404428" y="13554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89128</xdr:rowOff>
    </xdr:from>
    <xdr:to>
      <xdr:col>46</xdr:col>
      <xdr:colOff>38100</xdr:colOff>
      <xdr:row>79</xdr:row>
      <xdr:rowOff>19278</xdr:rowOff>
    </xdr:to>
    <xdr:sp macro="" textlink="">
      <xdr:nvSpPr>
        <xdr:cNvPr id="434" name="楕円 433"/>
        <xdr:cNvSpPr/>
      </xdr:nvSpPr>
      <xdr:spPr>
        <a:xfrm>
          <a:off x="8699500" y="1346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10405</xdr:rowOff>
    </xdr:from>
    <xdr:ext cx="469744" cy="259045"/>
    <xdr:sp macro="" textlink="">
      <xdr:nvSpPr>
        <xdr:cNvPr id="435" name="テキスト ボックス 434"/>
        <xdr:cNvSpPr txBox="1"/>
      </xdr:nvSpPr>
      <xdr:spPr>
        <a:xfrm>
          <a:off x="8515428" y="13554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56693</xdr:rowOff>
    </xdr:from>
    <xdr:to>
      <xdr:col>41</xdr:col>
      <xdr:colOff>101600</xdr:colOff>
      <xdr:row>78</xdr:row>
      <xdr:rowOff>158293</xdr:rowOff>
    </xdr:to>
    <xdr:sp macro="" textlink="">
      <xdr:nvSpPr>
        <xdr:cNvPr id="436" name="楕円 435"/>
        <xdr:cNvSpPr/>
      </xdr:nvSpPr>
      <xdr:spPr>
        <a:xfrm>
          <a:off x="7810500" y="1342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3370</xdr:rowOff>
    </xdr:from>
    <xdr:ext cx="469744" cy="259045"/>
    <xdr:sp macro="" textlink="">
      <xdr:nvSpPr>
        <xdr:cNvPr id="437" name="テキスト ボックス 436"/>
        <xdr:cNvSpPr txBox="1"/>
      </xdr:nvSpPr>
      <xdr:spPr>
        <a:xfrm>
          <a:off x="7626428" y="13205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86207</xdr:rowOff>
    </xdr:from>
    <xdr:to>
      <xdr:col>36</xdr:col>
      <xdr:colOff>165100</xdr:colOff>
      <xdr:row>79</xdr:row>
      <xdr:rowOff>16357</xdr:rowOff>
    </xdr:to>
    <xdr:sp macro="" textlink="">
      <xdr:nvSpPr>
        <xdr:cNvPr id="438" name="楕円 437"/>
        <xdr:cNvSpPr/>
      </xdr:nvSpPr>
      <xdr:spPr>
        <a:xfrm>
          <a:off x="6921500" y="13459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32884</xdr:rowOff>
    </xdr:from>
    <xdr:ext cx="469744" cy="259045"/>
    <xdr:sp macro="" textlink="">
      <xdr:nvSpPr>
        <xdr:cNvPr id="439" name="テキスト ボックス 438"/>
        <xdr:cNvSpPr txBox="1"/>
      </xdr:nvSpPr>
      <xdr:spPr>
        <a:xfrm>
          <a:off x="6737428" y="13234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9" name="テキスト ボックス 458"/>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156714</xdr:rowOff>
    </xdr:from>
    <xdr:to>
      <xdr:col>54</xdr:col>
      <xdr:colOff>189865</xdr:colOff>
      <xdr:row>98</xdr:row>
      <xdr:rowOff>148158</xdr:rowOff>
    </xdr:to>
    <xdr:cxnSp macro="">
      <xdr:nvCxnSpPr>
        <xdr:cNvPr id="465" name="直線コネクタ 464"/>
        <xdr:cNvCxnSpPr/>
      </xdr:nvCxnSpPr>
      <xdr:spPr>
        <a:xfrm flipV="1">
          <a:off x="10475595" y="15415764"/>
          <a:ext cx="1270" cy="1534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151985</xdr:rowOff>
    </xdr:from>
    <xdr:ext cx="534377" cy="259045"/>
    <xdr:sp macro="" textlink="">
      <xdr:nvSpPr>
        <xdr:cNvPr id="466" name="土木費最小値テキスト"/>
        <xdr:cNvSpPr txBox="1"/>
      </xdr:nvSpPr>
      <xdr:spPr>
        <a:xfrm>
          <a:off x="10528300" y="16954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148158</xdr:rowOff>
    </xdr:from>
    <xdr:to>
      <xdr:col>55</xdr:col>
      <xdr:colOff>88900</xdr:colOff>
      <xdr:row>98</xdr:row>
      <xdr:rowOff>148158</xdr:rowOff>
    </xdr:to>
    <xdr:cxnSp macro="">
      <xdr:nvCxnSpPr>
        <xdr:cNvPr id="467" name="直線コネクタ 466"/>
        <xdr:cNvCxnSpPr/>
      </xdr:nvCxnSpPr>
      <xdr:spPr>
        <a:xfrm>
          <a:off x="10388600" y="16950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103391</xdr:rowOff>
    </xdr:from>
    <xdr:ext cx="599010" cy="259045"/>
    <xdr:sp macro="" textlink="">
      <xdr:nvSpPr>
        <xdr:cNvPr id="468" name="土木費最大値テキスト"/>
        <xdr:cNvSpPr txBox="1"/>
      </xdr:nvSpPr>
      <xdr:spPr>
        <a:xfrm>
          <a:off x="10528300" y="15190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152,187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156714</xdr:rowOff>
    </xdr:from>
    <xdr:to>
      <xdr:col>55</xdr:col>
      <xdr:colOff>88900</xdr:colOff>
      <xdr:row>89</xdr:row>
      <xdr:rowOff>156714</xdr:rowOff>
    </xdr:to>
    <xdr:cxnSp macro="">
      <xdr:nvCxnSpPr>
        <xdr:cNvPr id="469" name="直線コネクタ 468"/>
        <xdr:cNvCxnSpPr/>
      </xdr:nvCxnSpPr>
      <xdr:spPr>
        <a:xfrm>
          <a:off x="10388600" y="15415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89474</xdr:rowOff>
    </xdr:from>
    <xdr:to>
      <xdr:col>55</xdr:col>
      <xdr:colOff>0</xdr:colOff>
      <xdr:row>97</xdr:row>
      <xdr:rowOff>143684</xdr:rowOff>
    </xdr:to>
    <xdr:cxnSp macro="">
      <xdr:nvCxnSpPr>
        <xdr:cNvPr id="470" name="直線コネクタ 469"/>
        <xdr:cNvCxnSpPr/>
      </xdr:nvCxnSpPr>
      <xdr:spPr>
        <a:xfrm>
          <a:off x="9639300" y="16720124"/>
          <a:ext cx="838200" cy="54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152533</xdr:rowOff>
    </xdr:from>
    <xdr:ext cx="534377" cy="259045"/>
    <xdr:sp macro="" textlink="">
      <xdr:nvSpPr>
        <xdr:cNvPr id="471" name="土木費平均値テキスト"/>
        <xdr:cNvSpPr txBox="1"/>
      </xdr:nvSpPr>
      <xdr:spPr>
        <a:xfrm>
          <a:off x="10528300" y="164402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129656</xdr:rowOff>
    </xdr:from>
    <xdr:to>
      <xdr:col>55</xdr:col>
      <xdr:colOff>50800</xdr:colOff>
      <xdr:row>97</xdr:row>
      <xdr:rowOff>59806</xdr:rowOff>
    </xdr:to>
    <xdr:sp macro="" textlink="">
      <xdr:nvSpPr>
        <xdr:cNvPr id="472" name="フローチャート: 判断 471"/>
        <xdr:cNvSpPr/>
      </xdr:nvSpPr>
      <xdr:spPr>
        <a:xfrm>
          <a:off x="10426700" y="1658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89474</xdr:rowOff>
    </xdr:from>
    <xdr:to>
      <xdr:col>50</xdr:col>
      <xdr:colOff>114300</xdr:colOff>
      <xdr:row>97</xdr:row>
      <xdr:rowOff>116883</xdr:rowOff>
    </xdr:to>
    <xdr:cxnSp macro="">
      <xdr:nvCxnSpPr>
        <xdr:cNvPr id="473" name="直線コネクタ 472"/>
        <xdr:cNvCxnSpPr/>
      </xdr:nvCxnSpPr>
      <xdr:spPr>
        <a:xfrm flipV="1">
          <a:off x="8750300" y="16720124"/>
          <a:ext cx="889000" cy="27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117377</xdr:rowOff>
    </xdr:from>
    <xdr:to>
      <xdr:col>50</xdr:col>
      <xdr:colOff>165100</xdr:colOff>
      <xdr:row>97</xdr:row>
      <xdr:rowOff>47527</xdr:rowOff>
    </xdr:to>
    <xdr:sp macro="" textlink="">
      <xdr:nvSpPr>
        <xdr:cNvPr id="474" name="フローチャート: 判断 473"/>
        <xdr:cNvSpPr/>
      </xdr:nvSpPr>
      <xdr:spPr>
        <a:xfrm>
          <a:off x="9588500" y="1657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64054</xdr:rowOff>
    </xdr:from>
    <xdr:ext cx="534377" cy="259045"/>
    <xdr:sp macro="" textlink="">
      <xdr:nvSpPr>
        <xdr:cNvPr id="475" name="テキスト ボックス 474"/>
        <xdr:cNvSpPr txBox="1"/>
      </xdr:nvSpPr>
      <xdr:spPr>
        <a:xfrm>
          <a:off x="9372111" y="1635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116883</xdr:rowOff>
    </xdr:from>
    <xdr:to>
      <xdr:col>45</xdr:col>
      <xdr:colOff>177800</xdr:colOff>
      <xdr:row>97</xdr:row>
      <xdr:rowOff>138547</xdr:rowOff>
    </xdr:to>
    <xdr:cxnSp macro="">
      <xdr:nvCxnSpPr>
        <xdr:cNvPr id="476" name="直線コネクタ 475"/>
        <xdr:cNvCxnSpPr/>
      </xdr:nvCxnSpPr>
      <xdr:spPr>
        <a:xfrm flipV="1">
          <a:off x="7861300" y="16747533"/>
          <a:ext cx="889000" cy="21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129471</xdr:rowOff>
    </xdr:from>
    <xdr:to>
      <xdr:col>46</xdr:col>
      <xdr:colOff>38100</xdr:colOff>
      <xdr:row>97</xdr:row>
      <xdr:rowOff>59621</xdr:rowOff>
    </xdr:to>
    <xdr:sp macro="" textlink="">
      <xdr:nvSpPr>
        <xdr:cNvPr id="477" name="フローチャート: 判断 476"/>
        <xdr:cNvSpPr/>
      </xdr:nvSpPr>
      <xdr:spPr>
        <a:xfrm>
          <a:off x="8699500" y="16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76148</xdr:rowOff>
    </xdr:from>
    <xdr:ext cx="534377" cy="259045"/>
    <xdr:sp macro="" textlink="">
      <xdr:nvSpPr>
        <xdr:cNvPr id="478" name="テキスト ボックス 477"/>
        <xdr:cNvSpPr txBox="1"/>
      </xdr:nvSpPr>
      <xdr:spPr>
        <a:xfrm>
          <a:off x="8483111" y="1636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94709</xdr:rowOff>
    </xdr:from>
    <xdr:to>
      <xdr:col>41</xdr:col>
      <xdr:colOff>50800</xdr:colOff>
      <xdr:row>97</xdr:row>
      <xdr:rowOff>138547</xdr:rowOff>
    </xdr:to>
    <xdr:cxnSp macro="">
      <xdr:nvCxnSpPr>
        <xdr:cNvPr id="479" name="直線コネクタ 478"/>
        <xdr:cNvCxnSpPr/>
      </xdr:nvCxnSpPr>
      <xdr:spPr>
        <a:xfrm>
          <a:off x="6972300" y="16725359"/>
          <a:ext cx="889000" cy="4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141108</xdr:rowOff>
    </xdr:from>
    <xdr:to>
      <xdr:col>41</xdr:col>
      <xdr:colOff>101600</xdr:colOff>
      <xdr:row>97</xdr:row>
      <xdr:rowOff>71258</xdr:rowOff>
    </xdr:to>
    <xdr:sp macro="" textlink="">
      <xdr:nvSpPr>
        <xdr:cNvPr id="480" name="フローチャート: 判断 479"/>
        <xdr:cNvSpPr/>
      </xdr:nvSpPr>
      <xdr:spPr>
        <a:xfrm>
          <a:off x="7810500" y="1660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87785</xdr:rowOff>
    </xdr:from>
    <xdr:ext cx="534377" cy="259045"/>
    <xdr:sp macro="" textlink="">
      <xdr:nvSpPr>
        <xdr:cNvPr id="481" name="テキスト ボックス 480"/>
        <xdr:cNvSpPr txBox="1"/>
      </xdr:nvSpPr>
      <xdr:spPr>
        <a:xfrm>
          <a:off x="7594111" y="16375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134130</xdr:rowOff>
    </xdr:from>
    <xdr:to>
      <xdr:col>36</xdr:col>
      <xdr:colOff>165100</xdr:colOff>
      <xdr:row>97</xdr:row>
      <xdr:rowOff>64280</xdr:rowOff>
    </xdr:to>
    <xdr:sp macro="" textlink="">
      <xdr:nvSpPr>
        <xdr:cNvPr id="482" name="フローチャート: 判断 481"/>
        <xdr:cNvSpPr/>
      </xdr:nvSpPr>
      <xdr:spPr>
        <a:xfrm>
          <a:off x="6921500" y="1659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80807</xdr:rowOff>
    </xdr:from>
    <xdr:ext cx="534377" cy="259045"/>
    <xdr:sp macro="" textlink="">
      <xdr:nvSpPr>
        <xdr:cNvPr id="483" name="テキスト ボックス 482"/>
        <xdr:cNvSpPr txBox="1"/>
      </xdr:nvSpPr>
      <xdr:spPr>
        <a:xfrm>
          <a:off x="6705111" y="16368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92884</xdr:rowOff>
    </xdr:from>
    <xdr:to>
      <xdr:col>55</xdr:col>
      <xdr:colOff>50800</xdr:colOff>
      <xdr:row>98</xdr:row>
      <xdr:rowOff>23034</xdr:rowOff>
    </xdr:to>
    <xdr:sp macro="" textlink="">
      <xdr:nvSpPr>
        <xdr:cNvPr id="489" name="楕円 488"/>
        <xdr:cNvSpPr/>
      </xdr:nvSpPr>
      <xdr:spPr>
        <a:xfrm>
          <a:off x="10426700" y="16723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71311</xdr:rowOff>
    </xdr:from>
    <xdr:ext cx="534377" cy="259045"/>
    <xdr:sp macro="" textlink="">
      <xdr:nvSpPr>
        <xdr:cNvPr id="490" name="土木費該当値テキスト"/>
        <xdr:cNvSpPr txBox="1"/>
      </xdr:nvSpPr>
      <xdr:spPr>
        <a:xfrm>
          <a:off x="10528300" y="1670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38674</xdr:rowOff>
    </xdr:from>
    <xdr:to>
      <xdr:col>50</xdr:col>
      <xdr:colOff>165100</xdr:colOff>
      <xdr:row>97</xdr:row>
      <xdr:rowOff>140274</xdr:rowOff>
    </xdr:to>
    <xdr:sp macro="" textlink="">
      <xdr:nvSpPr>
        <xdr:cNvPr id="491" name="楕円 490"/>
        <xdr:cNvSpPr/>
      </xdr:nvSpPr>
      <xdr:spPr>
        <a:xfrm>
          <a:off x="9588500" y="16669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131401</xdr:rowOff>
    </xdr:from>
    <xdr:ext cx="534377" cy="259045"/>
    <xdr:sp macro="" textlink="">
      <xdr:nvSpPr>
        <xdr:cNvPr id="492" name="テキスト ボックス 491"/>
        <xdr:cNvSpPr txBox="1"/>
      </xdr:nvSpPr>
      <xdr:spPr>
        <a:xfrm>
          <a:off x="9372111" y="16762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66083</xdr:rowOff>
    </xdr:from>
    <xdr:to>
      <xdr:col>46</xdr:col>
      <xdr:colOff>38100</xdr:colOff>
      <xdr:row>97</xdr:row>
      <xdr:rowOff>167683</xdr:rowOff>
    </xdr:to>
    <xdr:sp macro="" textlink="">
      <xdr:nvSpPr>
        <xdr:cNvPr id="493" name="楕円 492"/>
        <xdr:cNvSpPr/>
      </xdr:nvSpPr>
      <xdr:spPr>
        <a:xfrm>
          <a:off x="8699500" y="16696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158810</xdr:rowOff>
    </xdr:from>
    <xdr:ext cx="534377" cy="259045"/>
    <xdr:sp macro="" textlink="">
      <xdr:nvSpPr>
        <xdr:cNvPr id="494" name="テキスト ボックス 493"/>
        <xdr:cNvSpPr txBox="1"/>
      </xdr:nvSpPr>
      <xdr:spPr>
        <a:xfrm>
          <a:off x="8483111" y="16789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87747</xdr:rowOff>
    </xdr:from>
    <xdr:to>
      <xdr:col>41</xdr:col>
      <xdr:colOff>101600</xdr:colOff>
      <xdr:row>98</xdr:row>
      <xdr:rowOff>17897</xdr:rowOff>
    </xdr:to>
    <xdr:sp macro="" textlink="">
      <xdr:nvSpPr>
        <xdr:cNvPr id="495" name="楕円 494"/>
        <xdr:cNvSpPr/>
      </xdr:nvSpPr>
      <xdr:spPr>
        <a:xfrm>
          <a:off x="7810500" y="16718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9024</xdr:rowOff>
    </xdr:from>
    <xdr:ext cx="534377" cy="259045"/>
    <xdr:sp macro="" textlink="">
      <xdr:nvSpPr>
        <xdr:cNvPr id="496" name="テキスト ボックス 495"/>
        <xdr:cNvSpPr txBox="1"/>
      </xdr:nvSpPr>
      <xdr:spPr>
        <a:xfrm>
          <a:off x="7594111" y="16811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43909</xdr:rowOff>
    </xdr:from>
    <xdr:to>
      <xdr:col>36</xdr:col>
      <xdr:colOff>165100</xdr:colOff>
      <xdr:row>97</xdr:row>
      <xdr:rowOff>145509</xdr:rowOff>
    </xdr:to>
    <xdr:sp macro="" textlink="">
      <xdr:nvSpPr>
        <xdr:cNvPr id="497" name="楕円 496"/>
        <xdr:cNvSpPr/>
      </xdr:nvSpPr>
      <xdr:spPr>
        <a:xfrm>
          <a:off x="6921500" y="16674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136636</xdr:rowOff>
    </xdr:from>
    <xdr:ext cx="534377" cy="259045"/>
    <xdr:sp macro="" textlink="">
      <xdr:nvSpPr>
        <xdr:cNvPr id="498" name="テキスト ボックス 497"/>
        <xdr:cNvSpPr txBox="1"/>
      </xdr:nvSpPr>
      <xdr:spPr>
        <a:xfrm>
          <a:off x="6705111" y="16767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9" name="直線コネクタ 50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0" name="テキスト ボックス 509"/>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1" name="直線コネクタ 51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2" name="テキスト ボックス 511"/>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3" name="直線コネクタ 51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4" name="テキスト ボックス 513"/>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5" name="直線コネクタ 51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6" name="テキスト ボックス 515"/>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137917</xdr:rowOff>
    </xdr:from>
    <xdr:to>
      <xdr:col>85</xdr:col>
      <xdr:colOff>126364</xdr:colOff>
      <xdr:row>37</xdr:row>
      <xdr:rowOff>115925</xdr:rowOff>
    </xdr:to>
    <xdr:cxnSp macro="">
      <xdr:nvCxnSpPr>
        <xdr:cNvPr id="520" name="直線コネクタ 519"/>
        <xdr:cNvCxnSpPr/>
      </xdr:nvCxnSpPr>
      <xdr:spPr>
        <a:xfrm flipV="1">
          <a:off x="16317595" y="5281417"/>
          <a:ext cx="1269" cy="1178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119752</xdr:rowOff>
    </xdr:from>
    <xdr:ext cx="469744" cy="259045"/>
    <xdr:sp macro="" textlink="">
      <xdr:nvSpPr>
        <xdr:cNvPr id="521" name="消防費最小値テキスト"/>
        <xdr:cNvSpPr txBox="1"/>
      </xdr:nvSpPr>
      <xdr:spPr>
        <a:xfrm>
          <a:off x="16370300" y="6463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115925</xdr:rowOff>
    </xdr:from>
    <xdr:to>
      <xdr:col>86</xdr:col>
      <xdr:colOff>25400</xdr:colOff>
      <xdr:row>37</xdr:row>
      <xdr:rowOff>115925</xdr:rowOff>
    </xdr:to>
    <xdr:cxnSp macro="">
      <xdr:nvCxnSpPr>
        <xdr:cNvPr id="522" name="直線コネクタ 521"/>
        <xdr:cNvCxnSpPr/>
      </xdr:nvCxnSpPr>
      <xdr:spPr>
        <a:xfrm>
          <a:off x="16230600" y="6459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84594</xdr:rowOff>
    </xdr:from>
    <xdr:ext cx="534377" cy="259045"/>
    <xdr:sp macro="" textlink="">
      <xdr:nvSpPr>
        <xdr:cNvPr id="523" name="消防費最大値テキスト"/>
        <xdr:cNvSpPr txBox="1"/>
      </xdr:nvSpPr>
      <xdr:spPr>
        <a:xfrm>
          <a:off x="16370300" y="505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60,078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137917</xdr:rowOff>
    </xdr:from>
    <xdr:to>
      <xdr:col>86</xdr:col>
      <xdr:colOff>25400</xdr:colOff>
      <xdr:row>30</xdr:row>
      <xdr:rowOff>137917</xdr:rowOff>
    </xdr:to>
    <xdr:cxnSp macro="">
      <xdr:nvCxnSpPr>
        <xdr:cNvPr id="524" name="直線コネクタ 523"/>
        <xdr:cNvCxnSpPr/>
      </xdr:nvCxnSpPr>
      <xdr:spPr>
        <a:xfrm>
          <a:off x="16230600" y="5281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160686</xdr:rowOff>
    </xdr:from>
    <xdr:to>
      <xdr:col>85</xdr:col>
      <xdr:colOff>127000</xdr:colOff>
      <xdr:row>37</xdr:row>
      <xdr:rowOff>7249</xdr:rowOff>
    </xdr:to>
    <xdr:cxnSp macro="">
      <xdr:nvCxnSpPr>
        <xdr:cNvPr id="525" name="直線コネクタ 524"/>
        <xdr:cNvCxnSpPr/>
      </xdr:nvCxnSpPr>
      <xdr:spPr>
        <a:xfrm>
          <a:off x="15481300" y="6332886"/>
          <a:ext cx="838200" cy="18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70606</xdr:rowOff>
    </xdr:from>
    <xdr:ext cx="534377" cy="259045"/>
    <xdr:sp macro="" textlink="">
      <xdr:nvSpPr>
        <xdr:cNvPr id="526" name="消防費平均値テキスト"/>
        <xdr:cNvSpPr txBox="1"/>
      </xdr:nvSpPr>
      <xdr:spPr>
        <a:xfrm>
          <a:off x="16370300" y="60713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47729</xdr:rowOff>
    </xdr:from>
    <xdr:to>
      <xdr:col>85</xdr:col>
      <xdr:colOff>177800</xdr:colOff>
      <xdr:row>36</xdr:row>
      <xdr:rowOff>149329</xdr:rowOff>
    </xdr:to>
    <xdr:sp macro="" textlink="">
      <xdr:nvSpPr>
        <xdr:cNvPr id="527" name="フローチャート: 判断 526"/>
        <xdr:cNvSpPr/>
      </xdr:nvSpPr>
      <xdr:spPr>
        <a:xfrm>
          <a:off x="16268700" y="621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160686</xdr:rowOff>
    </xdr:from>
    <xdr:to>
      <xdr:col>81</xdr:col>
      <xdr:colOff>50800</xdr:colOff>
      <xdr:row>37</xdr:row>
      <xdr:rowOff>41356</xdr:rowOff>
    </xdr:to>
    <xdr:cxnSp macro="">
      <xdr:nvCxnSpPr>
        <xdr:cNvPr id="528" name="直線コネクタ 527"/>
        <xdr:cNvCxnSpPr/>
      </xdr:nvCxnSpPr>
      <xdr:spPr>
        <a:xfrm flipV="1">
          <a:off x="14592300" y="6332886"/>
          <a:ext cx="889000" cy="52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66132</xdr:rowOff>
    </xdr:from>
    <xdr:to>
      <xdr:col>81</xdr:col>
      <xdr:colOff>101600</xdr:colOff>
      <xdr:row>36</xdr:row>
      <xdr:rowOff>167732</xdr:rowOff>
    </xdr:to>
    <xdr:sp macro="" textlink="">
      <xdr:nvSpPr>
        <xdr:cNvPr id="529" name="フローチャート: 判断 528"/>
        <xdr:cNvSpPr/>
      </xdr:nvSpPr>
      <xdr:spPr>
        <a:xfrm>
          <a:off x="15430500" y="6238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12809</xdr:rowOff>
    </xdr:from>
    <xdr:ext cx="534377" cy="259045"/>
    <xdr:sp macro="" textlink="">
      <xdr:nvSpPr>
        <xdr:cNvPr id="530" name="テキスト ボックス 529"/>
        <xdr:cNvSpPr txBox="1"/>
      </xdr:nvSpPr>
      <xdr:spPr>
        <a:xfrm>
          <a:off x="15214111" y="6013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31275</xdr:rowOff>
    </xdr:from>
    <xdr:to>
      <xdr:col>76</xdr:col>
      <xdr:colOff>114300</xdr:colOff>
      <xdr:row>37</xdr:row>
      <xdr:rowOff>41356</xdr:rowOff>
    </xdr:to>
    <xdr:cxnSp macro="">
      <xdr:nvCxnSpPr>
        <xdr:cNvPr id="531" name="直線コネクタ 530"/>
        <xdr:cNvCxnSpPr/>
      </xdr:nvCxnSpPr>
      <xdr:spPr>
        <a:xfrm>
          <a:off x="13703300" y="6374925"/>
          <a:ext cx="889000" cy="10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54404</xdr:rowOff>
    </xdr:from>
    <xdr:to>
      <xdr:col>76</xdr:col>
      <xdr:colOff>165100</xdr:colOff>
      <xdr:row>36</xdr:row>
      <xdr:rowOff>156004</xdr:rowOff>
    </xdr:to>
    <xdr:sp macro="" textlink="">
      <xdr:nvSpPr>
        <xdr:cNvPr id="532" name="フローチャート: 判断 531"/>
        <xdr:cNvSpPr/>
      </xdr:nvSpPr>
      <xdr:spPr>
        <a:xfrm>
          <a:off x="14541500" y="6226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1081</xdr:rowOff>
    </xdr:from>
    <xdr:ext cx="534377" cy="259045"/>
    <xdr:sp macro="" textlink="">
      <xdr:nvSpPr>
        <xdr:cNvPr id="533" name="テキスト ボックス 532"/>
        <xdr:cNvSpPr txBox="1"/>
      </xdr:nvSpPr>
      <xdr:spPr>
        <a:xfrm>
          <a:off x="14325111" y="600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31275</xdr:rowOff>
    </xdr:from>
    <xdr:to>
      <xdr:col>71</xdr:col>
      <xdr:colOff>177800</xdr:colOff>
      <xdr:row>37</xdr:row>
      <xdr:rowOff>52260</xdr:rowOff>
    </xdr:to>
    <xdr:cxnSp macro="">
      <xdr:nvCxnSpPr>
        <xdr:cNvPr id="534" name="直線コネクタ 533"/>
        <xdr:cNvCxnSpPr/>
      </xdr:nvCxnSpPr>
      <xdr:spPr>
        <a:xfrm flipV="1">
          <a:off x="12814300" y="6374925"/>
          <a:ext cx="889000" cy="20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64143</xdr:rowOff>
    </xdr:from>
    <xdr:to>
      <xdr:col>72</xdr:col>
      <xdr:colOff>38100</xdr:colOff>
      <xdr:row>36</xdr:row>
      <xdr:rowOff>165743</xdr:rowOff>
    </xdr:to>
    <xdr:sp macro="" textlink="">
      <xdr:nvSpPr>
        <xdr:cNvPr id="535" name="フローチャート: 判断 534"/>
        <xdr:cNvSpPr/>
      </xdr:nvSpPr>
      <xdr:spPr>
        <a:xfrm>
          <a:off x="13652500" y="6236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10820</xdr:rowOff>
    </xdr:from>
    <xdr:ext cx="534377" cy="259045"/>
    <xdr:sp macro="" textlink="">
      <xdr:nvSpPr>
        <xdr:cNvPr id="536" name="テキスト ボックス 535"/>
        <xdr:cNvSpPr txBox="1"/>
      </xdr:nvSpPr>
      <xdr:spPr>
        <a:xfrm>
          <a:off x="13436111" y="6011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31567</xdr:rowOff>
    </xdr:from>
    <xdr:to>
      <xdr:col>67</xdr:col>
      <xdr:colOff>101600</xdr:colOff>
      <xdr:row>36</xdr:row>
      <xdr:rowOff>133167</xdr:rowOff>
    </xdr:to>
    <xdr:sp macro="" textlink="">
      <xdr:nvSpPr>
        <xdr:cNvPr id="537" name="フローチャート: 判断 536"/>
        <xdr:cNvSpPr/>
      </xdr:nvSpPr>
      <xdr:spPr>
        <a:xfrm>
          <a:off x="12763500" y="620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149694</xdr:rowOff>
    </xdr:from>
    <xdr:ext cx="534377" cy="259045"/>
    <xdr:sp macro="" textlink="">
      <xdr:nvSpPr>
        <xdr:cNvPr id="538" name="テキスト ボックス 537"/>
        <xdr:cNvSpPr txBox="1"/>
      </xdr:nvSpPr>
      <xdr:spPr>
        <a:xfrm>
          <a:off x="12547111" y="597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127899</xdr:rowOff>
    </xdr:from>
    <xdr:to>
      <xdr:col>85</xdr:col>
      <xdr:colOff>177800</xdr:colOff>
      <xdr:row>37</xdr:row>
      <xdr:rowOff>58049</xdr:rowOff>
    </xdr:to>
    <xdr:sp macro="" textlink="">
      <xdr:nvSpPr>
        <xdr:cNvPr id="544" name="楕円 543"/>
        <xdr:cNvSpPr/>
      </xdr:nvSpPr>
      <xdr:spPr>
        <a:xfrm>
          <a:off x="16268700" y="6300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42826</xdr:rowOff>
    </xdr:from>
    <xdr:ext cx="534377" cy="259045"/>
    <xdr:sp macro="" textlink="">
      <xdr:nvSpPr>
        <xdr:cNvPr id="545" name="消防費該当値テキスト"/>
        <xdr:cNvSpPr txBox="1"/>
      </xdr:nvSpPr>
      <xdr:spPr>
        <a:xfrm>
          <a:off x="16370300" y="6215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109886</xdr:rowOff>
    </xdr:from>
    <xdr:to>
      <xdr:col>81</xdr:col>
      <xdr:colOff>101600</xdr:colOff>
      <xdr:row>37</xdr:row>
      <xdr:rowOff>40036</xdr:rowOff>
    </xdr:to>
    <xdr:sp macro="" textlink="">
      <xdr:nvSpPr>
        <xdr:cNvPr id="546" name="楕円 545"/>
        <xdr:cNvSpPr/>
      </xdr:nvSpPr>
      <xdr:spPr>
        <a:xfrm>
          <a:off x="15430500" y="628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31163</xdr:rowOff>
    </xdr:from>
    <xdr:ext cx="534377" cy="259045"/>
    <xdr:sp macro="" textlink="">
      <xdr:nvSpPr>
        <xdr:cNvPr id="547" name="テキスト ボックス 546"/>
        <xdr:cNvSpPr txBox="1"/>
      </xdr:nvSpPr>
      <xdr:spPr>
        <a:xfrm>
          <a:off x="15214111" y="6374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162006</xdr:rowOff>
    </xdr:from>
    <xdr:to>
      <xdr:col>76</xdr:col>
      <xdr:colOff>165100</xdr:colOff>
      <xdr:row>37</xdr:row>
      <xdr:rowOff>92156</xdr:rowOff>
    </xdr:to>
    <xdr:sp macro="" textlink="">
      <xdr:nvSpPr>
        <xdr:cNvPr id="548" name="楕円 547"/>
        <xdr:cNvSpPr/>
      </xdr:nvSpPr>
      <xdr:spPr>
        <a:xfrm>
          <a:off x="14541500" y="633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83283</xdr:rowOff>
    </xdr:from>
    <xdr:ext cx="534377" cy="259045"/>
    <xdr:sp macro="" textlink="">
      <xdr:nvSpPr>
        <xdr:cNvPr id="549" name="テキスト ボックス 548"/>
        <xdr:cNvSpPr txBox="1"/>
      </xdr:nvSpPr>
      <xdr:spPr>
        <a:xfrm>
          <a:off x="14325111" y="6426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151925</xdr:rowOff>
    </xdr:from>
    <xdr:to>
      <xdr:col>72</xdr:col>
      <xdr:colOff>38100</xdr:colOff>
      <xdr:row>37</xdr:row>
      <xdr:rowOff>82075</xdr:rowOff>
    </xdr:to>
    <xdr:sp macro="" textlink="">
      <xdr:nvSpPr>
        <xdr:cNvPr id="550" name="楕円 549"/>
        <xdr:cNvSpPr/>
      </xdr:nvSpPr>
      <xdr:spPr>
        <a:xfrm>
          <a:off x="13652500" y="632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73202</xdr:rowOff>
    </xdr:from>
    <xdr:ext cx="534377" cy="259045"/>
    <xdr:sp macro="" textlink="">
      <xdr:nvSpPr>
        <xdr:cNvPr id="551" name="テキスト ボックス 550"/>
        <xdr:cNvSpPr txBox="1"/>
      </xdr:nvSpPr>
      <xdr:spPr>
        <a:xfrm>
          <a:off x="13436111" y="641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1460</xdr:rowOff>
    </xdr:from>
    <xdr:to>
      <xdr:col>67</xdr:col>
      <xdr:colOff>101600</xdr:colOff>
      <xdr:row>37</xdr:row>
      <xdr:rowOff>103060</xdr:rowOff>
    </xdr:to>
    <xdr:sp macro="" textlink="">
      <xdr:nvSpPr>
        <xdr:cNvPr id="552" name="楕円 551"/>
        <xdr:cNvSpPr/>
      </xdr:nvSpPr>
      <xdr:spPr>
        <a:xfrm>
          <a:off x="12763500" y="634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94187</xdr:rowOff>
    </xdr:from>
    <xdr:ext cx="534377" cy="259045"/>
    <xdr:sp macro="" textlink="">
      <xdr:nvSpPr>
        <xdr:cNvPr id="553" name="テキスト ボックス 552"/>
        <xdr:cNvSpPr txBox="1"/>
      </xdr:nvSpPr>
      <xdr:spPr>
        <a:xfrm>
          <a:off x="12547111" y="6437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4" name="テキスト ボックス 56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5" name="直線コネクタ 56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6" name="テキスト ボックス 565"/>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7" name="直線コネクタ 56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8" name="テキスト ボックス 567"/>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9" name="直線コネクタ 56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0" name="テキスト ボックス 569"/>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1" name="直線コネクタ 57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2" name="テキスト ボックス 571"/>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3" name="直線コネクタ 57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4" name="テキスト ボックス 573"/>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6" name="テキスト ボックス 57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120917</xdr:rowOff>
    </xdr:from>
    <xdr:to>
      <xdr:col>85</xdr:col>
      <xdr:colOff>126364</xdr:colOff>
      <xdr:row>59</xdr:row>
      <xdr:rowOff>103695</xdr:rowOff>
    </xdr:to>
    <xdr:cxnSp macro="">
      <xdr:nvCxnSpPr>
        <xdr:cNvPr id="578" name="直線コネクタ 577"/>
        <xdr:cNvCxnSpPr/>
      </xdr:nvCxnSpPr>
      <xdr:spPr>
        <a:xfrm flipV="1">
          <a:off x="16317595" y="8521967"/>
          <a:ext cx="1269" cy="1697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107522</xdr:rowOff>
    </xdr:from>
    <xdr:ext cx="534377" cy="259045"/>
    <xdr:sp macro="" textlink="">
      <xdr:nvSpPr>
        <xdr:cNvPr id="579" name="教育費最小値テキスト"/>
        <xdr:cNvSpPr txBox="1"/>
      </xdr:nvSpPr>
      <xdr:spPr>
        <a:xfrm>
          <a:off x="16370300" y="1022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103695</xdr:rowOff>
    </xdr:from>
    <xdr:to>
      <xdr:col>86</xdr:col>
      <xdr:colOff>25400</xdr:colOff>
      <xdr:row>59</xdr:row>
      <xdr:rowOff>103695</xdr:rowOff>
    </xdr:to>
    <xdr:cxnSp macro="">
      <xdr:nvCxnSpPr>
        <xdr:cNvPr id="580" name="直線コネクタ 579"/>
        <xdr:cNvCxnSpPr/>
      </xdr:nvCxnSpPr>
      <xdr:spPr>
        <a:xfrm>
          <a:off x="16230600" y="10219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67594</xdr:rowOff>
    </xdr:from>
    <xdr:ext cx="599010" cy="259045"/>
    <xdr:sp macro="" textlink="">
      <xdr:nvSpPr>
        <xdr:cNvPr id="581" name="教育費最大値テキスト"/>
        <xdr:cNvSpPr txBox="1"/>
      </xdr:nvSpPr>
      <xdr:spPr>
        <a:xfrm>
          <a:off x="16370300" y="8297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158,979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120917</xdr:rowOff>
    </xdr:from>
    <xdr:to>
      <xdr:col>86</xdr:col>
      <xdr:colOff>25400</xdr:colOff>
      <xdr:row>49</xdr:row>
      <xdr:rowOff>120917</xdr:rowOff>
    </xdr:to>
    <xdr:cxnSp macro="">
      <xdr:nvCxnSpPr>
        <xdr:cNvPr id="582" name="直線コネクタ 581"/>
        <xdr:cNvCxnSpPr/>
      </xdr:nvCxnSpPr>
      <xdr:spPr>
        <a:xfrm>
          <a:off x="16230600" y="85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2705</xdr:rowOff>
    </xdr:from>
    <xdr:to>
      <xdr:col>85</xdr:col>
      <xdr:colOff>127000</xdr:colOff>
      <xdr:row>58</xdr:row>
      <xdr:rowOff>75044</xdr:rowOff>
    </xdr:to>
    <xdr:cxnSp macro="">
      <xdr:nvCxnSpPr>
        <xdr:cNvPr id="583" name="直線コネクタ 582"/>
        <xdr:cNvCxnSpPr/>
      </xdr:nvCxnSpPr>
      <xdr:spPr>
        <a:xfrm flipV="1">
          <a:off x="15481300" y="9946805"/>
          <a:ext cx="838200" cy="72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112196</xdr:rowOff>
    </xdr:from>
    <xdr:ext cx="534377" cy="259045"/>
    <xdr:sp macro="" textlink="">
      <xdr:nvSpPr>
        <xdr:cNvPr id="584" name="教育費平均値テキスト"/>
        <xdr:cNvSpPr txBox="1"/>
      </xdr:nvSpPr>
      <xdr:spPr>
        <a:xfrm>
          <a:off x="16370300" y="9884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133769</xdr:rowOff>
    </xdr:from>
    <xdr:to>
      <xdr:col>85</xdr:col>
      <xdr:colOff>177800</xdr:colOff>
      <xdr:row>58</xdr:row>
      <xdr:rowOff>63919</xdr:rowOff>
    </xdr:to>
    <xdr:sp macro="" textlink="">
      <xdr:nvSpPr>
        <xdr:cNvPr id="585" name="フローチャート: 判断 584"/>
        <xdr:cNvSpPr/>
      </xdr:nvSpPr>
      <xdr:spPr>
        <a:xfrm>
          <a:off x="16268700" y="990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75044</xdr:rowOff>
    </xdr:from>
    <xdr:to>
      <xdr:col>81</xdr:col>
      <xdr:colOff>50800</xdr:colOff>
      <xdr:row>58</xdr:row>
      <xdr:rowOff>142646</xdr:rowOff>
    </xdr:to>
    <xdr:cxnSp macro="">
      <xdr:nvCxnSpPr>
        <xdr:cNvPr id="586" name="直線コネクタ 585"/>
        <xdr:cNvCxnSpPr/>
      </xdr:nvCxnSpPr>
      <xdr:spPr>
        <a:xfrm flipV="1">
          <a:off x="14592300" y="10019144"/>
          <a:ext cx="889000" cy="6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107112</xdr:rowOff>
    </xdr:from>
    <xdr:to>
      <xdr:col>81</xdr:col>
      <xdr:colOff>101600</xdr:colOff>
      <xdr:row>58</xdr:row>
      <xdr:rowOff>37262</xdr:rowOff>
    </xdr:to>
    <xdr:sp macro="" textlink="">
      <xdr:nvSpPr>
        <xdr:cNvPr id="587" name="フローチャート: 判断 586"/>
        <xdr:cNvSpPr/>
      </xdr:nvSpPr>
      <xdr:spPr>
        <a:xfrm>
          <a:off x="15430500" y="987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53789</xdr:rowOff>
    </xdr:from>
    <xdr:ext cx="534377" cy="259045"/>
    <xdr:sp macro="" textlink="">
      <xdr:nvSpPr>
        <xdr:cNvPr id="588" name="テキスト ボックス 587"/>
        <xdr:cNvSpPr txBox="1"/>
      </xdr:nvSpPr>
      <xdr:spPr>
        <a:xfrm>
          <a:off x="15214111" y="965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27369</xdr:rowOff>
    </xdr:from>
    <xdr:to>
      <xdr:col>76</xdr:col>
      <xdr:colOff>114300</xdr:colOff>
      <xdr:row>58</xdr:row>
      <xdr:rowOff>142646</xdr:rowOff>
    </xdr:to>
    <xdr:cxnSp macro="">
      <xdr:nvCxnSpPr>
        <xdr:cNvPr id="589" name="直線コネクタ 588"/>
        <xdr:cNvCxnSpPr/>
      </xdr:nvCxnSpPr>
      <xdr:spPr>
        <a:xfrm>
          <a:off x="13703300" y="9800019"/>
          <a:ext cx="889000" cy="286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154636</xdr:rowOff>
    </xdr:from>
    <xdr:to>
      <xdr:col>76</xdr:col>
      <xdr:colOff>165100</xdr:colOff>
      <xdr:row>58</xdr:row>
      <xdr:rowOff>84786</xdr:rowOff>
    </xdr:to>
    <xdr:sp macro="" textlink="">
      <xdr:nvSpPr>
        <xdr:cNvPr id="590" name="フローチャート: 判断 589"/>
        <xdr:cNvSpPr/>
      </xdr:nvSpPr>
      <xdr:spPr>
        <a:xfrm>
          <a:off x="14541500" y="992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101313</xdr:rowOff>
    </xdr:from>
    <xdr:ext cx="534377" cy="259045"/>
    <xdr:sp macro="" textlink="">
      <xdr:nvSpPr>
        <xdr:cNvPr id="591" name="テキスト ボックス 590"/>
        <xdr:cNvSpPr txBox="1"/>
      </xdr:nvSpPr>
      <xdr:spPr>
        <a:xfrm>
          <a:off x="14325111" y="9702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27369</xdr:rowOff>
    </xdr:from>
    <xdr:to>
      <xdr:col>71</xdr:col>
      <xdr:colOff>177800</xdr:colOff>
      <xdr:row>59</xdr:row>
      <xdr:rowOff>17932</xdr:rowOff>
    </xdr:to>
    <xdr:cxnSp macro="">
      <xdr:nvCxnSpPr>
        <xdr:cNvPr id="592" name="直線コネクタ 591"/>
        <xdr:cNvCxnSpPr/>
      </xdr:nvCxnSpPr>
      <xdr:spPr>
        <a:xfrm flipV="1">
          <a:off x="12814300" y="9800019"/>
          <a:ext cx="889000" cy="333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133020</xdr:rowOff>
    </xdr:from>
    <xdr:to>
      <xdr:col>72</xdr:col>
      <xdr:colOff>38100</xdr:colOff>
      <xdr:row>58</xdr:row>
      <xdr:rowOff>63170</xdr:rowOff>
    </xdr:to>
    <xdr:sp macro="" textlink="">
      <xdr:nvSpPr>
        <xdr:cNvPr id="593" name="フローチャート: 判断 592"/>
        <xdr:cNvSpPr/>
      </xdr:nvSpPr>
      <xdr:spPr>
        <a:xfrm>
          <a:off x="136525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54297</xdr:rowOff>
    </xdr:from>
    <xdr:ext cx="534377" cy="259045"/>
    <xdr:sp macro="" textlink="">
      <xdr:nvSpPr>
        <xdr:cNvPr id="594" name="テキスト ボックス 593"/>
        <xdr:cNvSpPr txBox="1"/>
      </xdr:nvSpPr>
      <xdr:spPr>
        <a:xfrm>
          <a:off x="13436111" y="9998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124828</xdr:rowOff>
    </xdr:from>
    <xdr:to>
      <xdr:col>67</xdr:col>
      <xdr:colOff>101600</xdr:colOff>
      <xdr:row>58</xdr:row>
      <xdr:rowOff>54978</xdr:rowOff>
    </xdr:to>
    <xdr:sp macro="" textlink="">
      <xdr:nvSpPr>
        <xdr:cNvPr id="595" name="フローチャート: 判断 594"/>
        <xdr:cNvSpPr/>
      </xdr:nvSpPr>
      <xdr:spPr>
        <a:xfrm>
          <a:off x="12763500" y="989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71505</xdr:rowOff>
    </xdr:from>
    <xdr:ext cx="534377" cy="259045"/>
    <xdr:sp macro="" textlink="">
      <xdr:nvSpPr>
        <xdr:cNvPr id="596" name="テキスト ボックス 595"/>
        <xdr:cNvSpPr txBox="1"/>
      </xdr:nvSpPr>
      <xdr:spPr>
        <a:xfrm>
          <a:off x="12547111" y="967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123355</xdr:rowOff>
    </xdr:from>
    <xdr:to>
      <xdr:col>85</xdr:col>
      <xdr:colOff>177800</xdr:colOff>
      <xdr:row>58</xdr:row>
      <xdr:rowOff>53505</xdr:rowOff>
    </xdr:to>
    <xdr:sp macro="" textlink="">
      <xdr:nvSpPr>
        <xdr:cNvPr id="602" name="楕円 601"/>
        <xdr:cNvSpPr/>
      </xdr:nvSpPr>
      <xdr:spPr>
        <a:xfrm>
          <a:off x="16268700" y="9896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146232</xdr:rowOff>
    </xdr:from>
    <xdr:ext cx="534377" cy="259045"/>
    <xdr:sp macro="" textlink="">
      <xdr:nvSpPr>
        <xdr:cNvPr id="603" name="教育費該当値テキスト"/>
        <xdr:cNvSpPr txBox="1"/>
      </xdr:nvSpPr>
      <xdr:spPr>
        <a:xfrm>
          <a:off x="16370300" y="9747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24244</xdr:rowOff>
    </xdr:from>
    <xdr:to>
      <xdr:col>81</xdr:col>
      <xdr:colOff>101600</xdr:colOff>
      <xdr:row>58</xdr:row>
      <xdr:rowOff>125844</xdr:rowOff>
    </xdr:to>
    <xdr:sp macro="" textlink="">
      <xdr:nvSpPr>
        <xdr:cNvPr id="604" name="楕円 603"/>
        <xdr:cNvSpPr/>
      </xdr:nvSpPr>
      <xdr:spPr>
        <a:xfrm>
          <a:off x="15430500" y="996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116971</xdr:rowOff>
    </xdr:from>
    <xdr:ext cx="534377" cy="259045"/>
    <xdr:sp macro="" textlink="">
      <xdr:nvSpPr>
        <xdr:cNvPr id="605" name="テキスト ボックス 604"/>
        <xdr:cNvSpPr txBox="1"/>
      </xdr:nvSpPr>
      <xdr:spPr>
        <a:xfrm>
          <a:off x="15214111" y="10061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91846</xdr:rowOff>
    </xdr:from>
    <xdr:to>
      <xdr:col>76</xdr:col>
      <xdr:colOff>165100</xdr:colOff>
      <xdr:row>59</xdr:row>
      <xdr:rowOff>21996</xdr:rowOff>
    </xdr:to>
    <xdr:sp macro="" textlink="">
      <xdr:nvSpPr>
        <xdr:cNvPr id="606" name="楕円 605"/>
        <xdr:cNvSpPr/>
      </xdr:nvSpPr>
      <xdr:spPr>
        <a:xfrm>
          <a:off x="14541500" y="1003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13123</xdr:rowOff>
    </xdr:from>
    <xdr:ext cx="534377" cy="259045"/>
    <xdr:sp macro="" textlink="">
      <xdr:nvSpPr>
        <xdr:cNvPr id="607" name="テキスト ボックス 606"/>
        <xdr:cNvSpPr txBox="1"/>
      </xdr:nvSpPr>
      <xdr:spPr>
        <a:xfrm>
          <a:off x="14325111" y="10128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148019</xdr:rowOff>
    </xdr:from>
    <xdr:to>
      <xdr:col>72</xdr:col>
      <xdr:colOff>38100</xdr:colOff>
      <xdr:row>57</xdr:row>
      <xdr:rowOff>78169</xdr:rowOff>
    </xdr:to>
    <xdr:sp macro="" textlink="">
      <xdr:nvSpPr>
        <xdr:cNvPr id="608" name="楕円 607"/>
        <xdr:cNvSpPr/>
      </xdr:nvSpPr>
      <xdr:spPr>
        <a:xfrm>
          <a:off x="13652500" y="9749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94696</xdr:rowOff>
    </xdr:from>
    <xdr:ext cx="534377" cy="259045"/>
    <xdr:sp macro="" textlink="">
      <xdr:nvSpPr>
        <xdr:cNvPr id="609" name="テキスト ボックス 608"/>
        <xdr:cNvSpPr txBox="1"/>
      </xdr:nvSpPr>
      <xdr:spPr>
        <a:xfrm>
          <a:off x="13436111" y="9524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138582</xdr:rowOff>
    </xdr:from>
    <xdr:to>
      <xdr:col>67</xdr:col>
      <xdr:colOff>101600</xdr:colOff>
      <xdr:row>59</xdr:row>
      <xdr:rowOff>68732</xdr:rowOff>
    </xdr:to>
    <xdr:sp macro="" textlink="">
      <xdr:nvSpPr>
        <xdr:cNvPr id="610" name="楕円 609"/>
        <xdr:cNvSpPr/>
      </xdr:nvSpPr>
      <xdr:spPr>
        <a:xfrm>
          <a:off x="12763500" y="10082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59859</xdr:rowOff>
    </xdr:from>
    <xdr:ext cx="534377" cy="259045"/>
    <xdr:sp macro="" textlink="">
      <xdr:nvSpPr>
        <xdr:cNvPr id="611" name="テキスト ボックス 610"/>
        <xdr:cNvSpPr txBox="1"/>
      </xdr:nvSpPr>
      <xdr:spPr>
        <a:xfrm>
          <a:off x="12547111" y="10175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2" name="直線コネクタ 62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3" name="テキスト ボックス 62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4" name="直線コネクタ 62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5" name="テキスト ボックス 62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6" name="直線コネクタ 62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7" name="テキスト ボックス 62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8" name="直線コネクタ 62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9" name="テキスト ボックス 62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0" name="直線コネクタ 62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1" name="テキスト ボックス 63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3" name="テキスト ボックス 63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15167</xdr:rowOff>
    </xdr:from>
    <xdr:to>
      <xdr:col>85</xdr:col>
      <xdr:colOff>126364</xdr:colOff>
      <xdr:row>79</xdr:row>
      <xdr:rowOff>44450</xdr:rowOff>
    </xdr:to>
    <xdr:cxnSp macro="">
      <xdr:nvCxnSpPr>
        <xdr:cNvPr id="635" name="直線コネクタ 634"/>
        <xdr:cNvCxnSpPr/>
      </xdr:nvCxnSpPr>
      <xdr:spPr>
        <a:xfrm flipV="1">
          <a:off x="16317595" y="12016667"/>
          <a:ext cx="1269" cy="1572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93385</xdr:rowOff>
    </xdr:from>
    <xdr:ext cx="249299" cy="259045"/>
    <xdr:sp macro="" textlink="">
      <xdr:nvSpPr>
        <xdr:cNvPr id="636" name="災害復旧費最小値テキスト"/>
        <xdr:cNvSpPr txBox="1"/>
      </xdr:nvSpPr>
      <xdr:spPr>
        <a:xfrm>
          <a:off x="16370300" y="136379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7" name="直線コネクタ 63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133294</xdr:rowOff>
    </xdr:from>
    <xdr:ext cx="599010" cy="259045"/>
    <xdr:sp macro="" textlink="">
      <xdr:nvSpPr>
        <xdr:cNvPr id="638" name="災害復旧費最大値テキスト"/>
        <xdr:cNvSpPr txBox="1"/>
      </xdr:nvSpPr>
      <xdr:spPr>
        <a:xfrm>
          <a:off x="16370300" y="1179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412,686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15167</xdr:rowOff>
    </xdr:from>
    <xdr:to>
      <xdr:col>86</xdr:col>
      <xdr:colOff>25400</xdr:colOff>
      <xdr:row>70</xdr:row>
      <xdr:rowOff>15167</xdr:rowOff>
    </xdr:to>
    <xdr:cxnSp macro="">
      <xdr:nvCxnSpPr>
        <xdr:cNvPr id="639" name="直線コネクタ 638"/>
        <xdr:cNvCxnSpPr/>
      </xdr:nvCxnSpPr>
      <xdr:spPr>
        <a:xfrm>
          <a:off x="16230600" y="1201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106919</xdr:rowOff>
    </xdr:from>
    <xdr:to>
      <xdr:col>85</xdr:col>
      <xdr:colOff>127000</xdr:colOff>
      <xdr:row>79</xdr:row>
      <xdr:rowOff>43886</xdr:rowOff>
    </xdr:to>
    <xdr:cxnSp macro="">
      <xdr:nvCxnSpPr>
        <xdr:cNvPr id="640" name="直線コネクタ 639"/>
        <xdr:cNvCxnSpPr/>
      </xdr:nvCxnSpPr>
      <xdr:spPr>
        <a:xfrm flipV="1">
          <a:off x="15481300" y="13480019"/>
          <a:ext cx="838200" cy="108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137834</xdr:rowOff>
    </xdr:from>
    <xdr:ext cx="469744" cy="259045"/>
    <xdr:sp macro="" textlink="">
      <xdr:nvSpPr>
        <xdr:cNvPr id="641" name="災害復旧費平均値テキスト"/>
        <xdr:cNvSpPr txBox="1"/>
      </xdr:nvSpPr>
      <xdr:spPr>
        <a:xfrm>
          <a:off x="16370300" y="13510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159407</xdr:rowOff>
    </xdr:from>
    <xdr:to>
      <xdr:col>85</xdr:col>
      <xdr:colOff>177800</xdr:colOff>
      <xdr:row>79</xdr:row>
      <xdr:rowOff>89557</xdr:rowOff>
    </xdr:to>
    <xdr:sp macro="" textlink="">
      <xdr:nvSpPr>
        <xdr:cNvPr id="642" name="フローチャート: 判断 641"/>
        <xdr:cNvSpPr/>
      </xdr:nvSpPr>
      <xdr:spPr>
        <a:xfrm>
          <a:off x="162687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42694</xdr:rowOff>
    </xdr:from>
    <xdr:to>
      <xdr:col>81</xdr:col>
      <xdr:colOff>50800</xdr:colOff>
      <xdr:row>79</xdr:row>
      <xdr:rowOff>43886</xdr:rowOff>
    </xdr:to>
    <xdr:cxnSp macro="">
      <xdr:nvCxnSpPr>
        <xdr:cNvPr id="643" name="直線コネクタ 642"/>
        <xdr:cNvCxnSpPr/>
      </xdr:nvCxnSpPr>
      <xdr:spPr>
        <a:xfrm>
          <a:off x="14592300" y="13587244"/>
          <a:ext cx="889000" cy="1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162497</xdr:rowOff>
    </xdr:from>
    <xdr:to>
      <xdr:col>81</xdr:col>
      <xdr:colOff>101600</xdr:colOff>
      <xdr:row>79</xdr:row>
      <xdr:rowOff>92647</xdr:rowOff>
    </xdr:to>
    <xdr:sp macro="" textlink="">
      <xdr:nvSpPr>
        <xdr:cNvPr id="644" name="フローチャート: 判断 643"/>
        <xdr:cNvSpPr/>
      </xdr:nvSpPr>
      <xdr:spPr>
        <a:xfrm>
          <a:off x="15430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109174</xdr:rowOff>
    </xdr:from>
    <xdr:ext cx="378565" cy="259045"/>
    <xdr:sp macro="" textlink="">
      <xdr:nvSpPr>
        <xdr:cNvPr id="645" name="テキスト ボックス 644"/>
        <xdr:cNvSpPr txBox="1"/>
      </xdr:nvSpPr>
      <xdr:spPr>
        <a:xfrm>
          <a:off x="15292017" y="13310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42694</xdr:rowOff>
    </xdr:from>
    <xdr:to>
      <xdr:col>76</xdr:col>
      <xdr:colOff>114300</xdr:colOff>
      <xdr:row>79</xdr:row>
      <xdr:rowOff>44450</xdr:rowOff>
    </xdr:to>
    <xdr:cxnSp macro="">
      <xdr:nvCxnSpPr>
        <xdr:cNvPr id="646" name="直線コネクタ 645"/>
        <xdr:cNvCxnSpPr/>
      </xdr:nvCxnSpPr>
      <xdr:spPr>
        <a:xfrm flipV="1">
          <a:off x="13703300" y="13587244"/>
          <a:ext cx="889000" cy="1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158325</xdr:rowOff>
    </xdr:from>
    <xdr:to>
      <xdr:col>76</xdr:col>
      <xdr:colOff>165100</xdr:colOff>
      <xdr:row>79</xdr:row>
      <xdr:rowOff>88475</xdr:rowOff>
    </xdr:to>
    <xdr:sp macro="" textlink="">
      <xdr:nvSpPr>
        <xdr:cNvPr id="647" name="フローチャート: 判断 646"/>
        <xdr:cNvSpPr/>
      </xdr:nvSpPr>
      <xdr:spPr>
        <a:xfrm>
          <a:off x="14541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105002</xdr:rowOff>
    </xdr:from>
    <xdr:ext cx="469744" cy="259045"/>
    <xdr:sp macro="" textlink="">
      <xdr:nvSpPr>
        <xdr:cNvPr id="648" name="テキスト ボックス 647"/>
        <xdr:cNvSpPr txBox="1"/>
      </xdr:nvSpPr>
      <xdr:spPr>
        <a:xfrm>
          <a:off x="14357428" y="1330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9" name="直線コネクタ 648"/>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161461</xdr:rowOff>
    </xdr:from>
    <xdr:to>
      <xdr:col>72</xdr:col>
      <xdr:colOff>38100</xdr:colOff>
      <xdr:row>79</xdr:row>
      <xdr:rowOff>91611</xdr:rowOff>
    </xdr:to>
    <xdr:sp macro="" textlink="">
      <xdr:nvSpPr>
        <xdr:cNvPr id="650" name="フローチャート: 判断 649"/>
        <xdr:cNvSpPr/>
      </xdr:nvSpPr>
      <xdr:spPr>
        <a:xfrm>
          <a:off x="13652500" y="1353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108138</xdr:rowOff>
    </xdr:from>
    <xdr:ext cx="378565" cy="259045"/>
    <xdr:sp macro="" textlink="">
      <xdr:nvSpPr>
        <xdr:cNvPr id="651" name="テキスト ボックス 650"/>
        <xdr:cNvSpPr txBox="1"/>
      </xdr:nvSpPr>
      <xdr:spPr>
        <a:xfrm>
          <a:off x="13514017" y="13309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159995</xdr:rowOff>
    </xdr:from>
    <xdr:to>
      <xdr:col>67</xdr:col>
      <xdr:colOff>101600</xdr:colOff>
      <xdr:row>79</xdr:row>
      <xdr:rowOff>90145</xdr:rowOff>
    </xdr:to>
    <xdr:sp macro="" textlink="">
      <xdr:nvSpPr>
        <xdr:cNvPr id="652" name="フローチャート: 判断 651"/>
        <xdr:cNvSpPr/>
      </xdr:nvSpPr>
      <xdr:spPr>
        <a:xfrm>
          <a:off x="12763500" y="1353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106672</xdr:rowOff>
    </xdr:from>
    <xdr:ext cx="469744" cy="259045"/>
    <xdr:sp macro="" textlink="">
      <xdr:nvSpPr>
        <xdr:cNvPr id="653" name="テキスト ボックス 652"/>
        <xdr:cNvSpPr txBox="1"/>
      </xdr:nvSpPr>
      <xdr:spPr>
        <a:xfrm>
          <a:off x="12579428" y="1330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56119</xdr:rowOff>
    </xdr:from>
    <xdr:to>
      <xdr:col>85</xdr:col>
      <xdr:colOff>177800</xdr:colOff>
      <xdr:row>78</xdr:row>
      <xdr:rowOff>157719</xdr:rowOff>
    </xdr:to>
    <xdr:sp macro="" textlink="">
      <xdr:nvSpPr>
        <xdr:cNvPr id="659" name="楕円 658"/>
        <xdr:cNvSpPr/>
      </xdr:nvSpPr>
      <xdr:spPr>
        <a:xfrm>
          <a:off x="16268700" y="13429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15496</xdr:rowOff>
    </xdr:from>
    <xdr:ext cx="534377" cy="259045"/>
    <xdr:sp macro="" textlink="">
      <xdr:nvSpPr>
        <xdr:cNvPr id="660" name="災害復旧費該当値テキスト"/>
        <xdr:cNvSpPr txBox="1"/>
      </xdr:nvSpPr>
      <xdr:spPr>
        <a:xfrm>
          <a:off x="16370300" y="13217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164536</xdr:rowOff>
    </xdr:from>
    <xdr:to>
      <xdr:col>81</xdr:col>
      <xdr:colOff>101600</xdr:colOff>
      <xdr:row>79</xdr:row>
      <xdr:rowOff>94686</xdr:rowOff>
    </xdr:to>
    <xdr:sp macro="" textlink="">
      <xdr:nvSpPr>
        <xdr:cNvPr id="661" name="楕円 660"/>
        <xdr:cNvSpPr/>
      </xdr:nvSpPr>
      <xdr:spPr>
        <a:xfrm>
          <a:off x="15430500" y="1353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85813</xdr:rowOff>
    </xdr:from>
    <xdr:ext cx="378565" cy="259045"/>
    <xdr:sp macro="" textlink="">
      <xdr:nvSpPr>
        <xdr:cNvPr id="662" name="テキスト ボックス 661"/>
        <xdr:cNvSpPr txBox="1"/>
      </xdr:nvSpPr>
      <xdr:spPr>
        <a:xfrm>
          <a:off x="15292017" y="136303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163344</xdr:rowOff>
    </xdr:from>
    <xdr:to>
      <xdr:col>76</xdr:col>
      <xdr:colOff>165100</xdr:colOff>
      <xdr:row>79</xdr:row>
      <xdr:rowOff>93494</xdr:rowOff>
    </xdr:to>
    <xdr:sp macro="" textlink="">
      <xdr:nvSpPr>
        <xdr:cNvPr id="663" name="楕円 662"/>
        <xdr:cNvSpPr/>
      </xdr:nvSpPr>
      <xdr:spPr>
        <a:xfrm>
          <a:off x="14541500" y="13536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84621</xdr:rowOff>
    </xdr:from>
    <xdr:ext cx="378565" cy="259045"/>
    <xdr:sp macro="" textlink="">
      <xdr:nvSpPr>
        <xdr:cNvPr id="664" name="テキスト ボックス 663"/>
        <xdr:cNvSpPr txBox="1"/>
      </xdr:nvSpPr>
      <xdr:spPr>
        <a:xfrm>
          <a:off x="14403017" y="136291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5" name="楕円 664"/>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6" name="テキスト ボックス 665"/>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7" name="楕円 666"/>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8" name="テキスト ボックス 667"/>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0" name="テキスト ボックス 67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2" name="テキスト ボックス 68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4" name="テキスト ボックス 683"/>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6" name="テキスト ボックス 685"/>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8" name="テキスト ボックス 68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0" name="テキスト ボックス 68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125464</xdr:rowOff>
    </xdr:from>
    <xdr:to>
      <xdr:col>85</xdr:col>
      <xdr:colOff>126364</xdr:colOff>
      <xdr:row>98</xdr:row>
      <xdr:rowOff>51105</xdr:rowOff>
    </xdr:to>
    <xdr:cxnSp macro="">
      <xdr:nvCxnSpPr>
        <xdr:cNvPr id="692" name="直線コネクタ 691"/>
        <xdr:cNvCxnSpPr/>
      </xdr:nvCxnSpPr>
      <xdr:spPr>
        <a:xfrm flipV="1">
          <a:off x="16317595" y="15555964"/>
          <a:ext cx="1269" cy="1297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54932</xdr:rowOff>
    </xdr:from>
    <xdr:ext cx="534377" cy="259045"/>
    <xdr:sp macro="" textlink="">
      <xdr:nvSpPr>
        <xdr:cNvPr id="693" name="公債費最小値テキスト"/>
        <xdr:cNvSpPr txBox="1"/>
      </xdr:nvSpPr>
      <xdr:spPr>
        <a:xfrm>
          <a:off x="16370300" y="1685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51105</xdr:rowOff>
    </xdr:from>
    <xdr:to>
      <xdr:col>86</xdr:col>
      <xdr:colOff>25400</xdr:colOff>
      <xdr:row>98</xdr:row>
      <xdr:rowOff>51105</xdr:rowOff>
    </xdr:to>
    <xdr:cxnSp macro="">
      <xdr:nvCxnSpPr>
        <xdr:cNvPr id="694" name="直線コネクタ 693"/>
        <xdr:cNvCxnSpPr/>
      </xdr:nvCxnSpPr>
      <xdr:spPr>
        <a:xfrm>
          <a:off x="16230600" y="16853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72141</xdr:rowOff>
    </xdr:from>
    <xdr:ext cx="599010" cy="259045"/>
    <xdr:sp macro="" textlink="">
      <xdr:nvSpPr>
        <xdr:cNvPr id="695" name="公債費最大値テキスト"/>
        <xdr:cNvSpPr txBox="1"/>
      </xdr:nvSpPr>
      <xdr:spPr>
        <a:xfrm>
          <a:off x="16370300" y="15331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115,121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125464</xdr:rowOff>
    </xdr:from>
    <xdr:to>
      <xdr:col>86</xdr:col>
      <xdr:colOff>25400</xdr:colOff>
      <xdr:row>90</xdr:row>
      <xdr:rowOff>125464</xdr:rowOff>
    </xdr:to>
    <xdr:cxnSp macro="">
      <xdr:nvCxnSpPr>
        <xdr:cNvPr id="696" name="直線コネクタ 695"/>
        <xdr:cNvCxnSpPr/>
      </xdr:nvCxnSpPr>
      <xdr:spPr>
        <a:xfrm>
          <a:off x="16230600" y="15555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51245</xdr:rowOff>
    </xdr:from>
    <xdr:to>
      <xdr:col>85</xdr:col>
      <xdr:colOff>127000</xdr:colOff>
      <xdr:row>97</xdr:row>
      <xdr:rowOff>53542</xdr:rowOff>
    </xdr:to>
    <xdr:cxnSp macro="">
      <xdr:nvCxnSpPr>
        <xdr:cNvPr id="697" name="直線コネクタ 696"/>
        <xdr:cNvCxnSpPr/>
      </xdr:nvCxnSpPr>
      <xdr:spPr>
        <a:xfrm flipV="1">
          <a:off x="15481300" y="16681895"/>
          <a:ext cx="838200" cy="2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122801</xdr:rowOff>
    </xdr:from>
    <xdr:ext cx="534377" cy="259045"/>
    <xdr:sp macro="" textlink="">
      <xdr:nvSpPr>
        <xdr:cNvPr id="698" name="公債費平均値テキスト"/>
        <xdr:cNvSpPr txBox="1"/>
      </xdr:nvSpPr>
      <xdr:spPr>
        <a:xfrm>
          <a:off x="16370300" y="164105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99924</xdr:rowOff>
    </xdr:from>
    <xdr:to>
      <xdr:col>85</xdr:col>
      <xdr:colOff>177800</xdr:colOff>
      <xdr:row>97</xdr:row>
      <xdr:rowOff>30074</xdr:rowOff>
    </xdr:to>
    <xdr:sp macro="" textlink="">
      <xdr:nvSpPr>
        <xdr:cNvPr id="699" name="フローチャート: 判断 698"/>
        <xdr:cNvSpPr/>
      </xdr:nvSpPr>
      <xdr:spPr>
        <a:xfrm>
          <a:off x="16268700" y="1655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53542</xdr:rowOff>
    </xdr:from>
    <xdr:to>
      <xdr:col>81</xdr:col>
      <xdr:colOff>50800</xdr:colOff>
      <xdr:row>97</xdr:row>
      <xdr:rowOff>62319</xdr:rowOff>
    </xdr:to>
    <xdr:cxnSp macro="">
      <xdr:nvCxnSpPr>
        <xdr:cNvPr id="700" name="直線コネクタ 699"/>
        <xdr:cNvCxnSpPr/>
      </xdr:nvCxnSpPr>
      <xdr:spPr>
        <a:xfrm flipV="1">
          <a:off x="14592300" y="16684192"/>
          <a:ext cx="889000" cy="8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102667</xdr:rowOff>
    </xdr:from>
    <xdr:to>
      <xdr:col>81</xdr:col>
      <xdr:colOff>101600</xdr:colOff>
      <xdr:row>97</xdr:row>
      <xdr:rowOff>32817</xdr:rowOff>
    </xdr:to>
    <xdr:sp macro="" textlink="">
      <xdr:nvSpPr>
        <xdr:cNvPr id="701" name="フローチャート: 判断 700"/>
        <xdr:cNvSpPr/>
      </xdr:nvSpPr>
      <xdr:spPr>
        <a:xfrm>
          <a:off x="15430500" y="1656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49344</xdr:rowOff>
    </xdr:from>
    <xdr:ext cx="534377" cy="259045"/>
    <xdr:sp macro="" textlink="">
      <xdr:nvSpPr>
        <xdr:cNvPr id="702" name="テキスト ボックス 701"/>
        <xdr:cNvSpPr txBox="1"/>
      </xdr:nvSpPr>
      <xdr:spPr>
        <a:xfrm>
          <a:off x="15214111" y="1633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62319</xdr:rowOff>
    </xdr:from>
    <xdr:to>
      <xdr:col>76</xdr:col>
      <xdr:colOff>114300</xdr:colOff>
      <xdr:row>97</xdr:row>
      <xdr:rowOff>71540</xdr:rowOff>
    </xdr:to>
    <xdr:cxnSp macro="">
      <xdr:nvCxnSpPr>
        <xdr:cNvPr id="703" name="直線コネクタ 702"/>
        <xdr:cNvCxnSpPr/>
      </xdr:nvCxnSpPr>
      <xdr:spPr>
        <a:xfrm flipV="1">
          <a:off x="13703300" y="16692969"/>
          <a:ext cx="889000" cy="9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104826</xdr:rowOff>
    </xdr:from>
    <xdr:to>
      <xdr:col>76</xdr:col>
      <xdr:colOff>165100</xdr:colOff>
      <xdr:row>97</xdr:row>
      <xdr:rowOff>34976</xdr:rowOff>
    </xdr:to>
    <xdr:sp macro="" textlink="">
      <xdr:nvSpPr>
        <xdr:cNvPr id="704" name="フローチャート: 判断 703"/>
        <xdr:cNvSpPr/>
      </xdr:nvSpPr>
      <xdr:spPr>
        <a:xfrm>
          <a:off x="14541500" y="1656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51503</xdr:rowOff>
    </xdr:from>
    <xdr:ext cx="534377" cy="259045"/>
    <xdr:sp macro="" textlink="">
      <xdr:nvSpPr>
        <xdr:cNvPr id="705" name="テキスト ボックス 704"/>
        <xdr:cNvSpPr txBox="1"/>
      </xdr:nvSpPr>
      <xdr:spPr>
        <a:xfrm>
          <a:off x="14325111" y="1633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45644</xdr:rowOff>
    </xdr:from>
    <xdr:to>
      <xdr:col>71</xdr:col>
      <xdr:colOff>177800</xdr:colOff>
      <xdr:row>97</xdr:row>
      <xdr:rowOff>71540</xdr:rowOff>
    </xdr:to>
    <xdr:cxnSp macro="">
      <xdr:nvCxnSpPr>
        <xdr:cNvPr id="706" name="直線コネクタ 705"/>
        <xdr:cNvCxnSpPr/>
      </xdr:nvCxnSpPr>
      <xdr:spPr>
        <a:xfrm>
          <a:off x="12814300" y="16676294"/>
          <a:ext cx="889000" cy="25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130417</xdr:rowOff>
    </xdr:from>
    <xdr:to>
      <xdr:col>72</xdr:col>
      <xdr:colOff>38100</xdr:colOff>
      <xdr:row>97</xdr:row>
      <xdr:rowOff>60567</xdr:rowOff>
    </xdr:to>
    <xdr:sp macro="" textlink="">
      <xdr:nvSpPr>
        <xdr:cNvPr id="707" name="フローチャート: 判断 706"/>
        <xdr:cNvSpPr/>
      </xdr:nvSpPr>
      <xdr:spPr>
        <a:xfrm>
          <a:off x="13652500" y="1658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77094</xdr:rowOff>
    </xdr:from>
    <xdr:ext cx="534377" cy="259045"/>
    <xdr:sp macro="" textlink="">
      <xdr:nvSpPr>
        <xdr:cNvPr id="708" name="テキスト ボックス 707"/>
        <xdr:cNvSpPr txBox="1"/>
      </xdr:nvSpPr>
      <xdr:spPr>
        <a:xfrm>
          <a:off x="13436111" y="1636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73089</xdr:rowOff>
    </xdr:from>
    <xdr:to>
      <xdr:col>67</xdr:col>
      <xdr:colOff>101600</xdr:colOff>
      <xdr:row>97</xdr:row>
      <xdr:rowOff>3239</xdr:rowOff>
    </xdr:to>
    <xdr:sp macro="" textlink="">
      <xdr:nvSpPr>
        <xdr:cNvPr id="709" name="フローチャート: 判断 708"/>
        <xdr:cNvSpPr/>
      </xdr:nvSpPr>
      <xdr:spPr>
        <a:xfrm>
          <a:off x="12763500" y="1653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19766</xdr:rowOff>
    </xdr:from>
    <xdr:ext cx="534377" cy="259045"/>
    <xdr:sp macro="" textlink="">
      <xdr:nvSpPr>
        <xdr:cNvPr id="710" name="テキスト ボックス 709"/>
        <xdr:cNvSpPr txBox="1"/>
      </xdr:nvSpPr>
      <xdr:spPr>
        <a:xfrm>
          <a:off x="12547111" y="16307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445</xdr:rowOff>
    </xdr:from>
    <xdr:to>
      <xdr:col>85</xdr:col>
      <xdr:colOff>177800</xdr:colOff>
      <xdr:row>97</xdr:row>
      <xdr:rowOff>102045</xdr:rowOff>
    </xdr:to>
    <xdr:sp macro="" textlink="">
      <xdr:nvSpPr>
        <xdr:cNvPr id="716" name="楕円 715"/>
        <xdr:cNvSpPr/>
      </xdr:nvSpPr>
      <xdr:spPr>
        <a:xfrm>
          <a:off x="16268700" y="16631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150322</xdr:rowOff>
    </xdr:from>
    <xdr:ext cx="534377" cy="259045"/>
    <xdr:sp macro="" textlink="">
      <xdr:nvSpPr>
        <xdr:cNvPr id="717" name="公債費該当値テキスト"/>
        <xdr:cNvSpPr txBox="1"/>
      </xdr:nvSpPr>
      <xdr:spPr>
        <a:xfrm>
          <a:off x="16370300" y="16609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2742</xdr:rowOff>
    </xdr:from>
    <xdr:to>
      <xdr:col>81</xdr:col>
      <xdr:colOff>101600</xdr:colOff>
      <xdr:row>97</xdr:row>
      <xdr:rowOff>104342</xdr:rowOff>
    </xdr:to>
    <xdr:sp macro="" textlink="">
      <xdr:nvSpPr>
        <xdr:cNvPr id="718" name="楕円 717"/>
        <xdr:cNvSpPr/>
      </xdr:nvSpPr>
      <xdr:spPr>
        <a:xfrm>
          <a:off x="15430500" y="1663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95469</xdr:rowOff>
    </xdr:from>
    <xdr:ext cx="534377" cy="259045"/>
    <xdr:sp macro="" textlink="">
      <xdr:nvSpPr>
        <xdr:cNvPr id="719" name="テキスト ボックス 718"/>
        <xdr:cNvSpPr txBox="1"/>
      </xdr:nvSpPr>
      <xdr:spPr>
        <a:xfrm>
          <a:off x="15214111" y="16726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11519</xdr:rowOff>
    </xdr:from>
    <xdr:to>
      <xdr:col>76</xdr:col>
      <xdr:colOff>165100</xdr:colOff>
      <xdr:row>97</xdr:row>
      <xdr:rowOff>113119</xdr:rowOff>
    </xdr:to>
    <xdr:sp macro="" textlink="">
      <xdr:nvSpPr>
        <xdr:cNvPr id="720" name="楕円 719"/>
        <xdr:cNvSpPr/>
      </xdr:nvSpPr>
      <xdr:spPr>
        <a:xfrm>
          <a:off x="14541500" y="16642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104246</xdr:rowOff>
    </xdr:from>
    <xdr:ext cx="534377" cy="259045"/>
    <xdr:sp macro="" textlink="">
      <xdr:nvSpPr>
        <xdr:cNvPr id="721" name="テキスト ボックス 720"/>
        <xdr:cNvSpPr txBox="1"/>
      </xdr:nvSpPr>
      <xdr:spPr>
        <a:xfrm>
          <a:off x="14325111" y="16734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20740</xdr:rowOff>
    </xdr:from>
    <xdr:to>
      <xdr:col>72</xdr:col>
      <xdr:colOff>38100</xdr:colOff>
      <xdr:row>97</xdr:row>
      <xdr:rowOff>122340</xdr:rowOff>
    </xdr:to>
    <xdr:sp macro="" textlink="">
      <xdr:nvSpPr>
        <xdr:cNvPr id="722" name="楕円 721"/>
        <xdr:cNvSpPr/>
      </xdr:nvSpPr>
      <xdr:spPr>
        <a:xfrm>
          <a:off x="13652500" y="1665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113467</xdr:rowOff>
    </xdr:from>
    <xdr:ext cx="534377" cy="259045"/>
    <xdr:sp macro="" textlink="">
      <xdr:nvSpPr>
        <xdr:cNvPr id="723" name="テキスト ボックス 722"/>
        <xdr:cNvSpPr txBox="1"/>
      </xdr:nvSpPr>
      <xdr:spPr>
        <a:xfrm>
          <a:off x="13436111" y="16744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166294</xdr:rowOff>
    </xdr:from>
    <xdr:to>
      <xdr:col>67</xdr:col>
      <xdr:colOff>101600</xdr:colOff>
      <xdr:row>97</xdr:row>
      <xdr:rowOff>96444</xdr:rowOff>
    </xdr:to>
    <xdr:sp macro="" textlink="">
      <xdr:nvSpPr>
        <xdr:cNvPr id="724" name="楕円 723"/>
        <xdr:cNvSpPr/>
      </xdr:nvSpPr>
      <xdr:spPr>
        <a:xfrm>
          <a:off x="12763500" y="1662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87571</xdr:rowOff>
    </xdr:from>
    <xdr:ext cx="534377" cy="259045"/>
    <xdr:sp macro="" textlink="">
      <xdr:nvSpPr>
        <xdr:cNvPr id="725" name="テキスト ボックス 724"/>
        <xdr:cNvSpPr txBox="1"/>
      </xdr:nvSpPr>
      <xdr:spPr>
        <a:xfrm>
          <a:off x="12547111" y="16718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6" name="直線コネクタ 735"/>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7" name="テキスト ボックス 736"/>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8" name="直線コネクタ 73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9" name="テキスト ボックス 73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40" name="直線コネクタ 739"/>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111777</xdr:rowOff>
    </xdr:from>
    <xdr:ext cx="467179" cy="259045"/>
    <xdr:sp macro="" textlink="">
      <xdr:nvSpPr>
        <xdr:cNvPr id="741" name="テキスト ボックス 740"/>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60261</xdr:rowOff>
    </xdr:from>
    <xdr:to>
      <xdr:col>116</xdr:col>
      <xdr:colOff>62864</xdr:colOff>
      <xdr:row>38</xdr:row>
      <xdr:rowOff>25400</xdr:rowOff>
    </xdr:to>
    <xdr:cxnSp macro="">
      <xdr:nvCxnSpPr>
        <xdr:cNvPr id="745" name="直線コネクタ 744"/>
        <xdr:cNvCxnSpPr/>
      </xdr:nvCxnSpPr>
      <xdr:spPr>
        <a:xfrm flipV="1">
          <a:off x="22159595" y="5375211"/>
          <a:ext cx="1269" cy="1165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65168</xdr:rowOff>
    </xdr:from>
    <xdr:ext cx="249299" cy="259045"/>
    <xdr:sp macro="" textlink="">
      <xdr:nvSpPr>
        <xdr:cNvPr id="746" name="諸支出金最小値テキスト"/>
        <xdr:cNvSpPr txBox="1"/>
      </xdr:nvSpPr>
      <xdr:spPr>
        <a:xfrm>
          <a:off x="22212300" y="65802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7" name="直線コネクタ 746"/>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6938</xdr:rowOff>
    </xdr:from>
    <xdr:ext cx="469744" cy="259045"/>
    <xdr:sp macro="" textlink="">
      <xdr:nvSpPr>
        <xdr:cNvPr id="748" name="諸支出金最大値テキスト"/>
        <xdr:cNvSpPr txBox="1"/>
      </xdr:nvSpPr>
      <xdr:spPr>
        <a:xfrm>
          <a:off x="22212300" y="515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60261</xdr:rowOff>
    </xdr:from>
    <xdr:to>
      <xdr:col>116</xdr:col>
      <xdr:colOff>152400</xdr:colOff>
      <xdr:row>31</xdr:row>
      <xdr:rowOff>60261</xdr:rowOff>
    </xdr:to>
    <xdr:cxnSp macro="">
      <xdr:nvCxnSpPr>
        <xdr:cNvPr id="749" name="直線コネクタ 748"/>
        <xdr:cNvCxnSpPr/>
      </xdr:nvCxnSpPr>
      <xdr:spPr>
        <a:xfrm>
          <a:off x="22072600" y="5375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50" name="直線コネクタ 749"/>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154068</xdr:rowOff>
    </xdr:from>
    <xdr:ext cx="313932" cy="259045"/>
    <xdr:sp macro="" textlink="">
      <xdr:nvSpPr>
        <xdr:cNvPr id="751" name="諸支出金平均値テキスト"/>
        <xdr:cNvSpPr txBox="1"/>
      </xdr:nvSpPr>
      <xdr:spPr>
        <a:xfrm>
          <a:off x="22212300" y="632626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131191</xdr:rowOff>
    </xdr:from>
    <xdr:to>
      <xdr:col>116</xdr:col>
      <xdr:colOff>114300</xdr:colOff>
      <xdr:row>38</xdr:row>
      <xdr:rowOff>61340</xdr:rowOff>
    </xdr:to>
    <xdr:sp macro="" textlink="">
      <xdr:nvSpPr>
        <xdr:cNvPr id="752" name="フローチャート: 判断 751"/>
        <xdr:cNvSpPr/>
      </xdr:nvSpPr>
      <xdr:spPr>
        <a:xfrm>
          <a:off x="22110700" y="647484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53" name="直線コネクタ 752"/>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116332</xdr:rowOff>
    </xdr:from>
    <xdr:to>
      <xdr:col>112</xdr:col>
      <xdr:colOff>38100</xdr:colOff>
      <xdr:row>38</xdr:row>
      <xdr:rowOff>46482</xdr:rowOff>
    </xdr:to>
    <xdr:sp macro="" textlink="">
      <xdr:nvSpPr>
        <xdr:cNvPr id="754" name="フローチャート: 判断 753"/>
        <xdr:cNvSpPr/>
      </xdr:nvSpPr>
      <xdr:spPr>
        <a:xfrm>
          <a:off x="212725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63009</xdr:rowOff>
    </xdr:from>
    <xdr:ext cx="313932" cy="259045"/>
    <xdr:sp macro="" textlink="">
      <xdr:nvSpPr>
        <xdr:cNvPr id="755" name="テキスト ボックス 754"/>
        <xdr:cNvSpPr txBox="1"/>
      </xdr:nvSpPr>
      <xdr:spPr>
        <a:xfrm>
          <a:off x="21166333" y="62352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56" name="直線コネクタ 755"/>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112903</xdr:rowOff>
    </xdr:from>
    <xdr:to>
      <xdr:col>107</xdr:col>
      <xdr:colOff>101600</xdr:colOff>
      <xdr:row>38</xdr:row>
      <xdr:rowOff>43053</xdr:rowOff>
    </xdr:to>
    <xdr:sp macro="" textlink="">
      <xdr:nvSpPr>
        <xdr:cNvPr id="757" name="フローチャート: 判断 756"/>
        <xdr:cNvSpPr/>
      </xdr:nvSpPr>
      <xdr:spPr>
        <a:xfrm>
          <a:off x="20383500" y="645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59580</xdr:rowOff>
    </xdr:from>
    <xdr:ext cx="313932" cy="259045"/>
    <xdr:sp macro="" textlink="">
      <xdr:nvSpPr>
        <xdr:cNvPr id="758" name="テキスト ボックス 757"/>
        <xdr:cNvSpPr txBox="1"/>
      </xdr:nvSpPr>
      <xdr:spPr>
        <a:xfrm>
          <a:off x="20277333" y="62317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9" name="直線コネクタ 758"/>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105473</xdr:rowOff>
    </xdr:from>
    <xdr:to>
      <xdr:col>102</xdr:col>
      <xdr:colOff>165100</xdr:colOff>
      <xdr:row>38</xdr:row>
      <xdr:rowOff>35623</xdr:rowOff>
    </xdr:to>
    <xdr:sp macro="" textlink="">
      <xdr:nvSpPr>
        <xdr:cNvPr id="760" name="フローチャート: 判断 759"/>
        <xdr:cNvSpPr/>
      </xdr:nvSpPr>
      <xdr:spPr>
        <a:xfrm>
          <a:off x="19494500" y="644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52150</xdr:rowOff>
    </xdr:from>
    <xdr:ext cx="313932" cy="259045"/>
    <xdr:sp macro="" textlink="">
      <xdr:nvSpPr>
        <xdr:cNvPr id="761" name="テキスト ボックス 760"/>
        <xdr:cNvSpPr txBox="1"/>
      </xdr:nvSpPr>
      <xdr:spPr>
        <a:xfrm>
          <a:off x="19388333" y="62243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54610</xdr:rowOff>
    </xdr:from>
    <xdr:to>
      <xdr:col>98</xdr:col>
      <xdr:colOff>38100</xdr:colOff>
      <xdr:row>37</xdr:row>
      <xdr:rowOff>156210</xdr:rowOff>
    </xdr:to>
    <xdr:sp macro="" textlink="">
      <xdr:nvSpPr>
        <xdr:cNvPr id="762" name="フローチャート: 判断 761"/>
        <xdr:cNvSpPr/>
      </xdr:nvSpPr>
      <xdr:spPr>
        <a:xfrm>
          <a:off x="18605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1287</xdr:rowOff>
    </xdr:from>
    <xdr:ext cx="378565" cy="259045"/>
    <xdr:sp macro="" textlink="">
      <xdr:nvSpPr>
        <xdr:cNvPr id="763" name="テキスト ボックス 762"/>
        <xdr:cNvSpPr txBox="1"/>
      </xdr:nvSpPr>
      <xdr:spPr>
        <a:xfrm>
          <a:off x="18467017" y="6173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9" name="楕円 768"/>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109618</xdr:rowOff>
    </xdr:from>
    <xdr:ext cx="249299" cy="259045"/>
    <xdr:sp macro="" textlink="">
      <xdr:nvSpPr>
        <xdr:cNvPr id="770" name="諸支出金該当値テキスト"/>
        <xdr:cNvSpPr txBox="1"/>
      </xdr:nvSpPr>
      <xdr:spPr>
        <a:xfrm>
          <a:off x="22212300" y="64532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71" name="楕円 770"/>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72" name="テキスト ボックス 771"/>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73" name="楕円 772"/>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4" name="テキスト ボックス 773"/>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75" name="楕円 774"/>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76" name="テキスト ボックス 775"/>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7" name="楕円 776"/>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78" name="テキスト ボックス 777"/>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・「総務費」は、住民一人当たり</a:t>
          </a:r>
          <a:r>
            <a:rPr kumimoji="1" lang="en-US" altLang="ja-JP" sz="1100">
              <a:solidFill>
                <a:schemeClr val="dk1"/>
              </a:solidFill>
              <a:effectLst/>
              <a:latin typeface="+mn-lt"/>
              <a:ea typeface="+mn-ea"/>
              <a:cs typeface="+mn-cs"/>
            </a:rPr>
            <a:t>56,203</a:t>
          </a:r>
          <a:r>
            <a:rPr kumimoji="1" lang="ja-JP" altLang="ja-JP" sz="1100">
              <a:solidFill>
                <a:schemeClr val="dk1"/>
              </a:solidFill>
              <a:effectLst/>
              <a:latin typeface="+mn-lt"/>
              <a:ea typeface="+mn-ea"/>
              <a:cs typeface="+mn-cs"/>
            </a:rPr>
            <a:t>円となっており、</a:t>
          </a:r>
          <a:r>
            <a:rPr kumimoji="1" lang="ja-JP" altLang="en-US" sz="1100">
              <a:solidFill>
                <a:schemeClr val="dk1"/>
              </a:solidFill>
              <a:effectLst/>
              <a:latin typeface="+mn-lt"/>
              <a:ea typeface="+mn-ea"/>
              <a:cs typeface="+mn-cs"/>
            </a:rPr>
            <a:t>筆の里工房改修事業や住民票等証明のコンビニ交付導入に係る事業を行ったため、</a:t>
          </a:r>
          <a:r>
            <a:rPr kumimoji="1" lang="ja-JP" altLang="ja-JP" sz="1100">
              <a:solidFill>
                <a:schemeClr val="dk1"/>
              </a:solidFill>
              <a:effectLst/>
              <a:latin typeface="+mn-lt"/>
              <a:ea typeface="+mn-ea"/>
              <a:cs typeface="+mn-cs"/>
            </a:rPr>
            <a:t>前年度より増加したが、類似団体平均を下回った。</a:t>
          </a:r>
          <a:endParaRPr lang="ja-JP" altLang="ja-JP">
            <a:effectLst/>
          </a:endParaRPr>
        </a:p>
        <a:p>
          <a:r>
            <a:rPr kumimoji="1" lang="ja-JP" altLang="ja-JP" sz="1100">
              <a:solidFill>
                <a:schemeClr val="dk1"/>
              </a:solidFill>
              <a:effectLst/>
              <a:latin typeface="+mn-lt"/>
              <a:ea typeface="+mn-ea"/>
              <a:cs typeface="+mn-cs"/>
            </a:rPr>
            <a:t>・「民生費」は、住民一人当たり</a:t>
          </a:r>
          <a:r>
            <a:rPr kumimoji="1" lang="en-US" altLang="ja-JP" sz="1100">
              <a:solidFill>
                <a:schemeClr val="dk1"/>
              </a:solidFill>
              <a:effectLst/>
              <a:latin typeface="+mn-lt"/>
              <a:ea typeface="+mn-ea"/>
              <a:cs typeface="+mn-cs"/>
            </a:rPr>
            <a:t>152,479</a:t>
          </a:r>
          <a:r>
            <a:rPr kumimoji="1" lang="ja-JP" altLang="ja-JP" sz="1100">
              <a:solidFill>
                <a:schemeClr val="dk1"/>
              </a:solidFill>
              <a:effectLst/>
              <a:latin typeface="+mn-lt"/>
              <a:ea typeface="+mn-ea"/>
              <a:cs typeface="+mn-cs"/>
            </a:rPr>
            <a:t>円となっており、歳出決算総額に占める割合が最も大きい（歳出決算総額の</a:t>
          </a:r>
          <a:r>
            <a:rPr kumimoji="1" lang="en-US" altLang="ja-JP" sz="1100">
              <a:solidFill>
                <a:schemeClr val="dk1"/>
              </a:solidFill>
              <a:effectLst/>
              <a:latin typeface="+mn-lt"/>
              <a:ea typeface="+mn-ea"/>
              <a:cs typeface="+mn-cs"/>
            </a:rPr>
            <a:t>38.9</a:t>
          </a:r>
          <a:r>
            <a:rPr kumimoji="1" lang="ja-JP" altLang="ja-JP" sz="1100">
              <a:solidFill>
                <a:schemeClr val="dk1"/>
              </a:solidFill>
              <a:effectLst/>
              <a:latin typeface="+mn-lt"/>
              <a:ea typeface="+mn-ea"/>
              <a:cs typeface="+mn-cs"/>
            </a:rPr>
            <a:t>％）。これは、</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年７月豪雨に係る災害救助事業の実施により前年度と比較し大幅に増加している。その他、</a:t>
          </a:r>
          <a:r>
            <a:rPr kumimoji="1" lang="ja-JP" altLang="ja-JP" sz="1100">
              <a:solidFill>
                <a:schemeClr val="dk1"/>
              </a:solidFill>
              <a:effectLst/>
              <a:latin typeface="+mn-lt"/>
              <a:ea typeface="+mn-ea"/>
              <a:cs typeface="+mn-cs"/>
            </a:rPr>
            <a:t>障害者福祉サービスに要する経費を含む社会福祉費、子育て支援施策に要する経費である児童福祉費が増加傾向にあることから、類似団体平均と比較して一人当たりコストが高い状況にある。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・「教育費」は、住民一人当たり</a:t>
          </a:r>
          <a:r>
            <a:rPr kumimoji="1" lang="en-US" altLang="ja-JP" sz="1100">
              <a:solidFill>
                <a:schemeClr val="dk1"/>
              </a:solidFill>
              <a:effectLst/>
              <a:latin typeface="+mn-lt"/>
              <a:ea typeface="+mn-ea"/>
              <a:cs typeface="+mn-cs"/>
            </a:rPr>
            <a:t>46,787</a:t>
          </a:r>
          <a:r>
            <a:rPr kumimoji="1" lang="ja-JP" altLang="ja-JP" sz="1100">
              <a:solidFill>
                <a:schemeClr val="dk1"/>
              </a:solidFill>
              <a:effectLst/>
              <a:latin typeface="+mn-lt"/>
              <a:ea typeface="+mn-ea"/>
              <a:cs typeface="+mn-cs"/>
            </a:rPr>
            <a:t>円となっており、類似団体平均</a:t>
          </a:r>
          <a:r>
            <a:rPr kumimoji="1" lang="ja-JP" altLang="en-US" sz="1100">
              <a:solidFill>
                <a:schemeClr val="dk1"/>
              </a:solidFill>
              <a:effectLst/>
              <a:latin typeface="+mn-lt"/>
              <a:ea typeface="+mn-ea"/>
              <a:cs typeface="+mn-cs"/>
            </a:rPr>
            <a:t>と同等程度である。教育費は、普通建設事業の実施により大きく変動し、</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年度はくまの・みらい交流館建設事業等に</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年度は、町民会館の空調整備に</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年度は</a:t>
          </a:r>
          <a:r>
            <a:rPr kumimoji="1" lang="ja-JP" altLang="ja-JP" sz="1100">
              <a:solidFill>
                <a:schemeClr val="dk1"/>
              </a:solidFill>
              <a:effectLst/>
              <a:latin typeface="+mn-lt"/>
              <a:ea typeface="+mn-ea"/>
              <a:cs typeface="+mn-cs"/>
            </a:rPr>
            <a:t>小中学校の大規模改造や空調設置事業の実施係伴い前年度より増加した。</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広島県熊野町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「財政調整基金残高」は、毎年、基金取崩額の減少に努め</a:t>
          </a:r>
          <a:r>
            <a:rPr kumimoji="1" lang="ja-JP" altLang="en-US" sz="1100">
              <a:solidFill>
                <a:schemeClr val="dk1"/>
              </a:solidFill>
              <a:effectLst/>
              <a:latin typeface="+mn-lt"/>
              <a:ea typeface="+mn-ea"/>
              <a:cs typeface="+mn-cs"/>
            </a:rPr>
            <a:t>ているが、平成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年度は、豪雨災害の影響により減少している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「実質収支額」は、扶助費等の決算額等の影響から、例年</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億円前後発生している。</a:t>
          </a:r>
          <a:r>
            <a:rPr kumimoji="1" lang="ja-JP" altLang="en-US" sz="1100">
              <a:solidFill>
                <a:schemeClr val="dk1"/>
              </a:solidFill>
              <a:effectLst/>
              <a:latin typeface="+mn-lt"/>
              <a:ea typeface="+mn-ea"/>
              <a:cs typeface="+mn-cs"/>
            </a:rPr>
            <a:t>更なる精査を行い</a:t>
          </a:r>
          <a:r>
            <a:rPr kumimoji="1" lang="ja-JP" altLang="ja-JP" sz="1100">
              <a:solidFill>
                <a:schemeClr val="dk1"/>
              </a:solidFill>
              <a:effectLst/>
              <a:latin typeface="+mn-lt"/>
              <a:ea typeface="+mn-ea"/>
              <a:cs typeface="+mn-cs"/>
            </a:rPr>
            <a:t>、適正水準（</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となる</a:t>
          </a:r>
          <a:r>
            <a:rPr kumimoji="1" lang="ja-JP" altLang="ja-JP" sz="1100">
              <a:solidFill>
                <a:schemeClr val="dk1"/>
              </a:solidFill>
              <a:effectLst/>
              <a:latin typeface="+mn-lt"/>
              <a:ea typeface="+mn-ea"/>
              <a:cs typeface="+mn-cs"/>
            </a:rPr>
            <a:t>よう努める。</a:t>
          </a:r>
          <a:endParaRPr lang="ja-JP" altLang="ja-JP" sz="1400">
            <a:effectLst/>
          </a:endParaRPr>
        </a:p>
        <a:p>
          <a:r>
            <a:rPr kumimoji="1" lang="ja-JP" altLang="ja-JP" sz="1100">
              <a:solidFill>
                <a:schemeClr val="dk1"/>
              </a:solidFill>
              <a:effectLst/>
              <a:latin typeface="+mn-lt"/>
              <a:ea typeface="+mn-ea"/>
              <a:cs typeface="+mn-cs"/>
            </a:rPr>
            <a:t>　「実質単年度収支」は、平成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を除き、</a:t>
          </a:r>
          <a:r>
            <a:rPr kumimoji="1" lang="ja-JP" altLang="ja-JP" sz="1100">
              <a:solidFill>
                <a:schemeClr val="dk1"/>
              </a:solidFill>
              <a:effectLst/>
              <a:latin typeface="+mn-lt"/>
              <a:ea typeface="+mn-ea"/>
              <a:cs typeface="+mn-cs"/>
            </a:rPr>
            <a:t>基金積立を上回る取崩しを行った影響によりマイナスとなっている。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広島県熊野町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全会計において、黒字となっている。</a:t>
          </a:r>
          <a:endParaRPr lang="ja-JP" altLang="ja-JP" sz="1400">
            <a:effectLst/>
          </a:endParaRPr>
        </a:p>
        <a:p>
          <a:r>
            <a:rPr kumimoji="1" lang="ja-JP" altLang="ja-JP" sz="1100">
              <a:solidFill>
                <a:schemeClr val="dk1"/>
              </a:solidFill>
              <a:effectLst/>
              <a:latin typeface="+mn-lt"/>
              <a:ea typeface="+mn-ea"/>
              <a:cs typeface="+mn-cs"/>
            </a:rPr>
            <a:t>引き続き、経費節減や使用料の適正化、事務事業の見直し等により、財政の健全化に努める。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9751912</v>
      </c>
      <c r="BO4" s="461"/>
      <c r="BP4" s="461"/>
      <c r="BQ4" s="461"/>
      <c r="BR4" s="461"/>
      <c r="BS4" s="461"/>
      <c r="BT4" s="461"/>
      <c r="BU4" s="462"/>
      <c r="BV4" s="460">
        <v>8300576</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2.6</v>
      </c>
      <c r="CU4" s="642"/>
      <c r="CV4" s="642"/>
      <c r="CW4" s="642"/>
      <c r="CX4" s="642"/>
      <c r="CY4" s="642"/>
      <c r="CZ4" s="642"/>
      <c r="DA4" s="643"/>
      <c r="DB4" s="641">
        <v>1.4</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9488370</v>
      </c>
      <c r="BO5" s="466"/>
      <c r="BP5" s="466"/>
      <c r="BQ5" s="466"/>
      <c r="BR5" s="466"/>
      <c r="BS5" s="466"/>
      <c r="BT5" s="466"/>
      <c r="BU5" s="467"/>
      <c r="BV5" s="465">
        <v>8225537</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90.8</v>
      </c>
      <c r="CU5" s="436"/>
      <c r="CV5" s="436"/>
      <c r="CW5" s="436"/>
      <c r="CX5" s="436"/>
      <c r="CY5" s="436"/>
      <c r="CZ5" s="436"/>
      <c r="DA5" s="437"/>
      <c r="DB5" s="435">
        <v>93.6</v>
      </c>
      <c r="DC5" s="436"/>
      <c r="DD5" s="436"/>
      <c r="DE5" s="436"/>
      <c r="DF5" s="436"/>
      <c r="DG5" s="436"/>
      <c r="DH5" s="436"/>
      <c r="DI5" s="437"/>
      <c r="DJ5" s="185"/>
      <c r="DK5" s="185"/>
      <c r="DL5" s="185"/>
      <c r="DM5" s="185"/>
      <c r="DN5" s="185"/>
      <c r="DO5" s="185"/>
    </row>
    <row r="6" spans="1:119" ht="18.75" customHeight="1" x14ac:dyDescent="0.15">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102</v>
      </c>
      <c r="AV6" s="523"/>
      <c r="AW6" s="523"/>
      <c r="AX6" s="523"/>
      <c r="AY6" s="445" t="s">
        <v>103</v>
      </c>
      <c r="AZ6" s="446"/>
      <c r="BA6" s="446"/>
      <c r="BB6" s="446"/>
      <c r="BC6" s="446"/>
      <c r="BD6" s="446"/>
      <c r="BE6" s="446"/>
      <c r="BF6" s="446"/>
      <c r="BG6" s="446"/>
      <c r="BH6" s="446"/>
      <c r="BI6" s="446"/>
      <c r="BJ6" s="446"/>
      <c r="BK6" s="446"/>
      <c r="BL6" s="446"/>
      <c r="BM6" s="447"/>
      <c r="BN6" s="465">
        <v>263542</v>
      </c>
      <c r="BO6" s="466"/>
      <c r="BP6" s="466"/>
      <c r="BQ6" s="466"/>
      <c r="BR6" s="466"/>
      <c r="BS6" s="466"/>
      <c r="BT6" s="466"/>
      <c r="BU6" s="467"/>
      <c r="BV6" s="465">
        <v>75039</v>
      </c>
      <c r="BW6" s="466"/>
      <c r="BX6" s="466"/>
      <c r="BY6" s="466"/>
      <c r="BZ6" s="466"/>
      <c r="CA6" s="466"/>
      <c r="CB6" s="466"/>
      <c r="CC6" s="467"/>
      <c r="CD6" s="474" t="s">
        <v>104</v>
      </c>
      <c r="CE6" s="475"/>
      <c r="CF6" s="475"/>
      <c r="CG6" s="475"/>
      <c r="CH6" s="475"/>
      <c r="CI6" s="475"/>
      <c r="CJ6" s="475"/>
      <c r="CK6" s="475"/>
      <c r="CL6" s="475"/>
      <c r="CM6" s="475"/>
      <c r="CN6" s="475"/>
      <c r="CO6" s="475"/>
      <c r="CP6" s="475"/>
      <c r="CQ6" s="475"/>
      <c r="CR6" s="475"/>
      <c r="CS6" s="476"/>
      <c r="CT6" s="615">
        <v>97</v>
      </c>
      <c r="CU6" s="616"/>
      <c r="CV6" s="616"/>
      <c r="CW6" s="616"/>
      <c r="CX6" s="616"/>
      <c r="CY6" s="616"/>
      <c r="CZ6" s="616"/>
      <c r="DA6" s="617"/>
      <c r="DB6" s="615">
        <v>100.3</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105</v>
      </c>
      <c r="AN7" s="439"/>
      <c r="AO7" s="439"/>
      <c r="AP7" s="439"/>
      <c r="AQ7" s="439"/>
      <c r="AR7" s="439"/>
      <c r="AS7" s="439"/>
      <c r="AT7" s="440"/>
      <c r="AU7" s="522" t="s">
        <v>106</v>
      </c>
      <c r="AV7" s="523"/>
      <c r="AW7" s="523"/>
      <c r="AX7" s="523"/>
      <c r="AY7" s="445" t="s">
        <v>107</v>
      </c>
      <c r="AZ7" s="446"/>
      <c r="BA7" s="446"/>
      <c r="BB7" s="446"/>
      <c r="BC7" s="446"/>
      <c r="BD7" s="446"/>
      <c r="BE7" s="446"/>
      <c r="BF7" s="446"/>
      <c r="BG7" s="446"/>
      <c r="BH7" s="446"/>
      <c r="BI7" s="446"/>
      <c r="BJ7" s="446"/>
      <c r="BK7" s="446"/>
      <c r="BL7" s="446"/>
      <c r="BM7" s="447"/>
      <c r="BN7" s="465">
        <v>126544</v>
      </c>
      <c r="BO7" s="466"/>
      <c r="BP7" s="466"/>
      <c r="BQ7" s="466"/>
      <c r="BR7" s="466"/>
      <c r="BS7" s="466"/>
      <c r="BT7" s="466"/>
      <c r="BU7" s="467"/>
      <c r="BV7" s="465">
        <v>1007</v>
      </c>
      <c r="BW7" s="466"/>
      <c r="BX7" s="466"/>
      <c r="BY7" s="466"/>
      <c r="BZ7" s="466"/>
      <c r="CA7" s="466"/>
      <c r="CB7" s="466"/>
      <c r="CC7" s="467"/>
      <c r="CD7" s="474" t="s">
        <v>108</v>
      </c>
      <c r="CE7" s="475"/>
      <c r="CF7" s="475"/>
      <c r="CG7" s="475"/>
      <c r="CH7" s="475"/>
      <c r="CI7" s="475"/>
      <c r="CJ7" s="475"/>
      <c r="CK7" s="475"/>
      <c r="CL7" s="475"/>
      <c r="CM7" s="475"/>
      <c r="CN7" s="475"/>
      <c r="CO7" s="475"/>
      <c r="CP7" s="475"/>
      <c r="CQ7" s="475"/>
      <c r="CR7" s="475"/>
      <c r="CS7" s="476"/>
      <c r="CT7" s="465">
        <v>5228971</v>
      </c>
      <c r="CU7" s="466"/>
      <c r="CV7" s="466"/>
      <c r="CW7" s="466"/>
      <c r="CX7" s="466"/>
      <c r="CY7" s="466"/>
      <c r="CZ7" s="466"/>
      <c r="DA7" s="467"/>
      <c r="DB7" s="465">
        <v>5224002</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109</v>
      </c>
      <c r="AN8" s="439"/>
      <c r="AO8" s="439"/>
      <c r="AP8" s="439"/>
      <c r="AQ8" s="439"/>
      <c r="AR8" s="439"/>
      <c r="AS8" s="439"/>
      <c r="AT8" s="440"/>
      <c r="AU8" s="522" t="s">
        <v>102</v>
      </c>
      <c r="AV8" s="523"/>
      <c r="AW8" s="523"/>
      <c r="AX8" s="523"/>
      <c r="AY8" s="445" t="s">
        <v>110</v>
      </c>
      <c r="AZ8" s="446"/>
      <c r="BA8" s="446"/>
      <c r="BB8" s="446"/>
      <c r="BC8" s="446"/>
      <c r="BD8" s="446"/>
      <c r="BE8" s="446"/>
      <c r="BF8" s="446"/>
      <c r="BG8" s="446"/>
      <c r="BH8" s="446"/>
      <c r="BI8" s="446"/>
      <c r="BJ8" s="446"/>
      <c r="BK8" s="446"/>
      <c r="BL8" s="446"/>
      <c r="BM8" s="447"/>
      <c r="BN8" s="465">
        <v>136998</v>
      </c>
      <c r="BO8" s="466"/>
      <c r="BP8" s="466"/>
      <c r="BQ8" s="466"/>
      <c r="BR8" s="466"/>
      <c r="BS8" s="466"/>
      <c r="BT8" s="466"/>
      <c r="BU8" s="467"/>
      <c r="BV8" s="465">
        <v>74032</v>
      </c>
      <c r="BW8" s="466"/>
      <c r="BX8" s="466"/>
      <c r="BY8" s="466"/>
      <c r="BZ8" s="466"/>
      <c r="CA8" s="466"/>
      <c r="CB8" s="466"/>
      <c r="CC8" s="467"/>
      <c r="CD8" s="474" t="s">
        <v>111</v>
      </c>
      <c r="CE8" s="475"/>
      <c r="CF8" s="475"/>
      <c r="CG8" s="475"/>
      <c r="CH8" s="475"/>
      <c r="CI8" s="475"/>
      <c r="CJ8" s="475"/>
      <c r="CK8" s="475"/>
      <c r="CL8" s="475"/>
      <c r="CM8" s="475"/>
      <c r="CN8" s="475"/>
      <c r="CO8" s="475"/>
      <c r="CP8" s="475"/>
      <c r="CQ8" s="475"/>
      <c r="CR8" s="475"/>
      <c r="CS8" s="476"/>
      <c r="CT8" s="578">
        <v>0.54</v>
      </c>
      <c r="CU8" s="579"/>
      <c r="CV8" s="579"/>
      <c r="CW8" s="579"/>
      <c r="CX8" s="579"/>
      <c r="CY8" s="579"/>
      <c r="CZ8" s="579"/>
      <c r="DA8" s="580"/>
      <c r="DB8" s="578">
        <v>0.55000000000000004</v>
      </c>
      <c r="DC8" s="579"/>
      <c r="DD8" s="579"/>
      <c r="DE8" s="579"/>
      <c r="DF8" s="579"/>
      <c r="DG8" s="579"/>
      <c r="DH8" s="579"/>
      <c r="DI8" s="580"/>
      <c r="DJ8" s="185"/>
      <c r="DK8" s="185"/>
      <c r="DL8" s="185"/>
      <c r="DM8" s="185"/>
      <c r="DN8" s="185"/>
      <c r="DO8" s="185"/>
    </row>
    <row r="9" spans="1:119" ht="18.75" customHeight="1" thickBot="1" x14ac:dyDescent="0.2">
      <c r="A9" s="186"/>
      <c r="B9" s="604" t="s">
        <v>112</v>
      </c>
      <c r="C9" s="605"/>
      <c r="D9" s="605"/>
      <c r="E9" s="605"/>
      <c r="F9" s="605"/>
      <c r="G9" s="605"/>
      <c r="H9" s="605"/>
      <c r="I9" s="605"/>
      <c r="J9" s="605"/>
      <c r="K9" s="528"/>
      <c r="L9" s="606" t="s">
        <v>113</v>
      </c>
      <c r="M9" s="607"/>
      <c r="N9" s="607"/>
      <c r="O9" s="607"/>
      <c r="P9" s="607"/>
      <c r="Q9" s="608"/>
      <c r="R9" s="609">
        <v>23755</v>
      </c>
      <c r="S9" s="610"/>
      <c r="T9" s="610"/>
      <c r="U9" s="610"/>
      <c r="V9" s="611"/>
      <c r="W9" s="544" t="s">
        <v>114</v>
      </c>
      <c r="X9" s="545"/>
      <c r="Y9" s="545"/>
      <c r="Z9" s="545"/>
      <c r="AA9" s="545"/>
      <c r="AB9" s="545"/>
      <c r="AC9" s="545"/>
      <c r="AD9" s="545"/>
      <c r="AE9" s="545"/>
      <c r="AF9" s="545"/>
      <c r="AG9" s="545"/>
      <c r="AH9" s="545"/>
      <c r="AI9" s="545"/>
      <c r="AJ9" s="545"/>
      <c r="AK9" s="545"/>
      <c r="AL9" s="612"/>
      <c r="AM9" s="534" t="s">
        <v>115</v>
      </c>
      <c r="AN9" s="439"/>
      <c r="AO9" s="439"/>
      <c r="AP9" s="439"/>
      <c r="AQ9" s="439"/>
      <c r="AR9" s="439"/>
      <c r="AS9" s="439"/>
      <c r="AT9" s="440"/>
      <c r="AU9" s="522" t="s">
        <v>102</v>
      </c>
      <c r="AV9" s="523"/>
      <c r="AW9" s="523"/>
      <c r="AX9" s="523"/>
      <c r="AY9" s="445" t="s">
        <v>116</v>
      </c>
      <c r="AZ9" s="446"/>
      <c r="BA9" s="446"/>
      <c r="BB9" s="446"/>
      <c r="BC9" s="446"/>
      <c r="BD9" s="446"/>
      <c r="BE9" s="446"/>
      <c r="BF9" s="446"/>
      <c r="BG9" s="446"/>
      <c r="BH9" s="446"/>
      <c r="BI9" s="446"/>
      <c r="BJ9" s="446"/>
      <c r="BK9" s="446"/>
      <c r="BL9" s="446"/>
      <c r="BM9" s="447"/>
      <c r="BN9" s="465">
        <v>62966</v>
      </c>
      <c r="BO9" s="466"/>
      <c r="BP9" s="466"/>
      <c r="BQ9" s="466"/>
      <c r="BR9" s="466"/>
      <c r="BS9" s="466"/>
      <c r="BT9" s="466"/>
      <c r="BU9" s="467"/>
      <c r="BV9" s="465">
        <v>-57647</v>
      </c>
      <c r="BW9" s="466"/>
      <c r="BX9" s="466"/>
      <c r="BY9" s="466"/>
      <c r="BZ9" s="466"/>
      <c r="CA9" s="466"/>
      <c r="CB9" s="466"/>
      <c r="CC9" s="467"/>
      <c r="CD9" s="474" t="s">
        <v>117</v>
      </c>
      <c r="CE9" s="475"/>
      <c r="CF9" s="475"/>
      <c r="CG9" s="475"/>
      <c r="CH9" s="475"/>
      <c r="CI9" s="475"/>
      <c r="CJ9" s="475"/>
      <c r="CK9" s="475"/>
      <c r="CL9" s="475"/>
      <c r="CM9" s="475"/>
      <c r="CN9" s="475"/>
      <c r="CO9" s="475"/>
      <c r="CP9" s="475"/>
      <c r="CQ9" s="475"/>
      <c r="CR9" s="475"/>
      <c r="CS9" s="476"/>
      <c r="CT9" s="435">
        <v>10.8</v>
      </c>
      <c r="CU9" s="436"/>
      <c r="CV9" s="436"/>
      <c r="CW9" s="436"/>
      <c r="CX9" s="436"/>
      <c r="CY9" s="436"/>
      <c r="CZ9" s="436"/>
      <c r="DA9" s="437"/>
      <c r="DB9" s="435">
        <v>11.4</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118</v>
      </c>
      <c r="M10" s="439"/>
      <c r="N10" s="439"/>
      <c r="O10" s="439"/>
      <c r="P10" s="439"/>
      <c r="Q10" s="440"/>
      <c r="R10" s="441">
        <v>24533</v>
      </c>
      <c r="S10" s="442"/>
      <c r="T10" s="442"/>
      <c r="U10" s="442"/>
      <c r="V10" s="444"/>
      <c r="W10" s="613"/>
      <c r="X10" s="427"/>
      <c r="Y10" s="427"/>
      <c r="Z10" s="427"/>
      <c r="AA10" s="427"/>
      <c r="AB10" s="427"/>
      <c r="AC10" s="427"/>
      <c r="AD10" s="427"/>
      <c r="AE10" s="427"/>
      <c r="AF10" s="427"/>
      <c r="AG10" s="427"/>
      <c r="AH10" s="427"/>
      <c r="AI10" s="427"/>
      <c r="AJ10" s="427"/>
      <c r="AK10" s="427"/>
      <c r="AL10" s="614"/>
      <c r="AM10" s="534" t="s">
        <v>119</v>
      </c>
      <c r="AN10" s="439"/>
      <c r="AO10" s="439"/>
      <c r="AP10" s="439"/>
      <c r="AQ10" s="439"/>
      <c r="AR10" s="439"/>
      <c r="AS10" s="439"/>
      <c r="AT10" s="440"/>
      <c r="AU10" s="522" t="s">
        <v>120</v>
      </c>
      <c r="AV10" s="523"/>
      <c r="AW10" s="523"/>
      <c r="AX10" s="523"/>
      <c r="AY10" s="445" t="s">
        <v>121</v>
      </c>
      <c r="AZ10" s="446"/>
      <c r="BA10" s="446"/>
      <c r="BB10" s="446"/>
      <c r="BC10" s="446"/>
      <c r="BD10" s="446"/>
      <c r="BE10" s="446"/>
      <c r="BF10" s="446"/>
      <c r="BG10" s="446"/>
      <c r="BH10" s="446"/>
      <c r="BI10" s="446"/>
      <c r="BJ10" s="446"/>
      <c r="BK10" s="446"/>
      <c r="BL10" s="446"/>
      <c r="BM10" s="447"/>
      <c r="BN10" s="465">
        <v>37212</v>
      </c>
      <c r="BO10" s="466"/>
      <c r="BP10" s="466"/>
      <c r="BQ10" s="466"/>
      <c r="BR10" s="466"/>
      <c r="BS10" s="466"/>
      <c r="BT10" s="466"/>
      <c r="BU10" s="467"/>
      <c r="BV10" s="465">
        <v>66198</v>
      </c>
      <c r="BW10" s="466"/>
      <c r="BX10" s="466"/>
      <c r="BY10" s="466"/>
      <c r="BZ10" s="466"/>
      <c r="CA10" s="466"/>
      <c r="CB10" s="466"/>
      <c r="CC10" s="467"/>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123</v>
      </c>
      <c r="M11" s="512"/>
      <c r="N11" s="512"/>
      <c r="O11" s="512"/>
      <c r="P11" s="512"/>
      <c r="Q11" s="513"/>
      <c r="R11" s="601" t="s">
        <v>124</v>
      </c>
      <c r="S11" s="602"/>
      <c r="T11" s="602"/>
      <c r="U11" s="602"/>
      <c r="V11" s="603"/>
      <c r="W11" s="613"/>
      <c r="X11" s="427"/>
      <c r="Y11" s="427"/>
      <c r="Z11" s="427"/>
      <c r="AA11" s="427"/>
      <c r="AB11" s="427"/>
      <c r="AC11" s="427"/>
      <c r="AD11" s="427"/>
      <c r="AE11" s="427"/>
      <c r="AF11" s="427"/>
      <c r="AG11" s="427"/>
      <c r="AH11" s="427"/>
      <c r="AI11" s="427"/>
      <c r="AJ11" s="427"/>
      <c r="AK11" s="427"/>
      <c r="AL11" s="614"/>
      <c r="AM11" s="534" t="s">
        <v>125</v>
      </c>
      <c r="AN11" s="439"/>
      <c r="AO11" s="439"/>
      <c r="AP11" s="439"/>
      <c r="AQ11" s="439"/>
      <c r="AR11" s="439"/>
      <c r="AS11" s="439"/>
      <c r="AT11" s="440"/>
      <c r="AU11" s="522" t="s">
        <v>102</v>
      </c>
      <c r="AV11" s="523"/>
      <c r="AW11" s="523"/>
      <c r="AX11" s="523"/>
      <c r="AY11" s="445" t="s">
        <v>126</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127</v>
      </c>
      <c r="CE11" s="475"/>
      <c r="CF11" s="475"/>
      <c r="CG11" s="475"/>
      <c r="CH11" s="475"/>
      <c r="CI11" s="475"/>
      <c r="CJ11" s="475"/>
      <c r="CK11" s="475"/>
      <c r="CL11" s="475"/>
      <c r="CM11" s="475"/>
      <c r="CN11" s="475"/>
      <c r="CO11" s="475"/>
      <c r="CP11" s="475"/>
      <c r="CQ11" s="475"/>
      <c r="CR11" s="475"/>
      <c r="CS11" s="476"/>
      <c r="CT11" s="578" t="s">
        <v>128</v>
      </c>
      <c r="CU11" s="579"/>
      <c r="CV11" s="579"/>
      <c r="CW11" s="579"/>
      <c r="CX11" s="579"/>
      <c r="CY11" s="579"/>
      <c r="CZ11" s="579"/>
      <c r="DA11" s="580"/>
      <c r="DB11" s="578" t="s">
        <v>128</v>
      </c>
      <c r="DC11" s="579"/>
      <c r="DD11" s="579"/>
      <c r="DE11" s="579"/>
      <c r="DF11" s="579"/>
      <c r="DG11" s="579"/>
      <c r="DH11" s="579"/>
      <c r="DI11" s="580"/>
      <c r="DJ11" s="185"/>
      <c r="DK11" s="185"/>
      <c r="DL11" s="185"/>
      <c r="DM11" s="185"/>
      <c r="DN11" s="185"/>
      <c r="DO11" s="185"/>
    </row>
    <row r="12" spans="1:119" ht="18.75" customHeight="1" x14ac:dyDescent="0.15">
      <c r="A12" s="186"/>
      <c r="B12" s="581" t="s">
        <v>129</v>
      </c>
      <c r="C12" s="582"/>
      <c r="D12" s="582"/>
      <c r="E12" s="582"/>
      <c r="F12" s="582"/>
      <c r="G12" s="582"/>
      <c r="H12" s="582"/>
      <c r="I12" s="582"/>
      <c r="J12" s="582"/>
      <c r="K12" s="583"/>
      <c r="L12" s="590" t="s">
        <v>130</v>
      </c>
      <c r="M12" s="591"/>
      <c r="N12" s="591"/>
      <c r="O12" s="591"/>
      <c r="P12" s="591"/>
      <c r="Q12" s="592"/>
      <c r="R12" s="593">
        <v>24180</v>
      </c>
      <c r="S12" s="594"/>
      <c r="T12" s="594"/>
      <c r="U12" s="594"/>
      <c r="V12" s="595"/>
      <c r="W12" s="596" t="s">
        <v>1</v>
      </c>
      <c r="X12" s="523"/>
      <c r="Y12" s="523"/>
      <c r="Z12" s="523"/>
      <c r="AA12" s="523"/>
      <c r="AB12" s="597"/>
      <c r="AC12" s="522" t="s">
        <v>131</v>
      </c>
      <c r="AD12" s="523"/>
      <c r="AE12" s="523"/>
      <c r="AF12" s="523"/>
      <c r="AG12" s="597"/>
      <c r="AH12" s="522" t="s">
        <v>132</v>
      </c>
      <c r="AI12" s="523"/>
      <c r="AJ12" s="523"/>
      <c r="AK12" s="523"/>
      <c r="AL12" s="598"/>
      <c r="AM12" s="534" t="s">
        <v>133</v>
      </c>
      <c r="AN12" s="439"/>
      <c r="AO12" s="439"/>
      <c r="AP12" s="439"/>
      <c r="AQ12" s="439"/>
      <c r="AR12" s="439"/>
      <c r="AS12" s="439"/>
      <c r="AT12" s="440"/>
      <c r="AU12" s="522" t="s">
        <v>102</v>
      </c>
      <c r="AV12" s="523"/>
      <c r="AW12" s="523"/>
      <c r="AX12" s="523"/>
      <c r="AY12" s="445" t="s">
        <v>134</v>
      </c>
      <c r="AZ12" s="446"/>
      <c r="BA12" s="446"/>
      <c r="BB12" s="446"/>
      <c r="BC12" s="446"/>
      <c r="BD12" s="446"/>
      <c r="BE12" s="446"/>
      <c r="BF12" s="446"/>
      <c r="BG12" s="446"/>
      <c r="BH12" s="446"/>
      <c r="BI12" s="446"/>
      <c r="BJ12" s="446"/>
      <c r="BK12" s="446"/>
      <c r="BL12" s="446"/>
      <c r="BM12" s="447"/>
      <c r="BN12" s="465">
        <v>150000</v>
      </c>
      <c r="BO12" s="466"/>
      <c r="BP12" s="466"/>
      <c r="BQ12" s="466"/>
      <c r="BR12" s="466"/>
      <c r="BS12" s="466"/>
      <c r="BT12" s="466"/>
      <c r="BU12" s="467"/>
      <c r="BV12" s="465">
        <v>80106</v>
      </c>
      <c r="BW12" s="466"/>
      <c r="BX12" s="466"/>
      <c r="BY12" s="466"/>
      <c r="BZ12" s="466"/>
      <c r="CA12" s="466"/>
      <c r="CB12" s="466"/>
      <c r="CC12" s="467"/>
      <c r="CD12" s="474" t="s">
        <v>135</v>
      </c>
      <c r="CE12" s="475"/>
      <c r="CF12" s="475"/>
      <c r="CG12" s="475"/>
      <c r="CH12" s="475"/>
      <c r="CI12" s="475"/>
      <c r="CJ12" s="475"/>
      <c r="CK12" s="475"/>
      <c r="CL12" s="475"/>
      <c r="CM12" s="475"/>
      <c r="CN12" s="475"/>
      <c r="CO12" s="475"/>
      <c r="CP12" s="475"/>
      <c r="CQ12" s="475"/>
      <c r="CR12" s="475"/>
      <c r="CS12" s="476"/>
      <c r="CT12" s="578" t="s">
        <v>136</v>
      </c>
      <c r="CU12" s="579"/>
      <c r="CV12" s="579"/>
      <c r="CW12" s="579"/>
      <c r="CX12" s="579"/>
      <c r="CY12" s="579"/>
      <c r="CZ12" s="579"/>
      <c r="DA12" s="580"/>
      <c r="DB12" s="578" t="s">
        <v>128</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137</v>
      </c>
      <c r="N13" s="566"/>
      <c r="O13" s="566"/>
      <c r="P13" s="566"/>
      <c r="Q13" s="567"/>
      <c r="R13" s="568">
        <v>23955</v>
      </c>
      <c r="S13" s="569"/>
      <c r="T13" s="569"/>
      <c r="U13" s="569"/>
      <c r="V13" s="570"/>
      <c r="W13" s="556" t="s">
        <v>138</v>
      </c>
      <c r="X13" s="478"/>
      <c r="Y13" s="478"/>
      <c r="Z13" s="478"/>
      <c r="AA13" s="478"/>
      <c r="AB13" s="479"/>
      <c r="AC13" s="441">
        <v>196</v>
      </c>
      <c r="AD13" s="442"/>
      <c r="AE13" s="442"/>
      <c r="AF13" s="442"/>
      <c r="AG13" s="443"/>
      <c r="AH13" s="441">
        <v>204</v>
      </c>
      <c r="AI13" s="442"/>
      <c r="AJ13" s="442"/>
      <c r="AK13" s="442"/>
      <c r="AL13" s="444"/>
      <c r="AM13" s="534" t="s">
        <v>139</v>
      </c>
      <c r="AN13" s="439"/>
      <c r="AO13" s="439"/>
      <c r="AP13" s="439"/>
      <c r="AQ13" s="439"/>
      <c r="AR13" s="439"/>
      <c r="AS13" s="439"/>
      <c r="AT13" s="440"/>
      <c r="AU13" s="522" t="s">
        <v>140</v>
      </c>
      <c r="AV13" s="523"/>
      <c r="AW13" s="523"/>
      <c r="AX13" s="523"/>
      <c r="AY13" s="445" t="s">
        <v>141</v>
      </c>
      <c r="AZ13" s="446"/>
      <c r="BA13" s="446"/>
      <c r="BB13" s="446"/>
      <c r="BC13" s="446"/>
      <c r="BD13" s="446"/>
      <c r="BE13" s="446"/>
      <c r="BF13" s="446"/>
      <c r="BG13" s="446"/>
      <c r="BH13" s="446"/>
      <c r="BI13" s="446"/>
      <c r="BJ13" s="446"/>
      <c r="BK13" s="446"/>
      <c r="BL13" s="446"/>
      <c r="BM13" s="447"/>
      <c r="BN13" s="465">
        <v>-49822</v>
      </c>
      <c r="BO13" s="466"/>
      <c r="BP13" s="466"/>
      <c r="BQ13" s="466"/>
      <c r="BR13" s="466"/>
      <c r="BS13" s="466"/>
      <c r="BT13" s="466"/>
      <c r="BU13" s="467"/>
      <c r="BV13" s="465">
        <v>-71555</v>
      </c>
      <c r="BW13" s="466"/>
      <c r="BX13" s="466"/>
      <c r="BY13" s="466"/>
      <c r="BZ13" s="466"/>
      <c r="CA13" s="466"/>
      <c r="CB13" s="466"/>
      <c r="CC13" s="467"/>
      <c r="CD13" s="474" t="s">
        <v>142</v>
      </c>
      <c r="CE13" s="475"/>
      <c r="CF13" s="475"/>
      <c r="CG13" s="475"/>
      <c r="CH13" s="475"/>
      <c r="CI13" s="475"/>
      <c r="CJ13" s="475"/>
      <c r="CK13" s="475"/>
      <c r="CL13" s="475"/>
      <c r="CM13" s="475"/>
      <c r="CN13" s="475"/>
      <c r="CO13" s="475"/>
      <c r="CP13" s="475"/>
      <c r="CQ13" s="475"/>
      <c r="CR13" s="475"/>
      <c r="CS13" s="476"/>
      <c r="CT13" s="435">
        <v>7.1</v>
      </c>
      <c r="CU13" s="436"/>
      <c r="CV13" s="436"/>
      <c r="CW13" s="436"/>
      <c r="CX13" s="436"/>
      <c r="CY13" s="436"/>
      <c r="CZ13" s="436"/>
      <c r="DA13" s="437"/>
      <c r="DB13" s="435">
        <v>7.3</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143</v>
      </c>
      <c r="M14" s="599"/>
      <c r="N14" s="599"/>
      <c r="O14" s="599"/>
      <c r="P14" s="599"/>
      <c r="Q14" s="600"/>
      <c r="R14" s="568">
        <v>24387</v>
      </c>
      <c r="S14" s="569"/>
      <c r="T14" s="569"/>
      <c r="U14" s="569"/>
      <c r="V14" s="570"/>
      <c r="W14" s="571"/>
      <c r="X14" s="481"/>
      <c r="Y14" s="481"/>
      <c r="Z14" s="481"/>
      <c r="AA14" s="481"/>
      <c r="AB14" s="482"/>
      <c r="AC14" s="561">
        <v>1.8</v>
      </c>
      <c r="AD14" s="562"/>
      <c r="AE14" s="562"/>
      <c r="AF14" s="562"/>
      <c r="AG14" s="563"/>
      <c r="AH14" s="561">
        <v>1.8</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144</v>
      </c>
      <c r="CE14" s="472"/>
      <c r="CF14" s="472"/>
      <c r="CG14" s="472"/>
      <c r="CH14" s="472"/>
      <c r="CI14" s="472"/>
      <c r="CJ14" s="472"/>
      <c r="CK14" s="472"/>
      <c r="CL14" s="472"/>
      <c r="CM14" s="472"/>
      <c r="CN14" s="472"/>
      <c r="CO14" s="472"/>
      <c r="CP14" s="472"/>
      <c r="CQ14" s="472"/>
      <c r="CR14" s="472"/>
      <c r="CS14" s="473"/>
      <c r="CT14" s="572">
        <v>8.5</v>
      </c>
      <c r="CU14" s="573"/>
      <c r="CV14" s="573"/>
      <c r="CW14" s="573"/>
      <c r="CX14" s="573"/>
      <c r="CY14" s="573"/>
      <c r="CZ14" s="573"/>
      <c r="DA14" s="574"/>
      <c r="DB14" s="572">
        <v>2.2999999999999998</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145</v>
      </c>
      <c r="N15" s="566"/>
      <c r="O15" s="566"/>
      <c r="P15" s="566"/>
      <c r="Q15" s="567"/>
      <c r="R15" s="568">
        <v>24180</v>
      </c>
      <c r="S15" s="569"/>
      <c r="T15" s="569"/>
      <c r="U15" s="569"/>
      <c r="V15" s="570"/>
      <c r="W15" s="556" t="s">
        <v>146</v>
      </c>
      <c r="X15" s="478"/>
      <c r="Y15" s="478"/>
      <c r="Z15" s="478"/>
      <c r="AA15" s="478"/>
      <c r="AB15" s="479"/>
      <c r="AC15" s="441">
        <v>3796</v>
      </c>
      <c r="AD15" s="442"/>
      <c r="AE15" s="442"/>
      <c r="AF15" s="442"/>
      <c r="AG15" s="443"/>
      <c r="AH15" s="441">
        <v>4002</v>
      </c>
      <c r="AI15" s="442"/>
      <c r="AJ15" s="442"/>
      <c r="AK15" s="442"/>
      <c r="AL15" s="444"/>
      <c r="AM15" s="534"/>
      <c r="AN15" s="439"/>
      <c r="AO15" s="439"/>
      <c r="AP15" s="439"/>
      <c r="AQ15" s="439"/>
      <c r="AR15" s="439"/>
      <c r="AS15" s="439"/>
      <c r="AT15" s="440"/>
      <c r="AU15" s="522"/>
      <c r="AV15" s="523"/>
      <c r="AW15" s="523"/>
      <c r="AX15" s="523"/>
      <c r="AY15" s="457" t="s">
        <v>147</v>
      </c>
      <c r="AZ15" s="458"/>
      <c r="BA15" s="458"/>
      <c r="BB15" s="458"/>
      <c r="BC15" s="458"/>
      <c r="BD15" s="458"/>
      <c r="BE15" s="458"/>
      <c r="BF15" s="458"/>
      <c r="BG15" s="458"/>
      <c r="BH15" s="458"/>
      <c r="BI15" s="458"/>
      <c r="BJ15" s="458"/>
      <c r="BK15" s="458"/>
      <c r="BL15" s="458"/>
      <c r="BM15" s="459"/>
      <c r="BN15" s="460">
        <v>2292531</v>
      </c>
      <c r="BO15" s="461"/>
      <c r="BP15" s="461"/>
      <c r="BQ15" s="461"/>
      <c r="BR15" s="461"/>
      <c r="BS15" s="461"/>
      <c r="BT15" s="461"/>
      <c r="BU15" s="462"/>
      <c r="BV15" s="460">
        <v>2277056</v>
      </c>
      <c r="BW15" s="461"/>
      <c r="BX15" s="461"/>
      <c r="BY15" s="461"/>
      <c r="BZ15" s="461"/>
      <c r="CA15" s="461"/>
      <c r="CB15" s="461"/>
      <c r="CC15" s="462"/>
      <c r="CD15" s="575" t="s">
        <v>148</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149</v>
      </c>
      <c r="M16" s="559"/>
      <c r="N16" s="559"/>
      <c r="O16" s="559"/>
      <c r="P16" s="559"/>
      <c r="Q16" s="560"/>
      <c r="R16" s="553" t="s">
        <v>150</v>
      </c>
      <c r="S16" s="554"/>
      <c r="T16" s="554"/>
      <c r="U16" s="554"/>
      <c r="V16" s="555"/>
      <c r="W16" s="571"/>
      <c r="X16" s="481"/>
      <c r="Y16" s="481"/>
      <c r="Z16" s="481"/>
      <c r="AA16" s="481"/>
      <c r="AB16" s="482"/>
      <c r="AC16" s="561">
        <v>35.5</v>
      </c>
      <c r="AD16" s="562"/>
      <c r="AE16" s="562"/>
      <c r="AF16" s="562"/>
      <c r="AG16" s="563"/>
      <c r="AH16" s="561">
        <v>36.299999999999997</v>
      </c>
      <c r="AI16" s="562"/>
      <c r="AJ16" s="562"/>
      <c r="AK16" s="562"/>
      <c r="AL16" s="564"/>
      <c r="AM16" s="534"/>
      <c r="AN16" s="439"/>
      <c r="AO16" s="439"/>
      <c r="AP16" s="439"/>
      <c r="AQ16" s="439"/>
      <c r="AR16" s="439"/>
      <c r="AS16" s="439"/>
      <c r="AT16" s="440"/>
      <c r="AU16" s="522"/>
      <c r="AV16" s="523"/>
      <c r="AW16" s="523"/>
      <c r="AX16" s="523"/>
      <c r="AY16" s="445" t="s">
        <v>151</v>
      </c>
      <c r="AZ16" s="446"/>
      <c r="BA16" s="446"/>
      <c r="BB16" s="446"/>
      <c r="BC16" s="446"/>
      <c r="BD16" s="446"/>
      <c r="BE16" s="446"/>
      <c r="BF16" s="446"/>
      <c r="BG16" s="446"/>
      <c r="BH16" s="446"/>
      <c r="BI16" s="446"/>
      <c r="BJ16" s="446"/>
      <c r="BK16" s="446"/>
      <c r="BL16" s="446"/>
      <c r="BM16" s="447"/>
      <c r="BN16" s="465">
        <v>4297784</v>
      </c>
      <c r="BO16" s="466"/>
      <c r="BP16" s="466"/>
      <c r="BQ16" s="466"/>
      <c r="BR16" s="466"/>
      <c r="BS16" s="466"/>
      <c r="BT16" s="466"/>
      <c r="BU16" s="467"/>
      <c r="BV16" s="465">
        <v>4289623</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152</v>
      </c>
      <c r="N17" s="551"/>
      <c r="O17" s="551"/>
      <c r="P17" s="551"/>
      <c r="Q17" s="552"/>
      <c r="R17" s="553" t="s">
        <v>153</v>
      </c>
      <c r="S17" s="554"/>
      <c r="T17" s="554"/>
      <c r="U17" s="554"/>
      <c r="V17" s="555"/>
      <c r="W17" s="556" t="s">
        <v>154</v>
      </c>
      <c r="X17" s="478"/>
      <c r="Y17" s="478"/>
      <c r="Z17" s="478"/>
      <c r="AA17" s="478"/>
      <c r="AB17" s="479"/>
      <c r="AC17" s="441">
        <v>6687</v>
      </c>
      <c r="AD17" s="442"/>
      <c r="AE17" s="442"/>
      <c r="AF17" s="442"/>
      <c r="AG17" s="443"/>
      <c r="AH17" s="441">
        <v>6822</v>
      </c>
      <c r="AI17" s="442"/>
      <c r="AJ17" s="442"/>
      <c r="AK17" s="442"/>
      <c r="AL17" s="444"/>
      <c r="AM17" s="534"/>
      <c r="AN17" s="439"/>
      <c r="AO17" s="439"/>
      <c r="AP17" s="439"/>
      <c r="AQ17" s="439"/>
      <c r="AR17" s="439"/>
      <c r="AS17" s="439"/>
      <c r="AT17" s="440"/>
      <c r="AU17" s="522"/>
      <c r="AV17" s="523"/>
      <c r="AW17" s="523"/>
      <c r="AX17" s="523"/>
      <c r="AY17" s="445" t="s">
        <v>155</v>
      </c>
      <c r="AZ17" s="446"/>
      <c r="BA17" s="446"/>
      <c r="BB17" s="446"/>
      <c r="BC17" s="446"/>
      <c r="BD17" s="446"/>
      <c r="BE17" s="446"/>
      <c r="BF17" s="446"/>
      <c r="BG17" s="446"/>
      <c r="BH17" s="446"/>
      <c r="BI17" s="446"/>
      <c r="BJ17" s="446"/>
      <c r="BK17" s="446"/>
      <c r="BL17" s="446"/>
      <c r="BM17" s="447"/>
      <c r="BN17" s="465">
        <v>2888790</v>
      </c>
      <c r="BO17" s="466"/>
      <c r="BP17" s="466"/>
      <c r="BQ17" s="466"/>
      <c r="BR17" s="466"/>
      <c r="BS17" s="466"/>
      <c r="BT17" s="466"/>
      <c r="BU17" s="467"/>
      <c r="BV17" s="465">
        <v>2867150</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156</v>
      </c>
      <c r="C18" s="528"/>
      <c r="D18" s="528"/>
      <c r="E18" s="529"/>
      <c r="F18" s="529"/>
      <c r="G18" s="529"/>
      <c r="H18" s="529"/>
      <c r="I18" s="529"/>
      <c r="J18" s="529"/>
      <c r="K18" s="529"/>
      <c r="L18" s="530">
        <v>33.76</v>
      </c>
      <c r="M18" s="530"/>
      <c r="N18" s="530"/>
      <c r="O18" s="530"/>
      <c r="P18" s="530"/>
      <c r="Q18" s="530"/>
      <c r="R18" s="531"/>
      <c r="S18" s="531"/>
      <c r="T18" s="531"/>
      <c r="U18" s="531"/>
      <c r="V18" s="532"/>
      <c r="W18" s="546"/>
      <c r="X18" s="547"/>
      <c r="Y18" s="547"/>
      <c r="Z18" s="547"/>
      <c r="AA18" s="547"/>
      <c r="AB18" s="557"/>
      <c r="AC18" s="429">
        <v>62.6</v>
      </c>
      <c r="AD18" s="430"/>
      <c r="AE18" s="430"/>
      <c r="AF18" s="430"/>
      <c r="AG18" s="533"/>
      <c r="AH18" s="429">
        <v>61.9</v>
      </c>
      <c r="AI18" s="430"/>
      <c r="AJ18" s="430"/>
      <c r="AK18" s="430"/>
      <c r="AL18" s="431"/>
      <c r="AM18" s="534"/>
      <c r="AN18" s="439"/>
      <c r="AO18" s="439"/>
      <c r="AP18" s="439"/>
      <c r="AQ18" s="439"/>
      <c r="AR18" s="439"/>
      <c r="AS18" s="439"/>
      <c r="AT18" s="440"/>
      <c r="AU18" s="522"/>
      <c r="AV18" s="523"/>
      <c r="AW18" s="523"/>
      <c r="AX18" s="523"/>
      <c r="AY18" s="445" t="s">
        <v>157</v>
      </c>
      <c r="AZ18" s="446"/>
      <c r="BA18" s="446"/>
      <c r="BB18" s="446"/>
      <c r="BC18" s="446"/>
      <c r="BD18" s="446"/>
      <c r="BE18" s="446"/>
      <c r="BF18" s="446"/>
      <c r="BG18" s="446"/>
      <c r="BH18" s="446"/>
      <c r="BI18" s="446"/>
      <c r="BJ18" s="446"/>
      <c r="BK18" s="446"/>
      <c r="BL18" s="446"/>
      <c r="BM18" s="447"/>
      <c r="BN18" s="465">
        <v>4768776</v>
      </c>
      <c r="BO18" s="466"/>
      <c r="BP18" s="466"/>
      <c r="BQ18" s="466"/>
      <c r="BR18" s="466"/>
      <c r="BS18" s="466"/>
      <c r="BT18" s="466"/>
      <c r="BU18" s="467"/>
      <c r="BV18" s="465">
        <v>4919840</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158</v>
      </c>
      <c r="C19" s="528"/>
      <c r="D19" s="528"/>
      <c r="E19" s="529"/>
      <c r="F19" s="529"/>
      <c r="G19" s="529"/>
      <c r="H19" s="529"/>
      <c r="I19" s="529"/>
      <c r="J19" s="529"/>
      <c r="K19" s="529"/>
      <c r="L19" s="535">
        <v>704</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159</v>
      </c>
      <c r="AZ19" s="446"/>
      <c r="BA19" s="446"/>
      <c r="BB19" s="446"/>
      <c r="BC19" s="446"/>
      <c r="BD19" s="446"/>
      <c r="BE19" s="446"/>
      <c r="BF19" s="446"/>
      <c r="BG19" s="446"/>
      <c r="BH19" s="446"/>
      <c r="BI19" s="446"/>
      <c r="BJ19" s="446"/>
      <c r="BK19" s="446"/>
      <c r="BL19" s="446"/>
      <c r="BM19" s="447"/>
      <c r="BN19" s="465">
        <v>5898295</v>
      </c>
      <c r="BO19" s="466"/>
      <c r="BP19" s="466"/>
      <c r="BQ19" s="466"/>
      <c r="BR19" s="466"/>
      <c r="BS19" s="466"/>
      <c r="BT19" s="466"/>
      <c r="BU19" s="467"/>
      <c r="BV19" s="465">
        <v>5632617</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160</v>
      </c>
      <c r="C20" s="528"/>
      <c r="D20" s="528"/>
      <c r="E20" s="529"/>
      <c r="F20" s="529"/>
      <c r="G20" s="529"/>
      <c r="H20" s="529"/>
      <c r="I20" s="529"/>
      <c r="J20" s="529"/>
      <c r="K20" s="529"/>
      <c r="L20" s="535">
        <v>9430</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161</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162</v>
      </c>
      <c r="C22" s="495"/>
      <c r="D22" s="496"/>
      <c r="E22" s="503" t="s">
        <v>1</v>
      </c>
      <c r="F22" s="478"/>
      <c r="G22" s="478"/>
      <c r="H22" s="478"/>
      <c r="I22" s="478"/>
      <c r="J22" s="478"/>
      <c r="K22" s="479"/>
      <c r="L22" s="503" t="s">
        <v>163</v>
      </c>
      <c r="M22" s="478"/>
      <c r="N22" s="478"/>
      <c r="O22" s="478"/>
      <c r="P22" s="479"/>
      <c r="Q22" s="488" t="s">
        <v>164</v>
      </c>
      <c r="R22" s="489"/>
      <c r="S22" s="489"/>
      <c r="T22" s="489"/>
      <c r="U22" s="489"/>
      <c r="V22" s="504"/>
      <c r="W22" s="506" t="s">
        <v>165</v>
      </c>
      <c r="X22" s="495"/>
      <c r="Y22" s="496"/>
      <c r="Z22" s="503" t="s">
        <v>1</v>
      </c>
      <c r="AA22" s="478"/>
      <c r="AB22" s="478"/>
      <c r="AC22" s="478"/>
      <c r="AD22" s="478"/>
      <c r="AE22" s="478"/>
      <c r="AF22" s="478"/>
      <c r="AG22" s="479"/>
      <c r="AH22" s="477" t="s">
        <v>166</v>
      </c>
      <c r="AI22" s="478"/>
      <c r="AJ22" s="478"/>
      <c r="AK22" s="478"/>
      <c r="AL22" s="479"/>
      <c r="AM22" s="477" t="s">
        <v>167</v>
      </c>
      <c r="AN22" s="483"/>
      <c r="AO22" s="483"/>
      <c r="AP22" s="483"/>
      <c r="AQ22" s="483"/>
      <c r="AR22" s="484"/>
      <c r="AS22" s="488" t="s">
        <v>164</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168</v>
      </c>
      <c r="AZ23" s="458"/>
      <c r="BA23" s="458"/>
      <c r="BB23" s="458"/>
      <c r="BC23" s="458"/>
      <c r="BD23" s="458"/>
      <c r="BE23" s="458"/>
      <c r="BF23" s="458"/>
      <c r="BG23" s="458"/>
      <c r="BH23" s="458"/>
      <c r="BI23" s="458"/>
      <c r="BJ23" s="458"/>
      <c r="BK23" s="458"/>
      <c r="BL23" s="458"/>
      <c r="BM23" s="459"/>
      <c r="BN23" s="465">
        <v>7207208</v>
      </c>
      <c r="BO23" s="466"/>
      <c r="BP23" s="466"/>
      <c r="BQ23" s="466"/>
      <c r="BR23" s="466"/>
      <c r="BS23" s="466"/>
      <c r="BT23" s="466"/>
      <c r="BU23" s="467"/>
      <c r="BV23" s="465">
        <v>6486308</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169</v>
      </c>
      <c r="F24" s="439"/>
      <c r="G24" s="439"/>
      <c r="H24" s="439"/>
      <c r="I24" s="439"/>
      <c r="J24" s="439"/>
      <c r="K24" s="440"/>
      <c r="L24" s="441">
        <v>1</v>
      </c>
      <c r="M24" s="442"/>
      <c r="N24" s="442"/>
      <c r="O24" s="442"/>
      <c r="P24" s="443"/>
      <c r="Q24" s="441">
        <v>8210</v>
      </c>
      <c r="R24" s="442"/>
      <c r="S24" s="442"/>
      <c r="T24" s="442"/>
      <c r="U24" s="442"/>
      <c r="V24" s="443"/>
      <c r="W24" s="507"/>
      <c r="X24" s="498"/>
      <c r="Y24" s="499"/>
      <c r="Z24" s="438" t="s">
        <v>170</v>
      </c>
      <c r="AA24" s="439"/>
      <c r="AB24" s="439"/>
      <c r="AC24" s="439"/>
      <c r="AD24" s="439"/>
      <c r="AE24" s="439"/>
      <c r="AF24" s="439"/>
      <c r="AG24" s="440"/>
      <c r="AH24" s="441">
        <v>130</v>
      </c>
      <c r="AI24" s="442"/>
      <c r="AJ24" s="442"/>
      <c r="AK24" s="442"/>
      <c r="AL24" s="443"/>
      <c r="AM24" s="441">
        <v>382200</v>
      </c>
      <c r="AN24" s="442"/>
      <c r="AO24" s="442"/>
      <c r="AP24" s="442"/>
      <c r="AQ24" s="442"/>
      <c r="AR24" s="443"/>
      <c r="AS24" s="441">
        <v>2940</v>
      </c>
      <c r="AT24" s="442"/>
      <c r="AU24" s="442"/>
      <c r="AV24" s="442"/>
      <c r="AW24" s="442"/>
      <c r="AX24" s="444"/>
      <c r="AY24" s="432" t="s">
        <v>171</v>
      </c>
      <c r="AZ24" s="433"/>
      <c r="BA24" s="433"/>
      <c r="BB24" s="433"/>
      <c r="BC24" s="433"/>
      <c r="BD24" s="433"/>
      <c r="BE24" s="433"/>
      <c r="BF24" s="433"/>
      <c r="BG24" s="433"/>
      <c r="BH24" s="433"/>
      <c r="BI24" s="433"/>
      <c r="BJ24" s="433"/>
      <c r="BK24" s="433"/>
      <c r="BL24" s="433"/>
      <c r="BM24" s="434"/>
      <c r="BN24" s="465">
        <v>6951661</v>
      </c>
      <c r="BO24" s="466"/>
      <c r="BP24" s="466"/>
      <c r="BQ24" s="466"/>
      <c r="BR24" s="466"/>
      <c r="BS24" s="466"/>
      <c r="BT24" s="466"/>
      <c r="BU24" s="467"/>
      <c r="BV24" s="465">
        <v>6261450</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172</v>
      </c>
      <c r="F25" s="439"/>
      <c r="G25" s="439"/>
      <c r="H25" s="439"/>
      <c r="I25" s="439"/>
      <c r="J25" s="439"/>
      <c r="K25" s="440"/>
      <c r="L25" s="441">
        <v>1</v>
      </c>
      <c r="M25" s="442"/>
      <c r="N25" s="442"/>
      <c r="O25" s="442"/>
      <c r="P25" s="443"/>
      <c r="Q25" s="441">
        <v>6860</v>
      </c>
      <c r="R25" s="442"/>
      <c r="S25" s="442"/>
      <c r="T25" s="442"/>
      <c r="U25" s="442"/>
      <c r="V25" s="443"/>
      <c r="W25" s="507"/>
      <c r="X25" s="498"/>
      <c r="Y25" s="499"/>
      <c r="Z25" s="438" t="s">
        <v>173</v>
      </c>
      <c r="AA25" s="439"/>
      <c r="AB25" s="439"/>
      <c r="AC25" s="439"/>
      <c r="AD25" s="439"/>
      <c r="AE25" s="439"/>
      <c r="AF25" s="439"/>
      <c r="AG25" s="440"/>
      <c r="AH25" s="441" t="s">
        <v>128</v>
      </c>
      <c r="AI25" s="442"/>
      <c r="AJ25" s="442"/>
      <c r="AK25" s="442"/>
      <c r="AL25" s="443"/>
      <c r="AM25" s="441" t="s">
        <v>174</v>
      </c>
      <c r="AN25" s="442"/>
      <c r="AO25" s="442"/>
      <c r="AP25" s="442"/>
      <c r="AQ25" s="442"/>
      <c r="AR25" s="443"/>
      <c r="AS25" s="441" t="s">
        <v>174</v>
      </c>
      <c r="AT25" s="442"/>
      <c r="AU25" s="442"/>
      <c r="AV25" s="442"/>
      <c r="AW25" s="442"/>
      <c r="AX25" s="444"/>
      <c r="AY25" s="457" t="s">
        <v>175</v>
      </c>
      <c r="AZ25" s="458"/>
      <c r="BA25" s="458"/>
      <c r="BB25" s="458"/>
      <c r="BC25" s="458"/>
      <c r="BD25" s="458"/>
      <c r="BE25" s="458"/>
      <c r="BF25" s="458"/>
      <c r="BG25" s="458"/>
      <c r="BH25" s="458"/>
      <c r="BI25" s="458"/>
      <c r="BJ25" s="458"/>
      <c r="BK25" s="458"/>
      <c r="BL25" s="458"/>
      <c r="BM25" s="459"/>
      <c r="BN25" s="460">
        <v>220180</v>
      </c>
      <c r="BO25" s="461"/>
      <c r="BP25" s="461"/>
      <c r="BQ25" s="461"/>
      <c r="BR25" s="461"/>
      <c r="BS25" s="461"/>
      <c r="BT25" s="461"/>
      <c r="BU25" s="462"/>
      <c r="BV25" s="460">
        <v>237747</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176</v>
      </c>
      <c r="F26" s="439"/>
      <c r="G26" s="439"/>
      <c r="H26" s="439"/>
      <c r="I26" s="439"/>
      <c r="J26" s="439"/>
      <c r="K26" s="440"/>
      <c r="L26" s="441">
        <v>1</v>
      </c>
      <c r="M26" s="442"/>
      <c r="N26" s="442"/>
      <c r="O26" s="442"/>
      <c r="P26" s="443"/>
      <c r="Q26" s="441">
        <v>6350</v>
      </c>
      <c r="R26" s="442"/>
      <c r="S26" s="442"/>
      <c r="T26" s="442"/>
      <c r="U26" s="442"/>
      <c r="V26" s="443"/>
      <c r="W26" s="507"/>
      <c r="X26" s="498"/>
      <c r="Y26" s="499"/>
      <c r="Z26" s="438" t="s">
        <v>177</v>
      </c>
      <c r="AA26" s="520"/>
      <c r="AB26" s="520"/>
      <c r="AC26" s="520"/>
      <c r="AD26" s="520"/>
      <c r="AE26" s="520"/>
      <c r="AF26" s="520"/>
      <c r="AG26" s="521"/>
      <c r="AH26" s="441">
        <v>1</v>
      </c>
      <c r="AI26" s="442"/>
      <c r="AJ26" s="442"/>
      <c r="AK26" s="442"/>
      <c r="AL26" s="443"/>
      <c r="AM26" s="441" t="s">
        <v>178</v>
      </c>
      <c r="AN26" s="442"/>
      <c r="AO26" s="442"/>
      <c r="AP26" s="442"/>
      <c r="AQ26" s="442"/>
      <c r="AR26" s="443"/>
      <c r="AS26" s="441" t="s">
        <v>179</v>
      </c>
      <c r="AT26" s="442"/>
      <c r="AU26" s="442"/>
      <c r="AV26" s="442"/>
      <c r="AW26" s="442"/>
      <c r="AX26" s="444"/>
      <c r="AY26" s="474" t="s">
        <v>180</v>
      </c>
      <c r="AZ26" s="475"/>
      <c r="BA26" s="475"/>
      <c r="BB26" s="475"/>
      <c r="BC26" s="475"/>
      <c r="BD26" s="475"/>
      <c r="BE26" s="475"/>
      <c r="BF26" s="475"/>
      <c r="BG26" s="475"/>
      <c r="BH26" s="475"/>
      <c r="BI26" s="475"/>
      <c r="BJ26" s="475"/>
      <c r="BK26" s="475"/>
      <c r="BL26" s="475"/>
      <c r="BM26" s="476"/>
      <c r="BN26" s="465" t="s">
        <v>128</v>
      </c>
      <c r="BO26" s="466"/>
      <c r="BP26" s="466"/>
      <c r="BQ26" s="466"/>
      <c r="BR26" s="466"/>
      <c r="BS26" s="466"/>
      <c r="BT26" s="466"/>
      <c r="BU26" s="467"/>
      <c r="BV26" s="465" t="s">
        <v>174</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181</v>
      </c>
      <c r="F27" s="439"/>
      <c r="G27" s="439"/>
      <c r="H27" s="439"/>
      <c r="I27" s="439"/>
      <c r="J27" s="439"/>
      <c r="K27" s="440"/>
      <c r="L27" s="441">
        <v>1</v>
      </c>
      <c r="M27" s="442"/>
      <c r="N27" s="442"/>
      <c r="O27" s="442"/>
      <c r="P27" s="443"/>
      <c r="Q27" s="441">
        <v>3280</v>
      </c>
      <c r="R27" s="442"/>
      <c r="S27" s="442"/>
      <c r="T27" s="442"/>
      <c r="U27" s="442"/>
      <c r="V27" s="443"/>
      <c r="W27" s="507"/>
      <c r="X27" s="498"/>
      <c r="Y27" s="499"/>
      <c r="Z27" s="438" t="s">
        <v>182</v>
      </c>
      <c r="AA27" s="439"/>
      <c r="AB27" s="439"/>
      <c r="AC27" s="439"/>
      <c r="AD27" s="439"/>
      <c r="AE27" s="439"/>
      <c r="AF27" s="439"/>
      <c r="AG27" s="440"/>
      <c r="AH27" s="441" t="s">
        <v>128</v>
      </c>
      <c r="AI27" s="442"/>
      <c r="AJ27" s="442"/>
      <c r="AK27" s="442"/>
      <c r="AL27" s="443"/>
      <c r="AM27" s="441" t="s">
        <v>128</v>
      </c>
      <c r="AN27" s="442"/>
      <c r="AO27" s="442"/>
      <c r="AP27" s="442"/>
      <c r="AQ27" s="442"/>
      <c r="AR27" s="443"/>
      <c r="AS27" s="441" t="s">
        <v>174</v>
      </c>
      <c r="AT27" s="442"/>
      <c r="AU27" s="442"/>
      <c r="AV27" s="442"/>
      <c r="AW27" s="442"/>
      <c r="AX27" s="444"/>
      <c r="AY27" s="471" t="s">
        <v>183</v>
      </c>
      <c r="AZ27" s="472"/>
      <c r="BA27" s="472"/>
      <c r="BB27" s="472"/>
      <c r="BC27" s="472"/>
      <c r="BD27" s="472"/>
      <c r="BE27" s="472"/>
      <c r="BF27" s="472"/>
      <c r="BG27" s="472"/>
      <c r="BH27" s="472"/>
      <c r="BI27" s="472"/>
      <c r="BJ27" s="472"/>
      <c r="BK27" s="472"/>
      <c r="BL27" s="472"/>
      <c r="BM27" s="473"/>
      <c r="BN27" s="468">
        <v>280046</v>
      </c>
      <c r="BO27" s="469"/>
      <c r="BP27" s="469"/>
      <c r="BQ27" s="469"/>
      <c r="BR27" s="469"/>
      <c r="BS27" s="469"/>
      <c r="BT27" s="469"/>
      <c r="BU27" s="470"/>
      <c r="BV27" s="468">
        <v>230046</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184</v>
      </c>
      <c r="F28" s="439"/>
      <c r="G28" s="439"/>
      <c r="H28" s="439"/>
      <c r="I28" s="439"/>
      <c r="J28" s="439"/>
      <c r="K28" s="440"/>
      <c r="L28" s="441">
        <v>1</v>
      </c>
      <c r="M28" s="442"/>
      <c r="N28" s="442"/>
      <c r="O28" s="442"/>
      <c r="P28" s="443"/>
      <c r="Q28" s="441">
        <v>2710</v>
      </c>
      <c r="R28" s="442"/>
      <c r="S28" s="442"/>
      <c r="T28" s="442"/>
      <c r="U28" s="442"/>
      <c r="V28" s="443"/>
      <c r="W28" s="507"/>
      <c r="X28" s="498"/>
      <c r="Y28" s="499"/>
      <c r="Z28" s="438" t="s">
        <v>185</v>
      </c>
      <c r="AA28" s="439"/>
      <c r="AB28" s="439"/>
      <c r="AC28" s="439"/>
      <c r="AD28" s="439"/>
      <c r="AE28" s="439"/>
      <c r="AF28" s="439"/>
      <c r="AG28" s="440"/>
      <c r="AH28" s="441" t="s">
        <v>186</v>
      </c>
      <c r="AI28" s="442"/>
      <c r="AJ28" s="442"/>
      <c r="AK28" s="442"/>
      <c r="AL28" s="443"/>
      <c r="AM28" s="441" t="s">
        <v>186</v>
      </c>
      <c r="AN28" s="442"/>
      <c r="AO28" s="442"/>
      <c r="AP28" s="442"/>
      <c r="AQ28" s="442"/>
      <c r="AR28" s="443"/>
      <c r="AS28" s="441" t="s">
        <v>174</v>
      </c>
      <c r="AT28" s="442"/>
      <c r="AU28" s="442"/>
      <c r="AV28" s="442"/>
      <c r="AW28" s="442"/>
      <c r="AX28" s="444"/>
      <c r="AY28" s="448" t="s">
        <v>187</v>
      </c>
      <c r="AZ28" s="449"/>
      <c r="BA28" s="449"/>
      <c r="BB28" s="450"/>
      <c r="BC28" s="457" t="s">
        <v>48</v>
      </c>
      <c r="BD28" s="458"/>
      <c r="BE28" s="458"/>
      <c r="BF28" s="458"/>
      <c r="BG28" s="458"/>
      <c r="BH28" s="458"/>
      <c r="BI28" s="458"/>
      <c r="BJ28" s="458"/>
      <c r="BK28" s="458"/>
      <c r="BL28" s="458"/>
      <c r="BM28" s="459"/>
      <c r="BN28" s="460">
        <v>1412633</v>
      </c>
      <c r="BO28" s="461"/>
      <c r="BP28" s="461"/>
      <c r="BQ28" s="461"/>
      <c r="BR28" s="461"/>
      <c r="BS28" s="461"/>
      <c r="BT28" s="461"/>
      <c r="BU28" s="462"/>
      <c r="BV28" s="460">
        <v>1525421</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188</v>
      </c>
      <c r="F29" s="439"/>
      <c r="G29" s="439"/>
      <c r="H29" s="439"/>
      <c r="I29" s="439"/>
      <c r="J29" s="439"/>
      <c r="K29" s="440"/>
      <c r="L29" s="441">
        <v>14</v>
      </c>
      <c r="M29" s="442"/>
      <c r="N29" s="442"/>
      <c r="O29" s="442"/>
      <c r="P29" s="443"/>
      <c r="Q29" s="441">
        <v>2620</v>
      </c>
      <c r="R29" s="442"/>
      <c r="S29" s="442"/>
      <c r="T29" s="442"/>
      <c r="U29" s="442"/>
      <c r="V29" s="443"/>
      <c r="W29" s="508"/>
      <c r="X29" s="509"/>
      <c r="Y29" s="510"/>
      <c r="Z29" s="438" t="s">
        <v>189</v>
      </c>
      <c r="AA29" s="439"/>
      <c r="AB29" s="439"/>
      <c r="AC29" s="439"/>
      <c r="AD29" s="439"/>
      <c r="AE29" s="439"/>
      <c r="AF29" s="439"/>
      <c r="AG29" s="440"/>
      <c r="AH29" s="441">
        <v>130</v>
      </c>
      <c r="AI29" s="442"/>
      <c r="AJ29" s="442"/>
      <c r="AK29" s="442"/>
      <c r="AL29" s="443"/>
      <c r="AM29" s="441">
        <v>382200</v>
      </c>
      <c r="AN29" s="442"/>
      <c r="AO29" s="442"/>
      <c r="AP29" s="442"/>
      <c r="AQ29" s="442"/>
      <c r="AR29" s="443"/>
      <c r="AS29" s="441">
        <v>2940</v>
      </c>
      <c r="AT29" s="442"/>
      <c r="AU29" s="442"/>
      <c r="AV29" s="442"/>
      <c r="AW29" s="442"/>
      <c r="AX29" s="444"/>
      <c r="AY29" s="451"/>
      <c r="AZ29" s="452"/>
      <c r="BA29" s="452"/>
      <c r="BB29" s="453"/>
      <c r="BC29" s="445" t="s">
        <v>190</v>
      </c>
      <c r="BD29" s="446"/>
      <c r="BE29" s="446"/>
      <c r="BF29" s="446"/>
      <c r="BG29" s="446"/>
      <c r="BH29" s="446"/>
      <c r="BI29" s="446"/>
      <c r="BJ29" s="446"/>
      <c r="BK29" s="446"/>
      <c r="BL29" s="446"/>
      <c r="BM29" s="447"/>
      <c r="BN29" s="465">
        <v>42619</v>
      </c>
      <c r="BO29" s="466"/>
      <c r="BP29" s="466"/>
      <c r="BQ29" s="466"/>
      <c r="BR29" s="466"/>
      <c r="BS29" s="466"/>
      <c r="BT29" s="466"/>
      <c r="BU29" s="467"/>
      <c r="BV29" s="465">
        <v>50195</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191</v>
      </c>
      <c r="X30" s="518"/>
      <c r="Y30" s="518"/>
      <c r="Z30" s="518"/>
      <c r="AA30" s="518"/>
      <c r="AB30" s="518"/>
      <c r="AC30" s="518"/>
      <c r="AD30" s="518"/>
      <c r="AE30" s="518"/>
      <c r="AF30" s="518"/>
      <c r="AG30" s="519"/>
      <c r="AH30" s="429">
        <v>95.8</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934503</v>
      </c>
      <c r="BO30" s="469"/>
      <c r="BP30" s="469"/>
      <c r="BQ30" s="469"/>
      <c r="BR30" s="469"/>
      <c r="BS30" s="469"/>
      <c r="BT30" s="469"/>
      <c r="BU30" s="470"/>
      <c r="BV30" s="468">
        <v>1032625</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192</v>
      </c>
      <c r="D32" s="213"/>
      <c r="E32" s="213"/>
      <c r="F32" s="210"/>
      <c r="G32" s="210"/>
      <c r="H32" s="210"/>
      <c r="I32" s="210"/>
      <c r="J32" s="210"/>
      <c r="K32" s="210"/>
      <c r="L32" s="210"/>
      <c r="M32" s="210"/>
      <c r="N32" s="210"/>
      <c r="O32" s="210"/>
      <c r="P32" s="210"/>
      <c r="Q32" s="210"/>
      <c r="R32" s="210"/>
      <c r="S32" s="210"/>
      <c r="T32" s="210"/>
      <c r="U32" s="210" t="s">
        <v>193</v>
      </c>
      <c r="V32" s="210"/>
      <c r="W32" s="210"/>
      <c r="X32" s="210"/>
      <c r="Y32" s="210"/>
      <c r="Z32" s="210"/>
      <c r="AA32" s="210"/>
      <c r="AB32" s="210"/>
      <c r="AC32" s="210"/>
      <c r="AD32" s="210"/>
      <c r="AE32" s="210"/>
      <c r="AF32" s="210"/>
      <c r="AG32" s="210"/>
      <c r="AH32" s="210"/>
      <c r="AI32" s="210"/>
      <c r="AJ32" s="210"/>
      <c r="AK32" s="210"/>
      <c r="AL32" s="210"/>
      <c r="AM32" s="214" t="s">
        <v>194</v>
      </c>
      <c r="AN32" s="210"/>
      <c r="AO32" s="210"/>
      <c r="AP32" s="210"/>
      <c r="AQ32" s="210"/>
      <c r="AR32" s="210"/>
      <c r="AS32" s="214"/>
      <c r="AT32" s="214"/>
      <c r="AU32" s="214"/>
      <c r="AV32" s="214"/>
      <c r="AW32" s="214"/>
      <c r="AX32" s="214"/>
      <c r="AY32" s="214"/>
      <c r="AZ32" s="214"/>
      <c r="BA32" s="214"/>
      <c r="BB32" s="210"/>
      <c r="BC32" s="214"/>
      <c r="BD32" s="210"/>
      <c r="BE32" s="214" t="s">
        <v>195</v>
      </c>
      <c r="BF32" s="210"/>
      <c r="BG32" s="210"/>
      <c r="BH32" s="210"/>
      <c r="BI32" s="210"/>
      <c r="BJ32" s="214"/>
      <c r="BK32" s="214"/>
      <c r="BL32" s="214"/>
      <c r="BM32" s="214"/>
      <c r="BN32" s="214"/>
      <c r="BO32" s="214"/>
      <c r="BP32" s="214"/>
      <c r="BQ32" s="214"/>
      <c r="BR32" s="210"/>
      <c r="BS32" s="210"/>
      <c r="BT32" s="210"/>
      <c r="BU32" s="210"/>
      <c r="BV32" s="210"/>
      <c r="BW32" s="210" t="s">
        <v>196</v>
      </c>
      <c r="BX32" s="210"/>
      <c r="BY32" s="210"/>
      <c r="BZ32" s="210"/>
      <c r="CA32" s="210"/>
      <c r="CB32" s="214"/>
      <c r="CC32" s="214"/>
      <c r="CD32" s="214"/>
      <c r="CE32" s="214"/>
      <c r="CF32" s="214"/>
      <c r="CG32" s="214"/>
      <c r="CH32" s="214"/>
      <c r="CI32" s="214"/>
      <c r="CJ32" s="214"/>
      <c r="CK32" s="214"/>
      <c r="CL32" s="214"/>
      <c r="CM32" s="214"/>
      <c r="CN32" s="214"/>
      <c r="CO32" s="214" t="s">
        <v>197</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198</v>
      </c>
      <c r="D33" s="428"/>
      <c r="E33" s="427" t="s">
        <v>199</v>
      </c>
      <c r="F33" s="427"/>
      <c r="G33" s="427"/>
      <c r="H33" s="427"/>
      <c r="I33" s="427"/>
      <c r="J33" s="427"/>
      <c r="K33" s="427"/>
      <c r="L33" s="427"/>
      <c r="M33" s="427"/>
      <c r="N33" s="427"/>
      <c r="O33" s="427"/>
      <c r="P33" s="427"/>
      <c r="Q33" s="427"/>
      <c r="R33" s="427"/>
      <c r="S33" s="427"/>
      <c r="T33" s="215"/>
      <c r="U33" s="428" t="s">
        <v>200</v>
      </c>
      <c r="V33" s="428"/>
      <c r="W33" s="427" t="s">
        <v>201</v>
      </c>
      <c r="X33" s="427"/>
      <c r="Y33" s="427"/>
      <c r="Z33" s="427"/>
      <c r="AA33" s="427"/>
      <c r="AB33" s="427"/>
      <c r="AC33" s="427"/>
      <c r="AD33" s="427"/>
      <c r="AE33" s="427"/>
      <c r="AF33" s="427"/>
      <c r="AG33" s="427"/>
      <c r="AH33" s="427"/>
      <c r="AI33" s="427"/>
      <c r="AJ33" s="427"/>
      <c r="AK33" s="427"/>
      <c r="AL33" s="215"/>
      <c r="AM33" s="428" t="s">
        <v>202</v>
      </c>
      <c r="AN33" s="428"/>
      <c r="AO33" s="427" t="s">
        <v>199</v>
      </c>
      <c r="AP33" s="427"/>
      <c r="AQ33" s="427"/>
      <c r="AR33" s="427"/>
      <c r="AS33" s="427"/>
      <c r="AT33" s="427"/>
      <c r="AU33" s="427"/>
      <c r="AV33" s="427"/>
      <c r="AW33" s="427"/>
      <c r="AX33" s="427"/>
      <c r="AY33" s="427"/>
      <c r="AZ33" s="427"/>
      <c r="BA33" s="427"/>
      <c r="BB33" s="427"/>
      <c r="BC33" s="427"/>
      <c r="BD33" s="216"/>
      <c r="BE33" s="427" t="s">
        <v>203</v>
      </c>
      <c r="BF33" s="427"/>
      <c r="BG33" s="427" t="s">
        <v>204</v>
      </c>
      <c r="BH33" s="427"/>
      <c r="BI33" s="427"/>
      <c r="BJ33" s="427"/>
      <c r="BK33" s="427"/>
      <c r="BL33" s="427"/>
      <c r="BM33" s="427"/>
      <c r="BN33" s="427"/>
      <c r="BO33" s="427"/>
      <c r="BP33" s="427"/>
      <c r="BQ33" s="427"/>
      <c r="BR33" s="427"/>
      <c r="BS33" s="427"/>
      <c r="BT33" s="427"/>
      <c r="BU33" s="427"/>
      <c r="BV33" s="216"/>
      <c r="BW33" s="428" t="s">
        <v>203</v>
      </c>
      <c r="BX33" s="428"/>
      <c r="BY33" s="427" t="s">
        <v>205</v>
      </c>
      <c r="BZ33" s="427"/>
      <c r="CA33" s="427"/>
      <c r="CB33" s="427"/>
      <c r="CC33" s="427"/>
      <c r="CD33" s="427"/>
      <c r="CE33" s="427"/>
      <c r="CF33" s="427"/>
      <c r="CG33" s="427"/>
      <c r="CH33" s="427"/>
      <c r="CI33" s="427"/>
      <c r="CJ33" s="427"/>
      <c r="CK33" s="427"/>
      <c r="CL33" s="427"/>
      <c r="CM33" s="427"/>
      <c r="CN33" s="215"/>
      <c r="CO33" s="428" t="s">
        <v>206</v>
      </c>
      <c r="CP33" s="428"/>
      <c r="CQ33" s="427" t="s">
        <v>207</v>
      </c>
      <c r="CR33" s="427"/>
      <c r="CS33" s="427"/>
      <c r="CT33" s="427"/>
      <c r="CU33" s="427"/>
      <c r="CV33" s="427"/>
      <c r="CW33" s="427"/>
      <c r="CX33" s="427"/>
      <c r="CY33" s="427"/>
      <c r="CZ33" s="427"/>
      <c r="DA33" s="427"/>
      <c r="DB33" s="427"/>
      <c r="DC33" s="427"/>
      <c r="DD33" s="427"/>
      <c r="DE33" s="427"/>
      <c r="DF33" s="215"/>
      <c r="DG33" s="426" t="s">
        <v>208</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2</v>
      </c>
      <c r="V34" s="424"/>
      <c r="W34" s="423" t="str">
        <f>IF('各会計、関係団体の財政状況及び健全化判断比率'!B28="","",'各会計、関係団体の財政状況及び健全化判断比率'!B28)</f>
        <v>国民健康保険事業特別会計</v>
      </c>
      <c r="X34" s="423"/>
      <c r="Y34" s="423"/>
      <c r="Z34" s="423"/>
      <c r="AA34" s="423"/>
      <c r="AB34" s="423"/>
      <c r="AC34" s="423"/>
      <c r="AD34" s="423"/>
      <c r="AE34" s="423"/>
      <c r="AF34" s="423"/>
      <c r="AG34" s="423"/>
      <c r="AH34" s="423"/>
      <c r="AI34" s="423"/>
      <c r="AJ34" s="423"/>
      <c r="AK34" s="423"/>
      <c r="AL34" s="213"/>
      <c r="AM34" s="424">
        <f>IF(AO34="","",MAX(C34:D43,U34:V43)+1)</f>
        <v>5</v>
      </c>
      <c r="AN34" s="424"/>
      <c r="AO34" s="423" t="str">
        <f>IF('各会計、関係団体の財政状況及び健全化判断比率'!B31="","",'各会計、関係団体の財政状況及び健全化判断比率'!B31)</f>
        <v>上水道事業会計</v>
      </c>
      <c r="AP34" s="423"/>
      <c r="AQ34" s="423"/>
      <c r="AR34" s="423"/>
      <c r="AS34" s="423"/>
      <c r="AT34" s="423"/>
      <c r="AU34" s="423"/>
      <c r="AV34" s="423"/>
      <c r="AW34" s="423"/>
      <c r="AX34" s="423"/>
      <c r="AY34" s="423"/>
      <c r="AZ34" s="423"/>
      <c r="BA34" s="423"/>
      <c r="BB34" s="423"/>
      <c r="BC34" s="423"/>
      <c r="BD34" s="213"/>
      <c r="BE34" s="424">
        <f>IF(BG34="","",MAX(C34:D43,U34:V43,AM34:AN43)+1)</f>
        <v>6</v>
      </c>
      <c r="BF34" s="424"/>
      <c r="BG34" s="423" t="str">
        <f>IF('各会計、関係団体の財政状況及び健全化判断比率'!B32="","",'各会計、関係団体の財政状況及び健全化判断比率'!B32)</f>
        <v>公共下水道事業特別会計</v>
      </c>
      <c r="BH34" s="423"/>
      <c r="BI34" s="423"/>
      <c r="BJ34" s="423"/>
      <c r="BK34" s="423"/>
      <c r="BL34" s="423"/>
      <c r="BM34" s="423"/>
      <c r="BN34" s="423"/>
      <c r="BO34" s="423"/>
      <c r="BP34" s="423"/>
      <c r="BQ34" s="423"/>
      <c r="BR34" s="423"/>
      <c r="BS34" s="423"/>
      <c r="BT34" s="423"/>
      <c r="BU34" s="423"/>
      <c r="BV34" s="213"/>
      <c r="BW34" s="424">
        <f>IF(BY34="","",MAX(C34:D43,U34:V43,AM34:AN43,BE34:BF43)+1)</f>
        <v>7</v>
      </c>
      <c r="BX34" s="424"/>
      <c r="BY34" s="423" t="str">
        <f>IF('各会計、関係団体の財政状況及び健全化判断比率'!B68="","",'各会計、関係団体の財政状況及び健全化判断比率'!B68)</f>
        <v>広島県後期高齢者医療広域連合（一般会計）</v>
      </c>
      <c r="BZ34" s="423"/>
      <c r="CA34" s="423"/>
      <c r="CB34" s="423"/>
      <c r="CC34" s="423"/>
      <c r="CD34" s="423"/>
      <c r="CE34" s="423"/>
      <c r="CF34" s="423"/>
      <c r="CG34" s="423"/>
      <c r="CH34" s="423"/>
      <c r="CI34" s="423"/>
      <c r="CJ34" s="423"/>
      <c r="CK34" s="423"/>
      <c r="CL34" s="423"/>
      <c r="CM34" s="423"/>
      <c r="CN34" s="213"/>
      <c r="CO34" s="424">
        <f>IF(CQ34="","",MAX(C34:D43,U34:V43,AM34:AN43,BE34:BF43,BW34:BX43)+1)</f>
        <v>13</v>
      </c>
      <c r="CP34" s="424"/>
      <c r="CQ34" s="423" t="str">
        <f>IF('各会計、関係団体の財政状況及び健全化判断比率'!BS7="","",'各会計、関係団体の財政状況及び健全化判断比率'!BS7)</f>
        <v>一般財団法人筆の里振興事業団</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t="str">
        <f>IF(E35="","",C34+1)</f>
        <v/>
      </c>
      <c r="D35" s="424"/>
      <c r="E35" s="423" t="str">
        <f>IF('各会計、関係団体の財政状況及び健全化判断比率'!B8="","",'各会計、関係団体の財政状況及び健全化判断比率'!B8)</f>
        <v/>
      </c>
      <c r="F35" s="423"/>
      <c r="G35" s="423"/>
      <c r="H35" s="423"/>
      <c r="I35" s="423"/>
      <c r="J35" s="423"/>
      <c r="K35" s="423"/>
      <c r="L35" s="423"/>
      <c r="M35" s="423"/>
      <c r="N35" s="423"/>
      <c r="O35" s="423"/>
      <c r="P35" s="423"/>
      <c r="Q35" s="423"/>
      <c r="R35" s="423"/>
      <c r="S35" s="423"/>
      <c r="T35" s="213"/>
      <c r="U35" s="424">
        <f>IF(W35="","",U34+1)</f>
        <v>3</v>
      </c>
      <c r="V35" s="424"/>
      <c r="W35" s="423" t="str">
        <f>IF('各会計、関係団体の財政状況及び健全化判断比率'!B29="","",'各会計、関係団体の財政状況及び健全化判断比率'!B29)</f>
        <v>介護保険特別会計</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t="str">
        <f t="shared" ref="BE35:BE43" si="1">IF(BG35="","",BE34+1)</f>
        <v/>
      </c>
      <c r="BF35" s="424"/>
      <c r="BG35" s="423"/>
      <c r="BH35" s="423"/>
      <c r="BI35" s="423"/>
      <c r="BJ35" s="423"/>
      <c r="BK35" s="423"/>
      <c r="BL35" s="423"/>
      <c r="BM35" s="423"/>
      <c r="BN35" s="423"/>
      <c r="BO35" s="423"/>
      <c r="BP35" s="423"/>
      <c r="BQ35" s="423"/>
      <c r="BR35" s="423"/>
      <c r="BS35" s="423"/>
      <c r="BT35" s="423"/>
      <c r="BU35" s="423"/>
      <c r="BV35" s="213"/>
      <c r="BW35" s="424">
        <f t="shared" ref="BW35:BW43" si="2">IF(BY35="","",BW34+1)</f>
        <v>8</v>
      </c>
      <c r="BX35" s="424"/>
      <c r="BY35" s="423" t="str">
        <f>IF('各会計、関係団体の財政状況及び健全化判断比率'!B69="","",'各会計、関係団体の財政状況及び健全化判断比率'!B69)</f>
        <v>広島県後期高齢者医療広域連合（後期高齢者医療特別会計）</v>
      </c>
      <c r="BZ35" s="423"/>
      <c r="CA35" s="423"/>
      <c r="CB35" s="423"/>
      <c r="CC35" s="423"/>
      <c r="CD35" s="423"/>
      <c r="CE35" s="423"/>
      <c r="CF35" s="423"/>
      <c r="CG35" s="423"/>
      <c r="CH35" s="423"/>
      <c r="CI35" s="423"/>
      <c r="CJ35" s="423"/>
      <c r="CK35" s="423"/>
      <c r="CL35" s="423"/>
      <c r="CM35" s="423"/>
      <c r="CN35" s="213"/>
      <c r="CO35" s="424" t="str">
        <f t="shared" ref="CO35:CO43" si="3">IF(CQ35="","",CO34+1)</f>
        <v/>
      </c>
      <c r="CP35" s="424"/>
      <c r="CQ35" s="423" t="str">
        <f>IF('各会計、関係団体の財政状況及び健全化判断比率'!BS8="","",'各会計、関係団体の財政状況及び健全化判断比率'!BS8)</f>
        <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4</v>
      </c>
      <c r="V36" s="424"/>
      <c r="W36" s="423" t="str">
        <f>IF('各会計、関係団体の財政状況及び健全化判断比率'!B30="","",'各会計、関係団体の財政状況及び健全化判断比率'!B30)</f>
        <v>後期高齢者医療特別会計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9</v>
      </c>
      <c r="BX36" s="424"/>
      <c r="BY36" s="423" t="str">
        <f>IF('各会計、関係団体の財政状況及び健全化判断比率'!B70="","",'各会計、関係団体の財政状況及び健全化判断比率'!B70)</f>
        <v>広島県市町総合事務組合</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10</v>
      </c>
      <c r="BX37" s="424"/>
      <c r="BY37" s="423" t="str">
        <f>IF('各会計、関係団体の財政状況及び健全化判断比率'!B71="","",'各会計、関係団体の財政状況及び健全化判断比率'!B71)</f>
        <v>安芸地区衛生施設管理組合（一般会計）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11</v>
      </c>
      <c r="BX38" s="424"/>
      <c r="BY38" s="423" t="str">
        <f>IF('各会計、関係団体の財政状況及び健全化判断比率'!B72="","",'各会計、関係団体の財政状況及び健全化判断比率'!B72)</f>
        <v>安芸地区衛生施設管理組合（安芸地区広域ごみ焼却場事業特別会計）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12</v>
      </c>
      <c r="BX39" s="424"/>
      <c r="BY39" s="423" t="str">
        <f>IF('各会計、関係団体の財政状況及び健全化判断比率'!B73="","",'各会計、関係団体の財政状況及び健全化判断比率'!B73)</f>
        <v>広島県海田高等学校財産組合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t="str">
        <f t="shared" si="2"/>
        <v/>
      </c>
      <c r="BX40" s="424"/>
      <c r="BY40" s="423" t="str">
        <f>IF('各会計、関係団体の財政状況及び健全化判断比率'!B74="","",'各会計、関係団体の財政状況及び健全化判断比率'!B74)</f>
        <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t="str">
        <f t="shared" si="2"/>
        <v/>
      </c>
      <c r="BX41" s="424"/>
      <c r="BY41" s="423" t="str">
        <f>IF('各会計、関係団体の財政状況及び健全化判断比率'!B75="","",'各会計、関係団体の財政状況及び健全化判断比率'!B75)</f>
        <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209</v>
      </c>
      <c r="C46" s="185"/>
      <c r="D46" s="185"/>
      <c r="E46" s="185" t="s">
        <v>210</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211</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212</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213</v>
      </c>
    </row>
    <row r="50" spans="5:5" x14ac:dyDescent="0.15">
      <c r="E50" s="187" t="s">
        <v>214</v>
      </c>
    </row>
    <row r="51" spans="5:5" x14ac:dyDescent="0.15">
      <c r="E51" s="187" t="s">
        <v>215</v>
      </c>
    </row>
    <row r="52" spans="5:5" x14ac:dyDescent="0.15">
      <c r="E52" s="187" t="s">
        <v>216</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y5hLZbvYBg80PEasiV6o8b4gb37kNsPackGGteUyJL8gtH7gge+rw5chcZQ/ABVBGbnw3TwZ+kKub4/GRIRGpg==" saltValue="yx67j8IyMpr5gjOSPdtEx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x14ac:dyDescent="0.15">
      <c r="A34" s="22"/>
      <c r="B34" s="31"/>
      <c r="C34" s="1244" t="s">
        <v>572</v>
      </c>
      <c r="D34" s="1244"/>
      <c r="E34" s="1245"/>
      <c r="F34" s="32">
        <v>14.81</v>
      </c>
      <c r="G34" s="33">
        <v>16.670000000000002</v>
      </c>
      <c r="H34" s="33">
        <v>17.61</v>
      </c>
      <c r="I34" s="33">
        <v>16.87</v>
      </c>
      <c r="J34" s="34">
        <v>17.55</v>
      </c>
      <c r="K34" s="22"/>
      <c r="L34" s="22"/>
      <c r="M34" s="22"/>
      <c r="N34" s="22"/>
      <c r="O34" s="22"/>
      <c r="P34" s="22"/>
    </row>
    <row r="35" spans="1:16" ht="39" customHeight="1" x14ac:dyDescent="0.15">
      <c r="A35" s="22"/>
      <c r="B35" s="35"/>
      <c r="C35" s="1238" t="s">
        <v>573</v>
      </c>
      <c r="D35" s="1239"/>
      <c r="E35" s="1240"/>
      <c r="F35" s="36">
        <v>3.63</v>
      </c>
      <c r="G35" s="37">
        <v>3.66</v>
      </c>
      <c r="H35" s="37">
        <v>2.67</v>
      </c>
      <c r="I35" s="37">
        <v>1.41</v>
      </c>
      <c r="J35" s="38">
        <v>2.61</v>
      </c>
      <c r="K35" s="22"/>
      <c r="L35" s="22"/>
      <c r="M35" s="22"/>
      <c r="N35" s="22"/>
      <c r="O35" s="22"/>
      <c r="P35" s="22"/>
    </row>
    <row r="36" spans="1:16" ht="39" customHeight="1" x14ac:dyDescent="0.15">
      <c r="A36" s="22"/>
      <c r="B36" s="35"/>
      <c r="C36" s="1238" t="s">
        <v>574</v>
      </c>
      <c r="D36" s="1239"/>
      <c r="E36" s="1240"/>
      <c r="F36" s="36">
        <v>2.1800000000000002</v>
      </c>
      <c r="G36" s="37">
        <v>1.48</v>
      </c>
      <c r="H36" s="37">
        <v>2.72</v>
      </c>
      <c r="I36" s="37">
        <v>1.33</v>
      </c>
      <c r="J36" s="38">
        <v>1.18</v>
      </c>
      <c r="K36" s="22"/>
      <c r="L36" s="22"/>
      <c r="M36" s="22"/>
      <c r="N36" s="22"/>
      <c r="O36" s="22"/>
      <c r="P36" s="22"/>
    </row>
    <row r="37" spans="1:16" ht="39" customHeight="1" x14ac:dyDescent="0.15">
      <c r="A37" s="22"/>
      <c r="B37" s="35"/>
      <c r="C37" s="1238" t="s">
        <v>575</v>
      </c>
      <c r="D37" s="1239"/>
      <c r="E37" s="1240"/>
      <c r="F37" s="36">
        <v>0.53</v>
      </c>
      <c r="G37" s="37">
        <v>0.16</v>
      </c>
      <c r="H37" s="37">
        <v>0.37</v>
      </c>
      <c r="I37" s="37">
        <v>2.77</v>
      </c>
      <c r="J37" s="38">
        <v>0.98</v>
      </c>
      <c r="K37" s="22"/>
      <c r="L37" s="22"/>
      <c r="M37" s="22"/>
      <c r="N37" s="22"/>
      <c r="O37" s="22"/>
      <c r="P37" s="22"/>
    </row>
    <row r="38" spans="1:16" ht="39" customHeight="1" x14ac:dyDescent="0.15">
      <c r="A38" s="22"/>
      <c r="B38" s="35"/>
      <c r="C38" s="1238" t="s">
        <v>576</v>
      </c>
      <c r="D38" s="1239"/>
      <c r="E38" s="1240"/>
      <c r="F38" s="36">
        <v>0.17</v>
      </c>
      <c r="G38" s="37">
        <v>0.13</v>
      </c>
      <c r="H38" s="37">
        <v>0.3</v>
      </c>
      <c r="I38" s="37">
        <v>0.35</v>
      </c>
      <c r="J38" s="38">
        <v>0.22</v>
      </c>
      <c r="K38" s="22"/>
      <c r="L38" s="22"/>
      <c r="M38" s="22"/>
      <c r="N38" s="22"/>
      <c r="O38" s="22"/>
      <c r="P38" s="22"/>
    </row>
    <row r="39" spans="1:16" ht="39" customHeight="1" x14ac:dyDescent="0.15">
      <c r="A39" s="22"/>
      <c r="B39" s="35"/>
      <c r="C39" s="1238" t="s">
        <v>577</v>
      </c>
      <c r="D39" s="1239"/>
      <c r="E39" s="1240"/>
      <c r="F39" s="36">
        <v>0.19</v>
      </c>
      <c r="G39" s="37">
        <v>0.18</v>
      </c>
      <c r="H39" s="37">
        <v>0.01</v>
      </c>
      <c r="I39" s="37">
        <v>0.02</v>
      </c>
      <c r="J39" s="38">
        <v>0</v>
      </c>
      <c r="K39" s="22"/>
      <c r="L39" s="22"/>
      <c r="M39" s="22"/>
      <c r="N39" s="22"/>
      <c r="O39" s="22"/>
      <c r="P39" s="22"/>
    </row>
    <row r="40" spans="1:16" ht="39" customHeight="1" x14ac:dyDescent="0.15">
      <c r="A40" s="22"/>
      <c r="B40" s="35"/>
      <c r="C40" s="1238"/>
      <c r="D40" s="1239"/>
      <c r="E40" s="1240"/>
      <c r="F40" s="36"/>
      <c r="G40" s="37"/>
      <c r="H40" s="37"/>
      <c r="I40" s="37"/>
      <c r="J40" s="38"/>
      <c r="K40" s="22"/>
      <c r="L40" s="22"/>
      <c r="M40" s="22"/>
      <c r="N40" s="22"/>
      <c r="O40" s="22"/>
      <c r="P40" s="22"/>
    </row>
    <row r="41" spans="1:16" ht="39" customHeight="1" x14ac:dyDescent="0.15">
      <c r="A41" s="22"/>
      <c r="B41" s="35"/>
      <c r="C41" s="1238"/>
      <c r="D41" s="1239"/>
      <c r="E41" s="1240"/>
      <c r="F41" s="36"/>
      <c r="G41" s="37"/>
      <c r="H41" s="37"/>
      <c r="I41" s="37"/>
      <c r="J41" s="38"/>
      <c r="K41" s="22"/>
      <c r="L41" s="22"/>
      <c r="M41" s="22"/>
      <c r="N41" s="22"/>
      <c r="O41" s="22"/>
      <c r="P41" s="22"/>
    </row>
    <row r="42" spans="1:16" ht="39" customHeight="1" x14ac:dyDescent="0.15">
      <c r="A42" s="22"/>
      <c r="B42" s="39"/>
      <c r="C42" s="1238" t="s">
        <v>578</v>
      </c>
      <c r="D42" s="1239"/>
      <c r="E42" s="1240"/>
      <c r="F42" s="36" t="s">
        <v>521</v>
      </c>
      <c r="G42" s="37" t="s">
        <v>521</v>
      </c>
      <c r="H42" s="37" t="s">
        <v>521</v>
      </c>
      <c r="I42" s="37" t="s">
        <v>521</v>
      </c>
      <c r="J42" s="38" t="s">
        <v>521</v>
      </c>
      <c r="K42" s="22"/>
      <c r="L42" s="22"/>
      <c r="M42" s="22"/>
      <c r="N42" s="22"/>
      <c r="O42" s="22"/>
      <c r="P42" s="22"/>
    </row>
    <row r="43" spans="1:16" ht="39" customHeight="1" thickBot="1" x14ac:dyDescent="0.2">
      <c r="A43" s="22"/>
      <c r="B43" s="40"/>
      <c r="C43" s="1241" t="s">
        <v>579</v>
      </c>
      <c r="D43" s="1242"/>
      <c r="E43" s="1243"/>
      <c r="F43" s="41" t="s">
        <v>521</v>
      </c>
      <c r="G43" s="42" t="s">
        <v>521</v>
      </c>
      <c r="H43" s="42" t="s">
        <v>521</v>
      </c>
      <c r="I43" s="42" t="s">
        <v>521</v>
      </c>
      <c r="J43" s="43" t="s">
        <v>521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5AJ7Y7DQ3KNgYdBOsBNt7vTDTNNAOLGN/zhWFBEyGKDHaDIw1XYgvxfKjxx/nshbciN46n+nFkTnB6B5XNAFcA==" saltValue="3jEJ1vSfdEQKPkZla2Bhl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x14ac:dyDescent="0.15">
      <c r="A45" s="48"/>
      <c r="B45" s="1264" t="s">
        <v>11</v>
      </c>
      <c r="C45" s="1265"/>
      <c r="D45" s="58"/>
      <c r="E45" s="1270" t="s">
        <v>12</v>
      </c>
      <c r="F45" s="1270"/>
      <c r="G45" s="1270"/>
      <c r="H45" s="1270"/>
      <c r="I45" s="1270"/>
      <c r="J45" s="1271"/>
      <c r="K45" s="59">
        <v>668</v>
      </c>
      <c r="L45" s="60">
        <v>613</v>
      </c>
      <c r="M45" s="60">
        <v>625</v>
      </c>
      <c r="N45" s="60">
        <v>641</v>
      </c>
      <c r="O45" s="61">
        <v>640</v>
      </c>
      <c r="P45" s="48"/>
      <c r="Q45" s="48"/>
      <c r="R45" s="48"/>
      <c r="S45" s="48"/>
      <c r="T45" s="48"/>
      <c r="U45" s="48"/>
    </row>
    <row r="46" spans="1:21" ht="30.75" customHeight="1" x14ac:dyDescent="0.15">
      <c r="A46" s="48"/>
      <c r="B46" s="1266"/>
      <c r="C46" s="1267"/>
      <c r="D46" s="62"/>
      <c r="E46" s="1248" t="s">
        <v>13</v>
      </c>
      <c r="F46" s="1248"/>
      <c r="G46" s="1248"/>
      <c r="H46" s="1248"/>
      <c r="I46" s="1248"/>
      <c r="J46" s="1249"/>
      <c r="K46" s="63" t="s">
        <v>521</v>
      </c>
      <c r="L46" s="64" t="s">
        <v>521</v>
      </c>
      <c r="M46" s="64" t="s">
        <v>521</v>
      </c>
      <c r="N46" s="64" t="s">
        <v>521</v>
      </c>
      <c r="O46" s="65" t="s">
        <v>521</v>
      </c>
      <c r="P46" s="48"/>
      <c r="Q46" s="48"/>
      <c r="R46" s="48"/>
      <c r="S46" s="48"/>
      <c r="T46" s="48"/>
      <c r="U46" s="48"/>
    </row>
    <row r="47" spans="1:21" ht="30.75" customHeight="1" x14ac:dyDescent="0.15">
      <c r="A47" s="48"/>
      <c r="B47" s="1266"/>
      <c r="C47" s="1267"/>
      <c r="D47" s="62"/>
      <c r="E47" s="1248" t="s">
        <v>14</v>
      </c>
      <c r="F47" s="1248"/>
      <c r="G47" s="1248"/>
      <c r="H47" s="1248"/>
      <c r="I47" s="1248"/>
      <c r="J47" s="1249"/>
      <c r="K47" s="63" t="s">
        <v>521</v>
      </c>
      <c r="L47" s="64" t="s">
        <v>521</v>
      </c>
      <c r="M47" s="64" t="s">
        <v>521</v>
      </c>
      <c r="N47" s="64" t="s">
        <v>521</v>
      </c>
      <c r="O47" s="65" t="s">
        <v>521</v>
      </c>
      <c r="P47" s="48"/>
      <c r="Q47" s="48"/>
      <c r="R47" s="48"/>
      <c r="S47" s="48"/>
      <c r="T47" s="48"/>
      <c r="U47" s="48"/>
    </row>
    <row r="48" spans="1:21" ht="30.75" customHeight="1" x14ac:dyDescent="0.15">
      <c r="A48" s="48"/>
      <c r="B48" s="1266"/>
      <c r="C48" s="1267"/>
      <c r="D48" s="62"/>
      <c r="E48" s="1248" t="s">
        <v>15</v>
      </c>
      <c r="F48" s="1248"/>
      <c r="G48" s="1248"/>
      <c r="H48" s="1248"/>
      <c r="I48" s="1248"/>
      <c r="J48" s="1249"/>
      <c r="K48" s="63">
        <v>286</v>
      </c>
      <c r="L48" s="64">
        <v>280</v>
      </c>
      <c r="M48" s="64">
        <v>263</v>
      </c>
      <c r="N48" s="64">
        <v>298</v>
      </c>
      <c r="O48" s="65">
        <v>321</v>
      </c>
      <c r="P48" s="48"/>
      <c r="Q48" s="48"/>
      <c r="R48" s="48"/>
      <c r="S48" s="48"/>
      <c r="T48" s="48"/>
      <c r="U48" s="48"/>
    </row>
    <row r="49" spans="1:21" ht="30.75" customHeight="1" x14ac:dyDescent="0.15">
      <c r="A49" s="48"/>
      <c r="B49" s="1266"/>
      <c r="C49" s="1267"/>
      <c r="D49" s="62"/>
      <c r="E49" s="1248" t="s">
        <v>16</v>
      </c>
      <c r="F49" s="1248"/>
      <c r="G49" s="1248"/>
      <c r="H49" s="1248"/>
      <c r="I49" s="1248"/>
      <c r="J49" s="1249"/>
      <c r="K49" s="63">
        <v>69</v>
      </c>
      <c r="L49" s="64">
        <v>69</v>
      </c>
      <c r="M49" s="64">
        <v>60</v>
      </c>
      <c r="N49" s="64">
        <v>14</v>
      </c>
      <c r="O49" s="65">
        <v>1</v>
      </c>
      <c r="P49" s="48"/>
      <c r="Q49" s="48"/>
      <c r="R49" s="48"/>
      <c r="S49" s="48"/>
      <c r="T49" s="48"/>
      <c r="U49" s="48"/>
    </row>
    <row r="50" spans="1:21" ht="30.75" customHeight="1" x14ac:dyDescent="0.15">
      <c r="A50" s="48"/>
      <c r="B50" s="1266"/>
      <c r="C50" s="1267"/>
      <c r="D50" s="62"/>
      <c r="E50" s="1248" t="s">
        <v>17</v>
      </c>
      <c r="F50" s="1248"/>
      <c r="G50" s="1248"/>
      <c r="H50" s="1248"/>
      <c r="I50" s="1248"/>
      <c r="J50" s="1249"/>
      <c r="K50" s="63">
        <v>2</v>
      </c>
      <c r="L50" s="64">
        <v>2</v>
      </c>
      <c r="M50" s="64">
        <v>2</v>
      </c>
      <c r="N50" s="64">
        <v>2</v>
      </c>
      <c r="O50" s="65">
        <v>2</v>
      </c>
      <c r="P50" s="48"/>
      <c r="Q50" s="48"/>
      <c r="R50" s="48"/>
      <c r="S50" s="48"/>
      <c r="T50" s="48"/>
      <c r="U50" s="48"/>
    </row>
    <row r="51" spans="1:21" ht="30.75" customHeight="1" x14ac:dyDescent="0.15">
      <c r="A51" s="48"/>
      <c r="B51" s="1268"/>
      <c r="C51" s="1269"/>
      <c r="D51" s="66"/>
      <c r="E51" s="1248" t="s">
        <v>18</v>
      </c>
      <c r="F51" s="1248"/>
      <c r="G51" s="1248"/>
      <c r="H51" s="1248"/>
      <c r="I51" s="1248"/>
      <c r="J51" s="1249"/>
      <c r="K51" s="63" t="s">
        <v>521</v>
      </c>
      <c r="L51" s="64" t="s">
        <v>521</v>
      </c>
      <c r="M51" s="64" t="s">
        <v>521</v>
      </c>
      <c r="N51" s="64" t="s">
        <v>521</v>
      </c>
      <c r="O51" s="65" t="s">
        <v>521</v>
      </c>
      <c r="P51" s="48"/>
      <c r="Q51" s="48"/>
      <c r="R51" s="48"/>
      <c r="S51" s="48"/>
      <c r="T51" s="48"/>
      <c r="U51" s="48"/>
    </row>
    <row r="52" spans="1:21" ht="30.75" customHeight="1" x14ac:dyDescent="0.15">
      <c r="A52" s="48"/>
      <c r="B52" s="1246" t="s">
        <v>19</v>
      </c>
      <c r="C52" s="1247"/>
      <c r="D52" s="66"/>
      <c r="E52" s="1248" t="s">
        <v>20</v>
      </c>
      <c r="F52" s="1248"/>
      <c r="G52" s="1248"/>
      <c r="H52" s="1248"/>
      <c r="I52" s="1248"/>
      <c r="J52" s="1249"/>
      <c r="K52" s="63">
        <v>638</v>
      </c>
      <c r="L52" s="64">
        <v>627</v>
      </c>
      <c r="M52" s="64">
        <v>644</v>
      </c>
      <c r="N52" s="64">
        <v>634</v>
      </c>
      <c r="O52" s="65">
        <v>637</v>
      </c>
      <c r="P52" s="48"/>
      <c r="Q52" s="48"/>
      <c r="R52" s="48"/>
      <c r="S52" s="48"/>
      <c r="T52" s="48"/>
      <c r="U52" s="48"/>
    </row>
    <row r="53" spans="1:21" ht="30.75" customHeight="1" thickBot="1" x14ac:dyDescent="0.2">
      <c r="A53" s="48"/>
      <c r="B53" s="1250" t="s">
        <v>21</v>
      </c>
      <c r="C53" s="1251"/>
      <c r="D53" s="67"/>
      <c r="E53" s="1252" t="s">
        <v>22</v>
      </c>
      <c r="F53" s="1252"/>
      <c r="G53" s="1252"/>
      <c r="H53" s="1252"/>
      <c r="I53" s="1252"/>
      <c r="J53" s="1253"/>
      <c r="K53" s="68">
        <v>387</v>
      </c>
      <c r="L53" s="69">
        <v>337</v>
      </c>
      <c r="M53" s="69">
        <v>306</v>
      </c>
      <c r="N53" s="69">
        <v>321</v>
      </c>
      <c r="O53" s="70">
        <v>327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580</v>
      </c>
      <c r="L56" s="80" t="s">
        <v>581</v>
      </c>
      <c r="M56" s="80" t="s">
        <v>582</v>
      </c>
      <c r="N56" s="80" t="s">
        <v>583</v>
      </c>
      <c r="O56" s="81" t="s">
        <v>584</v>
      </c>
      <c r="P56" s="48"/>
      <c r="Q56" s="48"/>
      <c r="R56" s="48"/>
      <c r="S56" s="48"/>
      <c r="T56" s="48"/>
      <c r="U56" s="48"/>
    </row>
    <row r="57" spans="1:21" ht="31.5" customHeight="1" x14ac:dyDescent="0.15">
      <c r="B57" s="1254" t="s">
        <v>25</v>
      </c>
      <c r="C57" s="1255"/>
      <c r="D57" s="1258" t="s">
        <v>26</v>
      </c>
      <c r="E57" s="1259"/>
      <c r="F57" s="1259"/>
      <c r="G57" s="1259"/>
      <c r="H57" s="1259"/>
      <c r="I57" s="1259"/>
      <c r="J57" s="1260"/>
      <c r="K57" s="82" t="s">
        <v>601</v>
      </c>
      <c r="L57" s="83" t="s">
        <v>601</v>
      </c>
      <c r="M57" s="83" t="s">
        <v>602</v>
      </c>
      <c r="N57" s="83" t="s">
        <v>601</v>
      </c>
      <c r="O57" s="84" t="s">
        <v>601</v>
      </c>
    </row>
    <row r="58" spans="1:21" ht="31.5" customHeight="1" thickBot="1" x14ac:dyDescent="0.2">
      <c r="B58" s="1256"/>
      <c r="C58" s="1257"/>
      <c r="D58" s="1261" t="s">
        <v>27</v>
      </c>
      <c r="E58" s="1262"/>
      <c r="F58" s="1262"/>
      <c r="G58" s="1262"/>
      <c r="H58" s="1262"/>
      <c r="I58" s="1262"/>
      <c r="J58" s="1263"/>
      <c r="K58" s="85" t="s">
        <v>598</v>
      </c>
      <c r="L58" s="86" t="s">
        <v>598</v>
      </c>
      <c r="M58" s="86" t="s">
        <v>599</v>
      </c>
      <c r="N58" s="86" t="s">
        <v>599</v>
      </c>
      <c r="O58" s="87" t="s">
        <v>598</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wMSHbaOTxgacwst77nBNx4rFHQXQNpl9lu5g/WE9dE0Smbz54xJaePHXsj+xG2DQBanME0AukejoiY93bKIOmw==" saltValue="agL5fG9P/FW75hWkqqRM8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563</v>
      </c>
      <c r="J40" s="99" t="s">
        <v>564</v>
      </c>
      <c r="K40" s="99" t="s">
        <v>565</v>
      </c>
      <c r="L40" s="99" t="s">
        <v>566</v>
      </c>
      <c r="M40" s="100" t="s">
        <v>567</v>
      </c>
    </row>
    <row r="41" spans="2:13" ht="27.75" customHeight="1" x14ac:dyDescent="0.15">
      <c r="B41" s="1284" t="s">
        <v>30</v>
      </c>
      <c r="C41" s="1285"/>
      <c r="D41" s="101"/>
      <c r="E41" s="1286" t="s">
        <v>31</v>
      </c>
      <c r="F41" s="1286"/>
      <c r="G41" s="1286"/>
      <c r="H41" s="1287"/>
      <c r="I41" s="102">
        <v>6405</v>
      </c>
      <c r="J41" s="103">
        <v>6528</v>
      </c>
      <c r="K41" s="103">
        <v>6422</v>
      </c>
      <c r="L41" s="103">
        <v>6486</v>
      </c>
      <c r="M41" s="104">
        <v>7207</v>
      </c>
    </row>
    <row r="42" spans="2:13" ht="27.75" customHeight="1" x14ac:dyDescent="0.15">
      <c r="B42" s="1274"/>
      <c r="C42" s="1275"/>
      <c r="D42" s="105"/>
      <c r="E42" s="1278" t="s">
        <v>32</v>
      </c>
      <c r="F42" s="1278"/>
      <c r="G42" s="1278"/>
      <c r="H42" s="1279"/>
      <c r="I42" s="106">
        <v>8</v>
      </c>
      <c r="J42" s="107">
        <v>6</v>
      </c>
      <c r="K42" s="107">
        <v>4</v>
      </c>
      <c r="L42" s="107">
        <v>2</v>
      </c>
      <c r="M42" s="108" t="s">
        <v>521</v>
      </c>
    </row>
    <row r="43" spans="2:13" ht="27.75" customHeight="1" x14ac:dyDescent="0.15">
      <c r="B43" s="1274"/>
      <c r="C43" s="1275"/>
      <c r="D43" s="105"/>
      <c r="E43" s="1278" t="s">
        <v>33</v>
      </c>
      <c r="F43" s="1278"/>
      <c r="G43" s="1278"/>
      <c r="H43" s="1279"/>
      <c r="I43" s="106">
        <v>4098</v>
      </c>
      <c r="J43" s="107">
        <v>3973</v>
      </c>
      <c r="K43" s="107">
        <v>3749</v>
      </c>
      <c r="L43" s="107">
        <v>3617</v>
      </c>
      <c r="M43" s="108">
        <v>3553</v>
      </c>
    </row>
    <row r="44" spans="2:13" ht="27.75" customHeight="1" x14ac:dyDescent="0.15">
      <c r="B44" s="1274"/>
      <c r="C44" s="1275"/>
      <c r="D44" s="105"/>
      <c r="E44" s="1278" t="s">
        <v>34</v>
      </c>
      <c r="F44" s="1278"/>
      <c r="G44" s="1278"/>
      <c r="H44" s="1279"/>
      <c r="I44" s="106">
        <v>140</v>
      </c>
      <c r="J44" s="107">
        <v>99</v>
      </c>
      <c r="K44" s="107">
        <v>279</v>
      </c>
      <c r="L44" s="107">
        <v>389</v>
      </c>
      <c r="M44" s="108">
        <v>389</v>
      </c>
    </row>
    <row r="45" spans="2:13" ht="27.75" customHeight="1" x14ac:dyDescent="0.15">
      <c r="B45" s="1274"/>
      <c r="C45" s="1275"/>
      <c r="D45" s="105"/>
      <c r="E45" s="1278" t="s">
        <v>35</v>
      </c>
      <c r="F45" s="1278"/>
      <c r="G45" s="1278"/>
      <c r="H45" s="1279"/>
      <c r="I45" s="106">
        <v>1086</v>
      </c>
      <c r="J45" s="107">
        <v>1028</v>
      </c>
      <c r="K45" s="107">
        <v>993</v>
      </c>
      <c r="L45" s="107">
        <v>985</v>
      </c>
      <c r="M45" s="108">
        <v>877</v>
      </c>
    </row>
    <row r="46" spans="2:13" ht="27.75" customHeight="1" x14ac:dyDescent="0.15">
      <c r="B46" s="1274"/>
      <c r="C46" s="1275"/>
      <c r="D46" s="109"/>
      <c r="E46" s="1278" t="s">
        <v>36</v>
      </c>
      <c r="F46" s="1278"/>
      <c r="G46" s="1278"/>
      <c r="H46" s="1279"/>
      <c r="I46" s="106" t="s">
        <v>521</v>
      </c>
      <c r="J46" s="107" t="s">
        <v>521</v>
      </c>
      <c r="K46" s="107" t="s">
        <v>521</v>
      </c>
      <c r="L46" s="107" t="s">
        <v>521</v>
      </c>
      <c r="M46" s="108" t="s">
        <v>521</v>
      </c>
    </row>
    <row r="47" spans="2:13" ht="27.75" customHeight="1" x14ac:dyDescent="0.15">
      <c r="B47" s="1274"/>
      <c r="C47" s="1275"/>
      <c r="D47" s="110"/>
      <c r="E47" s="1288" t="s">
        <v>37</v>
      </c>
      <c r="F47" s="1289"/>
      <c r="G47" s="1289"/>
      <c r="H47" s="1290"/>
      <c r="I47" s="106" t="s">
        <v>521</v>
      </c>
      <c r="J47" s="107" t="s">
        <v>521</v>
      </c>
      <c r="K47" s="107" t="s">
        <v>521</v>
      </c>
      <c r="L47" s="107" t="s">
        <v>521</v>
      </c>
      <c r="M47" s="108" t="s">
        <v>521</v>
      </c>
    </row>
    <row r="48" spans="2:13" ht="27.75" customHeight="1" x14ac:dyDescent="0.15">
      <c r="B48" s="1274"/>
      <c r="C48" s="1275"/>
      <c r="D48" s="105"/>
      <c r="E48" s="1278" t="s">
        <v>38</v>
      </c>
      <c r="F48" s="1278"/>
      <c r="G48" s="1278"/>
      <c r="H48" s="1279"/>
      <c r="I48" s="106" t="s">
        <v>521</v>
      </c>
      <c r="J48" s="107" t="s">
        <v>521</v>
      </c>
      <c r="K48" s="107" t="s">
        <v>521</v>
      </c>
      <c r="L48" s="107" t="s">
        <v>521</v>
      </c>
      <c r="M48" s="108" t="s">
        <v>521</v>
      </c>
    </row>
    <row r="49" spans="2:13" ht="27.75" customHeight="1" x14ac:dyDescent="0.15">
      <c r="B49" s="1276"/>
      <c r="C49" s="1277"/>
      <c r="D49" s="105"/>
      <c r="E49" s="1278" t="s">
        <v>39</v>
      </c>
      <c r="F49" s="1278"/>
      <c r="G49" s="1278"/>
      <c r="H49" s="1279"/>
      <c r="I49" s="106" t="s">
        <v>521</v>
      </c>
      <c r="J49" s="107" t="s">
        <v>521</v>
      </c>
      <c r="K49" s="107" t="s">
        <v>521</v>
      </c>
      <c r="L49" s="107" t="s">
        <v>521</v>
      </c>
      <c r="M49" s="108" t="s">
        <v>521</v>
      </c>
    </row>
    <row r="50" spans="2:13" ht="27.75" customHeight="1" x14ac:dyDescent="0.15">
      <c r="B50" s="1272" t="s">
        <v>40</v>
      </c>
      <c r="C50" s="1273"/>
      <c r="D50" s="111"/>
      <c r="E50" s="1278" t="s">
        <v>41</v>
      </c>
      <c r="F50" s="1278"/>
      <c r="G50" s="1278"/>
      <c r="H50" s="1279"/>
      <c r="I50" s="106">
        <v>3304</v>
      </c>
      <c r="J50" s="107">
        <v>3298</v>
      </c>
      <c r="K50" s="107">
        <v>3203</v>
      </c>
      <c r="L50" s="107">
        <v>3394</v>
      </c>
      <c r="M50" s="108">
        <v>3391</v>
      </c>
    </row>
    <row r="51" spans="2:13" ht="27.75" customHeight="1" x14ac:dyDescent="0.15">
      <c r="B51" s="1274"/>
      <c r="C51" s="1275"/>
      <c r="D51" s="105"/>
      <c r="E51" s="1278" t="s">
        <v>42</v>
      </c>
      <c r="F51" s="1278"/>
      <c r="G51" s="1278"/>
      <c r="H51" s="1279"/>
      <c r="I51" s="106" t="s">
        <v>521</v>
      </c>
      <c r="J51" s="107" t="s">
        <v>521</v>
      </c>
      <c r="K51" s="107" t="s">
        <v>521</v>
      </c>
      <c r="L51" s="107" t="s">
        <v>521</v>
      </c>
      <c r="M51" s="108" t="s">
        <v>521</v>
      </c>
    </row>
    <row r="52" spans="2:13" ht="27.75" customHeight="1" x14ac:dyDescent="0.15">
      <c r="B52" s="1276"/>
      <c r="C52" s="1277"/>
      <c r="D52" s="105"/>
      <c r="E52" s="1278" t="s">
        <v>43</v>
      </c>
      <c r="F52" s="1278"/>
      <c r="G52" s="1278"/>
      <c r="H52" s="1279"/>
      <c r="I52" s="106">
        <v>7945</v>
      </c>
      <c r="J52" s="107">
        <v>7950</v>
      </c>
      <c r="K52" s="107">
        <v>7928</v>
      </c>
      <c r="L52" s="107">
        <v>7978</v>
      </c>
      <c r="M52" s="108">
        <v>8245</v>
      </c>
    </row>
    <row r="53" spans="2:13" ht="27.75" customHeight="1" thickBot="1" x14ac:dyDescent="0.2">
      <c r="B53" s="1280" t="s">
        <v>44</v>
      </c>
      <c r="C53" s="1281"/>
      <c r="D53" s="112"/>
      <c r="E53" s="1282" t="s">
        <v>45</v>
      </c>
      <c r="F53" s="1282"/>
      <c r="G53" s="1282"/>
      <c r="H53" s="1283"/>
      <c r="I53" s="113">
        <v>489</v>
      </c>
      <c r="J53" s="114">
        <v>387</v>
      </c>
      <c r="K53" s="114">
        <v>316</v>
      </c>
      <c r="L53" s="114">
        <v>107</v>
      </c>
      <c r="M53" s="115">
        <v>391</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5KkNFcMVo5jECfC5jGG63junXb9S1gwpRnmqaxrTAalVvXKEp9a1e69jeFHmz6jJsTjKTUEXNhSQFYsTOBO/HA==" saltValue="o0Elgujo0LkSJVC+0LPPe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565</v>
      </c>
      <c r="G54" s="124" t="s">
        <v>566</v>
      </c>
      <c r="H54" s="125" t="s">
        <v>567</v>
      </c>
    </row>
    <row r="55" spans="2:8" ht="52.5" customHeight="1" x14ac:dyDescent="0.15">
      <c r="B55" s="126"/>
      <c r="C55" s="1299" t="s">
        <v>48</v>
      </c>
      <c r="D55" s="1299"/>
      <c r="E55" s="1300"/>
      <c r="F55" s="127">
        <v>1539</v>
      </c>
      <c r="G55" s="127">
        <v>1525</v>
      </c>
      <c r="H55" s="128">
        <v>1413</v>
      </c>
    </row>
    <row r="56" spans="2:8" ht="52.5" customHeight="1" x14ac:dyDescent="0.15">
      <c r="B56" s="129"/>
      <c r="C56" s="1301" t="s">
        <v>49</v>
      </c>
      <c r="D56" s="1301"/>
      <c r="E56" s="1302"/>
      <c r="F56" s="130">
        <v>50</v>
      </c>
      <c r="G56" s="130">
        <v>50</v>
      </c>
      <c r="H56" s="131">
        <v>43</v>
      </c>
    </row>
    <row r="57" spans="2:8" ht="53.25" customHeight="1" x14ac:dyDescent="0.15">
      <c r="B57" s="129"/>
      <c r="C57" s="1303" t="s">
        <v>50</v>
      </c>
      <c r="D57" s="1303"/>
      <c r="E57" s="1304"/>
      <c r="F57" s="132">
        <v>1120</v>
      </c>
      <c r="G57" s="132">
        <v>1033</v>
      </c>
      <c r="H57" s="133">
        <v>935</v>
      </c>
    </row>
    <row r="58" spans="2:8" ht="45.75" customHeight="1" x14ac:dyDescent="0.15">
      <c r="B58" s="134"/>
      <c r="C58" s="1291" t="s">
        <v>603</v>
      </c>
      <c r="D58" s="1292"/>
      <c r="E58" s="1293"/>
      <c r="F58" s="135">
        <v>648</v>
      </c>
      <c r="G58" s="135">
        <v>548</v>
      </c>
      <c r="H58" s="136">
        <v>419</v>
      </c>
    </row>
    <row r="59" spans="2:8" ht="45.75" customHeight="1" x14ac:dyDescent="0.15">
      <c r="B59" s="134"/>
      <c r="C59" s="1291" t="s">
        <v>604</v>
      </c>
      <c r="D59" s="1292"/>
      <c r="E59" s="1293"/>
      <c r="F59" s="135">
        <v>250</v>
      </c>
      <c r="G59" s="135">
        <v>273</v>
      </c>
      <c r="H59" s="136">
        <v>315</v>
      </c>
    </row>
    <row r="60" spans="2:8" ht="45.75" customHeight="1" x14ac:dyDescent="0.15">
      <c r="B60" s="134"/>
      <c r="C60" s="1291" t="s">
        <v>607</v>
      </c>
      <c r="D60" s="1292"/>
      <c r="E60" s="1293"/>
      <c r="F60" s="135">
        <v>192</v>
      </c>
      <c r="G60" s="135">
        <v>181</v>
      </c>
      <c r="H60" s="136">
        <v>171</v>
      </c>
    </row>
    <row r="61" spans="2:8" ht="45.75" customHeight="1" x14ac:dyDescent="0.15">
      <c r="B61" s="134"/>
      <c r="C61" s="1291" t="s">
        <v>606</v>
      </c>
      <c r="D61" s="1292"/>
      <c r="E61" s="1293"/>
      <c r="F61" s="135">
        <v>19</v>
      </c>
      <c r="G61" s="135">
        <v>19</v>
      </c>
      <c r="H61" s="136">
        <v>19</v>
      </c>
    </row>
    <row r="62" spans="2:8" ht="45.75" customHeight="1" thickBot="1" x14ac:dyDescent="0.2">
      <c r="B62" s="137"/>
      <c r="C62" s="1294" t="s">
        <v>605</v>
      </c>
      <c r="D62" s="1295"/>
      <c r="E62" s="1296"/>
      <c r="F62" s="138">
        <v>11</v>
      </c>
      <c r="G62" s="138">
        <v>11</v>
      </c>
      <c r="H62" s="139">
        <v>11</v>
      </c>
    </row>
    <row r="63" spans="2:8" ht="52.5" customHeight="1" thickBot="1" x14ac:dyDescent="0.2">
      <c r="B63" s="140"/>
      <c r="C63" s="1297" t="s">
        <v>51</v>
      </c>
      <c r="D63" s="1297"/>
      <c r="E63" s="1298"/>
      <c r="F63" s="141">
        <v>2709</v>
      </c>
      <c r="G63" s="141">
        <v>2608</v>
      </c>
      <c r="H63" s="142">
        <v>2390</v>
      </c>
    </row>
    <row r="64" spans="2:8" ht="15" customHeight="1" x14ac:dyDescent="0.15"/>
    <row r="65" ht="0" hidden="1" customHeight="1" x14ac:dyDescent="0.15"/>
    <row r="66" ht="0" hidden="1" customHeight="1" x14ac:dyDescent="0.15"/>
  </sheetData>
  <sheetProtection algorithmName="SHA-512" hashValue="y30OaJqpFK6ss7l+KMWPVcx5xhW2hsO9ihTOXyDUPukhvlLPb+AS/xsp20EY3w7l7y3gAqPJj3RoaMaO1Q933w==" saltValue="2B5OPfMVrtnP3Aonp5oBf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0" zoomScaleNormal="7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608</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608</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609</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610</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05" t="s">
        <v>611</v>
      </c>
      <c r="AO43" s="1306"/>
      <c r="AP43" s="1306"/>
      <c r="AQ43" s="1306"/>
      <c r="AR43" s="1306"/>
      <c r="AS43" s="1306"/>
      <c r="AT43" s="1306"/>
      <c r="AU43" s="1306"/>
      <c r="AV43" s="1306"/>
      <c r="AW43" s="1306"/>
      <c r="AX43" s="1306"/>
      <c r="AY43" s="1306"/>
      <c r="AZ43" s="1306"/>
      <c r="BA43" s="1306"/>
      <c r="BB43" s="1306"/>
      <c r="BC43" s="1306"/>
      <c r="BD43" s="1306"/>
      <c r="BE43" s="1306"/>
      <c r="BF43" s="1306"/>
      <c r="BG43" s="1306"/>
      <c r="BH43" s="1306"/>
      <c r="BI43" s="1306"/>
      <c r="BJ43" s="1306"/>
      <c r="BK43" s="1306"/>
      <c r="BL43" s="1306"/>
      <c r="BM43" s="1306"/>
      <c r="BN43" s="1306"/>
      <c r="BO43" s="1306"/>
      <c r="BP43" s="1306"/>
      <c r="BQ43" s="1306"/>
      <c r="BR43" s="1306"/>
      <c r="BS43" s="1306"/>
      <c r="BT43" s="1306"/>
      <c r="BU43" s="1306"/>
      <c r="BV43" s="1306"/>
      <c r="BW43" s="1306"/>
      <c r="BX43" s="1306"/>
      <c r="BY43" s="1306"/>
      <c r="BZ43" s="1306"/>
      <c r="CA43" s="1306"/>
      <c r="CB43" s="1306"/>
      <c r="CC43" s="1306"/>
      <c r="CD43" s="1306"/>
      <c r="CE43" s="1306"/>
      <c r="CF43" s="1306"/>
      <c r="CG43" s="1306"/>
      <c r="CH43" s="1306"/>
      <c r="CI43" s="1306"/>
      <c r="CJ43" s="1306"/>
      <c r="CK43" s="1306"/>
      <c r="CL43" s="1306"/>
      <c r="CM43" s="1306"/>
      <c r="CN43" s="1306"/>
      <c r="CO43" s="1306"/>
      <c r="CP43" s="1306"/>
      <c r="CQ43" s="1306"/>
      <c r="CR43" s="1306"/>
      <c r="CS43" s="1306"/>
      <c r="CT43" s="1306"/>
      <c r="CU43" s="1306"/>
      <c r="CV43" s="1306"/>
      <c r="CW43" s="1306"/>
      <c r="CX43" s="1306"/>
      <c r="CY43" s="1306"/>
      <c r="CZ43" s="1306"/>
      <c r="DA43" s="1306"/>
      <c r="DB43" s="1306"/>
      <c r="DC43" s="1307"/>
    </row>
    <row r="44" spans="2:109" x14ac:dyDescent="0.15">
      <c r="B44" s="394"/>
      <c r="AN44" s="1308"/>
      <c r="AO44" s="1309"/>
      <c r="AP44" s="1309"/>
      <c r="AQ44" s="1309"/>
      <c r="AR44" s="1309"/>
      <c r="AS44" s="1309"/>
      <c r="AT44" s="1309"/>
      <c r="AU44" s="1309"/>
      <c r="AV44" s="1309"/>
      <c r="AW44" s="1309"/>
      <c r="AX44" s="1309"/>
      <c r="AY44" s="1309"/>
      <c r="AZ44" s="1309"/>
      <c r="BA44" s="1309"/>
      <c r="BB44" s="1309"/>
      <c r="BC44" s="1309"/>
      <c r="BD44" s="1309"/>
      <c r="BE44" s="1309"/>
      <c r="BF44" s="1309"/>
      <c r="BG44" s="1309"/>
      <c r="BH44" s="1309"/>
      <c r="BI44" s="1309"/>
      <c r="BJ44" s="1309"/>
      <c r="BK44" s="1309"/>
      <c r="BL44" s="1309"/>
      <c r="BM44" s="1309"/>
      <c r="BN44" s="1309"/>
      <c r="BO44" s="1309"/>
      <c r="BP44" s="1309"/>
      <c r="BQ44" s="1309"/>
      <c r="BR44" s="1309"/>
      <c r="BS44" s="1309"/>
      <c r="BT44" s="1309"/>
      <c r="BU44" s="1309"/>
      <c r="BV44" s="1309"/>
      <c r="BW44" s="1309"/>
      <c r="BX44" s="1309"/>
      <c r="BY44" s="1309"/>
      <c r="BZ44" s="1309"/>
      <c r="CA44" s="1309"/>
      <c r="CB44" s="1309"/>
      <c r="CC44" s="1309"/>
      <c r="CD44" s="1309"/>
      <c r="CE44" s="1309"/>
      <c r="CF44" s="1309"/>
      <c r="CG44" s="1309"/>
      <c r="CH44" s="1309"/>
      <c r="CI44" s="1309"/>
      <c r="CJ44" s="1309"/>
      <c r="CK44" s="1309"/>
      <c r="CL44" s="1309"/>
      <c r="CM44" s="1309"/>
      <c r="CN44" s="1309"/>
      <c r="CO44" s="1309"/>
      <c r="CP44" s="1309"/>
      <c r="CQ44" s="1309"/>
      <c r="CR44" s="1309"/>
      <c r="CS44" s="1309"/>
      <c r="CT44" s="1309"/>
      <c r="CU44" s="1309"/>
      <c r="CV44" s="1309"/>
      <c r="CW44" s="1309"/>
      <c r="CX44" s="1309"/>
      <c r="CY44" s="1309"/>
      <c r="CZ44" s="1309"/>
      <c r="DA44" s="1309"/>
      <c r="DB44" s="1309"/>
      <c r="DC44" s="1310"/>
    </row>
    <row r="45" spans="2:109" x14ac:dyDescent="0.15">
      <c r="B45" s="394"/>
      <c r="AN45" s="1308"/>
      <c r="AO45" s="1309"/>
      <c r="AP45" s="1309"/>
      <c r="AQ45" s="1309"/>
      <c r="AR45" s="1309"/>
      <c r="AS45" s="1309"/>
      <c r="AT45" s="1309"/>
      <c r="AU45" s="1309"/>
      <c r="AV45" s="1309"/>
      <c r="AW45" s="1309"/>
      <c r="AX45" s="1309"/>
      <c r="AY45" s="1309"/>
      <c r="AZ45" s="1309"/>
      <c r="BA45" s="1309"/>
      <c r="BB45" s="1309"/>
      <c r="BC45" s="1309"/>
      <c r="BD45" s="1309"/>
      <c r="BE45" s="1309"/>
      <c r="BF45" s="1309"/>
      <c r="BG45" s="1309"/>
      <c r="BH45" s="1309"/>
      <c r="BI45" s="1309"/>
      <c r="BJ45" s="1309"/>
      <c r="BK45" s="1309"/>
      <c r="BL45" s="1309"/>
      <c r="BM45" s="1309"/>
      <c r="BN45" s="1309"/>
      <c r="BO45" s="1309"/>
      <c r="BP45" s="1309"/>
      <c r="BQ45" s="1309"/>
      <c r="BR45" s="1309"/>
      <c r="BS45" s="1309"/>
      <c r="BT45" s="1309"/>
      <c r="BU45" s="1309"/>
      <c r="BV45" s="1309"/>
      <c r="BW45" s="1309"/>
      <c r="BX45" s="1309"/>
      <c r="BY45" s="1309"/>
      <c r="BZ45" s="1309"/>
      <c r="CA45" s="1309"/>
      <c r="CB45" s="1309"/>
      <c r="CC45" s="1309"/>
      <c r="CD45" s="1309"/>
      <c r="CE45" s="1309"/>
      <c r="CF45" s="1309"/>
      <c r="CG45" s="1309"/>
      <c r="CH45" s="1309"/>
      <c r="CI45" s="1309"/>
      <c r="CJ45" s="1309"/>
      <c r="CK45" s="1309"/>
      <c r="CL45" s="1309"/>
      <c r="CM45" s="1309"/>
      <c r="CN45" s="1309"/>
      <c r="CO45" s="1309"/>
      <c r="CP45" s="1309"/>
      <c r="CQ45" s="1309"/>
      <c r="CR45" s="1309"/>
      <c r="CS45" s="1309"/>
      <c r="CT45" s="1309"/>
      <c r="CU45" s="1309"/>
      <c r="CV45" s="1309"/>
      <c r="CW45" s="1309"/>
      <c r="CX45" s="1309"/>
      <c r="CY45" s="1309"/>
      <c r="CZ45" s="1309"/>
      <c r="DA45" s="1309"/>
      <c r="DB45" s="1309"/>
      <c r="DC45" s="1310"/>
    </row>
    <row r="46" spans="2:109" x14ac:dyDescent="0.15">
      <c r="B46" s="394"/>
      <c r="AN46" s="1308"/>
      <c r="AO46" s="1309"/>
      <c r="AP46" s="1309"/>
      <c r="AQ46" s="1309"/>
      <c r="AR46" s="1309"/>
      <c r="AS46" s="1309"/>
      <c r="AT46" s="1309"/>
      <c r="AU46" s="1309"/>
      <c r="AV46" s="1309"/>
      <c r="AW46" s="1309"/>
      <c r="AX46" s="1309"/>
      <c r="AY46" s="1309"/>
      <c r="AZ46" s="1309"/>
      <c r="BA46" s="1309"/>
      <c r="BB46" s="1309"/>
      <c r="BC46" s="1309"/>
      <c r="BD46" s="1309"/>
      <c r="BE46" s="1309"/>
      <c r="BF46" s="1309"/>
      <c r="BG46" s="1309"/>
      <c r="BH46" s="1309"/>
      <c r="BI46" s="1309"/>
      <c r="BJ46" s="1309"/>
      <c r="BK46" s="1309"/>
      <c r="BL46" s="1309"/>
      <c r="BM46" s="1309"/>
      <c r="BN46" s="1309"/>
      <c r="BO46" s="1309"/>
      <c r="BP46" s="1309"/>
      <c r="BQ46" s="1309"/>
      <c r="BR46" s="1309"/>
      <c r="BS46" s="1309"/>
      <c r="BT46" s="1309"/>
      <c r="BU46" s="1309"/>
      <c r="BV46" s="1309"/>
      <c r="BW46" s="1309"/>
      <c r="BX46" s="1309"/>
      <c r="BY46" s="1309"/>
      <c r="BZ46" s="1309"/>
      <c r="CA46" s="1309"/>
      <c r="CB46" s="1309"/>
      <c r="CC46" s="1309"/>
      <c r="CD46" s="1309"/>
      <c r="CE46" s="1309"/>
      <c r="CF46" s="1309"/>
      <c r="CG46" s="1309"/>
      <c r="CH46" s="1309"/>
      <c r="CI46" s="1309"/>
      <c r="CJ46" s="1309"/>
      <c r="CK46" s="1309"/>
      <c r="CL46" s="1309"/>
      <c r="CM46" s="1309"/>
      <c r="CN46" s="1309"/>
      <c r="CO46" s="1309"/>
      <c r="CP46" s="1309"/>
      <c r="CQ46" s="1309"/>
      <c r="CR46" s="1309"/>
      <c r="CS46" s="1309"/>
      <c r="CT46" s="1309"/>
      <c r="CU46" s="1309"/>
      <c r="CV46" s="1309"/>
      <c r="CW46" s="1309"/>
      <c r="CX46" s="1309"/>
      <c r="CY46" s="1309"/>
      <c r="CZ46" s="1309"/>
      <c r="DA46" s="1309"/>
      <c r="DB46" s="1309"/>
      <c r="DC46" s="1310"/>
    </row>
    <row r="47" spans="2:109" x14ac:dyDescent="0.15">
      <c r="B47" s="394"/>
      <c r="AN47" s="1311"/>
      <c r="AO47" s="1312"/>
      <c r="AP47" s="1312"/>
      <c r="AQ47" s="1312"/>
      <c r="AR47" s="1312"/>
      <c r="AS47" s="1312"/>
      <c r="AT47" s="1312"/>
      <c r="AU47" s="1312"/>
      <c r="AV47" s="1312"/>
      <c r="AW47" s="1312"/>
      <c r="AX47" s="1312"/>
      <c r="AY47" s="1312"/>
      <c r="AZ47" s="1312"/>
      <c r="BA47" s="1312"/>
      <c r="BB47" s="1312"/>
      <c r="BC47" s="1312"/>
      <c r="BD47" s="1312"/>
      <c r="BE47" s="1312"/>
      <c r="BF47" s="1312"/>
      <c r="BG47" s="1312"/>
      <c r="BH47" s="1312"/>
      <c r="BI47" s="1312"/>
      <c r="BJ47" s="1312"/>
      <c r="BK47" s="1312"/>
      <c r="BL47" s="1312"/>
      <c r="BM47" s="1312"/>
      <c r="BN47" s="1312"/>
      <c r="BO47" s="1312"/>
      <c r="BP47" s="1312"/>
      <c r="BQ47" s="1312"/>
      <c r="BR47" s="1312"/>
      <c r="BS47" s="1312"/>
      <c r="BT47" s="1312"/>
      <c r="BU47" s="1312"/>
      <c r="BV47" s="1312"/>
      <c r="BW47" s="1312"/>
      <c r="BX47" s="1312"/>
      <c r="BY47" s="1312"/>
      <c r="BZ47" s="1312"/>
      <c r="CA47" s="1312"/>
      <c r="CB47" s="1312"/>
      <c r="CC47" s="1312"/>
      <c r="CD47" s="1312"/>
      <c r="CE47" s="1312"/>
      <c r="CF47" s="1312"/>
      <c r="CG47" s="1312"/>
      <c r="CH47" s="1312"/>
      <c r="CI47" s="1312"/>
      <c r="CJ47" s="1312"/>
      <c r="CK47" s="1312"/>
      <c r="CL47" s="1312"/>
      <c r="CM47" s="1312"/>
      <c r="CN47" s="1312"/>
      <c r="CO47" s="1312"/>
      <c r="CP47" s="1312"/>
      <c r="CQ47" s="1312"/>
      <c r="CR47" s="1312"/>
      <c r="CS47" s="1312"/>
      <c r="CT47" s="1312"/>
      <c r="CU47" s="1312"/>
      <c r="CV47" s="1312"/>
      <c r="CW47" s="1312"/>
      <c r="CX47" s="1312"/>
      <c r="CY47" s="1312"/>
      <c r="CZ47" s="1312"/>
      <c r="DA47" s="1312"/>
      <c r="DB47" s="1312"/>
      <c r="DC47" s="1313"/>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612</v>
      </c>
    </row>
    <row r="50" spans="1:109" x14ac:dyDescent="0.15">
      <c r="B50" s="394"/>
      <c r="G50" s="1314"/>
      <c r="H50" s="1314"/>
      <c r="I50" s="1314"/>
      <c r="J50" s="1314"/>
      <c r="K50" s="404"/>
      <c r="L50" s="404"/>
      <c r="M50" s="405"/>
      <c r="N50" s="405"/>
      <c r="AN50" s="1315"/>
      <c r="AO50" s="1316"/>
      <c r="AP50" s="1316"/>
      <c r="AQ50" s="1316"/>
      <c r="AR50" s="1316"/>
      <c r="AS50" s="1316"/>
      <c r="AT50" s="1316"/>
      <c r="AU50" s="1316"/>
      <c r="AV50" s="1316"/>
      <c r="AW50" s="1316"/>
      <c r="AX50" s="1316"/>
      <c r="AY50" s="1316"/>
      <c r="AZ50" s="1316"/>
      <c r="BA50" s="1316"/>
      <c r="BB50" s="1316"/>
      <c r="BC50" s="1316"/>
      <c r="BD50" s="1316"/>
      <c r="BE50" s="1316"/>
      <c r="BF50" s="1316"/>
      <c r="BG50" s="1316"/>
      <c r="BH50" s="1316"/>
      <c r="BI50" s="1316"/>
      <c r="BJ50" s="1316"/>
      <c r="BK50" s="1316"/>
      <c r="BL50" s="1316"/>
      <c r="BM50" s="1316"/>
      <c r="BN50" s="1316"/>
      <c r="BO50" s="1317"/>
      <c r="BP50" s="1318" t="s">
        <v>563</v>
      </c>
      <c r="BQ50" s="1318"/>
      <c r="BR50" s="1318"/>
      <c r="BS50" s="1318"/>
      <c r="BT50" s="1318"/>
      <c r="BU50" s="1318"/>
      <c r="BV50" s="1318"/>
      <c r="BW50" s="1318"/>
      <c r="BX50" s="1318" t="s">
        <v>564</v>
      </c>
      <c r="BY50" s="1318"/>
      <c r="BZ50" s="1318"/>
      <c r="CA50" s="1318"/>
      <c r="CB50" s="1318"/>
      <c r="CC50" s="1318"/>
      <c r="CD50" s="1318"/>
      <c r="CE50" s="1318"/>
      <c r="CF50" s="1318" t="s">
        <v>565</v>
      </c>
      <c r="CG50" s="1318"/>
      <c r="CH50" s="1318"/>
      <c r="CI50" s="1318"/>
      <c r="CJ50" s="1318"/>
      <c r="CK50" s="1318"/>
      <c r="CL50" s="1318"/>
      <c r="CM50" s="1318"/>
      <c r="CN50" s="1318" t="s">
        <v>566</v>
      </c>
      <c r="CO50" s="1318"/>
      <c r="CP50" s="1318"/>
      <c r="CQ50" s="1318"/>
      <c r="CR50" s="1318"/>
      <c r="CS50" s="1318"/>
      <c r="CT50" s="1318"/>
      <c r="CU50" s="1318"/>
      <c r="CV50" s="1318" t="s">
        <v>567</v>
      </c>
      <c r="CW50" s="1318"/>
      <c r="CX50" s="1318"/>
      <c r="CY50" s="1318"/>
      <c r="CZ50" s="1318"/>
      <c r="DA50" s="1318"/>
      <c r="DB50" s="1318"/>
      <c r="DC50" s="1318"/>
    </row>
    <row r="51" spans="1:109" ht="13.5" customHeight="1" x14ac:dyDescent="0.15">
      <c r="B51" s="394"/>
      <c r="G51" s="1325"/>
      <c r="H51" s="1325"/>
      <c r="I51" s="1323"/>
      <c r="J51" s="1323"/>
      <c r="K51" s="1320"/>
      <c r="L51" s="1320"/>
      <c r="M51" s="1320"/>
      <c r="N51" s="1320"/>
      <c r="AM51" s="403"/>
      <c r="AN51" s="1321" t="s">
        <v>613</v>
      </c>
      <c r="AO51" s="1321"/>
      <c r="AP51" s="1321"/>
      <c r="AQ51" s="1321"/>
      <c r="AR51" s="1321"/>
      <c r="AS51" s="1321"/>
      <c r="AT51" s="1321"/>
      <c r="AU51" s="1321"/>
      <c r="AV51" s="1321"/>
      <c r="AW51" s="1321"/>
      <c r="AX51" s="1321"/>
      <c r="AY51" s="1321"/>
      <c r="AZ51" s="1321"/>
      <c r="BA51" s="1321"/>
      <c r="BB51" s="1321" t="s">
        <v>614</v>
      </c>
      <c r="BC51" s="1321"/>
      <c r="BD51" s="1321"/>
      <c r="BE51" s="1321"/>
      <c r="BF51" s="1321"/>
      <c r="BG51" s="1321"/>
      <c r="BH51" s="1321"/>
      <c r="BI51" s="1321"/>
      <c r="BJ51" s="1321"/>
      <c r="BK51" s="1321"/>
      <c r="BL51" s="1321"/>
      <c r="BM51" s="1321"/>
      <c r="BN51" s="1321"/>
      <c r="BO51" s="1321"/>
      <c r="BP51" s="1322"/>
      <c r="BQ51" s="1319"/>
      <c r="BR51" s="1319"/>
      <c r="BS51" s="1319"/>
      <c r="BT51" s="1319"/>
      <c r="BU51" s="1319"/>
      <c r="BV51" s="1319"/>
      <c r="BW51" s="1319"/>
      <c r="BX51" s="1322"/>
      <c r="BY51" s="1319"/>
      <c r="BZ51" s="1319"/>
      <c r="CA51" s="1319"/>
      <c r="CB51" s="1319"/>
      <c r="CC51" s="1319"/>
      <c r="CD51" s="1319"/>
      <c r="CE51" s="1319"/>
      <c r="CF51" s="1319">
        <v>7.4</v>
      </c>
      <c r="CG51" s="1319"/>
      <c r="CH51" s="1319"/>
      <c r="CI51" s="1319"/>
      <c r="CJ51" s="1319"/>
      <c r="CK51" s="1319"/>
      <c r="CL51" s="1319"/>
      <c r="CM51" s="1319"/>
      <c r="CN51" s="1319">
        <v>2.2999999999999998</v>
      </c>
      <c r="CO51" s="1319"/>
      <c r="CP51" s="1319"/>
      <c r="CQ51" s="1319"/>
      <c r="CR51" s="1319"/>
      <c r="CS51" s="1319"/>
      <c r="CT51" s="1319"/>
      <c r="CU51" s="1319"/>
      <c r="CV51" s="1319">
        <v>8.5</v>
      </c>
      <c r="CW51" s="1319"/>
      <c r="CX51" s="1319"/>
      <c r="CY51" s="1319"/>
      <c r="CZ51" s="1319"/>
      <c r="DA51" s="1319"/>
      <c r="DB51" s="1319"/>
      <c r="DC51" s="1319"/>
    </row>
    <row r="52" spans="1:109" x14ac:dyDescent="0.15">
      <c r="B52" s="394"/>
      <c r="G52" s="1325"/>
      <c r="H52" s="1325"/>
      <c r="I52" s="1323"/>
      <c r="J52" s="1323"/>
      <c r="K52" s="1320"/>
      <c r="L52" s="1320"/>
      <c r="M52" s="1320"/>
      <c r="N52" s="1320"/>
      <c r="AM52" s="403"/>
      <c r="AN52" s="1321"/>
      <c r="AO52" s="1321"/>
      <c r="AP52" s="1321"/>
      <c r="AQ52" s="1321"/>
      <c r="AR52" s="1321"/>
      <c r="AS52" s="1321"/>
      <c r="AT52" s="1321"/>
      <c r="AU52" s="1321"/>
      <c r="AV52" s="1321"/>
      <c r="AW52" s="1321"/>
      <c r="AX52" s="1321"/>
      <c r="AY52" s="1321"/>
      <c r="AZ52" s="1321"/>
      <c r="BA52" s="1321"/>
      <c r="BB52" s="1321"/>
      <c r="BC52" s="1321"/>
      <c r="BD52" s="1321"/>
      <c r="BE52" s="1321"/>
      <c r="BF52" s="1321"/>
      <c r="BG52" s="1321"/>
      <c r="BH52" s="1321"/>
      <c r="BI52" s="1321"/>
      <c r="BJ52" s="1321"/>
      <c r="BK52" s="1321"/>
      <c r="BL52" s="1321"/>
      <c r="BM52" s="1321"/>
      <c r="BN52" s="1321"/>
      <c r="BO52" s="1321"/>
      <c r="BP52" s="1319"/>
      <c r="BQ52" s="1319"/>
      <c r="BR52" s="1319"/>
      <c r="BS52" s="1319"/>
      <c r="BT52" s="1319"/>
      <c r="BU52" s="1319"/>
      <c r="BV52" s="1319"/>
      <c r="BW52" s="1319"/>
      <c r="BX52" s="1319"/>
      <c r="BY52" s="1319"/>
      <c r="BZ52" s="1319"/>
      <c r="CA52" s="1319"/>
      <c r="CB52" s="1319"/>
      <c r="CC52" s="1319"/>
      <c r="CD52" s="1319"/>
      <c r="CE52" s="1319"/>
      <c r="CF52" s="1319"/>
      <c r="CG52" s="1319"/>
      <c r="CH52" s="1319"/>
      <c r="CI52" s="1319"/>
      <c r="CJ52" s="1319"/>
      <c r="CK52" s="1319"/>
      <c r="CL52" s="1319"/>
      <c r="CM52" s="1319"/>
      <c r="CN52" s="1319"/>
      <c r="CO52" s="1319"/>
      <c r="CP52" s="1319"/>
      <c r="CQ52" s="1319"/>
      <c r="CR52" s="1319"/>
      <c r="CS52" s="1319"/>
      <c r="CT52" s="1319"/>
      <c r="CU52" s="1319"/>
      <c r="CV52" s="1319"/>
      <c r="CW52" s="1319"/>
      <c r="CX52" s="1319"/>
      <c r="CY52" s="1319"/>
      <c r="CZ52" s="1319"/>
      <c r="DA52" s="1319"/>
      <c r="DB52" s="1319"/>
      <c r="DC52" s="1319"/>
    </row>
    <row r="53" spans="1:109" x14ac:dyDescent="0.15">
      <c r="A53" s="402"/>
      <c r="B53" s="394"/>
      <c r="G53" s="1325"/>
      <c r="H53" s="1325"/>
      <c r="I53" s="1314"/>
      <c r="J53" s="1314"/>
      <c r="K53" s="1320"/>
      <c r="L53" s="1320"/>
      <c r="M53" s="1320"/>
      <c r="N53" s="1320"/>
      <c r="AM53" s="403"/>
      <c r="AN53" s="1321"/>
      <c r="AO53" s="1321"/>
      <c r="AP53" s="1321"/>
      <c r="AQ53" s="1321"/>
      <c r="AR53" s="1321"/>
      <c r="AS53" s="1321"/>
      <c r="AT53" s="1321"/>
      <c r="AU53" s="1321"/>
      <c r="AV53" s="1321"/>
      <c r="AW53" s="1321"/>
      <c r="AX53" s="1321"/>
      <c r="AY53" s="1321"/>
      <c r="AZ53" s="1321"/>
      <c r="BA53" s="1321"/>
      <c r="BB53" s="1321" t="s">
        <v>615</v>
      </c>
      <c r="BC53" s="1321"/>
      <c r="BD53" s="1321"/>
      <c r="BE53" s="1321"/>
      <c r="BF53" s="1321"/>
      <c r="BG53" s="1321"/>
      <c r="BH53" s="1321"/>
      <c r="BI53" s="1321"/>
      <c r="BJ53" s="1321"/>
      <c r="BK53" s="1321"/>
      <c r="BL53" s="1321"/>
      <c r="BM53" s="1321"/>
      <c r="BN53" s="1321"/>
      <c r="BO53" s="1321"/>
      <c r="BP53" s="1322"/>
      <c r="BQ53" s="1319"/>
      <c r="BR53" s="1319"/>
      <c r="BS53" s="1319"/>
      <c r="BT53" s="1319"/>
      <c r="BU53" s="1319"/>
      <c r="BV53" s="1319"/>
      <c r="BW53" s="1319"/>
      <c r="BX53" s="1322"/>
      <c r="BY53" s="1319"/>
      <c r="BZ53" s="1319"/>
      <c r="CA53" s="1319"/>
      <c r="CB53" s="1319"/>
      <c r="CC53" s="1319"/>
      <c r="CD53" s="1319"/>
      <c r="CE53" s="1319"/>
      <c r="CF53" s="1319">
        <v>72.5</v>
      </c>
      <c r="CG53" s="1319"/>
      <c r="CH53" s="1319"/>
      <c r="CI53" s="1319"/>
      <c r="CJ53" s="1319"/>
      <c r="CK53" s="1319"/>
      <c r="CL53" s="1319"/>
      <c r="CM53" s="1319"/>
      <c r="CN53" s="1319">
        <v>71.8</v>
      </c>
      <c r="CO53" s="1319"/>
      <c r="CP53" s="1319"/>
      <c r="CQ53" s="1319"/>
      <c r="CR53" s="1319"/>
      <c r="CS53" s="1319"/>
      <c r="CT53" s="1319"/>
      <c r="CU53" s="1319"/>
      <c r="CV53" s="1319">
        <v>73</v>
      </c>
      <c r="CW53" s="1319"/>
      <c r="CX53" s="1319"/>
      <c r="CY53" s="1319"/>
      <c r="CZ53" s="1319"/>
      <c r="DA53" s="1319"/>
      <c r="DB53" s="1319"/>
      <c r="DC53" s="1319"/>
    </row>
    <row r="54" spans="1:109" x14ac:dyDescent="0.15">
      <c r="A54" s="402"/>
      <c r="B54" s="394"/>
      <c r="G54" s="1325"/>
      <c r="H54" s="1325"/>
      <c r="I54" s="1314"/>
      <c r="J54" s="1314"/>
      <c r="K54" s="1320"/>
      <c r="L54" s="1320"/>
      <c r="M54" s="1320"/>
      <c r="N54" s="1320"/>
      <c r="AM54" s="403"/>
      <c r="AN54" s="1321"/>
      <c r="AO54" s="1321"/>
      <c r="AP54" s="1321"/>
      <c r="AQ54" s="1321"/>
      <c r="AR54" s="1321"/>
      <c r="AS54" s="1321"/>
      <c r="AT54" s="1321"/>
      <c r="AU54" s="1321"/>
      <c r="AV54" s="1321"/>
      <c r="AW54" s="1321"/>
      <c r="AX54" s="1321"/>
      <c r="AY54" s="1321"/>
      <c r="AZ54" s="1321"/>
      <c r="BA54" s="1321"/>
      <c r="BB54" s="1321"/>
      <c r="BC54" s="1321"/>
      <c r="BD54" s="1321"/>
      <c r="BE54" s="1321"/>
      <c r="BF54" s="1321"/>
      <c r="BG54" s="1321"/>
      <c r="BH54" s="1321"/>
      <c r="BI54" s="1321"/>
      <c r="BJ54" s="1321"/>
      <c r="BK54" s="1321"/>
      <c r="BL54" s="1321"/>
      <c r="BM54" s="1321"/>
      <c r="BN54" s="1321"/>
      <c r="BO54" s="1321"/>
      <c r="BP54" s="1319"/>
      <c r="BQ54" s="1319"/>
      <c r="BR54" s="1319"/>
      <c r="BS54" s="1319"/>
      <c r="BT54" s="1319"/>
      <c r="BU54" s="1319"/>
      <c r="BV54" s="1319"/>
      <c r="BW54" s="1319"/>
      <c r="BX54" s="1319"/>
      <c r="BY54" s="1319"/>
      <c r="BZ54" s="1319"/>
      <c r="CA54" s="1319"/>
      <c r="CB54" s="1319"/>
      <c r="CC54" s="1319"/>
      <c r="CD54" s="1319"/>
      <c r="CE54" s="1319"/>
      <c r="CF54" s="1319"/>
      <c r="CG54" s="1319"/>
      <c r="CH54" s="1319"/>
      <c r="CI54" s="1319"/>
      <c r="CJ54" s="1319"/>
      <c r="CK54" s="1319"/>
      <c r="CL54" s="1319"/>
      <c r="CM54" s="1319"/>
      <c r="CN54" s="1319"/>
      <c r="CO54" s="1319"/>
      <c r="CP54" s="1319"/>
      <c r="CQ54" s="1319"/>
      <c r="CR54" s="1319"/>
      <c r="CS54" s="1319"/>
      <c r="CT54" s="1319"/>
      <c r="CU54" s="1319"/>
      <c r="CV54" s="1319"/>
      <c r="CW54" s="1319"/>
      <c r="CX54" s="1319"/>
      <c r="CY54" s="1319"/>
      <c r="CZ54" s="1319"/>
      <c r="DA54" s="1319"/>
      <c r="DB54" s="1319"/>
      <c r="DC54" s="1319"/>
    </row>
    <row r="55" spans="1:109" x14ac:dyDescent="0.15">
      <c r="A55" s="402"/>
      <c r="B55" s="394"/>
      <c r="G55" s="1314"/>
      <c r="H55" s="1314"/>
      <c r="I55" s="1314"/>
      <c r="J55" s="1314"/>
      <c r="K55" s="1320"/>
      <c r="L55" s="1320"/>
      <c r="M55" s="1320"/>
      <c r="N55" s="1320"/>
      <c r="AN55" s="1318" t="s">
        <v>616</v>
      </c>
      <c r="AO55" s="1318"/>
      <c r="AP55" s="1318"/>
      <c r="AQ55" s="1318"/>
      <c r="AR55" s="1318"/>
      <c r="AS55" s="1318"/>
      <c r="AT55" s="1318"/>
      <c r="AU55" s="1318"/>
      <c r="AV55" s="1318"/>
      <c r="AW55" s="1318"/>
      <c r="AX55" s="1318"/>
      <c r="AY55" s="1318"/>
      <c r="AZ55" s="1318"/>
      <c r="BA55" s="1318"/>
      <c r="BB55" s="1321" t="s">
        <v>614</v>
      </c>
      <c r="BC55" s="1321"/>
      <c r="BD55" s="1321"/>
      <c r="BE55" s="1321"/>
      <c r="BF55" s="1321"/>
      <c r="BG55" s="1321"/>
      <c r="BH55" s="1321"/>
      <c r="BI55" s="1321"/>
      <c r="BJ55" s="1321"/>
      <c r="BK55" s="1321"/>
      <c r="BL55" s="1321"/>
      <c r="BM55" s="1321"/>
      <c r="BN55" s="1321"/>
      <c r="BO55" s="1321"/>
      <c r="BP55" s="1322"/>
      <c r="BQ55" s="1319"/>
      <c r="BR55" s="1319"/>
      <c r="BS55" s="1319"/>
      <c r="BT55" s="1319"/>
      <c r="BU55" s="1319"/>
      <c r="BV55" s="1319"/>
      <c r="BW55" s="1319"/>
      <c r="BX55" s="1322"/>
      <c r="BY55" s="1319"/>
      <c r="BZ55" s="1319"/>
      <c r="CA55" s="1319"/>
      <c r="CB55" s="1319"/>
      <c r="CC55" s="1319"/>
      <c r="CD55" s="1319"/>
      <c r="CE55" s="1319"/>
      <c r="CF55" s="1319">
        <v>21</v>
      </c>
      <c r="CG55" s="1319"/>
      <c r="CH55" s="1319"/>
      <c r="CI55" s="1319"/>
      <c r="CJ55" s="1319"/>
      <c r="CK55" s="1319"/>
      <c r="CL55" s="1319"/>
      <c r="CM55" s="1319"/>
      <c r="CN55" s="1319">
        <v>20.2</v>
      </c>
      <c r="CO55" s="1319"/>
      <c r="CP55" s="1319"/>
      <c r="CQ55" s="1319"/>
      <c r="CR55" s="1319"/>
      <c r="CS55" s="1319"/>
      <c r="CT55" s="1319"/>
      <c r="CU55" s="1319"/>
      <c r="CV55" s="1319">
        <v>18.3</v>
      </c>
      <c r="CW55" s="1319"/>
      <c r="CX55" s="1319"/>
      <c r="CY55" s="1319"/>
      <c r="CZ55" s="1319"/>
      <c r="DA55" s="1319"/>
      <c r="DB55" s="1319"/>
      <c r="DC55" s="1319"/>
    </row>
    <row r="56" spans="1:109" x14ac:dyDescent="0.15">
      <c r="A56" s="402"/>
      <c r="B56" s="394"/>
      <c r="G56" s="1314"/>
      <c r="H56" s="1314"/>
      <c r="I56" s="1314"/>
      <c r="J56" s="1314"/>
      <c r="K56" s="1320"/>
      <c r="L56" s="1320"/>
      <c r="M56" s="1320"/>
      <c r="N56" s="1320"/>
      <c r="AN56" s="1318"/>
      <c r="AO56" s="1318"/>
      <c r="AP56" s="1318"/>
      <c r="AQ56" s="1318"/>
      <c r="AR56" s="1318"/>
      <c r="AS56" s="1318"/>
      <c r="AT56" s="1318"/>
      <c r="AU56" s="1318"/>
      <c r="AV56" s="1318"/>
      <c r="AW56" s="1318"/>
      <c r="AX56" s="1318"/>
      <c r="AY56" s="1318"/>
      <c r="AZ56" s="1318"/>
      <c r="BA56" s="1318"/>
      <c r="BB56" s="1321"/>
      <c r="BC56" s="1321"/>
      <c r="BD56" s="1321"/>
      <c r="BE56" s="1321"/>
      <c r="BF56" s="1321"/>
      <c r="BG56" s="1321"/>
      <c r="BH56" s="1321"/>
      <c r="BI56" s="1321"/>
      <c r="BJ56" s="1321"/>
      <c r="BK56" s="1321"/>
      <c r="BL56" s="1321"/>
      <c r="BM56" s="1321"/>
      <c r="BN56" s="1321"/>
      <c r="BO56" s="1321"/>
      <c r="BP56" s="1319"/>
      <c r="BQ56" s="1319"/>
      <c r="BR56" s="1319"/>
      <c r="BS56" s="1319"/>
      <c r="BT56" s="1319"/>
      <c r="BU56" s="1319"/>
      <c r="BV56" s="1319"/>
      <c r="BW56" s="1319"/>
      <c r="BX56" s="1319"/>
      <c r="BY56" s="1319"/>
      <c r="BZ56" s="1319"/>
      <c r="CA56" s="1319"/>
      <c r="CB56" s="1319"/>
      <c r="CC56" s="1319"/>
      <c r="CD56" s="1319"/>
      <c r="CE56" s="1319"/>
      <c r="CF56" s="1319"/>
      <c r="CG56" s="1319"/>
      <c r="CH56" s="1319"/>
      <c r="CI56" s="1319"/>
      <c r="CJ56" s="1319"/>
      <c r="CK56" s="1319"/>
      <c r="CL56" s="1319"/>
      <c r="CM56" s="1319"/>
      <c r="CN56" s="1319"/>
      <c r="CO56" s="1319"/>
      <c r="CP56" s="1319"/>
      <c r="CQ56" s="1319"/>
      <c r="CR56" s="1319"/>
      <c r="CS56" s="1319"/>
      <c r="CT56" s="1319"/>
      <c r="CU56" s="1319"/>
      <c r="CV56" s="1319"/>
      <c r="CW56" s="1319"/>
      <c r="CX56" s="1319"/>
      <c r="CY56" s="1319"/>
      <c r="CZ56" s="1319"/>
      <c r="DA56" s="1319"/>
      <c r="DB56" s="1319"/>
      <c r="DC56" s="1319"/>
    </row>
    <row r="57" spans="1:109" s="402" customFormat="1" x14ac:dyDescent="0.15">
      <c r="B57" s="406"/>
      <c r="G57" s="1314"/>
      <c r="H57" s="1314"/>
      <c r="I57" s="1324"/>
      <c r="J57" s="1324"/>
      <c r="K57" s="1320"/>
      <c r="L57" s="1320"/>
      <c r="M57" s="1320"/>
      <c r="N57" s="1320"/>
      <c r="AM57" s="387"/>
      <c r="AN57" s="1318"/>
      <c r="AO57" s="1318"/>
      <c r="AP57" s="1318"/>
      <c r="AQ57" s="1318"/>
      <c r="AR57" s="1318"/>
      <c r="AS57" s="1318"/>
      <c r="AT57" s="1318"/>
      <c r="AU57" s="1318"/>
      <c r="AV57" s="1318"/>
      <c r="AW57" s="1318"/>
      <c r="AX57" s="1318"/>
      <c r="AY57" s="1318"/>
      <c r="AZ57" s="1318"/>
      <c r="BA57" s="1318"/>
      <c r="BB57" s="1321" t="s">
        <v>617</v>
      </c>
      <c r="BC57" s="1321"/>
      <c r="BD57" s="1321"/>
      <c r="BE57" s="1321"/>
      <c r="BF57" s="1321"/>
      <c r="BG57" s="1321"/>
      <c r="BH57" s="1321"/>
      <c r="BI57" s="1321"/>
      <c r="BJ57" s="1321"/>
      <c r="BK57" s="1321"/>
      <c r="BL57" s="1321"/>
      <c r="BM57" s="1321"/>
      <c r="BN57" s="1321"/>
      <c r="BO57" s="1321"/>
      <c r="BP57" s="1322"/>
      <c r="BQ57" s="1319"/>
      <c r="BR57" s="1319"/>
      <c r="BS57" s="1319"/>
      <c r="BT57" s="1319"/>
      <c r="BU57" s="1319"/>
      <c r="BV57" s="1319"/>
      <c r="BW57" s="1319"/>
      <c r="BX57" s="1322"/>
      <c r="BY57" s="1319"/>
      <c r="BZ57" s="1319"/>
      <c r="CA57" s="1319"/>
      <c r="CB57" s="1319"/>
      <c r="CC57" s="1319"/>
      <c r="CD57" s="1319"/>
      <c r="CE57" s="1319"/>
      <c r="CF57" s="1319">
        <v>56.1</v>
      </c>
      <c r="CG57" s="1319"/>
      <c r="CH57" s="1319"/>
      <c r="CI57" s="1319"/>
      <c r="CJ57" s="1319"/>
      <c r="CK57" s="1319"/>
      <c r="CL57" s="1319"/>
      <c r="CM57" s="1319"/>
      <c r="CN57" s="1319">
        <v>58.1</v>
      </c>
      <c r="CO57" s="1319"/>
      <c r="CP57" s="1319"/>
      <c r="CQ57" s="1319"/>
      <c r="CR57" s="1319"/>
      <c r="CS57" s="1319"/>
      <c r="CT57" s="1319"/>
      <c r="CU57" s="1319"/>
      <c r="CV57" s="1319">
        <v>59.1</v>
      </c>
      <c r="CW57" s="1319"/>
      <c r="CX57" s="1319"/>
      <c r="CY57" s="1319"/>
      <c r="CZ57" s="1319"/>
      <c r="DA57" s="1319"/>
      <c r="DB57" s="1319"/>
      <c r="DC57" s="1319"/>
      <c r="DD57" s="407"/>
      <c r="DE57" s="406"/>
    </row>
    <row r="58" spans="1:109" s="402" customFormat="1" x14ac:dyDescent="0.15">
      <c r="A58" s="387"/>
      <c r="B58" s="406"/>
      <c r="G58" s="1314"/>
      <c r="H58" s="1314"/>
      <c r="I58" s="1324"/>
      <c r="J58" s="1324"/>
      <c r="K58" s="1320"/>
      <c r="L58" s="1320"/>
      <c r="M58" s="1320"/>
      <c r="N58" s="1320"/>
      <c r="AM58" s="387"/>
      <c r="AN58" s="1318"/>
      <c r="AO58" s="1318"/>
      <c r="AP58" s="1318"/>
      <c r="AQ58" s="1318"/>
      <c r="AR58" s="1318"/>
      <c r="AS58" s="1318"/>
      <c r="AT58" s="1318"/>
      <c r="AU58" s="1318"/>
      <c r="AV58" s="1318"/>
      <c r="AW58" s="1318"/>
      <c r="AX58" s="1318"/>
      <c r="AY58" s="1318"/>
      <c r="AZ58" s="1318"/>
      <c r="BA58" s="1318"/>
      <c r="BB58" s="1321"/>
      <c r="BC58" s="1321"/>
      <c r="BD58" s="1321"/>
      <c r="BE58" s="1321"/>
      <c r="BF58" s="1321"/>
      <c r="BG58" s="1321"/>
      <c r="BH58" s="1321"/>
      <c r="BI58" s="1321"/>
      <c r="BJ58" s="1321"/>
      <c r="BK58" s="1321"/>
      <c r="BL58" s="1321"/>
      <c r="BM58" s="1321"/>
      <c r="BN58" s="1321"/>
      <c r="BO58" s="1321"/>
      <c r="BP58" s="1319"/>
      <c r="BQ58" s="1319"/>
      <c r="BR58" s="1319"/>
      <c r="BS58" s="1319"/>
      <c r="BT58" s="1319"/>
      <c r="BU58" s="1319"/>
      <c r="BV58" s="1319"/>
      <c r="BW58" s="1319"/>
      <c r="BX58" s="1319"/>
      <c r="BY58" s="1319"/>
      <c r="BZ58" s="1319"/>
      <c r="CA58" s="1319"/>
      <c r="CB58" s="1319"/>
      <c r="CC58" s="1319"/>
      <c r="CD58" s="1319"/>
      <c r="CE58" s="1319"/>
      <c r="CF58" s="1319"/>
      <c r="CG58" s="1319"/>
      <c r="CH58" s="1319"/>
      <c r="CI58" s="1319"/>
      <c r="CJ58" s="1319"/>
      <c r="CK58" s="1319"/>
      <c r="CL58" s="1319"/>
      <c r="CM58" s="1319"/>
      <c r="CN58" s="1319"/>
      <c r="CO58" s="1319"/>
      <c r="CP58" s="1319"/>
      <c r="CQ58" s="1319"/>
      <c r="CR58" s="1319"/>
      <c r="CS58" s="1319"/>
      <c r="CT58" s="1319"/>
      <c r="CU58" s="1319"/>
      <c r="CV58" s="1319"/>
      <c r="CW58" s="1319"/>
      <c r="CX58" s="1319"/>
      <c r="CY58" s="1319"/>
      <c r="CZ58" s="1319"/>
      <c r="DA58" s="1319"/>
      <c r="DB58" s="1319"/>
      <c r="DC58" s="1319"/>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618</v>
      </c>
    </row>
    <row r="64" spans="1:109" x14ac:dyDescent="0.15">
      <c r="B64" s="394"/>
      <c r="G64" s="401"/>
      <c r="I64" s="414"/>
      <c r="J64" s="414"/>
      <c r="K64" s="414"/>
      <c r="L64" s="414"/>
      <c r="M64" s="414"/>
      <c r="N64" s="415"/>
      <c r="AM64" s="401"/>
      <c r="AN64" s="401" t="s">
        <v>610</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05" t="s">
        <v>619</v>
      </c>
      <c r="AO65" s="1306"/>
      <c r="AP65" s="1306"/>
      <c r="AQ65" s="1306"/>
      <c r="AR65" s="1306"/>
      <c r="AS65" s="1306"/>
      <c r="AT65" s="1306"/>
      <c r="AU65" s="1306"/>
      <c r="AV65" s="1306"/>
      <c r="AW65" s="1306"/>
      <c r="AX65" s="1306"/>
      <c r="AY65" s="1306"/>
      <c r="AZ65" s="1306"/>
      <c r="BA65" s="1306"/>
      <c r="BB65" s="1306"/>
      <c r="BC65" s="1306"/>
      <c r="BD65" s="1306"/>
      <c r="BE65" s="1306"/>
      <c r="BF65" s="1306"/>
      <c r="BG65" s="1306"/>
      <c r="BH65" s="1306"/>
      <c r="BI65" s="1306"/>
      <c r="BJ65" s="1306"/>
      <c r="BK65" s="1306"/>
      <c r="BL65" s="1306"/>
      <c r="BM65" s="1306"/>
      <c r="BN65" s="1306"/>
      <c r="BO65" s="1306"/>
      <c r="BP65" s="1306"/>
      <c r="BQ65" s="1306"/>
      <c r="BR65" s="1306"/>
      <c r="BS65" s="1306"/>
      <c r="BT65" s="1306"/>
      <c r="BU65" s="1306"/>
      <c r="BV65" s="1306"/>
      <c r="BW65" s="1306"/>
      <c r="BX65" s="1306"/>
      <c r="BY65" s="1306"/>
      <c r="BZ65" s="1306"/>
      <c r="CA65" s="1306"/>
      <c r="CB65" s="1306"/>
      <c r="CC65" s="1306"/>
      <c r="CD65" s="1306"/>
      <c r="CE65" s="1306"/>
      <c r="CF65" s="1306"/>
      <c r="CG65" s="1306"/>
      <c r="CH65" s="1306"/>
      <c r="CI65" s="1306"/>
      <c r="CJ65" s="1306"/>
      <c r="CK65" s="1306"/>
      <c r="CL65" s="1306"/>
      <c r="CM65" s="1306"/>
      <c r="CN65" s="1306"/>
      <c r="CO65" s="1306"/>
      <c r="CP65" s="1306"/>
      <c r="CQ65" s="1306"/>
      <c r="CR65" s="1306"/>
      <c r="CS65" s="1306"/>
      <c r="CT65" s="1306"/>
      <c r="CU65" s="1306"/>
      <c r="CV65" s="1306"/>
      <c r="CW65" s="1306"/>
      <c r="CX65" s="1306"/>
      <c r="CY65" s="1306"/>
      <c r="CZ65" s="1306"/>
      <c r="DA65" s="1306"/>
      <c r="DB65" s="1306"/>
      <c r="DC65" s="1307"/>
    </row>
    <row r="66" spans="2:107" x14ac:dyDescent="0.15">
      <c r="B66" s="394"/>
      <c r="AN66" s="1308"/>
      <c r="AO66" s="1309"/>
      <c r="AP66" s="1309"/>
      <c r="AQ66" s="1309"/>
      <c r="AR66" s="1309"/>
      <c r="AS66" s="1309"/>
      <c r="AT66" s="1309"/>
      <c r="AU66" s="1309"/>
      <c r="AV66" s="1309"/>
      <c r="AW66" s="1309"/>
      <c r="AX66" s="1309"/>
      <c r="AY66" s="1309"/>
      <c r="AZ66" s="1309"/>
      <c r="BA66" s="1309"/>
      <c r="BB66" s="1309"/>
      <c r="BC66" s="1309"/>
      <c r="BD66" s="1309"/>
      <c r="BE66" s="1309"/>
      <c r="BF66" s="1309"/>
      <c r="BG66" s="1309"/>
      <c r="BH66" s="1309"/>
      <c r="BI66" s="1309"/>
      <c r="BJ66" s="1309"/>
      <c r="BK66" s="1309"/>
      <c r="BL66" s="1309"/>
      <c r="BM66" s="1309"/>
      <c r="BN66" s="1309"/>
      <c r="BO66" s="1309"/>
      <c r="BP66" s="1309"/>
      <c r="BQ66" s="1309"/>
      <c r="BR66" s="1309"/>
      <c r="BS66" s="1309"/>
      <c r="BT66" s="1309"/>
      <c r="BU66" s="1309"/>
      <c r="BV66" s="1309"/>
      <c r="BW66" s="1309"/>
      <c r="BX66" s="1309"/>
      <c r="BY66" s="1309"/>
      <c r="BZ66" s="1309"/>
      <c r="CA66" s="1309"/>
      <c r="CB66" s="1309"/>
      <c r="CC66" s="1309"/>
      <c r="CD66" s="1309"/>
      <c r="CE66" s="1309"/>
      <c r="CF66" s="1309"/>
      <c r="CG66" s="1309"/>
      <c r="CH66" s="1309"/>
      <c r="CI66" s="1309"/>
      <c r="CJ66" s="1309"/>
      <c r="CK66" s="1309"/>
      <c r="CL66" s="1309"/>
      <c r="CM66" s="1309"/>
      <c r="CN66" s="1309"/>
      <c r="CO66" s="1309"/>
      <c r="CP66" s="1309"/>
      <c r="CQ66" s="1309"/>
      <c r="CR66" s="1309"/>
      <c r="CS66" s="1309"/>
      <c r="CT66" s="1309"/>
      <c r="CU66" s="1309"/>
      <c r="CV66" s="1309"/>
      <c r="CW66" s="1309"/>
      <c r="CX66" s="1309"/>
      <c r="CY66" s="1309"/>
      <c r="CZ66" s="1309"/>
      <c r="DA66" s="1309"/>
      <c r="DB66" s="1309"/>
      <c r="DC66" s="1310"/>
    </row>
    <row r="67" spans="2:107" x14ac:dyDescent="0.15">
      <c r="B67" s="394"/>
      <c r="AN67" s="1308"/>
      <c r="AO67" s="1309"/>
      <c r="AP67" s="1309"/>
      <c r="AQ67" s="1309"/>
      <c r="AR67" s="1309"/>
      <c r="AS67" s="1309"/>
      <c r="AT67" s="1309"/>
      <c r="AU67" s="1309"/>
      <c r="AV67" s="1309"/>
      <c r="AW67" s="1309"/>
      <c r="AX67" s="1309"/>
      <c r="AY67" s="1309"/>
      <c r="AZ67" s="1309"/>
      <c r="BA67" s="1309"/>
      <c r="BB67" s="1309"/>
      <c r="BC67" s="1309"/>
      <c r="BD67" s="1309"/>
      <c r="BE67" s="1309"/>
      <c r="BF67" s="1309"/>
      <c r="BG67" s="1309"/>
      <c r="BH67" s="1309"/>
      <c r="BI67" s="1309"/>
      <c r="BJ67" s="1309"/>
      <c r="BK67" s="1309"/>
      <c r="BL67" s="1309"/>
      <c r="BM67" s="1309"/>
      <c r="BN67" s="1309"/>
      <c r="BO67" s="1309"/>
      <c r="BP67" s="1309"/>
      <c r="BQ67" s="1309"/>
      <c r="BR67" s="1309"/>
      <c r="BS67" s="1309"/>
      <c r="BT67" s="1309"/>
      <c r="BU67" s="1309"/>
      <c r="BV67" s="1309"/>
      <c r="BW67" s="1309"/>
      <c r="BX67" s="1309"/>
      <c r="BY67" s="1309"/>
      <c r="BZ67" s="1309"/>
      <c r="CA67" s="1309"/>
      <c r="CB67" s="1309"/>
      <c r="CC67" s="1309"/>
      <c r="CD67" s="1309"/>
      <c r="CE67" s="1309"/>
      <c r="CF67" s="1309"/>
      <c r="CG67" s="1309"/>
      <c r="CH67" s="1309"/>
      <c r="CI67" s="1309"/>
      <c r="CJ67" s="1309"/>
      <c r="CK67" s="1309"/>
      <c r="CL67" s="1309"/>
      <c r="CM67" s="1309"/>
      <c r="CN67" s="1309"/>
      <c r="CO67" s="1309"/>
      <c r="CP67" s="1309"/>
      <c r="CQ67" s="1309"/>
      <c r="CR67" s="1309"/>
      <c r="CS67" s="1309"/>
      <c r="CT67" s="1309"/>
      <c r="CU67" s="1309"/>
      <c r="CV67" s="1309"/>
      <c r="CW67" s="1309"/>
      <c r="CX67" s="1309"/>
      <c r="CY67" s="1309"/>
      <c r="CZ67" s="1309"/>
      <c r="DA67" s="1309"/>
      <c r="DB67" s="1309"/>
      <c r="DC67" s="1310"/>
    </row>
    <row r="68" spans="2:107" x14ac:dyDescent="0.15">
      <c r="B68" s="394"/>
      <c r="AN68" s="1308"/>
      <c r="AO68" s="1309"/>
      <c r="AP68" s="1309"/>
      <c r="AQ68" s="1309"/>
      <c r="AR68" s="1309"/>
      <c r="AS68" s="1309"/>
      <c r="AT68" s="1309"/>
      <c r="AU68" s="1309"/>
      <c r="AV68" s="1309"/>
      <c r="AW68" s="1309"/>
      <c r="AX68" s="1309"/>
      <c r="AY68" s="1309"/>
      <c r="AZ68" s="1309"/>
      <c r="BA68" s="1309"/>
      <c r="BB68" s="1309"/>
      <c r="BC68" s="1309"/>
      <c r="BD68" s="1309"/>
      <c r="BE68" s="1309"/>
      <c r="BF68" s="1309"/>
      <c r="BG68" s="1309"/>
      <c r="BH68" s="1309"/>
      <c r="BI68" s="1309"/>
      <c r="BJ68" s="1309"/>
      <c r="BK68" s="1309"/>
      <c r="BL68" s="1309"/>
      <c r="BM68" s="1309"/>
      <c r="BN68" s="1309"/>
      <c r="BO68" s="1309"/>
      <c r="BP68" s="1309"/>
      <c r="BQ68" s="1309"/>
      <c r="BR68" s="1309"/>
      <c r="BS68" s="1309"/>
      <c r="BT68" s="1309"/>
      <c r="BU68" s="1309"/>
      <c r="BV68" s="1309"/>
      <c r="BW68" s="1309"/>
      <c r="BX68" s="1309"/>
      <c r="BY68" s="1309"/>
      <c r="BZ68" s="1309"/>
      <c r="CA68" s="1309"/>
      <c r="CB68" s="1309"/>
      <c r="CC68" s="1309"/>
      <c r="CD68" s="1309"/>
      <c r="CE68" s="1309"/>
      <c r="CF68" s="1309"/>
      <c r="CG68" s="1309"/>
      <c r="CH68" s="1309"/>
      <c r="CI68" s="1309"/>
      <c r="CJ68" s="1309"/>
      <c r="CK68" s="1309"/>
      <c r="CL68" s="1309"/>
      <c r="CM68" s="1309"/>
      <c r="CN68" s="1309"/>
      <c r="CO68" s="1309"/>
      <c r="CP68" s="1309"/>
      <c r="CQ68" s="1309"/>
      <c r="CR68" s="1309"/>
      <c r="CS68" s="1309"/>
      <c r="CT68" s="1309"/>
      <c r="CU68" s="1309"/>
      <c r="CV68" s="1309"/>
      <c r="CW68" s="1309"/>
      <c r="CX68" s="1309"/>
      <c r="CY68" s="1309"/>
      <c r="CZ68" s="1309"/>
      <c r="DA68" s="1309"/>
      <c r="DB68" s="1309"/>
      <c r="DC68" s="1310"/>
    </row>
    <row r="69" spans="2:107" x14ac:dyDescent="0.15">
      <c r="B69" s="394"/>
      <c r="AN69" s="1311"/>
      <c r="AO69" s="1312"/>
      <c r="AP69" s="1312"/>
      <c r="AQ69" s="1312"/>
      <c r="AR69" s="1312"/>
      <c r="AS69" s="1312"/>
      <c r="AT69" s="1312"/>
      <c r="AU69" s="1312"/>
      <c r="AV69" s="1312"/>
      <c r="AW69" s="1312"/>
      <c r="AX69" s="1312"/>
      <c r="AY69" s="1312"/>
      <c r="AZ69" s="1312"/>
      <c r="BA69" s="1312"/>
      <c r="BB69" s="1312"/>
      <c r="BC69" s="1312"/>
      <c r="BD69" s="1312"/>
      <c r="BE69" s="1312"/>
      <c r="BF69" s="1312"/>
      <c r="BG69" s="1312"/>
      <c r="BH69" s="1312"/>
      <c r="BI69" s="1312"/>
      <c r="BJ69" s="1312"/>
      <c r="BK69" s="1312"/>
      <c r="BL69" s="1312"/>
      <c r="BM69" s="1312"/>
      <c r="BN69" s="1312"/>
      <c r="BO69" s="1312"/>
      <c r="BP69" s="1312"/>
      <c r="BQ69" s="1312"/>
      <c r="BR69" s="1312"/>
      <c r="BS69" s="1312"/>
      <c r="BT69" s="1312"/>
      <c r="BU69" s="1312"/>
      <c r="BV69" s="1312"/>
      <c r="BW69" s="1312"/>
      <c r="BX69" s="1312"/>
      <c r="BY69" s="1312"/>
      <c r="BZ69" s="1312"/>
      <c r="CA69" s="1312"/>
      <c r="CB69" s="1312"/>
      <c r="CC69" s="1312"/>
      <c r="CD69" s="1312"/>
      <c r="CE69" s="1312"/>
      <c r="CF69" s="1312"/>
      <c r="CG69" s="1312"/>
      <c r="CH69" s="1312"/>
      <c r="CI69" s="1312"/>
      <c r="CJ69" s="1312"/>
      <c r="CK69" s="1312"/>
      <c r="CL69" s="1312"/>
      <c r="CM69" s="1312"/>
      <c r="CN69" s="1312"/>
      <c r="CO69" s="1312"/>
      <c r="CP69" s="1312"/>
      <c r="CQ69" s="1312"/>
      <c r="CR69" s="1312"/>
      <c r="CS69" s="1312"/>
      <c r="CT69" s="1312"/>
      <c r="CU69" s="1312"/>
      <c r="CV69" s="1312"/>
      <c r="CW69" s="1312"/>
      <c r="CX69" s="1312"/>
      <c r="CY69" s="1312"/>
      <c r="CZ69" s="1312"/>
      <c r="DA69" s="1312"/>
      <c r="DB69" s="1312"/>
      <c r="DC69" s="1313"/>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612</v>
      </c>
    </row>
    <row r="72" spans="2:107" x14ac:dyDescent="0.15">
      <c r="B72" s="394"/>
      <c r="G72" s="1314"/>
      <c r="H72" s="1314"/>
      <c r="I72" s="1314"/>
      <c r="J72" s="1314"/>
      <c r="K72" s="404"/>
      <c r="L72" s="404"/>
      <c r="M72" s="405"/>
      <c r="N72" s="405"/>
      <c r="AN72" s="1315"/>
      <c r="AO72" s="1316"/>
      <c r="AP72" s="1316"/>
      <c r="AQ72" s="1316"/>
      <c r="AR72" s="1316"/>
      <c r="AS72" s="1316"/>
      <c r="AT72" s="1316"/>
      <c r="AU72" s="1316"/>
      <c r="AV72" s="1316"/>
      <c r="AW72" s="1316"/>
      <c r="AX72" s="1316"/>
      <c r="AY72" s="1316"/>
      <c r="AZ72" s="1316"/>
      <c r="BA72" s="1316"/>
      <c r="BB72" s="1316"/>
      <c r="BC72" s="1316"/>
      <c r="BD72" s="1316"/>
      <c r="BE72" s="1316"/>
      <c r="BF72" s="1316"/>
      <c r="BG72" s="1316"/>
      <c r="BH72" s="1316"/>
      <c r="BI72" s="1316"/>
      <c r="BJ72" s="1316"/>
      <c r="BK72" s="1316"/>
      <c r="BL72" s="1316"/>
      <c r="BM72" s="1316"/>
      <c r="BN72" s="1316"/>
      <c r="BO72" s="1317"/>
      <c r="BP72" s="1318" t="s">
        <v>563</v>
      </c>
      <c r="BQ72" s="1318"/>
      <c r="BR72" s="1318"/>
      <c r="BS72" s="1318"/>
      <c r="BT72" s="1318"/>
      <c r="BU72" s="1318"/>
      <c r="BV72" s="1318"/>
      <c r="BW72" s="1318"/>
      <c r="BX72" s="1318" t="s">
        <v>564</v>
      </c>
      <c r="BY72" s="1318"/>
      <c r="BZ72" s="1318"/>
      <c r="CA72" s="1318"/>
      <c r="CB72" s="1318"/>
      <c r="CC72" s="1318"/>
      <c r="CD72" s="1318"/>
      <c r="CE72" s="1318"/>
      <c r="CF72" s="1318" t="s">
        <v>565</v>
      </c>
      <c r="CG72" s="1318"/>
      <c r="CH72" s="1318"/>
      <c r="CI72" s="1318"/>
      <c r="CJ72" s="1318"/>
      <c r="CK72" s="1318"/>
      <c r="CL72" s="1318"/>
      <c r="CM72" s="1318"/>
      <c r="CN72" s="1318" t="s">
        <v>566</v>
      </c>
      <c r="CO72" s="1318"/>
      <c r="CP72" s="1318"/>
      <c r="CQ72" s="1318"/>
      <c r="CR72" s="1318"/>
      <c r="CS72" s="1318"/>
      <c r="CT72" s="1318"/>
      <c r="CU72" s="1318"/>
      <c r="CV72" s="1318" t="s">
        <v>567</v>
      </c>
      <c r="CW72" s="1318"/>
      <c r="CX72" s="1318"/>
      <c r="CY72" s="1318"/>
      <c r="CZ72" s="1318"/>
      <c r="DA72" s="1318"/>
      <c r="DB72" s="1318"/>
      <c r="DC72" s="1318"/>
    </row>
    <row r="73" spans="2:107" x14ac:dyDescent="0.15">
      <c r="B73" s="394"/>
      <c r="G73" s="1325"/>
      <c r="H73" s="1325"/>
      <c r="I73" s="1325"/>
      <c r="J73" s="1325"/>
      <c r="K73" s="1326"/>
      <c r="L73" s="1326"/>
      <c r="M73" s="1326"/>
      <c r="N73" s="1326"/>
      <c r="AM73" s="403"/>
      <c r="AN73" s="1321" t="s">
        <v>613</v>
      </c>
      <c r="AO73" s="1321"/>
      <c r="AP73" s="1321"/>
      <c r="AQ73" s="1321"/>
      <c r="AR73" s="1321"/>
      <c r="AS73" s="1321"/>
      <c r="AT73" s="1321"/>
      <c r="AU73" s="1321"/>
      <c r="AV73" s="1321"/>
      <c r="AW73" s="1321"/>
      <c r="AX73" s="1321"/>
      <c r="AY73" s="1321"/>
      <c r="AZ73" s="1321"/>
      <c r="BA73" s="1321"/>
      <c r="BB73" s="1321" t="s">
        <v>620</v>
      </c>
      <c r="BC73" s="1321"/>
      <c r="BD73" s="1321"/>
      <c r="BE73" s="1321"/>
      <c r="BF73" s="1321"/>
      <c r="BG73" s="1321"/>
      <c r="BH73" s="1321"/>
      <c r="BI73" s="1321"/>
      <c r="BJ73" s="1321"/>
      <c r="BK73" s="1321"/>
      <c r="BL73" s="1321"/>
      <c r="BM73" s="1321"/>
      <c r="BN73" s="1321"/>
      <c r="BO73" s="1321"/>
      <c r="BP73" s="1319">
        <v>11.8</v>
      </c>
      <c r="BQ73" s="1319"/>
      <c r="BR73" s="1319"/>
      <c r="BS73" s="1319"/>
      <c r="BT73" s="1319"/>
      <c r="BU73" s="1319"/>
      <c r="BV73" s="1319"/>
      <c r="BW73" s="1319"/>
      <c r="BX73" s="1319">
        <v>8.9</v>
      </c>
      <c r="BY73" s="1319"/>
      <c r="BZ73" s="1319"/>
      <c r="CA73" s="1319"/>
      <c r="CB73" s="1319"/>
      <c r="CC73" s="1319"/>
      <c r="CD73" s="1319"/>
      <c r="CE73" s="1319"/>
      <c r="CF73" s="1319">
        <v>7.4</v>
      </c>
      <c r="CG73" s="1319"/>
      <c r="CH73" s="1319"/>
      <c r="CI73" s="1319"/>
      <c r="CJ73" s="1319"/>
      <c r="CK73" s="1319"/>
      <c r="CL73" s="1319"/>
      <c r="CM73" s="1319"/>
      <c r="CN73" s="1319">
        <v>2.2999999999999998</v>
      </c>
      <c r="CO73" s="1319"/>
      <c r="CP73" s="1319"/>
      <c r="CQ73" s="1319"/>
      <c r="CR73" s="1319"/>
      <c r="CS73" s="1319"/>
      <c r="CT73" s="1319"/>
      <c r="CU73" s="1319"/>
      <c r="CV73" s="1319">
        <v>8.5</v>
      </c>
      <c r="CW73" s="1319"/>
      <c r="CX73" s="1319"/>
      <c r="CY73" s="1319"/>
      <c r="CZ73" s="1319"/>
      <c r="DA73" s="1319"/>
      <c r="DB73" s="1319"/>
      <c r="DC73" s="1319"/>
    </row>
    <row r="74" spans="2:107" x14ac:dyDescent="0.15">
      <c r="B74" s="394"/>
      <c r="G74" s="1325"/>
      <c r="H74" s="1325"/>
      <c r="I74" s="1325"/>
      <c r="J74" s="1325"/>
      <c r="K74" s="1326"/>
      <c r="L74" s="1326"/>
      <c r="M74" s="1326"/>
      <c r="N74" s="1326"/>
      <c r="AM74" s="403"/>
      <c r="AN74" s="1321"/>
      <c r="AO74" s="1321"/>
      <c r="AP74" s="1321"/>
      <c r="AQ74" s="1321"/>
      <c r="AR74" s="1321"/>
      <c r="AS74" s="1321"/>
      <c r="AT74" s="1321"/>
      <c r="AU74" s="1321"/>
      <c r="AV74" s="1321"/>
      <c r="AW74" s="1321"/>
      <c r="AX74" s="1321"/>
      <c r="AY74" s="1321"/>
      <c r="AZ74" s="1321"/>
      <c r="BA74" s="1321"/>
      <c r="BB74" s="1321"/>
      <c r="BC74" s="1321"/>
      <c r="BD74" s="1321"/>
      <c r="BE74" s="1321"/>
      <c r="BF74" s="1321"/>
      <c r="BG74" s="1321"/>
      <c r="BH74" s="1321"/>
      <c r="BI74" s="1321"/>
      <c r="BJ74" s="1321"/>
      <c r="BK74" s="1321"/>
      <c r="BL74" s="1321"/>
      <c r="BM74" s="1321"/>
      <c r="BN74" s="1321"/>
      <c r="BO74" s="1321"/>
      <c r="BP74" s="1319"/>
      <c r="BQ74" s="1319"/>
      <c r="BR74" s="1319"/>
      <c r="BS74" s="1319"/>
      <c r="BT74" s="1319"/>
      <c r="BU74" s="1319"/>
      <c r="BV74" s="1319"/>
      <c r="BW74" s="1319"/>
      <c r="BX74" s="1319"/>
      <c r="BY74" s="1319"/>
      <c r="BZ74" s="1319"/>
      <c r="CA74" s="1319"/>
      <c r="CB74" s="1319"/>
      <c r="CC74" s="1319"/>
      <c r="CD74" s="1319"/>
      <c r="CE74" s="1319"/>
      <c r="CF74" s="1319"/>
      <c r="CG74" s="1319"/>
      <c r="CH74" s="1319"/>
      <c r="CI74" s="1319"/>
      <c r="CJ74" s="1319"/>
      <c r="CK74" s="1319"/>
      <c r="CL74" s="1319"/>
      <c r="CM74" s="1319"/>
      <c r="CN74" s="1319"/>
      <c r="CO74" s="1319"/>
      <c r="CP74" s="1319"/>
      <c r="CQ74" s="1319"/>
      <c r="CR74" s="1319"/>
      <c r="CS74" s="1319"/>
      <c r="CT74" s="1319"/>
      <c r="CU74" s="1319"/>
      <c r="CV74" s="1319"/>
      <c r="CW74" s="1319"/>
      <c r="CX74" s="1319"/>
      <c r="CY74" s="1319"/>
      <c r="CZ74" s="1319"/>
      <c r="DA74" s="1319"/>
      <c r="DB74" s="1319"/>
      <c r="DC74" s="1319"/>
    </row>
    <row r="75" spans="2:107" x14ac:dyDescent="0.15">
      <c r="B75" s="394"/>
      <c r="G75" s="1325"/>
      <c r="H75" s="1325"/>
      <c r="I75" s="1314"/>
      <c r="J75" s="1314"/>
      <c r="K75" s="1320"/>
      <c r="L75" s="1320"/>
      <c r="M75" s="1320"/>
      <c r="N75" s="1320"/>
      <c r="AM75" s="403"/>
      <c r="AN75" s="1321"/>
      <c r="AO75" s="1321"/>
      <c r="AP75" s="1321"/>
      <c r="AQ75" s="1321"/>
      <c r="AR75" s="1321"/>
      <c r="AS75" s="1321"/>
      <c r="AT75" s="1321"/>
      <c r="AU75" s="1321"/>
      <c r="AV75" s="1321"/>
      <c r="AW75" s="1321"/>
      <c r="AX75" s="1321"/>
      <c r="AY75" s="1321"/>
      <c r="AZ75" s="1321"/>
      <c r="BA75" s="1321"/>
      <c r="BB75" s="1321" t="s">
        <v>621</v>
      </c>
      <c r="BC75" s="1321"/>
      <c r="BD75" s="1321"/>
      <c r="BE75" s="1321"/>
      <c r="BF75" s="1321"/>
      <c r="BG75" s="1321"/>
      <c r="BH75" s="1321"/>
      <c r="BI75" s="1321"/>
      <c r="BJ75" s="1321"/>
      <c r="BK75" s="1321"/>
      <c r="BL75" s="1321"/>
      <c r="BM75" s="1321"/>
      <c r="BN75" s="1321"/>
      <c r="BO75" s="1321"/>
      <c r="BP75" s="1319">
        <v>9.9</v>
      </c>
      <c r="BQ75" s="1319"/>
      <c r="BR75" s="1319"/>
      <c r="BS75" s="1319"/>
      <c r="BT75" s="1319"/>
      <c r="BU75" s="1319"/>
      <c r="BV75" s="1319"/>
      <c r="BW75" s="1319"/>
      <c r="BX75" s="1319">
        <v>9</v>
      </c>
      <c r="BY75" s="1319"/>
      <c r="BZ75" s="1319"/>
      <c r="CA75" s="1319"/>
      <c r="CB75" s="1319"/>
      <c r="CC75" s="1319"/>
      <c r="CD75" s="1319"/>
      <c r="CE75" s="1319"/>
      <c r="CF75" s="1319">
        <v>8.1</v>
      </c>
      <c r="CG75" s="1319"/>
      <c r="CH75" s="1319"/>
      <c r="CI75" s="1319"/>
      <c r="CJ75" s="1319"/>
      <c r="CK75" s="1319"/>
      <c r="CL75" s="1319"/>
      <c r="CM75" s="1319"/>
      <c r="CN75" s="1319">
        <v>7.3</v>
      </c>
      <c r="CO75" s="1319"/>
      <c r="CP75" s="1319"/>
      <c r="CQ75" s="1319"/>
      <c r="CR75" s="1319"/>
      <c r="CS75" s="1319"/>
      <c r="CT75" s="1319"/>
      <c r="CU75" s="1319"/>
      <c r="CV75" s="1319">
        <v>7.1</v>
      </c>
      <c r="CW75" s="1319"/>
      <c r="CX75" s="1319"/>
      <c r="CY75" s="1319"/>
      <c r="CZ75" s="1319"/>
      <c r="DA75" s="1319"/>
      <c r="DB75" s="1319"/>
      <c r="DC75" s="1319"/>
    </row>
    <row r="76" spans="2:107" x14ac:dyDescent="0.15">
      <c r="B76" s="394"/>
      <c r="G76" s="1325"/>
      <c r="H76" s="1325"/>
      <c r="I76" s="1314"/>
      <c r="J76" s="1314"/>
      <c r="K76" s="1320"/>
      <c r="L76" s="1320"/>
      <c r="M76" s="1320"/>
      <c r="N76" s="1320"/>
      <c r="AM76" s="403"/>
      <c r="AN76" s="1321"/>
      <c r="AO76" s="1321"/>
      <c r="AP76" s="1321"/>
      <c r="AQ76" s="1321"/>
      <c r="AR76" s="1321"/>
      <c r="AS76" s="1321"/>
      <c r="AT76" s="1321"/>
      <c r="AU76" s="1321"/>
      <c r="AV76" s="1321"/>
      <c r="AW76" s="1321"/>
      <c r="AX76" s="1321"/>
      <c r="AY76" s="1321"/>
      <c r="AZ76" s="1321"/>
      <c r="BA76" s="1321"/>
      <c r="BB76" s="1321"/>
      <c r="BC76" s="1321"/>
      <c r="BD76" s="1321"/>
      <c r="BE76" s="1321"/>
      <c r="BF76" s="1321"/>
      <c r="BG76" s="1321"/>
      <c r="BH76" s="1321"/>
      <c r="BI76" s="1321"/>
      <c r="BJ76" s="1321"/>
      <c r="BK76" s="1321"/>
      <c r="BL76" s="1321"/>
      <c r="BM76" s="1321"/>
      <c r="BN76" s="1321"/>
      <c r="BO76" s="1321"/>
      <c r="BP76" s="1319"/>
      <c r="BQ76" s="1319"/>
      <c r="BR76" s="1319"/>
      <c r="BS76" s="1319"/>
      <c r="BT76" s="1319"/>
      <c r="BU76" s="1319"/>
      <c r="BV76" s="1319"/>
      <c r="BW76" s="1319"/>
      <c r="BX76" s="1319"/>
      <c r="BY76" s="1319"/>
      <c r="BZ76" s="1319"/>
      <c r="CA76" s="1319"/>
      <c r="CB76" s="1319"/>
      <c r="CC76" s="1319"/>
      <c r="CD76" s="1319"/>
      <c r="CE76" s="1319"/>
      <c r="CF76" s="1319"/>
      <c r="CG76" s="1319"/>
      <c r="CH76" s="1319"/>
      <c r="CI76" s="1319"/>
      <c r="CJ76" s="1319"/>
      <c r="CK76" s="1319"/>
      <c r="CL76" s="1319"/>
      <c r="CM76" s="1319"/>
      <c r="CN76" s="1319"/>
      <c r="CO76" s="1319"/>
      <c r="CP76" s="1319"/>
      <c r="CQ76" s="1319"/>
      <c r="CR76" s="1319"/>
      <c r="CS76" s="1319"/>
      <c r="CT76" s="1319"/>
      <c r="CU76" s="1319"/>
      <c r="CV76" s="1319"/>
      <c r="CW76" s="1319"/>
      <c r="CX76" s="1319"/>
      <c r="CY76" s="1319"/>
      <c r="CZ76" s="1319"/>
      <c r="DA76" s="1319"/>
      <c r="DB76" s="1319"/>
      <c r="DC76" s="1319"/>
    </row>
    <row r="77" spans="2:107" x14ac:dyDescent="0.15">
      <c r="B77" s="394"/>
      <c r="G77" s="1314"/>
      <c r="H77" s="1314"/>
      <c r="I77" s="1314"/>
      <c r="J77" s="1314"/>
      <c r="K77" s="1326"/>
      <c r="L77" s="1326"/>
      <c r="M77" s="1326"/>
      <c r="N77" s="1326"/>
      <c r="AN77" s="1318" t="s">
        <v>616</v>
      </c>
      <c r="AO77" s="1318"/>
      <c r="AP77" s="1318"/>
      <c r="AQ77" s="1318"/>
      <c r="AR77" s="1318"/>
      <c r="AS77" s="1318"/>
      <c r="AT77" s="1318"/>
      <c r="AU77" s="1318"/>
      <c r="AV77" s="1318"/>
      <c r="AW77" s="1318"/>
      <c r="AX77" s="1318"/>
      <c r="AY77" s="1318"/>
      <c r="AZ77" s="1318"/>
      <c r="BA77" s="1318"/>
      <c r="BB77" s="1321" t="s">
        <v>614</v>
      </c>
      <c r="BC77" s="1321"/>
      <c r="BD77" s="1321"/>
      <c r="BE77" s="1321"/>
      <c r="BF77" s="1321"/>
      <c r="BG77" s="1321"/>
      <c r="BH77" s="1321"/>
      <c r="BI77" s="1321"/>
      <c r="BJ77" s="1321"/>
      <c r="BK77" s="1321"/>
      <c r="BL77" s="1321"/>
      <c r="BM77" s="1321"/>
      <c r="BN77" s="1321"/>
      <c r="BO77" s="1321"/>
      <c r="BP77" s="1319">
        <v>20.3</v>
      </c>
      <c r="BQ77" s="1319"/>
      <c r="BR77" s="1319"/>
      <c r="BS77" s="1319"/>
      <c r="BT77" s="1319"/>
      <c r="BU77" s="1319"/>
      <c r="BV77" s="1319"/>
      <c r="BW77" s="1319"/>
      <c r="BX77" s="1319">
        <v>13</v>
      </c>
      <c r="BY77" s="1319"/>
      <c r="BZ77" s="1319"/>
      <c r="CA77" s="1319"/>
      <c r="CB77" s="1319"/>
      <c r="CC77" s="1319"/>
      <c r="CD77" s="1319"/>
      <c r="CE77" s="1319"/>
      <c r="CF77" s="1319">
        <v>21</v>
      </c>
      <c r="CG77" s="1319"/>
      <c r="CH77" s="1319"/>
      <c r="CI77" s="1319"/>
      <c r="CJ77" s="1319"/>
      <c r="CK77" s="1319"/>
      <c r="CL77" s="1319"/>
      <c r="CM77" s="1319"/>
      <c r="CN77" s="1319">
        <v>20.2</v>
      </c>
      <c r="CO77" s="1319"/>
      <c r="CP77" s="1319"/>
      <c r="CQ77" s="1319"/>
      <c r="CR77" s="1319"/>
      <c r="CS77" s="1319"/>
      <c r="CT77" s="1319"/>
      <c r="CU77" s="1319"/>
      <c r="CV77" s="1319">
        <v>18.3</v>
      </c>
      <c r="CW77" s="1319"/>
      <c r="CX77" s="1319"/>
      <c r="CY77" s="1319"/>
      <c r="CZ77" s="1319"/>
      <c r="DA77" s="1319"/>
      <c r="DB77" s="1319"/>
      <c r="DC77" s="1319"/>
    </row>
    <row r="78" spans="2:107" x14ac:dyDescent="0.15">
      <c r="B78" s="394"/>
      <c r="G78" s="1314"/>
      <c r="H78" s="1314"/>
      <c r="I78" s="1314"/>
      <c r="J78" s="1314"/>
      <c r="K78" s="1326"/>
      <c r="L78" s="1326"/>
      <c r="M78" s="1326"/>
      <c r="N78" s="1326"/>
      <c r="AN78" s="1318"/>
      <c r="AO78" s="1318"/>
      <c r="AP78" s="1318"/>
      <c r="AQ78" s="1318"/>
      <c r="AR78" s="1318"/>
      <c r="AS78" s="1318"/>
      <c r="AT78" s="1318"/>
      <c r="AU78" s="1318"/>
      <c r="AV78" s="1318"/>
      <c r="AW78" s="1318"/>
      <c r="AX78" s="1318"/>
      <c r="AY78" s="1318"/>
      <c r="AZ78" s="1318"/>
      <c r="BA78" s="1318"/>
      <c r="BB78" s="1321"/>
      <c r="BC78" s="1321"/>
      <c r="BD78" s="1321"/>
      <c r="BE78" s="1321"/>
      <c r="BF78" s="1321"/>
      <c r="BG78" s="1321"/>
      <c r="BH78" s="1321"/>
      <c r="BI78" s="1321"/>
      <c r="BJ78" s="1321"/>
      <c r="BK78" s="1321"/>
      <c r="BL78" s="1321"/>
      <c r="BM78" s="1321"/>
      <c r="BN78" s="1321"/>
      <c r="BO78" s="1321"/>
      <c r="BP78" s="1319"/>
      <c r="BQ78" s="1319"/>
      <c r="BR78" s="1319"/>
      <c r="BS78" s="1319"/>
      <c r="BT78" s="1319"/>
      <c r="BU78" s="1319"/>
      <c r="BV78" s="1319"/>
      <c r="BW78" s="1319"/>
      <c r="BX78" s="1319"/>
      <c r="BY78" s="1319"/>
      <c r="BZ78" s="1319"/>
      <c r="CA78" s="1319"/>
      <c r="CB78" s="1319"/>
      <c r="CC78" s="1319"/>
      <c r="CD78" s="1319"/>
      <c r="CE78" s="1319"/>
      <c r="CF78" s="1319"/>
      <c r="CG78" s="1319"/>
      <c r="CH78" s="1319"/>
      <c r="CI78" s="1319"/>
      <c r="CJ78" s="1319"/>
      <c r="CK78" s="1319"/>
      <c r="CL78" s="1319"/>
      <c r="CM78" s="1319"/>
      <c r="CN78" s="1319"/>
      <c r="CO78" s="1319"/>
      <c r="CP78" s="1319"/>
      <c r="CQ78" s="1319"/>
      <c r="CR78" s="1319"/>
      <c r="CS78" s="1319"/>
      <c r="CT78" s="1319"/>
      <c r="CU78" s="1319"/>
      <c r="CV78" s="1319"/>
      <c r="CW78" s="1319"/>
      <c r="CX78" s="1319"/>
      <c r="CY78" s="1319"/>
      <c r="CZ78" s="1319"/>
      <c r="DA78" s="1319"/>
      <c r="DB78" s="1319"/>
      <c r="DC78" s="1319"/>
    </row>
    <row r="79" spans="2:107" x14ac:dyDescent="0.15">
      <c r="B79" s="394"/>
      <c r="G79" s="1314"/>
      <c r="H79" s="1314"/>
      <c r="I79" s="1324"/>
      <c r="J79" s="1324"/>
      <c r="K79" s="1327"/>
      <c r="L79" s="1327"/>
      <c r="M79" s="1327"/>
      <c r="N79" s="1327"/>
      <c r="AN79" s="1318"/>
      <c r="AO79" s="1318"/>
      <c r="AP79" s="1318"/>
      <c r="AQ79" s="1318"/>
      <c r="AR79" s="1318"/>
      <c r="AS79" s="1318"/>
      <c r="AT79" s="1318"/>
      <c r="AU79" s="1318"/>
      <c r="AV79" s="1318"/>
      <c r="AW79" s="1318"/>
      <c r="AX79" s="1318"/>
      <c r="AY79" s="1318"/>
      <c r="AZ79" s="1318"/>
      <c r="BA79" s="1318"/>
      <c r="BB79" s="1321" t="s">
        <v>622</v>
      </c>
      <c r="BC79" s="1321"/>
      <c r="BD79" s="1321"/>
      <c r="BE79" s="1321"/>
      <c r="BF79" s="1321"/>
      <c r="BG79" s="1321"/>
      <c r="BH79" s="1321"/>
      <c r="BI79" s="1321"/>
      <c r="BJ79" s="1321"/>
      <c r="BK79" s="1321"/>
      <c r="BL79" s="1321"/>
      <c r="BM79" s="1321"/>
      <c r="BN79" s="1321"/>
      <c r="BO79" s="1321"/>
      <c r="BP79" s="1319">
        <v>7.7</v>
      </c>
      <c r="BQ79" s="1319"/>
      <c r="BR79" s="1319"/>
      <c r="BS79" s="1319"/>
      <c r="BT79" s="1319"/>
      <c r="BU79" s="1319"/>
      <c r="BV79" s="1319"/>
      <c r="BW79" s="1319"/>
      <c r="BX79" s="1319">
        <v>6.8</v>
      </c>
      <c r="BY79" s="1319"/>
      <c r="BZ79" s="1319"/>
      <c r="CA79" s="1319"/>
      <c r="CB79" s="1319"/>
      <c r="CC79" s="1319"/>
      <c r="CD79" s="1319"/>
      <c r="CE79" s="1319"/>
      <c r="CF79" s="1319">
        <v>6.8</v>
      </c>
      <c r="CG79" s="1319"/>
      <c r="CH79" s="1319"/>
      <c r="CI79" s="1319"/>
      <c r="CJ79" s="1319"/>
      <c r="CK79" s="1319"/>
      <c r="CL79" s="1319"/>
      <c r="CM79" s="1319"/>
      <c r="CN79" s="1319">
        <v>6.8</v>
      </c>
      <c r="CO79" s="1319"/>
      <c r="CP79" s="1319"/>
      <c r="CQ79" s="1319"/>
      <c r="CR79" s="1319"/>
      <c r="CS79" s="1319"/>
      <c r="CT79" s="1319"/>
      <c r="CU79" s="1319"/>
      <c r="CV79" s="1319">
        <v>6.8</v>
      </c>
      <c r="CW79" s="1319"/>
      <c r="CX79" s="1319"/>
      <c r="CY79" s="1319"/>
      <c r="CZ79" s="1319"/>
      <c r="DA79" s="1319"/>
      <c r="DB79" s="1319"/>
      <c r="DC79" s="1319"/>
    </row>
    <row r="80" spans="2:107" x14ac:dyDescent="0.15">
      <c r="B80" s="394"/>
      <c r="G80" s="1314"/>
      <c r="H80" s="1314"/>
      <c r="I80" s="1324"/>
      <c r="J80" s="1324"/>
      <c r="K80" s="1327"/>
      <c r="L80" s="1327"/>
      <c r="M80" s="1327"/>
      <c r="N80" s="1327"/>
      <c r="AN80" s="1318"/>
      <c r="AO80" s="1318"/>
      <c r="AP80" s="1318"/>
      <c r="AQ80" s="1318"/>
      <c r="AR80" s="1318"/>
      <c r="AS80" s="1318"/>
      <c r="AT80" s="1318"/>
      <c r="AU80" s="1318"/>
      <c r="AV80" s="1318"/>
      <c r="AW80" s="1318"/>
      <c r="AX80" s="1318"/>
      <c r="AY80" s="1318"/>
      <c r="AZ80" s="1318"/>
      <c r="BA80" s="1318"/>
      <c r="BB80" s="1321"/>
      <c r="BC80" s="1321"/>
      <c r="BD80" s="1321"/>
      <c r="BE80" s="1321"/>
      <c r="BF80" s="1321"/>
      <c r="BG80" s="1321"/>
      <c r="BH80" s="1321"/>
      <c r="BI80" s="1321"/>
      <c r="BJ80" s="1321"/>
      <c r="BK80" s="1321"/>
      <c r="BL80" s="1321"/>
      <c r="BM80" s="1321"/>
      <c r="BN80" s="1321"/>
      <c r="BO80" s="1321"/>
      <c r="BP80" s="1319"/>
      <c r="BQ80" s="1319"/>
      <c r="BR80" s="1319"/>
      <c r="BS80" s="1319"/>
      <c r="BT80" s="1319"/>
      <c r="BU80" s="1319"/>
      <c r="BV80" s="1319"/>
      <c r="BW80" s="1319"/>
      <c r="BX80" s="1319"/>
      <c r="BY80" s="1319"/>
      <c r="BZ80" s="1319"/>
      <c r="CA80" s="1319"/>
      <c r="CB80" s="1319"/>
      <c r="CC80" s="1319"/>
      <c r="CD80" s="1319"/>
      <c r="CE80" s="1319"/>
      <c r="CF80" s="1319"/>
      <c r="CG80" s="1319"/>
      <c r="CH80" s="1319"/>
      <c r="CI80" s="1319"/>
      <c r="CJ80" s="1319"/>
      <c r="CK80" s="1319"/>
      <c r="CL80" s="1319"/>
      <c r="CM80" s="1319"/>
      <c r="CN80" s="1319"/>
      <c r="CO80" s="1319"/>
      <c r="CP80" s="1319"/>
      <c r="CQ80" s="1319"/>
      <c r="CR80" s="1319"/>
      <c r="CS80" s="1319"/>
      <c r="CT80" s="1319"/>
      <c r="CU80" s="1319"/>
      <c r="CV80" s="1319"/>
      <c r="CW80" s="1319"/>
      <c r="CX80" s="1319"/>
      <c r="CY80" s="1319"/>
      <c r="CZ80" s="1319"/>
      <c r="DA80" s="1319"/>
      <c r="DB80" s="1319"/>
      <c r="DC80" s="1319"/>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e6HmUzOPp94gM4T5XuGc7cY01NdDLTilYbkyni536T6xGaeAOPWL4xoPzcbPjUlGStIw1AisTBMz7eevyVJW9w==" saltValue="qXRqUolxqjHmGLSC+nrBs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623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3YgntzGG2EOnM7QVNFhCmp4OP9aebP5REXIS+j7vHhvmQ+TN1rMNbOCDE/f4lXDdFxkNK8mHUXFSh2xslu67Uw==" saltValue="PMhYLbK8k420QE4J7CCz/A=="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624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TfHPybT1CIN+hjGLAQl1fqH0QvEQ+v2GToN2MEXKl12FngehCjuyjek0dsslW/MyXnvGtjKI4VFN/HMEFxNNHA==" saltValue="vLQk6YOBoOwAe9OdEwKpgw=="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560</v>
      </c>
      <c r="G2" s="156"/>
      <c r="H2" s="157"/>
    </row>
    <row r="3" spans="1:8" x14ac:dyDescent="0.15">
      <c r="A3" s="153" t="s">
        <v>553</v>
      </c>
      <c r="B3" s="158"/>
      <c r="C3" s="159"/>
      <c r="D3" s="160">
        <v>19629</v>
      </c>
      <c r="E3" s="161"/>
      <c r="F3" s="162">
        <v>53292</v>
      </c>
      <c r="G3" s="163"/>
      <c r="H3" s="164"/>
    </row>
    <row r="4" spans="1:8" x14ac:dyDescent="0.15">
      <c r="A4" s="165"/>
      <c r="B4" s="166"/>
      <c r="C4" s="167"/>
      <c r="D4" s="168">
        <v>11840</v>
      </c>
      <c r="E4" s="169"/>
      <c r="F4" s="170">
        <v>28900</v>
      </c>
      <c r="G4" s="171"/>
      <c r="H4" s="172"/>
    </row>
    <row r="5" spans="1:8" x14ac:dyDescent="0.15">
      <c r="A5" s="153" t="s">
        <v>555</v>
      </c>
      <c r="B5" s="158"/>
      <c r="C5" s="159"/>
      <c r="D5" s="160">
        <v>42770</v>
      </c>
      <c r="E5" s="161"/>
      <c r="F5" s="162">
        <v>49919</v>
      </c>
      <c r="G5" s="163"/>
      <c r="H5" s="164"/>
    </row>
    <row r="6" spans="1:8" x14ac:dyDescent="0.15">
      <c r="A6" s="165"/>
      <c r="B6" s="166"/>
      <c r="C6" s="167"/>
      <c r="D6" s="168">
        <v>11285</v>
      </c>
      <c r="E6" s="169"/>
      <c r="F6" s="170">
        <v>26398</v>
      </c>
      <c r="G6" s="171"/>
      <c r="H6" s="172"/>
    </row>
    <row r="7" spans="1:8" x14ac:dyDescent="0.15">
      <c r="A7" s="153" t="s">
        <v>556</v>
      </c>
      <c r="B7" s="158"/>
      <c r="C7" s="159"/>
      <c r="D7" s="160">
        <v>31882</v>
      </c>
      <c r="E7" s="161"/>
      <c r="F7" s="162">
        <v>47738</v>
      </c>
      <c r="G7" s="163"/>
      <c r="H7" s="164"/>
    </row>
    <row r="8" spans="1:8" x14ac:dyDescent="0.15">
      <c r="A8" s="165"/>
      <c r="B8" s="166"/>
      <c r="C8" s="167"/>
      <c r="D8" s="168">
        <v>12751</v>
      </c>
      <c r="E8" s="169"/>
      <c r="F8" s="170">
        <v>24937</v>
      </c>
      <c r="G8" s="171"/>
      <c r="H8" s="172"/>
    </row>
    <row r="9" spans="1:8" x14ac:dyDescent="0.15">
      <c r="A9" s="153" t="s">
        <v>557</v>
      </c>
      <c r="B9" s="158"/>
      <c r="C9" s="159"/>
      <c r="D9" s="160">
        <v>32205</v>
      </c>
      <c r="E9" s="161"/>
      <c r="F9" s="162">
        <v>52191</v>
      </c>
      <c r="G9" s="163"/>
      <c r="H9" s="164"/>
    </row>
    <row r="10" spans="1:8" x14ac:dyDescent="0.15">
      <c r="A10" s="165"/>
      <c r="B10" s="166"/>
      <c r="C10" s="167"/>
      <c r="D10" s="168">
        <v>18260</v>
      </c>
      <c r="E10" s="169"/>
      <c r="F10" s="170">
        <v>24843</v>
      </c>
      <c r="G10" s="171"/>
      <c r="H10" s="172"/>
    </row>
    <row r="11" spans="1:8" x14ac:dyDescent="0.15">
      <c r="A11" s="153" t="s">
        <v>558</v>
      </c>
      <c r="B11" s="158"/>
      <c r="C11" s="159"/>
      <c r="D11" s="160">
        <v>50258</v>
      </c>
      <c r="E11" s="161"/>
      <c r="F11" s="162">
        <v>47387</v>
      </c>
      <c r="G11" s="163"/>
      <c r="H11" s="164"/>
    </row>
    <row r="12" spans="1:8" x14ac:dyDescent="0.15">
      <c r="A12" s="165"/>
      <c r="B12" s="166"/>
      <c r="C12" s="173"/>
      <c r="D12" s="168">
        <v>17952</v>
      </c>
      <c r="E12" s="169"/>
      <c r="F12" s="170">
        <v>24928</v>
      </c>
      <c r="G12" s="171"/>
      <c r="H12" s="172"/>
    </row>
    <row r="13" spans="1:8" x14ac:dyDescent="0.15">
      <c r="A13" s="153"/>
      <c r="B13" s="158"/>
      <c r="C13" s="174"/>
      <c r="D13" s="175">
        <v>35349</v>
      </c>
      <c r="E13" s="176"/>
      <c r="F13" s="177">
        <v>50105</v>
      </c>
      <c r="G13" s="178"/>
      <c r="H13" s="164"/>
    </row>
    <row r="14" spans="1:8" x14ac:dyDescent="0.15">
      <c r="A14" s="165"/>
      <c r="B14" s="166"/>
      <c r="C14" s="167"/>
      <c r="D14" s="168">
        <v>14418</v>
      </c>
      <c r="E14" s="169"/>
      <c r="F14" s="170">
        <v>26001</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3.63</v>
      </c>
      <c r="C19" s="179">
        <f>ROUND(VALUE(SUBSTITUTE(実質収支比率等に係る経年分析!G$48,"▲","-")),2)</f>
        <v>3.67</v>
      </c>
      <c r="D19" s="179">
        <f>ROUND(VALUE(SUBSTITUTE(実質収支比率等に係る経年分析!H$48,"▲","-")),2)</f>
        <v>2.68</v>
      </c>
      <c r="E19" s="179">
        <f>ROUND(VALUE(SUBSTITUTE(実質収支比率等に係る経年分析!I$48,"▲","-")),2)</f>
        <v>1.42</v>
      </c>
      <c r="F19" s="179">
        <f>ROUND(VALUE(SUBSTITUTE(実質収支比率等に係る経年分析!J$48,"▲","-")),2)</f>
        <v>2.62</v>
      </c>
    </row>
    <row r="20" spans="1:11" x14ac:dyDescent="0.15">
      <c r="A20" s="179" t="s">
        <v>55</v>
      </c>
      <c r="B20" s="179">
        <f>ROUND(VALUE(SUBSTITUTE(実質収支比率等に係る経年分析!F$47,"▲","-")),2)</f>
        <v>31.17</v>
      </c>
      <c r="C20" s="179">
        <f>ROUND(VALUE(SUBSTITUTE(実質収支比率等に係る経年分析!G$47,"▲","-")),2)</f>
        <v>30.79</v>
      </c>
      <c r="D20" s="179">
        <f>ROUND(VALUE(SUBSTITUTE(実質収支比率等に係る経年分析!H$47,"▲","-")),2)</f>
        <v>31.33</v>
      </c>
      <c r="E20" s="179">
        <f>ROUND(VALUE(SUBSTITUTE(実質収支比率等に係る経年分析!I$47,"▲","-")),2)</f>
        <v>29.2</v>
      </c>
      <c r="F20" s="179">
        <f>ROUND(VALUE(SUBSTITUTE(実質収支比率等に係る経年分析!J$47,"▲","-")),2)</f>
        <v>27.02</v>
      </c>
    </row>
    <row r="21" spans="1:11" x14ac:dyDescent="0.15">
      <c r="A21" s="179" t="s">
        <v>56</v>
      </c>
      <c r="B21" s="179">
        <f>IF(ISNUMBER(VALUE(SUBSTITUTE(実質収支比率等に係る経年分析!F$49,"▲","-"))),ROUND(VALUE(SUBSTITUTE(実質収支比率等に係る経年分析!F$49,"▲","-")),2),NA())</f>
        <v>-1.93</v>
      </c>
      <c r="C21" s="179">
        <f>IF(ISNUMBER(VALUE(SUBSTITUTE(実質収支比率等に係る経年分析!G$49,"▲","-"))),ROUND(VALUE(SUBSTITUTE(実質収支比率等に係る経年分析!G$49,"▲","-")),2),NA())</f>
        <v>1.04</v>
      </c>
      <c r="D21" s="179">
        <f>IF(ISNUMBER(VALUE(SUBSTITUTE(実質収支比率等に係る経年分析!H$49,"▲","-"))),ROUND(VALUE(SUBSTITUTE(実質収支比率等に係る経年分析!H$49,"▲","-")),2),NA())</f>
        <v>-0.79</v>
      </c>
      <c r="E21" s="179">
        <f>IF(ISNUMBER(VALUE(SUBSTITUTE(実質収支比率等に係る経年分析!I$49,"▲","-"))),ROUND(VALUE(SUBSTITUTE(実質収支比率等に係る経年分析!I$49,"▲","-")),2),NA())</f>
        <v>-1.37</v>
      </c>
      <c r="F21" s="179">
        <f>IF(ISNUMBER(VALUE(SUBSTITUTE(実質収支比率等に係る経年分析!J$49,"▲","-"))),ROUND(VALUE(SUBSTITUTE(実質収支比率等に係る経年分析!J$49,"▲","-")),2),NA())</f>
        <v>-0.95</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x14ac:dyDescent="0.15">
      <c r="A31" s="180" t="str">
        <f>IF(連結実質赤字比率に係る赤字・黒字の構成分析!C$39="",NA(),連結実質赤字比率に係る赤字・黒字の構成分析!C$39)</f>
        <v>公共下水道事業特別会計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0.19</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0.18</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0.01</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0.02</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x14ac:dyDescent="0.15">
      <c r="A32" s="180" t="str">
        <f>IF(連結実質赤字比率に係る赤字・黒字の構成分析!C$38="",NA(),連結実質赤字比率に係る赤字・黒字の構成分析!C$38)</f>
        <v>後期高齢者医療特別会計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0.17</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0.13</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0.3</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0.35</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0.22</v>
      </c>
    </row>
    <row r="33" spans="1:16" x14ac:dyDescent="0.15">
      <c r="A33" s="180" t="str">
        <f>IF(連結実質赤字比率に係る赤字・黒字の構成分析!C$37="",NA(),連結実質赤字比率に係る赤字・黒字の構成分析!C$37)</f>
        <v>国民健康保険事業特別会計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0.53</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0.16</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0.37</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2.77</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0.98</v>
      </c>
    </row>
    <row r="34" spans="1:16" x14ac:dyDescent="0.15">
      <c r="A34" s="180" t="str">
        <f>IF(連結実質赤字比率に係る赤字・黒字の構成分析!C$36="",NA(),連結実質赤字比率に係る赤字・黒字の構成分析!C$36)</f>
        <v>介護保険特別会計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2.1800000000000002</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1.48</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2.72</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1.33</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1.18</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3.63</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3.66</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2.67</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1.41</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2.61</v>
      </c>
    </row>
    <row r="36" spans="1:16" x14ac:dyDescent="0.15">
      <c r="A36" s="180" t="str">
        <f>IF(連結実質赤字比率に係る赤字・黒字の構成分析!C$34="",NA(),連結実質赤字比率に係る赤字・黒字の構成分析!C$34)</f>
        <v>上水道事業会計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14.81</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16.670000000000002</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17.61</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16.87</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17.55</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638</v>
      </c>
      <c r="E42" s="181"/>
      <c r="F42" s="181"/>
      <c r="G42" s="181">
        <f>'実質公債費比率（分子）の構造'!L$52</f>
        <v>627</v>
      </c>
      <c r="H42" s="181"/>
      <c r="I42" s="181"/>
      <c r="J42" s="181">
        <f>'実質公債費比率（分子）の構造'!M$52</f>
        <v>644</v>
      </c>
      <c r="K42" s="181"/>
      <c r="L42" s="181"/>
      <c r="M42" s="181">
        <f>'実質公債費比率（分子）の構造'!N$52</f>
        <v>634</v>
      </c>
      <c r="N42" s="181"/>
      <c r="O42" s="181"/>
      <c r="P42" s="181">
        <f>'実質公債費比率（分子）の構造'!O$52</f>
        <v>637</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2</v>
      </c>
      <c r="C44" s="181"/>
      <c r="D44" s="181"/>
      <c r="E44" s="181">
        <f>'実質公債費比率（分子）の構造'!L$50</f>
        <v>2</v>
      </c>
      <c r="F44" s="181"/>
      <c r="G44" s="181"/>
      <c r="H44" s="181">
        <f>'実質公債費比率（分子）の構造'!M$50</f>
        <v>2</v>
      </c>
      <c r="I44" s="181"/>
      <c r="J44" s="181"/>
      <c r="K44" s="181">
        <f>'実質公債費比率（分子）の構造'!N$50</f>
        <v>2</v>
      </c>
      <c r="L44" s="181"/>
      <c r="M44" s="181"/>
      <c r="N44" s="181">
        <f>'実質公債費比率（分子）の構造'!O$50</f>
        <v>2</v>
      </c>
      <c r="O44" s="181"/>
      <c r="P44" s="181"/>
    </row>
    <row r="45" spans="1:16" x14ac:dyDescent="0.15">
      <c r="A45" s="181" t="s">
        <v>66</v>
      </c>
      <c r="B45" s="181">
        <f>'実質公債費比率（分子）の構造'!K$49</f>
        <v>69</v>
      </c>
      <c r="C45" s="181"/>
      <c r="D45" s="181"/>
      <c r="E45" s="181">
        <f>'実質公債費比率（分子）の構造'!L$49</f>
        <v>69</v>
      </c>
      <c r="F45" s="181"/>
      <c r="G45" s="181"/>
      <c r="H45" s="181">
        <f>'実質公債費比率（分子）の構造'!M$49</f>
        <v>60</v>
      </c>
      <c r="I45" s="181"/>
      <c r="J45" s="181"/>
      <c r="K45" s="181">
        <f>'実質公債費比率（分子）の構造'!N$49</f>
        <v>14</v>
      </c>
      <c r="L45" s="181"/>
      <c r="M45" s="181"/>
      <c r="N45" s="181">
        <f>'実質公債費比率（分子）の構造'!O$49</f>
        <v>1</v>
      </c>
      <c r="O45" s="181"/>
      <c r="P45" s="181"/>
    </row>
    <row r="46" spans="1:16" x14ac:dyDescent="0.15">
      <c r="A46" s="181" t="s">
        <v>67</v>
      </c>
      <c r="B46" s="181">
        <f>'実質公債費比率（分子）の構造'!K$48</f>
        <v>286</v>
      </c>
      <c r="C46" s="181"/>
      <c r="D46" s="181"/>
      <c r="E46" s="181">
        <f>'実質公債費比率（分子）の構造'!L$48</f>
        <v>280</v>
      </c>
      <c r="F46" s="181"/>
      <c r="G46" s="181"/>
      <c r="H46" s="181">
        <f>'実質公債費比率（分子）の構造'!M$48</f>
        <v>263</v>
      </c>
      <c r="I46" s="181"/>
      <c r="J46" s="181"/>
      <c r="K46" s="181">
        <f>'実質公債費比率（分子）の構造'!N$48</f>
        <v>298</v>
      </c>
      <c r="L46" s="181"/>
      <c r="M46" s="181"/>
      <c r="N46" s="181">
        <f>'実質公債費比率（分子）の構造'!O$48</f>
        <v>321</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668</v>
      </c>
      <c r="C49" s="181"/>
      <c r="D49" s="181"/>
      <c r="E49" s="181">
        <f>'実質公債費比率（分子）の構造'!L$45</f>
        <v>613</v>
      </c>
      <c r="F49" s="181"/>
      <c r="G49" s="181"/>
      <c r="H49" s="181">
        <f>'実質公債費比率（分子）の構造'!M$45</f>
        <v>625</v>
      </c>
      <c r="I49" s="181"/>
      <c r="J49" s="181"/>
      <c r="K49" s="181">
        <f>'実質公債費比率（分子）の構造'!N$45</f>
        <v>641</v>
      </c>
      <c r="L49" s="181"/>
      <c r="M49" s="181"/>
      <c r="N49" s="181">
        <f>'実質公債費比率（分子）の構造'!O$45</f>
        <v>640</v>
      </c>
      <c r="O49" s="181"/>
      <c r="P49" s="181"/>
    </row>
    <row r="50" spans="1:16" x14ac:dyDescent="0.15">
      <c r="A50" s="181" t="s">
        <v>71</v>
      </c>
      <c r="B50" s="181" t="e">
        <f>NA()</f>
        <v>#N/A</v>
      </c>
      <c r="C50" s="181">
        <f>IF(ISNUMBER('実質公債費比率（分子）の構造'!K$53),'実質公債費比率（分子）の構造'!K$53,NA())</f>
        <v>387</v>
      </c>
      <c r="D50" s="181" t="e">
        <f>NA()</f>
        <v>#N/A</v>
      </c>
      <c r="E50" s="181" t="e">
        <f>NA()</f>
        <v>#N/A</v>
      </c>
      <c r="F50" s="181">
        <f>IF(ISNUMBER('実質公債費比率（分子）の構造'!L$53),'実質公債費比率（分子）の構造'!L$53,NA())</f>
        <v>337</v>
      </c>
      <c r="G50" s="181" t="e">
        <f>NA()</f>
        <v>#N/A</v>
      </c>
      <c r="H50" s="181" t="e">
        <f>NA()</f>
        <v>#N/A</v>
      </c>
      <c r="I50" s="181">
        <f>IF(ISNUMBER('実質公債費比率（分子）の構造'!M$53),'実質公債費比率（分子）の構造'!M$53,NA())</f>
        <v>306</v>
      </c>
      <c r="J50" s="181" t="e">
        <f>NA()</f>
        <v>#N/A</v>
      </c>
      <c r="K50" s="181" t="e">
        <f>NA()</f>
        <v>#N/A</v>
      </c>
      <c r="L50" s="181">
        <f>IF(ISNUMBER('実質公債費比率（分子）の構造'!N$53),'実質公債費比率（分子）の構造'!N$53,NA())</f>
        <v>321</v>
      </c>
      <c r="M50" s="181" t="e">
        <f>NA()</f>
        <v>#N/A</v>
      </c>
      <c r="N50" s="181" t="e">
        <f>NA()</f>
        <v>#N/A</v>
      </c>
      <c r="O50" s="181">
        <f>IF(ISNUMBER('実質公債費比率（分子）の構造'!O$53),'実質公債費比率（分子）の構造'!O$53,NA())</f>
        <v>327</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7945</v>
      </c>
      <c r="E56" s="180"/>
      <c r="F56" s="180"/>
      <c r="G56" s="180">
        <f>'将来負担比率（分子）の構造'!J$52</f>
        <v>7950</v>
      </c>
      <c r="H56" s="180"/>
      <c r="I56" s="180"/>
      <c r="J56" s="180">
        <f>'将来負担比率（分子）の構造'!K$52</f>
        <v>7928</v>
      </c>
      <c r="K56" s="180"/>
      <c r="L56" s="180"/>
      <c r="M56" s="180">
        <f>'将来負担比率（分子）の構造'!L$52</f>
        <v>7978</v>
      </c>
      <c r="N56" s="180"/>
      <c r="O56" s="180"/>
      <c r="P56" s="180">
        <f>'将来負担比率（分子）の構造'!M$52</f>
        <v>8245</v>
      </c>
    </row>
    <row r="57" spans="1:16" x14ac:dyDescent="0.15">
      <c r="A57" s="180" t="s">
        <v>42</v>
      </c>
      <c r="B57" s="180"/>
      <c r="C57" s="180"/>
      <c r="D57" s="180" t="str">
        <f>'将来負担比率（分子）の構造'!I$51</f>
        <v>-</v>
      </c>
      <c r="E57" s="180"/>
      <c r="F57" s="180"/>
      <c r="G57" s="180" t="str">
        <f>'将来負担比率（分子）の構造'!J$51</f>
        <v>-</v>
      </c>
      <c r="H57" s="180"/>
      <c r="I57" s="180"/>
      <c r="J57" s="180" t="str">
        <f>'将来負担比率（分子）の構造'!K$51</f>
        <v>-</v>
      </c>
      <c r="K57" s="180"/>
      <c r="L57" s="180"/>
      <c r="M57" s="180" t="str">
        <f>'将来負担比率（分子）の構造'!L$51</f>
        <v>-</v>
      </c>
      <c r="N57" s="180"/>
      <c r="O57" s="180"/>
      <c r="P57" s="180" t="str">
        <f>'将来負担比率（分子）の構造'!M$51</f>
        <v>-</v>
      </c>
    </row>
    <row r="58" spans="1:16" x14ac:dyDescent="0.15">
      <c r="A58" s="180" t="s">
        <v>41</v>
      </c>
      <c r="B58" s="180"/>
      <c r="C58" s="180"/>
      <c r="D58" s="180">
        <f>'将来負担比率（分子）の構造'!I$50</f>
        <v>3304</v>
      </c>
      <c r="E58" s="180"/>
      <c r="F58" s="180"/>
      <c r="G58" s="180">
        <f>'将来負担比率（分子）の構造'!J$50</f>
        <v>3298</v>
      </c>
      <c r="H58" s="180"/>
      <c r="I58" s="180"/>
      <c r="J58" s="180">
        <f>'将来負担比率（分子）の構造'!K$50</f>
        <v>3203</v>
      </c>
      <c r="K58" s="180"/>
      <c r="L58" s="180"/>
      <c r="M58" s="180">
        <f>'将来負担比率（分子）の構造'!L$50</f>
        <v>3394</v>
      </c>
      <c r="N58" s="180"/>
      <c r="O58" s="180"/>
      <c r="P58" s="180">
        <f>'将来負担比率（分子）の構造'!M$50</f>
        <v>3391</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1086</v>
      </c>
      <c r="C62" s="180"/>
      <c r="D62" s="180"/>
      <c r="E62" s="180">
        <f>'将来負担比率（分子）の構造'!J$45</f>
        <v>1028</v>
      </c>
      <c r="F62" s="180"/>
      <c r="G62" s="180"/>
      <c r="H62" s="180">
        <f>'将来負担比率（分子）の構造'!K$45</f>
        <v>993</v>
      </c>
      <c r="I62" s="180"/>
      <c r="J62" s="180"/>
      <c r="K62" s="180">
        <f>'将来負担比率（分子）の構造'!L$45</f>
        <v>985</v>
      </c>
      <c r="L62" s="180"/>
      <c r="M62" s="180"/>
      <c r="N62" s="180">
        <f>'将来負担比率（分子）の構造'!M$45</f>
        <v>877</v>
      </c>
      <c r="O62" s="180"/>
      <c r="P62" s="180"/>
    </row>
    <row r="63" spans="1:16" x14ac:dyDescent="0.15">
      <c r="A63" s="180" t="s">
        <v>34</v>
      </c>
      <c r="B63" s="180">
        <f>'将来負担比率（分子）の構造'!I$44</f>
        <v>140</v>
      </c>
      <c r="C63" s="180"/>
      <c r="D63" s="180"/>
      <c r="E63" s="180">
        <f>'将来負担比率（分子）の構造'!J$44</f>
        <v>99</v>
      </c>
      <c r="F63" s="180"/>
      <c r="G63" s="180"/>
      <c r="H63" s="180">
        <f>'将来負担比率（分子）の構造'!K$44</f>
        <v>279</v>
      </c>
      <c r="I63" s="180"/>
      <c r="J63" s="180"/>
      <c r="K63" s="180">
        <f>'将来負担比率（分子）の構造'!L$44</f>
        <v>389</v>
      </c>
      <c r="L63" s="180"/>
      <c r="M63" s="180"/>
      <c r="N63" s="180">
        <f>'将来負担比率（分子）の構造'!M$44</f>
        <v>389</v>
      </c>
      <c r="O63" s="180"/>
      <c r="P63" s="180"/>
    </row>
    <row r="64" spans="1:16" x14ac:dyDescent="0.15">
      <c r="A64" s="180" t="s">
        <v>33</v>
      </c>
      <c r="B64" s="180">
        <f>'将来負担比率（分子）の構造'!I$43</f>
        <v>4098</v>
      </c>
      <c r="C64" s="180"/>
      <c r="D64" s="180"/>
      <c r="E64" s="180">
        <f>'将来負担比率（分子）の構造'!J$43</f>
        <v>3973</v>
      </c>
      <c r="F64" s="180"/>
      <c r="G64" s="180"/>
      <c r="H64" s="180">
        <f>'将来負担比率（分子）の構造'!K$43</f>
        <v>3749</v>
      </c>
      <c r="I64" s="180"/>
      <c r="J64" s="180"/>
      <c r="K64" s="180">
        <f>'将来負担比率（分子）の構造'!L$43</f>
        <v>3617</v>
      </c>
      <c r="L64" s="180"/>
      <c r="M64" s="180"/>
      <c r="N64" s="180">
        <f>'将来負担比率（分子）の構造'!M$43</f>
        <v>3553</v>
      </c>
      <c r="O64" s="180"/>
      <c r="P64" s="180"/>
    </row>
    <row r="65" spans="1:16" x14ac:dyDescent="0.15">
      <c r="A65" s="180" t="s">
        <v>32</v>
      </c>
      <c r="B65" s="180">
        <f>'将来負担比率（分子）の構造'!I$42</f>
        <v>8</v>
      </c>
      <c r="C65" s="180"/>
      <c r="D65" s="180"/>
      <c r="E65" s="180">
        <f>'将来負担比率（分子）の構造'!J$42</f>
        <v>6</v>
      </c>
      <c r="F65" s="180"/>
      <c r="G65" s="180"/>
      <c r="H65" s="180">
        <f>'将来負担比率（分子）の構造'!K$42</f>
        <v>4</v>
      </c>
      <c r="I65" s="180"/>
      <c r="J65" s="180"/>
      <c r="K65" s="180">
        <f>'将来負担比率（分子）の構造'!L$42</f>
        <v>2</v>
      </c>
      <c r="L65" s="180"/>
      <c r="M65" s="180"/>
      <c r="N65" s="180" t="str">
        <f>'将来負担比率（分子）の構造'!M$42</f>
        <v>-</v>
      </c>
      <c r="O65" s="180"/>
      <c r="P65" s="180"/>
    </row>
    <row r="66" spans="1:16" x14ac:dyDescent="0.15">
      <c r="A66" s="180" t="s">
        <v>31</v>
      </c>
      <c r="B66" s="180">
        <f>'将来負担比率（分子）の構造'!I$41</f>
        <v>6405</v>
      </c>
      <c r="C66" s="180"/>
      <c r="D66" s="180"/>
      <c r="E66" s="180">
        <f>'将来負担比率（分子）の構造'!J$41</f>
        <v>6528</v>
      </c>
      <c r="F66" s="180"/>
      <c r="G66" s="180"/>
      <c r="H66" s="180">
        <f>'将来負担比率（分子）の構造'!K$41</f>
        <v>6422</v>
      </c>
      <c r="I66" s="180"/>
      <c r="J66" s="180"/>
      <c r="K66" s="180">
        <f>'将来負担比率（分子）の構造'!L$41</f>
        <v>6486</v>
      </c>
      <c r="L66" s="180"/>
      <c r="M66" s="180"/>
      <c r="N66" s="180">
        <f>'将来負担比率（分子）の構造'!M$41</f>
        <v>7207</v>
      </c>
      <c r="O66" s="180"/>
      <c r="P66" s="180"/>
    </row>
    <row r="67" spans="1:16" x14ac:dyDescent="0.15">
      <c r="A67" s="180" t="s">
        <v>75</v>
      </c>
      <c r="B67" s="180" t="e">
        <f>NA()</f>
        <v>#N/A</v>
      </c>
      <c r="C67" s="180">
        <f>IF(ISNUMBER('将来負担比率（分子）の構造'!I$53), IF('将来負担比率（分子）の構造'!I$53 &lt; 0, 0, '将来負担比率（分子）の構造'!I$53), NA())</f>
        <v>489</v>
      </c>
      <c r="D67" s="180" t="e">
        <f>NA()</f>
        <v>#N/A</v>
      </c>
      <c r="E67" s="180" t="e">
        <f>NA()</f>
        <v>#N/A</v>
      </c>
      <c r="F67" s="180">
        <f>IF(ISNUMBER('将来負担比率（分子）の構造'!J$53), IF('将来負担比率（分子）の構造'!J$53 &lt; 0, 0, '将来負担比率（分子）の構造'!J$53), NA())</f>
        <v>387</v>
      </c>
      <c r="G67" s="180" t="e">
        <f>NA()</f>
        <v>#N/A</v>
      </c>
      <c r="H67" s="180" t="e">
        <f>NA()</f>
        <v>#N/A</v>
      </c>
      <c r="I67" s="180">
        <f>IF(ISNUMBER('将来負担比率（分子）の構造'!K$53), IF('将来負担比率（分子）の構造'!K$53 &lt; 0, 0, '将来負担比率（分子）の構造'!K$53), NA())</f>
        <v>316</v>
      </c>
      <c r="J67" s="180" t="e">
        <f>NA()</f>
        <v>#N/A</v>
      </c>
      <c r="K67" s="180" t="e">
        <f>NA()</f>
        <v>#N/A</v>
      </c>
      <c r="L67" s="180">
        <f>IF(ISNUMBER('将来負担比率（分子）の構造'!L$53), IF('将来負担比率（分子）の構造'!L$53 &lt; 0, 0, '将来負担比率（分子）の構造'!L$53), NA())</f>
        <v>107</v>
      </c>
      <c r="M67" s="180" t="e">
        <f>NA()</f>
        <v>#N/A</v>
      </c>
      <c r="N67" s="180" t="e">
        <f>NA()</f>
        <v>#N/A</v>
      </c>
      <c r="O67" s="180">
        <f>IF(ISNUMBER('将来負担比率（分子）の構造'!M$53), IF('将来負担比率（分子）の構造'!M$53 &lt; 0, 0, '将来負担比率（分子）の構造'!M$53), NA())</f>
        <v>391</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1539</v>
      </c>
      <c r="C72" s="184">
        <f>基金残高に係る経年分析!G55</f>
        <v>1525</v>
      </c>
      <c r="D72" s="184">
        <f>基金残高に係る経年分析!H55</f>
        <v>1413</v>
      </c>
    </row>
    <row r="73" spans="1:16" x14ac:dyDescent="0.15">
      <c r="A73" s="183" t="s">
        <v>78</v>
      </c>
      <c r="B73" s="184">
        <f>基金残高に係る経年分析!F56</f>
        <v>50</v>
      </c>
      <c r="C73" s="184">
        <f>基金残高に係る経年分析!G56</f>
        <v>50</v>
      </c>
      <c r="D73" s="184">
        <f>基金残高に係る経年分析!H56</f>
        <v>43</v>
      </c>
    </row>
    <row r="74" spans="1:16" x14ac:dyDescent="0.15">
      <c r="A74" s="183" t="s">
        <v>79</v>
      </c>
      <c r="B74" s="184">
        <f>基金残高に係る経年分析!F57</f>
        <v>1120</v>
      </c>
      <c r="C74" s="184">
        <f>基金残高に係る経年分析!G57</f>
        <v>1033</v>
      </c>
      <c r="D74" s="184">
        <f>基金残高に係る経年分析!H57</f>
        <v>935</v>
      </c>
    </row>
  </sheetData>
  <sheetProtection algorithmName="SHA-512" hashValue="ehHZ1cBkQFK4tvelGK7/VFXmOlCmfKM2AA4cuXhZsjLjT0bDwtUNK4296UASkddGs2QGpT4hz/40c46N+IeVhw==" saltValue="MXZir7LR2CmwMquxkwQfk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217</v>
      </c>
      <c r="DI1" s="794"/>
      <c r="DJ1" s="794"/>
      <c r="DK1" s="794"/>
      <c r="DL1" s="794"/>
      <c r="DM1" s="794"/>
      <c r="DN1" s="795"/>
      <c r="DO1" s="225"/>
      <c r="DP1" s="793" t="s">
        <v>218</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219</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220</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221</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222</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223</v>
      </c>
      <c r="S4" s="736"/>
      <c r="T4" s="736"/>
      <c r="U4" s="736"/>
      <c r="V4" s="736"/>
      <c r="W4" s="736"/>
      <c r="X4" s="736"/>
      <c r="Y4" s="737"/>
      <c r="Z4" s="735" t="s">
        <v>224</v>
      </c>
      <c r="AA4" s="736"/>
      <c r="AB4" s="736"/>
      <c r="AC4" s="737"/>
      <c r="AD4" s="735" t="s">
        <v>225</v>
      </c>
      <c r="AE4" s="736"/>
      <c r="AF4" s="736"/>
      <c r="AG4" s="736"/>
      <c r="AH4" s="736"/>
      <c r="AI4" s="736"/>
      <c r="AJ4" s="736"/>
      <c r="AK4" s="737"/>
      <c r="AL4" s="735" t="s">
        <v>224</v>
      </c>
      <c r="AM4" s="736"/>
      <c r="AN4" s="736"/>
      <c r="AO4" s="737"/>
      <c r="AP4" s="796" t="s">
        <v>226</v>
      </c>
      <c r="AQ4" s="796"/>
      <c r="AR4" s="796"/>
      <c r="AS4" s="796"/>
      <c r="AT4" s="796"/>
      <c r="AU4" s="796"/>
      <c r="AV4" s="796"/>
      <c r="AW4" s="796"/>
      <c r="AX4" s="796"/>
      <c r="AY4" s="796"/>
      <c r="AZ4" s="796"/>
      <c r="BA4" s="796"/>
      <c r="BB4" s="796"/>
      <c r="BC4" s="796"/>
      <c r="BD4" s="796"/>
      <c r="BE4" s="796"/>
      <c r="BF4" s="796"/>
      <c r="BG4" s="796" t="s">
        <v>227</v>
      </c>
      <c r="BH4" s="796"/>
      <c r="BI4" s="796"/>
      <c r="BJ4" s="796"/>
      <c r="BK4" s="796"/>
      <c r="BL4" s="796"/>
      <c r="BM4" s="796"/>
      <c r="BN4" s="796"/>
      <c r="BO4" s="796" t="s">
        <v>224</v>
      </c>
      <c r="BP4" s="796"/>
      <c r="BQ4" s="796"/>
      <c r="BR4" s="796"/>
      <c r="BS4" s="796" t="s">
        <v>228</v>
      </c>
      <c r="BT4" s="796"/>
      <c r="BU4" s="796"/>
      <c r="BV4" s="796"/>
      <c r="BW4" s="796"/>
      <c r="BX4" s="796"/>
      <c r="BY4" s="796"/>
      <c r="BZ4" s="796"/>
      <c r="CA4" s="796"/>
      <c r="CB4" s="796"/>
      <c r="CD4" s="778" t="s">
        <v>229</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230</v>
      </c>
      <c r="C5" s="761"/>
      <c r="D5" s="761"/>
      <c r="E5" s="761"/>
      <c r="F5" s="761"/>
      <c r="G5" s="761"/>
      <c r="H5" s="761"/>
      <c r="I5" s="761"/>
      <c r="J5" s="761"/>
      <c r="K5" s="761"/>
      <c r="L5" s="761"/>
      <c r="M5" s="761"/>
      <c r="N5" s="761"/>
      <c r="O5" s="761"/>
      <c r="P5" s="761"/>
      <c r="Q5" s="762"/>
      <c r="R5" s="726">
        <v>2381161</v>
      </c>
      <c r="S5" s="727"/>
      <c r="T5" s="727"/>
      <c r="U5" s="727"/>
      <c r="V5" s="727"/>
      <c r="W5" s="727"/>
      <c r="X5" s="727"/>
      <c r="Y5" s="773"/>
      <c r="Z5" s="791">
        <v>24.4</v>
      </c>
      <c r="AA5" s="791"/>
      <c r="AB5" s="791"/>
      <c r="AC5" s="791"/>
      <c r="AD5" s="792">
        <v>2381161</v>
      </c>
      <c r="AE5" s="792"/>
      <c r="AF5" s="792"/>
      <c r="AG5" s="792"/>
      <c r="AH5" s="792"/>
      <c r="AI5" s="792"/>
      <c r="AJ5" s="792"/>
      <c r="AK5" s="792"/>
      <c r="AL5" s="774">
        <v>48.4</v>
      </c>
      <c r="AM5" s="743"/>
      <c r="AN5" s="743"/>
      <c r="AO5" s="775"/>
      <c r="AP5" s="760" t="s">
        <v>231</v>
      </c>
      <c r="AQ5" s="761"/>
      <c r="AR5" s="761"/>
      <c r="AS5" s="761"/>
      <c r="AT5" s="761"/>
      <c r="AU5" s="761"/>
      <c r="AV5" s="761"/>
      <c r="AW5" s="761"/>
      <c r="AX5" s="761"/>
      <c r="AY5" s="761"/>
      <c r="AZ5" s="761"/>
      <c r="BA5" s="761"/>
      <c r="BB5" s="761"/>
      <c r="BC5" s="761"/>
      <c r="BD5" s="761"/>
      <c r="BE5" s="761"/>
      <c r="BF5" s="762"/>
      <c r="BG5" s="661">
        <v>2381161</v>
      </c>
      <c r="BH5" s="664"/>
      <c r="BI5" s="664"/>
      <c r="BJ5" s="664"/>
      <c r="BK5" s="664"/>
      <c r="BL5" s="664"/>
      <c r="BM5" s="664"/>
      <c r="BN5" s="665"/>
      <c r="BO5" s="723">
        <v>100</v>
      </c>
      <c r="BP5" s="723"/>
      <c r="BQ5" s="723"/>
      <c r="BR5" s="723"/>
      <c r="BS5" s="724" t="s">
        <v>128</v>
      </c>
      <c r="BT5" s="724"/>
      <c r="BU5" s="724"/>
      <c r="BV5" s="724"/>
      <c r="BW5" s="724"/>
      <c r="BX5" s="724"/>
      <c r="BY5" s="724"/>
      <c r="BZ5" s="724"/>
      <c r="CA5" s="724"/>
      <c r="CB5" s="765"/>
      <c r="CD5" s="778" t="s">
        <v>226</v>
      </c>
      <c r="CE5" s="779"/>
      <c r="CF5" s="779"/>
      <c r="CG5" s="779"/>
      <c r="CH5" s="779"/>
      <c r="CI5" s="779"/>
      <c r="CJ5" s="779"/>
      <c r="CK5" s="779"/>
      <c r="CL5" s="779"/>
      <c r="CM5" s="779"/>
      <c r="CN5" s="779"/>
      <c r="CO5" s="779"/>
      <c r="CP5" s="779"/>
      <c r="CQ5" s="780"/>
      <c r="CR5" s="778" t="s">
        <v>232</v>
      </c>
      <c r="CS5" s="779"/>
      <c r="CT5" s="779"/>
      <c r="CU5" s="779"/>
      <c r="CV5" s="779"/>
      <c r="CW5" s="779"/>
      <c r="CX5" s="779"/>
      <c r="CY5" s="780"/>
      <c r="CZ5" s="778" t="s">
        <v>224</v>
      </c>
      <c r="DA5" s="779"/>
      <c r="DB5" s="779"/>
      <c r="DC5" s="780"/>
      <c r="DD5" s="778" t="s">
        <v>233</v>
      </c>
      <c r="DE5" s="779"/>
      <c r="DF5" s="779"/>
      <c r="DG5" s="779"/>
      <c r="DH5" s="779"/>
      <c r="DI5" s="779"/>
      <c r="DJ5" s="779"/>
      <c r="DK5" s="779"/>
      <c r="DL5" s="779"/>
      <c r="DM5" s="779"/>
      <c r="DN5" s="779"/>
      <c r="DO5" s="779"/>
      <c r="DP5" s="780"/>
      <c r="DQ5" s="778" t="s">
        <v>234</v>
      </c>
      <c r="DR5" s="779"/>
      <c r="DS5" s="779"/>
      <c r="DT5" s="779"/>
      <c r="DU5" s="779"/>
      <c r="DV5" s="779"/>
      <c r="DW5" s="779"/>
      <c r="DX5" s="779"/>
      <c r="DY5" s="779"/>
      <c r="DZ5" s="779"/>
      <c r="EA5" s="779"/>
      <c r="EB5" s="779"/>
      <c r="EC5" s="780"/>
    </row>
    <row r="6" spans="2:143" ht="11.25" customHeight="1" x14ac:dyDescent="0.15">
      <c r="B6" s="658" t="s">
        <v>235</v>
      </c>
      <c r="C6" s="659"/>
      <c r="D6" s="659"/>
      <c r="E6" s="659"/>
      <c r="F6" s="659"/>
      <c r="G6" s="659"/>
      <c r="H6" s="659"/>
      <c r="I6" s="659"/>
      <c r="J6" s="659"/>
      <c r="K6" s="659"/>
      <c r="L6" s="659"/>
      <c r="M6" s="659"/>
      <c r="N6" s="659"/>
      <c r="O6" s="659"/>
      <c r="P6" s="659"/>
      <c r="Q6" s="660"/>
      <c r="R6" s="661">
        <v>62411</v>
      </c>
      <c r="S6" s="664"/>
      <c r="T6" s="664"/>
      <c r="U6" s="664"/>
      <c r="V6" s="664"/>
      <c r="W6" s="664"/>
      <c r="X6" s="664"/>
      <c r="Y6" s="665"/>
      <c r="Z6" s="723">
        <v>0.6</v>
      </c>
      <c r="AA6" s="723"/>
      <c r="AB6" s="723"/>
      <c r="AC6" s="723"/>
      <c r="AD6" s="724">
        <v>62411</v>
      </c>
      <c r="AE6" s="724"/>
      <c r="AF6" s="724"/>
      <c r="AG6" s="724"/>
      <c r="AH6" s="724"/>
      <c r="AI6" s="724"/>
      <c r="AJ6" s="724"/>
      <c r="AK6" s="724"/>
      <c r="AL6" s="666">
        <v>1.3</v>
      </c>
      <c r="AM6" s="667"/>
      <c r="AN6" s="667"/>
      <c r="AO6" s="725"/>
      <c r="AP6" s="658" t="s">
        <v>236</v>
      </c>
      <c r="AQ6" s="659"/>
      <c r="AR6" s="659"/>
      <c r="AS6" s="659"/>
      <c r="AT6" s="659"/>
      <c r="AU6" s="659"/>
      <c r="AV6" s="659"/>
      <c r="AW6" s="659"/>
      <c r="AX6" s="659"/>
      <c r="AY6" s="659"/>
      <c r="AZ6" s="659"/>
      <c r="BA6" s="659"/>
      <c r="BB6" s="659"/>
      <c r="BC6" s="659"/>
      <c r="BD6" s="659"/>
      <c r="BE6" s="659"/>
      <c r="BF6" s="660"/>
      <c r="BG6" s="661">
        <v>2381161</v>
      </c>
      <c r="BH6" s="664"/>
      <c r="BI6" s="664"/>
      <c r="BJ6" s="664"/>
      <c r="BK6" s="664"/>
      <c r="BL6" s="664"/>
      <c r="BM6" s="664"/>
      <c r="BN6" s="665"/>
      <c r="BO6" s="723">
        <v>100</v>
      </c>
      <c r="BP6" s="723"/>
      <c r="BQ6" s="723"/>
      <c r="BR6" s="723"/>
      <c r="BS6" s="724" t="s">
        <v>237</v>
      </c>
      <c r="BT6" s="724"/>
      <c r="BU6" s="724"/>
      <c r="BV6" s="724"/>
      <c r="BW6" s="724"/>
      <c r="BX6" s="724"/>
      <c r="BY6" s="724"/>
      <c r="BZ6" s="724"/>
      <c r="CA6" s="724"/>
      <c r="CB6" s="765"/>
      <c r="CD6" s="732" t="s">
        <v>238</v>
      </c>
      <c r="CE6" s="733"/>
      <c r="CF6" s="733"/>
      <c r="CG6" s="733"/>
      <c r="CH6" s="733"/>
      <c r="CI6" s="733"/>
      <c r="CJ6" s="733"/>
      <c r="CK6" s="733"/>
      <c r="CL6" s="733"/>
      <c r="CM6" s="733"/>
      <c r="CN6" s="733"/>
      <c r="CO6" s="733"/>
      <c r="CP6" s="733"/>
      <c r="CQ6" s="734"/>
      <c r="CR6" s="661">
        <v>108744</v>
      </c>
      <c r="CS6" s="664"/>
      <c r="CT6" s="664"/>
      <c r="CU6" s="664"/>
      <c r="CV6" s="664"/>
      <c r="CW6" s="664"/>
      <c r="CX6" s="664"/>
      <c r="CY6" s="665"/>
      <c r="CZ6" s="774">
        <v>1.1000000000000001</v>
      </c>
      <c r="DA6" s="743"/>
      <c r="DB6" s="743"/>
      <c r="DC6" s="777"/>
      <c r="DD6" s="669" t="s">
        <v>237</v>
      </c>
      <c r="DE6" s="664"/>
      <c r="DF6" s="664"/>
      <c r="DG6" s="664"/>
      <c r="DH6" s="664"/>
      <c r="DI6" s="664"/>
      <c r="DJ6" s="664"/>
      <c r="DK6" s="664"/>
      <c r="DL6" s="664"/>
      <c r="DM6" s="664"/>
      <c r="DN6" s="664"/>
      <c r="DO6" s="664"/>
      <c r="DP6" s="665"/>
      <c r="DQ6" s="669">
        <v>108744</v>
      </c>
      <c r="DR6" s="664"/>
      <c r="DS6" s="664"/>
      <c r="DT6" s="664"/>
      <c r="DU6" s="664"/>
      <c r="DV6" s="664"/>
      <c r="DW6" s="664"/>
      <c r="DX6" s="664"/>
      <c r="DY6" s="664"/>
      <c r="DZ6" s="664"/>
      <c r="EA6" s="664"/>
      <c r="EB6" s="664"/>
      <c r="EC6" s="704"/>
    </row>
    <row r="7" spans="2:143" ht="11.25" customHeight="1" x14ac:dyDescent="0.15">
      <c r="B7" s="658" t="s">
        <v>239</v>
      </c>
      <c r="C7" s="659"/>
      <c r="D7" s="659"/>
      <c r="E7" s="659"/>
      <c r="F7" s="659"/>
      <c r="G7" s="659"/>
      <c r="H7" s="659"/>
      <c r="I7" s="659"/>
      <c r="J7" s="659"/>
      <c r="K7" s="659"/>
      <c r="L7" s="659"/>
      <c r="M7" s="659"/>
      <c r="N7" s="659"/>
      <c r="O7" s="659"/>
      <c r="P7" s="659"/>
      <c r="Q7" s="660"/>
      <c r="R7" s="661">
        <v>6357</v>
      </c>
      <c r="S7" s="664"/>
      <c r="T7" s="664"/>
      <c r="U7" s="664"/>
      <c r="V7" s="664"/>
      <c r="W7" s="664"/>
      <c r="X7" s="664"/>
      <c r="Y7" s="665"/>
      <c r="Z7" s="723">
        <v>0.1</v>
      </c>
      <c r="AA7" s="723"/>
      <c r="AB7" s="723"/>
      <c r="AC7" s="723"/>
      <c r="AD7" s="724">
        <v>6357</v>
      </c>
      <c r="AE7" s="724"/>
      <c r="AF7" s="724"/>
      <c r="AG7" s="724"/>
      <c r="AH7" s="724"/>
      <c r="AI7" s="724"/>
      <c r="AJ7" s="724"/>
      <c r="AK7" s="724"/>
      <c r="AL7" s="666">
        <v>0.1</v>
      </c>
      <c r="AM7" s="667"/>
      <c r="AN7" s="667"/>
      <c r="AO7" s="725"/>
      <c r="AP7" s="658" t="s">
        <v>240</v>
      </c>
      <c r="AQ7" s="659"/>
      <c r="AR7" s="659"/>
      <c r="AS7" s="659"/>
      <c r="AT7" s="659"/>
      <c r="AU7" s="659"/>
      <c r="AV7" s="659"/>
      <c r="AW7" s="659"/>
      <c r="AX7" s="659"/>
      <c r="AY7" s="659"/>
      <c r="AZ7" s="659"/>
      <c r="BA7" s="659"/>
      <c r="BB7" s="659"/>
      <c r="BC7" s="659"/>
      <c r="BD7" s="659"/>
      <c r="BE7" s="659"/>
      <c r="BF7" s="660"/>
      <c r="BG7" s="661">
        <v>1151850</v>
      </c>
      <c r="BH7" s="664"/>
      <c r="BI7" s="664"/>
      <c r="BJ7" s="664"/>
      <c r="BK7" s="664"/>
      <c r="BL7" s="664"/>
      <c r="BM7" s="664"/>
      <c r="BN7" s="665"/>
      <c r="BO7" s="723">
        <v>48.4</v>
      </c>
      <c r="BP7" s="723"/>
      <c r="BQ7" s="723"/>
      <c r="BR7" s="723"/>
      <c r="BS7" s="724" t="s">
        <v>128</v>
      </c>
      <c r="BT7" s="724"/>
      <c r="BU7" s="724"/>
      <c r="BV7" s="724"/>
      <c r="BW7" s="724"/>
      <c r="BX7" s="724"/>
      <c r="BY7" s="724"/>
      <c r="BZ7" s="724"/>
      <c r="CA7" s="724"/>
      <c r="CB7" s="765"/>
      <c r="CD7" s="705" t="s">
        <v>241</v>
      </c>
      <c r="CE7" s="702"/>
      <c r="CF7" s="702"/>
      <c r="CG7" s="702"/>
      <c r="CH7" s="702"/>
      <c r="CI7" s="702"/>
      <c r="CJ7" s="702"/>
      <c r="CK7" s="702"/>
      <c r="CL7" s="702"/>
      <c r="CM7" s="702"/>
      <c r="CN7" s="702"/>
      <c r="CO7" s="702"/>
      <c r="CP7" s="702"/>
      <c r="CQ7" s="703"/>
      <c r="CR7" s="661">
        <v>1358988</v>
      </c>
      <c r="CS7" s="664"/>
      <c r="CT7" s="664"/>
      <c r="CU7" s="664"/>
      <c r="CV7" s="664"/>
      <c r="CW7" s="664"/>
      <c r="CX7" s="664"/>
      <c r="CY7" s="665"/>
      <c r="CZ7" s="723">
        <v>14.3</v>
      </c>
      <c r="DA7" s="723"/>
      <c r="DB7" s="723"/>
      <c r="DC7" s="723"/>
      <c r="DD7" s="669">
        <v>204211</v>
      </c>
      <c r="DE7" s="664"/>
      <c r="DF7" s="664"/>
      <c r="DG7" s="664"/>
      <c r="DH7" s="664"/>
      <c r="DI7" s="664"/>
      <c r="DJ7" s="664"/>
      <c r="DK7" s="664"/>
      <c r="DL7" s="664"/>
      <c r="DM7" s="664"/>
      <c r="DN7" s="664"/>
      <c r="DO7" s="664"/>
      <c r="DP7" s="665"/>
      <c r="DQ7" s="669">
        <v>1058616</v>
      </c>
      <c r="DR7" s="664"/>
      <c r="DS7" s="664"/>
      <c r="DT7" s="664"/>
      <c r="DU7" s="664"/>
      <c r="DV7" s="664"/>
      <c r="DW7" s="664"/>
      <c r="DX7" s="664"/>
      <c r="DY7" s="664"/>
      <c r="DZ7" s="664"/>
      <c r="EA7" s="664"/>
      <c r="EB7" s="664"/>
      <c r="EC7" s="704"/>
    </row>
    <row r="8" spans="2:143" ht="11.25" customHeight="1" x14ac:dyDescent="0.15">
      <c r="B8" s="658" t="s">
        <v>242</v>
      </c>
      <c r="C8" s="659"/>
      <c r="D8" s="659"/>
      <c r="E8" s="659"/>
      <c r="F8" s="659"/>
      <c r="G8" s="659"/>
      <c r="H8" s="659"/>
      <c r="I8" s="659"/>
      <c r="J8" s="659"/>
      <c r="K8" s="659"/>
      <c r="L8" s="659"/>
      <c r="M8" s="659"/>
      <c r="N8" s="659"/>
      <c r="O8" s="659"/>
      <c r="P8" s="659"/>
      <c r="Q8" s="660"/>
      <c r="R8" s="661">
        <v>11044</v>
      </c>
      <c r="S8" s="664"/>
      <c r="T8" s="664"/>
      <c r="U8" s="664"/>
      <c r="V8" s="664"/>
      <c r="W8" s="664"/>
      <c r="X8" s="664"/>
      <c r="Y8" s="665"/>
      <c r="Z8" s="723">
        <v>0.1</v>
      </c>
      <c r="AA8" s="723"/>
      <c r="AB8" s="723"/>
      <c r="AC8" s="723"/>
      <c r="AD8" s="724">
        <v>11044</v>
      </c>
      <c r="AE8" s="724"/>
      <c r="AF8" s="724"/>
      <c r="AG8" s="724"/>
      <c r="AH8" s="724"/>
      <c r="AI8" s="724"/>
      <c r="AJ8" s="724"/>
      <c r="AK8" s="724"/>
      <c r="AL8" s="666">
        <v>0.2</v>
      </c>
      <c r="AM8" s="667"/>
      <c r="AN8" s="667"/>
      <c r="AO8" s="725"/>
      <c r="AP8" s="658" t="s">
        <v>243</v>
      </c>
      <c r="AQ8" s="659"/>
      <c r="AR8" s="659"/>
      <c r="AS8" s="659"/>
      <c r="AT8" s="659"/>
      <c r="AU8" s="659"/>
      <c r="AV8" s="659"/>
      <c r="AW8" s="659"/>
      <c r="AX8" s="659"/>
      <c r="AY8" s="659"/>
      <c r="AZ8" s="659"/>
      <c r="BA8" s="659"/>
      <c r="BB8" s="659"/>
      <c r="BC8" s="659"/>
      <c r="BD8" s="659"/>
      <c r="BE8" s="659"/>
      <c r="BF8" s="660"/>
      <c r="BG8" s="661">
        <v>41972</v>
      </c>
      <c r="BH8" s="664"/>
      <c r="BI8" s="664"/>
      <c r="BJ8" s="664"/>
      <c r="BK8" s="664"/>
      <c r="BL8" s="664"/>
      <c r="BM8" s="664"/>
      <c r="BN8" s="665"/>
      <c r="BO8" s="723">
        <v>1.8</v>
      </c>
      <c r="BP8" s="723"/>
      <c r="BQ8" s="723"/>
      <c r="BR8" s="723"/>
      <c r="BS8" s="669" t="s">
        <v>128</v>
      </c>
      <c r="BT8" s="664"/>
      <c r="BU8" s="664"/>
      <c r="BV8" s="664"/>
      <c r="BW8" s="664"/>
      <c r="BX8" s="664"/>
      <c r="BY8" s="664"/>
      <c r="BZ8" s="664"/>
      <c r="CA8" s="664"/>
      <c r="CB8" s="704"/>
      <c r="CD8" s="705" t="s">
        <v>244</v>
      </c>
      <c r="CE8" s="702"/>
      <c r="CF8" s="702"/>
      <c r="CG8" s="702"/>
      <c r="CH8" s="702"/>
      <c r="CI8" s="702"/>
      <c r="CJ8" s="702"/>
      <c r="CK8" s="702"/>
      <c r="CL8" s="702"/>
      <c r="CM8" s="702"/>
      <c r="CN8" s="702"/>
      <c r="CO8" s="702"/>
      <c r="CP8" s="702"/>
      <c r="CQ8" s="703"/>
      <c r="CR8" s="661">
        <v>3686934</v>
      </c>
      <c r="CS8" s="664"/>
      <c r="CT8" s="664"/>
      <c r="CU8" s="664"/>
      <c r="CV8" s="664"/>
      <c r="CW8" s="664"/>
      <c r="CX8" s="664"/>
      <c r="CY8" s="665"/>
      <c r="CZ8" s="723">
        <v>38.9</v>
      </c>
      <c r="DA8" s="723"/>
      <c r="DB8" s="723"/>
      <c r="DC8" s="723"/>
      <c r="DD8" s="669">
        <v>313099</v>
      </c>
      <c r="DE8" s="664"/>
      <c r="DF8" s="664"/>
      <c r="DG8" s="664"/>
      <c r="DH8" s="664"/>
      <c r="DI8" s="664"/>
      <c r="DJ8" s="664"/>
      <c r="DK8" s="664"/>
      <c r="DL8" s="664"/>
      <c r="DM8" s="664"/>
      <c r="DN8" s="664"/>
      <c r="DO8" s="664"/>
      <c r="DP8" s="665"/>
      <c r="DQ8" s="669">
        <v>1643773</v>
      </c>
      <c r="DR8" s="664"/>
      <c r="DS8" s="664"/>
      <c r="DT8" s="664"/>
      <c r="DU8" s="664"/>
      <c r="DV8" s="664"/>
      <c r="DW8" s="664"/>
      <c r="DX8" s="664"/>
      <c r="DY8" s="664"/>
      <c r="DZ8" s="664"/>
      <c r="EA8" s="664"/>
      <c r="EB8" s="664"/>
      <c r="EC8" s="704"/>
    </row>
    <row r="9" spans="2:143" ht="11.25" customHeight="1" x14ac:dyDescent="0.15">
      <c r="B9" s="658" t="s">
        <v>245</v>
      </c>
      <c r="C9" s="659"/>
      <c r="D9" s="659"/>
      <c r="E9" s="659"/>
      <c r="F9" s="659"/>
      <c r="G9" s="659"/>
      <c r="H9" s="659"/>
      <c r="I9" s="659"/>
      <c r="J9" s="659"/>
      <c r="K9" s="659"/>
      <c r="L9" s="659"/>
      <c r="M9" s="659"/>
      <c r="N9" s="659"/>
      <c r="O9" s="659"/>
      <c r="P9" s="659"/>
      <c r="Q9" s="660"/>
      <c r="R9" s="661">
        <v>7965</v>
      </c>
      <c r="S9" s="664"/>
      <c r="T9" s="664"/>
      <c r="U9" s="664"/>
      <c r="V9" s="664"/>
      <c r="W9" s="664"/>
      <c r="X9" s="664"/>
      <c r="Y9" s="665"/>
      <c r="Z9" s="723">
        <v>0.1</v>
      </c>
      <c r="AA9" s="723"/>
      <c r="AB9" s="723"/>
      <c r="AC9" s="723"/>
      <c r="AD9" s="724">
        <v>7965</v>
      </c>
      <c r="AE9" s="724"/>
      <c r="AF9" s="724"/>
      <c r="AG9" s="724"/>
      <c r="AH9" s="724"/>
      <c r="AI9" s="724"/>
      <c r="AJ9" s="724"/>
      <c r="AK9" s="724"/>
      <c r="AL9" s="666">
        <v>0.2</v>
      </c>
      <c r="AM9" s="667"/>
      <c r="AN9" s="667"/>
      <c r="AO9" s="725"/>
      <c r="AP9" s="658" t="s">
        <v>246</v>
      </c>
      <c r="AQ9" s="659"/>
      <c r="AR9" s="659"/>
      <c r="AS9" s="659"/>
      <c r="AT9" s="659"/>
      <c r="AU9" s="659"/>
      <c r="AV9" s="659"/>
      <c r="AW9" s="659"/>
      <c r="AX9" s="659"/>
      <c r="AY9" s="659"/>
      <c r="AZ9" s="659"/>
      <c r="BA9" s="659"/>
      <c r="BB9" s="659"/>
      <c r="BC9" s="659"/>
      <c r="BD9" s="659"/>
      <c r="BE9" s="659"/>
      <c r="BF9" s="660"/>
      <c r="BG9" s="661">
        <v>1027700</v>
      </c>
      <c r="BH9" s="664"/>
      <c r="BI9" s="664"/>
      <c r="BJ9" s="664"/>
      <c r="BK9" s="664"/>
      <c r="BL9" s="664"/>
      <c r="BM9" s="664"/>
      <c r="BN9" s="665"/>
      <c r="BO9" s="723">
        <v>43.2</v>
      </c>
      <c r="BP9" s="723"/>
      <c r="BQ9" s="723"/>
      <c r="BR9" s="723"/>
      <c r="BS9" s="669" t="s">
        <v>237</v>
      </c>
      <c r="BT9" s="664"/>
      <c r="BU9" s="664"/>
      <c r="BV9" s="664"/>
      <c r="BW9" s="664"/>
      <c r="BX9" s="664"/>
      <c r="BY9" s="664"/>
      <c r="BZ9" s="664"/>
      <c r="CA9" s="664"/>
      <c r="CB9" s="704"/>
      <c r="CD9" s="705" t="s">
        <v>247</v>
      </c>
      <c r="CE9" s="702"/>
      <c r="CF9" s="702"/>
      <c r="CG9" s="702"/>
      <c r="CH9" s="702"/>
      <c r="CI9" s="702"/>
      <c r="CJ9" s="702"/>
      <c r="CK9" s="702"/>
      <c r="CL9" s="702"/>
      <c r="CM9" s="702"/>
      <c r="CN9" s="702"/>
      <c r="CO9" s="702"/>
      <c r="CP9" s="702"/>
      <c r="CQ9" s="703"/>
      <c r="CR9" s="661">
        <v>615777</v>
      </c>
      <c r="CS9" s="664"/>
      <c r="CT9" s="664"/>
      <c r="CU9" s="664"/>
      <c r="CV9" s="664"/>
      <c r="CW9" s="664"/>
      <c r="CX9" s="664"/>
      <c r="CY9" s="665"/>
      <c r="CZ9" s="723">
        <v>6.5</v>
      </c>
      <c r="DA9" s="723"/>
      <c r="DB9" s="723"/>
      <c r="DC9" s="723"/>
      <c r="DD9" s="669">
        <v>1757</v>
      </c>
      <c r="DE9" s="664"/>
      <c r="DF9" s="664"/>
      <c r="DG9" s="664"/>
      <c r="DH9" s="664"/>
      <c r="DI9" s="664"/>
      <c r="DJ9" s="664"/>
      <c r="DK9" s="664"/>
      <c r="DL9" s="664"/>
      <c r="DM9" s="664"/>
      <c r="DN9" s="664"/>
      <c r="DO9" s="664"/>
      <c r="DP9" s="665"/>
      <c r="DQ9" s="669">
        <v>498766</v>
      </c>
      <c r="DR9" s="664"/>
      <c r="DS9" s="664"/>
      <c r="DT9" s="664"/>
      <c r="DU9" s="664"/>
      <c r="DV9" s="664"/>
      <c r="DW9" s="664"/>
      <c r="DX9" s="664"/>
      <c r="DY9" s="664"/>
      <c r="DZ9" s="664"/>
      <c r="EA9" s="664"/>
      <c r="EB9" s="664"/>
      <c r="EC9" s="704"/>
    </row>
    <row r="10" spans="2:143" ht="11.25" customHeight="1" x14ac:dyDescent="0.15">
      <c r="B10" s="658" t="s">
        <v>248</v>
      </c>
      <c r="C10" s="659"/>
      <c r="D10" s="659"/>
      <c r="E10" s="659"/>
      <c r="F10" s="659"/>
      <c r="G10" s="659"/>
      <c r="H10" s="659"/>
      <c r="I10" s="659"/>
      <c r="J10" s="659"/>
      <c r="K10" s="659"/>
      <c r="L10" s="659"/>
      <c r="M10" s="659"/>
      <c r="N10" s="659"/>
      <c r="O10" s="659"/>
      <c r="P10" s="659"/>
      <c r="Q10" s="660"/>
      <c r="R10" s="661" t="s">
        <v>128</v>
      </c>
      <c r="S10" s="664"/>
      <c r="T10" s="664"/>
      <c r="U10" s="664"/>
      <c r="V10" s="664"/>
      <c r="W10" s="664"/>
      <c r="X10" s="664"/>
      <c r="Y10" s="665"/>
      <c r="Z10" s="723" t="s">
        <v>237</v>
      </c>
      <c r="AA10" s="723"/>
      <c r="AB10" s="723"/>
      <c r="AC10" s="723"/>
      <c r="AD10" s="724" t="s">
        <v>237</v>
      </c>
      <c r="AE10" s="724"/>
      <c r="AF10" s="724"/>
      <c r="AG10" s="724"/>
      <c r="AH10" s="724"/>
      <c r="AI10" s="724"/>
      <c r="AJ10" s="724"/>
      <c r="AK10" s="724"/>
      <c r="AL10" s="666" t="s">
        <v>237</v>
      </c>
      <c r="AM10" s="667"/>
      <c r="AN10" s="667"/>
      <c r="AO10" s="725"/>
      <c r="AP10" s="658" t="s">
        <v>249</v>
      </c>
      <c r="AQ10" s="659"/>
      <c r="AR10" s="659"/>
      <c r="AS10" s="659"/>
      <c r="AT10" s="659"/>
      <c r="AU10" s="659"/>
      <c r="AV10" s="659"/>
      <c r="AW10" s="659"/>
      <c r="AX10" s="659"/>
      <c r="AY10" s="659"/>
      <c r="AZ10" s="659"/>
      <c r="BA10" s="659"/>
      <c r="BB10" s="659"/>
      <c r="BC10" s="659"/>
      <c r="BD10" s="659"/>
      <c r="BE10" s="659"/>
      <c r="BF10" s="660"/>
      <c r="BG10" s="661">
        <v>35776</v>
      </c>
      <c r="BH10" s="664"/>
      <c r="BI10" s="664"/>
      <c r="BJ10" s="664"/>
      <c r="BK10" s="664"/>
      <c r="BL10" s="664"/>
      <c r="BM10" s="664"/>
      <c r="BN10" s="665"/>
      <c r="BO10" s="723">
        <v>1.5</v>
      </c>
      <c r="BP10" s="723"/>
      <c r="BQ10" s="723"/>
      <c r="BR10" s="723"/>
      <c r="BS10" s="669" t="s">
        <v>237</v>
      </c>
      <c r="BT10" s="664"/>
      <c r="BU10" s="664"/>
      <c r="BV10" s="664"/>
      <c r="BW10" s="664"/>
      <c r="BX10" s="664"/>
      <c r="BY10" s="664"/>
      <c r="BZ10" s="664"/>
      <c r="CA10" s="664"/>
      <c r="CB10" s="704"/>
      <c r="CD10" s="705" t="s">
        <v>250</v>
      </c>
      <c r="CE10" s="702"/>
      <c r="CF10" s="702"/>
      <c r="CG10" s="702"/>
      <c r="CH10" s="702"/>
      <c r="CI10" s="702"/>
      <c r="CJ10" s="702"/>
      <c r="CK10" s="702"/>
      <c r="CL10" s="702"/>
      <c r="CM10" s="702"/>
      <c r="CN10" s="702"/>
      <c r="CO10" s="702"/>
      <c r="CP10" s="702"/>
      <c r="CQ10" s="703"/>
      <c r="CR10" s="661">
        <v>23000</v>
      </c>
      <c r="CS10" s="664"/>
      <c r="CT10" s="664"/>
      <c r="CU10" s="664"/>
      <c r="CV10" s="664"/>
      <c r="CW10" s="664"/>
      <c r="CX10" s="664"/>
      <c r="CY10" s="665"/>
      <c r="CZ10" s="723">
        <v>0.2</v>
      </c>
      <c r="DA10" s="723"/>
      <c r="DB10" s="723"/>
      <c r="DC10" s="723"/>
      <c r="DD10" s="669" t="s">
        <v>128</v>
      </c>
      <c r="DE10" s="664"/>
      <c r="DF10" s="664"/>
      <c r="DG10" s="664"/>
      <c r="DH10" s="664"/>
      <c r="DI10" s="664"/>
      <c r="DJ10" s="664"/>
      <c r="DK10" s="664"/>
      <c r="DL10" s="664"/>
      <c r="DM10" s="664"/>
      <c r="DN10" s="664"/>
      <c r="DO10" s="664"/>
      <c r="DP10" s="665"/>
      <c r="DQ10" s="669" t="s">
        <v>128</v>
      </c>
      <c r="DR10" s="664"/>
      <c r="DS10" s="664"/>
      <c r="DT10" s="664"/>
      <c r="DU10" s="664"/>
      <c r="DV10" s="664"/>
      <c r="DW10" s="664"/>
      <c r="DX10" s="664"/>
      <c r="DY10" s="664"/>
      <c r="DZ10" s="664"/>
      <c r="EA10" s="664"/>
      <c r="EB10" s="664"/>
      <c r="EC10" s="704"/>
    </row>
    <row r="11" spans="2:143" ht="11.25" customHeight="1" x14ac:dyDescent="0.15">
      <c r="B11" s="658" t="s">
        <v>251</v>
      </c>
      <c r="C11" s="659"/>
      <c r="D11" s="659"/>
      <c r="E11" s="659"/>
      <c r="F11" s="659"/>
      <c r="G11" s="659"/>
      <c r="H11" s="659"/>
      <c r="I11" s="659"/>
      <c r="J11" s="659"/>
      <c r="K11" s="659"/>
      <c r="L11" s="659"/>
      <c r="M11" s="659"/>
      <c r="N11" s="659"/>
      <c r="O11" s="659"/>
      <c r="P11" s="659"/>
      <c r="Q11" s="660"/>
      <c r="R11" s="661" t="s">
        <v>237</v>
      </c>
      <c r="S11" s="664"/>
      <c r="T11" s="664"/>
      <c r="U11" s="664"/>
      <c r="V11" s="664"/>
      <c r="W11" s="664"/>
      <c r="X11" s="664"/>
      <c r="Y11" s="665"/>
      <c r="Z11" s="723" t="s">
        <v>128</v>
      </c>
      <c r="AA11" s="723"/>
      <c r="AB11" s="723"/>
      <c r="AC11" s="723"/>
      <c r="AD11" s="724" t="s">
        <v>128</v>
      </c>
      <c r="AE11" s="724"/>
      <c r="AF11" s="724"/>
      <c r="AG11" s="724"/>
      <c r="AH11" s="724"/>
      <c r="AI11" s="724"/>
      <c r="AJ11" s="724"/>
      <c r="AK11" s="724"/>
      <c r="AL11" s="666" t="s">
        <v>128</v>
      </c>
      <c r="AM11" s="667"/>
      <c r="AN11" s="667"/>
      <c r="AO11" s="725"/>
      <c r="AP11" s="658" t="s">
        <v>252</v>
      </c>
      <c r="AQ11" s="659"/>
      <c r="AR11" s="659"/>
      <c r="AS11" s="659"/>
      <c r="AT11" s="659"/>
      <c r="AU11" s="659"/>
      <c r="AV11" s="659"/>
      <c r="AW11" s="659"/>
      <c r="AX11" s="659"/>
      <c r="AY11" s="659"/>
      <c r="AZ11" s="659"/>
      <c r="BA11" s="659"/>
      <c r="BB11" s="659"/>
      <c r="BC11" s="659"/>
      <c r="BD11" s="659"/>
      <c r="BE11" s="659"/>
      <c r="BF11" s="660"/>
      <c r="BG11" s="661">
        <v>46402</v>
      </c>
      <c r="BH11" s="664"/>
      <c r="BI11" s="664"/>
      <c r="BJ11" s="664"/>
      <c r="BK11" s="664"/>
      <c r="BL11" s="664"/>
      <c r="BM11" s="664"/>
      <c r="BN11" s="665"/>
      <c r="BO11" s="723">
        <v>1.9</v>
      </c>
      <c r="BP11" s="723"/>
      <c r="BQ11" s="723"/>
      <c r="BR11" s="723"/>
      <c r="BS11" s="669" t="s">
        <v>128</v>
      </c>
      <c r="BT11" s="664"/>
      <c r="BU11" s="664"/>
      <c r="BV11" s="664"/>
      <c r="BW11" s="664"/>
      <c r="BX11" s="664"/>
      <c r="BY11" s="664"/>
      <c r="BZ11" s="664"/>
      <c r="CA11" s="664"/>
      <c r="CB11" s="704"/>
      <c r="CD11" s="705" t="s">
        <v>253</v>
      </c>
      <c r="CE11" s="702"/>
      <c r="CF11" s="702"/>
      <c r="CG11" s="702"/>
      <c r="CH11" s="702"/>
      <c r="CI11" s="702"/>
      <c r="CJ11" s="702"/>
      <c r="CK11" s="702"/>
      <c r="CL11" s="702"/>
      <c r="CM11" s="702"/>
      <c r="CN11" s="702"/>
      <c r="CO11" s="702"/>
      <c r="CP11" s="702"/>
      <c r="CQ11" s="703"/>
      <c r="CR11" s="661">
        <v>96678</v>
      </c>
      <c r="CS11" s="664"/>
      <c r="CT11" s="664"/>
      <c r="CU11" s="664"/>
      <c r="CV11" s="664"/>
      <c r="CW11" s="664"/>
      <c r="CX11" s="664"/>
      <c r="CY11" s="665"/>
      <c r="CZ11" s="723">
        <v>1</v>
      </c>
      <c r="DA11" s="723"/>
      <c r="DB11" s="723"/>
      <c r="DC11" s="723"/>
      <c r="DD11" s="669">
        <v>70438</v>
      </c>
      <c r="DE11" s="664"/>
      <c r="DF11" s="664"/>
      <c r="DG11" s="664"/>
      <c r="DH11" s="664"/>
      <c r="DI11" s="664"/>
      <c r="DJ11" s="664"/>
      <c r="DK11" s="664"/>
      <c r="DL11" s="664"/>
      <c r="DM11" s="664"/>
      <c r="DN11" s="664"/>
      <c r="DO11" s="664"/>
      <c r="DP11" s="665"/>
      <c r="DQ11" s="669">
        <v>44371</v>
      </c>
      <c r="DR11" s="664"/>
      <c r="DS11" s="664"/>
      <c r="DT11" s="664"/>
      <c r="DU11" s="664"/>
      <c r="DV11" s="664"/>
      <c r="DW11" s="664"/>
      <c r="DX11" s="664"/>
      <c r="DY11" s="664"/>
      <c r="DZ11" s="664"/>
      <c r="EA11" s="664"/>
      <c r="EB11" s="664"/>
      <c r="EC11" s="704"/>
    </row>
    <row r="12" spans="2:143" ht="11.25" customHeight="1" x14ac:dyDescent="0.15">
      <c r="B12" s="658" t="s">
        <v>254</v>
      </c>
      <c r="C12" s="659"/>
      <c r="D12" s="659"/>
      <c r="E12" s="659"/>
      <c r="F12" s="659"/>
      <c r="G12" s="659"/>
      <c r="H12" s="659"/>
      <c r="I12" s="659"/>
      <c r="J12" s="659"/>
      <c r="K12" s="659"/>
      <c r="L12" s="659"/>
      <c r="M12" s="659"/>
      <c r="N12" s="659"/>
      <c r="O12" s="659"/>
      <c r="P12" s="659"/>
      <c r="Q12" s="660"/>
      <c r="R12" s="661">
        <v>385397</v>
      </c>
      <c r="S12" s="664"/>
      <c r="T12" s="664"/>
      <c r="U12" s="664"/>
      <c r="V12" s="664"/>
      <c r="W12" s="664"/>
      <c r="X12" s="664"/>
      <c r="Y12" s="665"/>
      <c r="Z12" s="723">
        <v>4</v>
      </c>
      <c r="AA12" s="723"/>
      <c r="AB12" s="723"/>
      <c r="AC12" s="723"/>
      <c r="AD12" s="724">
        <v>385397</v>
      </c>
      <c r="AE12" s="724"/>
      <c r="AF12" s="724"/>
      <c r="AG12" s="724"/>
      <c r="AH12" s="724"/>
      <c r="AI12" s="724"/>
      <c r="AJ12" s="724"/>
      <c r="AK12" s="724"/>
      <c r="AL12" s="666">
        <v>7.8</v>
      </c>
      <c r="AM12" s="667"/>
      <c r="AN12" s="667"/>
      <c r="AO12" s="725"/>
      <c r="AP12" s="658" t="s">
        <v>255</v>
      </c>
      <c r="AQ12" s="659"/>
      <c r="AR12" s="659"/>
      <c r="AS12" s="659"/>
      <c r="AT12" s="659"/>
      <c r="AU12" s="659"/>
      <c r="AV12" s="659"/>
      <c r="AW12" s="659"/>
      <c r="AX12" s="659"/>
      <c r="AY12" s="659"/>
      <c r="AZ12" s="659"/>
      <c r="BA12" s="659"/>
      <c r="BB12" s="659"/>
      <c r="BC12" s="659"/>
      <c r="BD12" s="659"/>
      <c r="BE12" s="659"/>
      <c r="BF12" s="660"/>
      <c r="BG12" s="661">
        <v>1034759</v>
      </c>
      <c r="BH12" s="664"/>
      <c r="BI12" s="664"/>
      <c r="BJ12" s="664"/>
      <c r="BK12" s="664"/>
      <c r="BL12" s="664"/>
      <c r="BM12" s="664"/>
      <c r="BN12" s="665"/>
      <c r="BO12" s="723">
        <v>43.5</v>
      </c>
      <c r="BP12" s="723"/>
      <c r="BQ12" s="723"/>
      <c r="BR12" s="723"/>
      <c r="BS12" s="669" t="s">
        <v>237</v>
      </c>
      <c r="BT12" s="664"/>
      <c r="BU12" s="664"/>
      <c r="BV12" s="664"/>
      <c r="BW12" s="664"/>
      <c r="BX12" s="664"/>
      <c r="BY12" s="664"/>
      <c r="BZ12" s="664"/>
      <c r="CA12" s="664"/>
      <c r="CB12" s="704"/>
      <c r="CD12" s="705" t="s">
        <v>256</v>
      </c>
      <c r="CE12" s="702"/>
      <c r="CF12" s="702"/>
      <c r="CG12" s="702"/>
      <c r="CH12" s="702"/>
      <c r="CI12" s="702"/>
      <c r="CJ12" s="702"/>
      <c r="CK12" s="702"/>
      <c r="CL12" s="702"/>
      <c r="CM12" s="702"/>
      <c r="CN12" s="702"/>
      <c r="CO12" s="702"/>
      <c r="CP12" s="702"/>
      <c r="CQ12" s="703"/>
      <c r="CR12" s="661">
        <v>151788</v>
      </c>
      <c r="CS12" s="664"/>
      <c r="CT12" s="664"/>
      <c r="CU12" s="664"/>
      <c r="CV12" s="664"/>
      <c r="CW12" s="664"/>
      <c r="CX12" s="664"/>
      <c r="CY12" s="665"/>
      <c r="CZ12" s="723">
        <v>1.6</v>
      </c>
      <c r="DA12" s="723"/>
      <c r="DB12" s="723"/>
      <c r="DC12" s="723"/>
      <c r="DD12" s="669" t="s">
        <v>237</v>
      </c>
      <c r="DE12" s="664"/>
      <c r="DF12" s="664"/>
      <c r="DG12" s="664"/>
      <c r="DH12" s="664"/>
      <c r="DI12" s="664"/>
      <c r="DJ12" s="664"/>
      <c r="DK12" s="664"/>
      <c r="DL12" s="664"/>
      <c r="DM12" s="664"/>
      <c r="DN12" s="664"/>
      <c r="DO12" s="664"/>
      <c r="DP12" s="665"/>
      <c r="DQ12" s="669">
        <v>22443</v>
      </c>
      <c r="DR12" s="664"/>
      <c r="DS12" s="664"/>
      <c r="DT12" s="664"/>
      <c r="DU12" s="664"/>
      <c r="DV12" s="664"/>
      <c r="DW12" s="664"/>
      <c r="DX12" s="664"/>
      <c r="DY12" s="664"/>
      <c r="DZ12" s="664"/>
      <c r="EA12" s="664"/>
      <c r="EB12" s="664"/>
      <c r="EC12" s="704"/>
    </row>
    <row r="13" spans="2:143" ht="11.25" customHeight="1" x14ac:dyDescent="0.15">
      <c r="B13" s="658" t="s">
        <v>257</v>
      </c>
      <c r="C13" s="659"/>
      <c r="D13" s="659"/>
      <c r="E13" s="659"/>
      <c r="F13" s="659"/>
      <c r="G13" s="659"/>
      <c r="H13" s="659"/>
      <c r="I13" s="659"/>
      <c r="J13" s="659"/>
      <c r="K13" s="659"/>
      <c r="L13" s="659"/>
      <c r="M13" s="659"/>
      <c r="N13" s="659"/>
      <c r="O13" s="659"/>
      <c r="P13" s="659"/>
      <c r="Q13" s="660"/>
      <c r="R13" s="661" t="s">
        <v>128</v>
      </c>
      <c r="S13" s="664"/>
      <c r="T13" s="664"/>
      <c r="U13" s="664"/>
      <c r="V13" s="664"/>
      <c r="W13" s="664"/>
      <c r="X13" s="664"/>
      <c r="Y13" s="665"/>
      <c r="Z13" s="723" t="s">
        <v>128</v>
      </c>
      <c r="AA13" s="723"/>
      <c r="AB13" s="723"/>
      <c r="AC13" s="723"/>
      <c r="AD13" s="724" t="s">
        <v>128</v>
      </c>
      <c r="AE13" s="724"/>
      <c r="AF13" s="724"/>
      <c r="AG13" s="724"/>
      <c r="AH13" s="724"/>
      <c r="AI13" s="724"/>
      <c r="AJ13" s="724"/>
      <c r="AK13" s="724"/>
      <c r="AL13" s="666" t="s">
        <v>128</v>
      </c>
      <c r="AM13" s="667"/>
      <c r="AN13" s="667"/>
      <c r="AO13" s="725"/>
      <c r="AP13" s="658" t="s">
        <v>258</v>
      </c>
      <c r="AQ13" s="659"/>
      <c r="AR13" s="659"/>
      <c r="AS13" s="659"/>
      <c r="AT13" s="659"/>
      <c r="AU13" s="659"/>
      <c r="AV13" s="659"/>
      <c r="AW13" s="659"/>
      <c r="AX13" s="659"/>
      <c r="AY13" s="659"/>
      <c r="AZ13" s="659"/>
      <c r="BA13" s="659"/>
      <c r="BB13" s="659"/>
      <c r="BC13" s="659"/>
      <c r="BD13" s="659"/>
      <c r="BE13" s="659"/>
      <c r="BF13" s="660"/>
      <c r="BG13" s="661">
        <v>1025047</v>
      </c>
      <c r="BH13" s="664"/>
      <c r="BI13" s="664"/>
      <c r="BJ13" s="664"/>
      <c r="BK13" s="664"/>
      <c r="BL13" s="664"/>
      <c r="BM13" s="664"/>
      <c r="BN13" s="665"/>
      <c r="BO13" s="723">
        <v>43</v>
      </c>
      <c r="BP13" s="723"/>
      <c r="BQ13" s="723"/>
      <c r="BR13" s="723"/>
      <c r="BS13" s="669" t="s">
        <v>237</v>
      </c>
      <c r="BT13" s="664"/>
      <c r="BU13" s="664"/>
      <c r="BV13" s="664"/>
      <c r="BW13" s="664"/>
      <c r="BX13" s="664"/>
      <c r="BY13" s="664"/>
      <c r="BZ13" s="664"/>
      <c r="CA13" s="664"/>
      <c r="CB13" s="704"/>
      <c r="CD13" s="705" t="s">
        <v>259</v>
      </c>
      <c r="CE13" s="702"/>
      <c r="CF13" s="702"/>
      <c r="CG13" s="702"/>
      <c r="CH13" s="702"/>
      <c r="CI13" s="702"/>
      <c r="CJ13" s="702"/>
      <c r="CK13" s="702"/>
      <c r="CL13" s="702"/>
      <c r="CM13" s="702"/>
      <c r="CN13" s="702"/>
      <c r="CO13" s="702"/>
      <c r="CP13" s="702"/>
      <c r="CQ13" s="703"/>
      <c r="CR13" s="661">
        <v>662151</v>
      </c>
      <c r="CS13" s="664"/>
      <c r="CT13" s="664"/>
      <c r="CU13" s="664"/>
      <c r="CV13" s="664"/>
      <c r="CW13" s="664"/>
      <c r="CX13" s="664"/>
      <c r="CY13" s="665"/>
      <c r="CZ13" s="723">
        <v>7</v>
      </c>
      <c r="DA13" s="723"/>
      <c r="DB13" s="723"/>
      <c r="DC13" s="723"/>
      <c r="DD13" s="669">
        <v>151171</v>
      </c>
      <c r="DE13" s="664"/>
      <c r="DF13" s="664"/>
      <c r="DG13" s="664"/>
      <c r="DH13" s="664"/>
      <c r="DI13" s="664"/>
      <c r="DJ13" s="664"/>
      <c r="DK13" s="664"/>
      <c r="DL13" s="664"/>
      <c r="DM13" s="664"/>
      <c r="DN13" s="664"/>
      <c r="DO13" s="664"/>
      <c r="DP13" s="665"/>
      <c r="DQ13" s="669">
        <v>523297</v>
      </c>
      <c r="DR13" s="664"/>
      <c r="DS13" s="664"/>
      <c r="DT13" s="664"/>
      <c r="DU13" s="664"/>
      <c r="DV13" s="664"/>
      <c r="DW13" s="664"/>
      <c r="DX13" s="664"/>
      <c r="DY13" s="664"/>
      <c r="DZ13" s="664"/>
      <c r="EA13" s="664"/>
      <c r="EB13" s="664"/>
      <c r="EC13" s="704"/>
    </row>
    <row r="14" spans="2:143" ht="11.25" customHeight="1" x14ac:dyDescent="0.15">
      <c r="B14" s="658" t="s">
        <v>260</v>
      </c>
      <c r="C14" s="659"/>
      <c r="D14" s="659"/>
      <c r="E14" s="659"/>
      <c r="F14" s="659"/>
      <c r="G14" s="659"/>
      <c r="H14" s="659"/>
      <c r="I14" s="659"/>
      <c r="J14" s="659"/>
      <c r="K14" s="659"/>
      <c r="L14" s="659"/>
      <c r="M14" s="659"/>
      <c r="N14" s="659"/>
      <c r="O14" s="659"/>
      <c r="P14" s="659"/>
      <c r="Q14" s="660"/>
      <c r="R14" s="661" t="s">
        <v>128</v>
      </c>
      <c r="S14" s="664"/>
      <c r="T14" s="664"/>
      <c r="U14" s="664"/>
      <c r="V14" s="664"/>
      <c r="W14" s="664"/>
      <c r="X14" s="664"/>
      <c r="Y14" s="665"/>
      <c r="Z14" s="723" t="s">
        <v>237</v>
      </c>
      <c r="AA14" s="723"/>
      <c r="AB14" s="723"/>
      <c r="AC14" s="723"/>
      <c r="AD14" s="724" t="s">
        <v>128</v>
      </c>
      <c r="AE14" s="724"/>
      <c r="AF14" s="724"/>
      <c r="AG14" s="724"/>
      <c r="AH14" s="724"/>
      <c r="AI14" s="724"/>
      <c r="AJ14" s="724"/>
      <c r="AK14" s="724"/>
      <c r="AL14" s="666" t="s">
        <v>237</v>
      </c>
      <c r="AM14" s="667"/>
      <c r="AN14" s="667"/>
      <c r="AO14" s="725"/>
      <c r="AP14" s="658" t="s">
        <v>261</v>
      </c>
      <c r="AQ14" s="659"/>
      <c r="AR14" s="659"/>
      <c r="AS14" s="659"/>
      <c r="AT14" s="659"/>
      <c r="AU14" s="659"/>
      <c r="AV14" s="659"/>
      <c r="AW14" s="659"/>
      <c r="AX14" s="659"/>
      <c r="AY14" s="659"/>
      <c r="AZ14" s="659"/>
      <c r="BA14" s="659"/>
      <c r="BB14" s="659"/>
      <c r="BC14" s="659"/>
      <c r="BD14" s="659"/>
      <c r="BE14" s="659"/>
      <c r="BF14" s="660"/>
      <c r="BG14" s="661">
        <v>74542</v>
      </c>
      <c r="BH14" s="664"/>
      <c r="BI14" s="664"/>
      <c r="BJ14" s="664"/>
      <c r="BK14" s="664"/>
      <c r="BL14" s="664"/>
      <c r="BM14" s="664"/>
      <c r="BN14" s="665"/>
      <c r="BO14" s="723">
        <v>3.1</v>
      </c>
      <c r="BP14" s="723"/>
      <c r="BQ14" s="723"/>
      <c r="BR14" s="723"/>
      <c r="BS14" s="669" t="s">
        <v>237</v>
      </c>
      <c r="BT14" s="664"/>
      <c r="BU14" s="664"/>
      <c r="BV14" s="664"/>
      <c r="BW14" s="664"/>
      <c r="BX14" s="664"/>
      <c r="BY14" s="664"/>
      <c r="BZ14" s="664"/>
      <c r="CA14" s="664"/>
      <c r="CB14" s="704"/>
      <c r="CD14" s="705" t="s">
        <v>262</v>
      </c>
      <c r="CE14" s="702"/>
      <c r="CF14" s="702"/>
      <c r="CG14" s="702"/>
      <c r="CH14" s="702"/>
      <c r="CI14" s="702"/>
      <c r="CJ14" s="702"/>
      <c r="CK14" s="702"/>
      <c r="CL14" s="702"/>
      <c r="CM14" s="702"/>
      <c r="CN14" s="702"/>
      <c r="CO14" s="702"/>
      <c r="CP14" s="702"/>
      <c r="CQ14" s="703"/>
      <c r="CR14" s="661">
        <v>321454</v>
      </c>
      <c r="CS14" s="664"/>
      <c r="CT14" s="664"/>
      <c r="CU14" s="664"/>
      <c r="CV14" s="664"/>
      <c r="CW14" s="664"/>
      <c r="CX14" s="664"/>
      <c r="CY14" s="665"/>
      <c r="CZ14" s="723">
        <v>3.4</v>
      </c>
      <c r="DA14" s="723"/>
      <c r="DB14" s="723"/>
      <c r="DC14" s="723"/>
      <c r="DD14" s="669">
        <v>9230</v>
      </c>
      <c r="DE14" s="664"/>
      <c r="DF14" s="664"/>
      <c r="DG14" s="664"/>
      <c r="DH14" s="664"/>
      <c r="DI14" s="664"/>
      <c r="DJ14" s="664"/>
      <c r="DK14" s="664"/>
      <c r="DL14" s="664"/>
      <c r="DM14" s="664"/>
      <c r="DN14" s="664"/>
      <c r="DO14" s="664"/>
      <c r="DP14" s="665"/>
      <c r="DQ14" s="669">
        <v>307644</v>
      </c>
      <c r="DR14" s="664"/>
      <c r="DS14" s="664"/>
      <c r="DT14" s="664"/>
      <c r="DU14" s="664"/>
      <c r="DV14" s="664"/>
      <c r="DW14" s="664"/>
      <c r="DX14" s="664"/>
      <c r="DY14" s="664"/>
      <c r="DZ14" s="664"/>
      <c r="EA14" s="664"/>
      <c r="EB14" s="664"/>
      <c r="EC14" s="704"/>
    </row>
    <row r="15" spans="2:143" ht="11.25" customHeight="1" x14ac:dyDescent="0.15">
      <c r="B15" s="658" t="s">
        <v>263</v>
      </c>
      <c r="C15" s="659"/>
      <c r="D15" s="659"/>
      <c r="E15" s="659"/>
      <c r="F15" s="659"/>
      <c r="G15" s="659"/>
      <c r="H15" s="659"/>
      <c r="I15" s="659"/>
      <c r="J15" s="659"/>
      <c r="K15" s="659"/>
      <c r="L15" s="659"/>
      <c r="M15" s="659"/>
      <c r="N15" s="659"/>
      <c r="O15" s="659"/>
      <c r="P15" s="659"/>
      <c r="Q15" s="660"/>
      <c r="R15" s="661">
        <v>21813</v>
      </c>
      <c r="S15" s="664"/>
      <c r="T15" s="664"/>
      <c r="U15" s="664"/>
      <c r="V15" s="664"/>
      <c r="W15" s="664"/>
      <c r="X15" s="664"/>
      <c r="Y15" s="665"/>
      <c r="Z15" s="723">
        <v>0.2</v>
      </c>
      <c r="AA15" s="723"/>
      <c r="AB15" s="723"/>
      <c r="AC15" s="723"/>
      <c r="AD15" s="724">
        <v>21813</v>
      </c>
      <c r="AE15" s="724"/>
      <c r="AF15" s="724"/>
      <c r="AG15" s="724"/>
      <c r="AH15" s="724"/>
      <c r="AI15" s="724"/>
      <c r="AJ15" s="724"/>
      <c r="AK15" s="724"/>
      <c r="AL15" s="666">
        <v>0.4</v>
      </c>
      <c r="AM15" s="667"/>
      <c r="AN15" s="667"/>
      <c r="AO15" s="725"/>
      <c r="AP15" s="658" t="s">
        <v>264</v>
      </c>
      <c r="AQ15" s="659"/>
      <c r="AR15" s="659"/>
      <c r="AS15" s="659"/>
      <c r="AT15" s="659"/>
      <c r="AU15" s="659"/>
      <c r="AV15" s="659"/>
      <c r="AW15" s="659"/>
      <c r="AX15" s="659"/>
      <c r="AY15" s="659"/>
      <c r="AZ15" s="659"/>
      <c r="BA15" s="659"/>
      <c r="BB15" s="659"/>
      <c r="BC15" s="659"/>
      <c r="BD15" s="659"/>
      <c r="BE15" s="659"/>
      <c r="BF15" s="660"/>
      <c r="BG15" s="661">
        <v>120010</v>
      </c>
      <c r="BH15" s="664"/>
      <c r="BI15" s="664"/>
      <c r="BJ15" s="664"/>
      <c r="BK15" s="664"/>
      <c r="BL15" s="664"/>
      <c r="BM15" s="664"/>
      <c r="BN15" s="665"/>
      <c r="BO15" s="723">
        <v>5</v>
      </c>
      <c r="BP15" s="723"/>
      <c r="BQ15" s="723"/>
      <c r="BR15" s="723"/>
      <c r="BS15" s="669" t="s">
        <v>237</v>
      </c>
      <c r="BT15" s="664"/>
      <c r="BU15" s="664"/>
      <c r="BV15" s="664"/>
      <c r="BW15" s="664"/>
      <c r="BX15" s="664"/>
      <c r="BY15" s="664"/>
      <c r="BZ15" s="664"/>
      <c r="CA15" s="664"/>
      <c r="CB15" s="704"/>
      <c r="CD15" s="705" t="s">
        <v>265</v>
      </c>
      <c r="CE15" s="702"/>
      <c r="CF15" s="702"/>
      <c r="CG15" s="702"/>
      <c r="CH15" s="702"/>
      <c r="CI15" s="702"/>
      <c r="CJ15" s="702"/>
      <c r="CK15" s="702"/>
      <c r="CL15" s="702"/>
      <c r="CM15" s="702"/>
      <c r="CN15" s="702"/>
      <c r="CO15" s="702"/>
      <c r="CP15" s="702"/>
      <c r="CQ15" s="703"/>
      <c r="CR15" s="661">
        <v>1131298</v>
      </c>
      <c r="CS15" s="664"/>
      <c r="CT15" s="664"/>
      <c r="CU15" s="664"/>
      <c r="CV15" s="664"/>
      <c r="CW15" s="664"/>
      <c r="CX15" s="664"/>
      <c r="CY15" s="665"/>
      <c r="CZ15" s="723">
        <v>11.9</v>
      </c>
      <c r="DA15" s="723"/>
      <c r="DB15" s="723"/>
      <c r="DC15" s="723"/>
      <c r="DD15" s="669">
        <v>465344</v>
      </c>
      <c r="DE15" s="664"/>
      <c r="DF15" s="664"/>
      <c r="DG15" s="664"/>
      <c r="DH15" s="664"/>
      <c r="DI15" s="664"/>
      <c r="DJ15" s="664"/>
      <c r="DK15" s="664"/>
      <c r="DL15" s="664"/>
      <c r="DM15" s="664"/>
      <c r="DN15" s="664"/>
      <c r="DO15" s="664"/>
      <c r="DP15" s="665"/>
      <c r="DQ15" s="669">
        <v>613561</v>
      </c>
      <c r="DR15" s="664"/>
      <c r="DS15" s="664"/>
      <c r="DT15" s="664"/>
      <c r="DU15" s="664"/>
      <c r="DV15" s="664"/>
      <c r="DW15" s="664"/>
      <c r="DX15" s="664"/>
      <c r="DY15" s="664"/>
      <c r="DZ15" s="664"/>
      <c r="EA15" s="664"/>
      <c r="EB15" s="664"/>
      <c r="EC15" s="704"/>
    </row>
    <row r="16" spans="2:143" ht="11.25" customHeight="1" x14ac:dyDescent="0.15">
      <c r="B16" s="658" t="s">
        <v>266</v>
      </c>
      <c r="C16" s="659"/>
      <c r="D16" s="659"/>
      <c r="E16" s="659"/>
      <c r="F16" s="659"/>
      <c r="G16" s="659"/>
      <c r="H16" s="659"/>
      <c r="I16" s="659"/>
      <c r="J16" s="659"/>
      <c r="K16" s="659"/>
      <c r="L16" s="659"/>
      <c r="M16" s="659"/>
      <c r="N16" s="659"/>
      <c r="O16" s="659"/>
      <c r="P16" s="659"/>
      <c r="Q16" s="660"/>
      <c r="R16" s="661" t="s">
        <v>128</v>
      </c>
      <c r="S16" s="664"/>
      <c r="T16" s="664"/>
      <c r="U16" s="664"/>
      <c r="V16" s="664"/>
      <c r="W16" s="664"/>
      <c r="X16" s="664"/>
      <c r="Y16" s="665"/>
      <c r="Z16" s="723" t="s">
        <v>128</v>
      </c>
      <c r="AA16" s="723"/>
      <c r="AB16" s="723"/>
      <c r="AC16" s="723"/>
      <c r="AD16" s="724" t="s">
        <v>128</v>
      </c>
      <c r="AE16" s="724"/>
      <c r="AF16" s="724"/>
      <c r="AG16" s="724"/>
      <c r="AH16" s="724"/>
      <c r="AI16" s="724"/>
      <c r="AJ16" s="724"/>
      <c r="AK16" s="724"/>
      <c r="AL16" s="666" t="s">
        <v>128</v>
      </c>
      <c r="AM16" s="667"/>
      <c r="AN16" s="667"/>
      <c r="AO16" s="725"/>
      <c r="AP16" s="658" t="s">
        <v>267</v>
      </c>
      <c r="AQ16" s="659"/>
      <c r="AR16" s="659"/>
      <c r="AS16" s="659"/>
      <c r="AT16" s="659"/>
      <c r="AU16" s="659"/>
      <c r="AV16" s="659"/>
      <c r="AW16" s="659"/>
      <c r="AX16" s="659"/>
      <c r="AY16" s="659"/>
      <c r="AZ16" s="659"/>
      <c r="BA16" s="659"/>
      <c r="BB16" s="659"/>
      <c r="BC16" s="659"/>
      <c r="BD16" s="659"/>
      <c r="BE16" s="659"/>
      <c r="BF16" s="660"/>
      <c r="BG16" s="661" t="s">
        <v>237</v>
      </c>
      <c r="BH16" s="664"/>
      <c r="BI16" s="664"/>
      <c r="BJ16" s="664"/>
      <c r="BK16" s="664"/>
      <c r="BL16" s="664"/>
      <c r="BM16" s="664"/>
      <c r="BN16" s="665"/>
      <c r="BO16" s="723" t="s">
        <v>237</v>
      </c>
      <c r="BP16" s="723"/>
      <c r="BQ16" s="723"/>
      <c r="BR16" s="723"/>
      <c r="BS16" s="669" t="s">
        <v>128</v>
      </c>
      <c r="BT16" s="664"/>
      <c r="BU16" s="664"/>
      <c r="BV16" s="664"/>
      <c r="BW16" s="664"/>
      <c r="BX16" s="664"/>
      <c r="BY16" s="664"/>
      <c r="BZ16" s="664"/>
      <c r="CA16" s="664"/>
      <c r="CB16" s="704"/>
      <c r="CD16" s="705" t="s">
        <v>268</v>
      </c>
      <c r="CE16" s="702"/>
      <c r="CF16" s="702"/>
      <c r="CG16" s="702"/>
      <c r="CH16" s="702"/>
      <c r="CI16" s="702"/>
      <c r="CJ16" s="702"/>
      <c r="CK16" s="702"/>
      <c r="CL16" s="702"/>
      <c r="CM16" s="702"/>
      <c r="CN16" s="702"/>
      <c r="CO16" s="702"/>
      <c r="CP16" s="702"/>
      <c r="CQ16" s="703"/>
      <c r="CR16" s="661">
        <v>691646</v>
      </c>
      <c r="CS16" s="664"/>
      <c r="CT16" s="664"/>
      <c r="CU16" s="664"/>
      <c r="CV16" s="664"/>
      <c r="CW16" s="664"/>
      <c r="CX16" s="664"/>
      <c r="CY16" s="665"/>
      <c r="CZ16" s="723">
        <v>7.3</v>
      </c>
      <c r="DA16" s="723"/>
      <c r="DB16" s="723"/>
      <c r="DC16" s="723"/>
      <c r="DD16" s="669" t="s">
        <v>128</v>
      </c>
      <c r="DE16" s="664"/>
      <c r="DF16" s="664"/>
      <c r="DG16" s="664"/>
      <c r="DH16" s="664"/>
      <c r="DI16" s="664"/>
      <c r="DJ16" s="664"/>
      <c r="DK16" s="664"/>
      <c r="DL16" s="664"/>
      <c r="DM16" s="664"/>
      <c r="DN16" s="664"/>
      <c r="DO16" s="664"/>
      <c r="DP16" s="665"/>
      <c r="DQ16" s="669">
        <v>173626</v>
      </c>
      <c r="DR16" s="664"/>
      <c r="DS16" s="664"/>
      <c r="DT16" s="664"/>
      <c r="DU16" s="664"/>
      <c r="DV16" s="664"/>
      <c r="DW16" s="664"/>
      <c r="DX16" s="664"/>
      <c r="DY16" s="664"/>
      <c r="DZ16" s="664"/>
      <c r="EA16" s="664"/>
      <c r="EB16" s="664"/>
      <c r="EC16" s="704"/>
    </row>
    <row r="17" spans="2:133" ht="11.25" customHeight="1" x14ac:dyDescent="0.15">
      <c r="B17" s="658" t="s">
        <v>269</v>
      </c>
      <c r="C17" s="659"/>
      <c r="D17" s="659"/>
      <c r="E17" s="659"/>
      <c r="F17" s="659"/>
      <c r="G17" s="659"/>
      <c r="H17" s="659"/>
      <c r="I17" s="659"/>
      <c r="J17" s="659"/>
      <c r="K17" s="659"/>
      <c r="L17" s="659"/>
      <c r="M17" s="659"/>
      <c r="N17" s="659"/>
      <c r="O17" s="659"/>
      <c r="P17" s="659"/>
      <c r="Q17" s="660"/>
      <c r="R17" s="661">
        <v>22108</v>
      </c>
      <c r="S17" s="664"/>
      <c r="T17" s="664"/>
      <c r="U17" s="664"/>
      <c r="V17" s="664"/>
      <c r="W17" s="664"/>
      <c r="X17" s="664"/>
      <c r="Y17" s="665"/>
      <c r="Z17" s="723">
        <v>0.2</v>
      </c>
      <c r="AA17" s="723"/>
      <c r="AB17" s="723"/>
      <c r="AC17" s="723"/>
      <c r="AD17" s="724">
        <v>22108</v>
      </c>
      <c r="AE17" s="724"/>
      <c r="AF17" s="724"/>
      <c r="AG17" s="724"/>
      <c r="AH17" s="724"/>
      <c r="AI17" s="724"/>
      <c r="AJ17" s="724"/>
      <c r="AK17" s="724"/>
      <c r="AL17" s="666">
        <v>0.4</v>
      </c>
      <c r="AM17" s="667"/>
      <c r="AN17" s="667"/>
      <c r="AO17" s="725"/>
      <c r="AP17" s="658" t="s">
        <v>270</v>
      </c>
      <c r="AQ17" s="659"/>
      <c r="AR17" s="659"/>
      <c r="AS17" s="659"/>
      <c r="AT17" s="659"/>
      <c r="AU17" s="659"/>
      <c r="AV17" s="659"/>
      <c r="AW17" s="659"/>
      <c r="AX17" s="659"/>
      <c r="AY17" s="659"/>
      <c r="AZ17" s="659"/>
      <c r="BA17" s="659"/>
      <c r="BB17" s="659"/>
      <c r="BC17" s="659"/>
      <c r="BD17" s="659"/>
      <c r="BE17" s="659"/>
      <c r="BF17" s="660"/>
      <c r="BG17" s="661" t="s">
        <v>128</v>
      </c>
      <c r="BH17" s="664"/>
      <c r="BI17" s="664"/>
      <c r="BJ17" s="664"/>
      <c r="BK17" s="664"/>
      <c r="BL17" s="664"/>
      <c r="BM17" s="664"/>
      <c r="BN17" s="665"/>
      <c r="BO17" s="723" t="s">
        <v>128</v>
      </c>
      <c r="BP17" s="723"/>
      <c r="BQ17" s="723"/>
      <c r="BR17" s="723"/>
      <c r="BS17" s="669" t="s">
        <v>237</v>
      </c>
      <c r="BT17" s="664"/>
      <c r="BU17" s="664"/>
      <c r="BV17" s="664"/>
      <c r="BW17" s="664"/>
      <c r="BX17" s="664"/>
      <c r="BY17" s="664"/>
      <c r="BZ17" s="664"/>
      <c r="CA17" s="664"/>
      <c r="CB17" s="704"/>
      <c r="CD17" s="705" t="s">
        <v>271</v>
      </c>
      <c r="CE17" s="702"/>
      <c r="CF17" s="702"/>
      <c r="CG17" s="702"/>
      <c r="CH17" s="702"/>
      <c r="CI17" s="702"/>
      <c r="CJ17" s="702"/>
      <c r="CK17" s="702"/>
      <c r="CL17" s="702"/>
      <c r="CM17" s="702"/>
      <c r="CN17" s="702"/>
      <c r="CO17" s="702"/>
      <c r="CP17" s="702"/>
      <c r="CQ17" s="703"/>
      <c r="CR17" s="661">
        <v>639912</v>
      </c>
      <c r="CS17" s="664"/>
      <c r="CT17" s="664"/>
      <c r="CU17" s="664"/>
      <c r="CV17" s="664"/>
      <c r="CW17" s="664"/>
      <c r="CX17" s="664"/>
      <c r="CY17" s="665"/>
      <c r="CZ17" s="723">
        <v>6.7</v>
      </c>
      <c r="DA17" s="723"/>
      <c r="DB17" s="723"/>
      <c r="DC17" s="723"/>
      <c r="DD17" s="669" t="s">
        <v>237</v>
      </c>
      <c r="DE17" s="664"/>
      <c r="DF17" s="664"/>
      <c r="DG17" s="664"/>
      <c r="DH17" s="664"/>
      <c r="DI17" s="664"/>
      <c r="DJ17" s="664"/>
      <c r="DK17" s="664"/>
      <c r="DL17" s="664"/>
      <c r="DM17" s="664"/>
      <c r="DN17" s="664"/>
      <c r="DO17" s="664"/>
      <c r="DP17" s="665"/>
      <c r="DQ17" s="669">
        <v>639912</v>
      </c>
      <c r="DR17" s="664"/>
      <c r="DS17" s="664"/>
      <c r="DT17" s="664"/>
      <c r="DU17" s="664"/>
      <c r="DV17" s="664"/>
      <c r="DW17" s="664"/>
      <c r="DX17" s="664"/>
      <c r="DY17" s="664"/>
      <c r="DZ17" s="664"/>
      <c r="EA17" s="664"/>
      <c r="EB17" s="664"/>
      <c r="EC17" s="704"/>
    </row>
    <row r="18" spans="2:133" ht="11.25" customHeight="1" x14ac:dyDescent="0.15">
      <c r="B18" s="658" t="s">
        <v>272</v>
      </c>
      <c r="C18" s="659"/>
      <c r="D18" s="659"/>
      <c r="E18" s="659"/>
      <c r="F18" s="659"/>
      <c r="G18" s="659"/>
      <c r="H18" s="659"/>
      <c r="I18" s="659"/>
      <c r="J18" s="659"/>
      <c r="K18" s="659"/>
      <c r="L18" s="659"/>
      <c r="M18" s="659"/>
      <c r="N18" s="659"/>
      <c r="O18" s="659"/>
      <c r="P18" s="659"/>
      <c r="Q18" s="660"/>
      <c r="R18" s="661">
        <v>2199707</v>
      </c>
      <c r="S18" s="664"/>
      <c r="T18" s="664"/>
      <c r="U18" s="664"/>
      <c r="V18" s="664"/>
      <c r="W18" s="664"/>
      <c r="X18" s="664"/>
      <c r="Y18" s="665"/>
      <c r="Z18" s="723">
        <v>22.6</v>
      </c>
      <c r="AA18" s="723"/>
      <c r="AB18" s="723"/>
      <c r="AC18" s="723"/>
      <c r="AD18" s="724">
        <v>2005434</v>
      </c>
      <c r="AE18" s="724"/>
      <c r="AF18" s="724"/>
      <c r="AG18" s="724"/>
      <c r="AH18" s="724"/>
      <c r="AI18" s="724"/>
      <c r="AJ18" s="724"/>
      <c r="AK18" s="724"/>
      <c r="AL18" s="666">
        <v>40.799999999999997</v>
      </c>
      <c r="AM18" s="667"/>
      <c r="AN18" s="667"/>
      <c r="AO18" s="725"/>
      <c r="AP18" s="658" t="s">
        <v>273</v>
      </c>
      <c r="AQ18" s="659"/>
      <c r="AR18" s="659"/>
      <c r="AS18" s="659"/>
      <c r="AT18" s="659"/>
      <c r="AU18" s="659"/>
      <c r="AV18" s="659"/>
      <c r="AW18" s="659"/>
      <c r="AX18" s="659"/>
      <c r="AY18" s="659"/>
      <c r="AZ18" s="659"/>
      <c r="BA18" s="659"/>
      <c r="BB18" s="659"/>
      <c r="BC18" s="659"/>
      <c r="BD18" s="659"/>
      <c r="BE18" s="659"/>
      <c r="BF18" s="660"/>
      <c r="BG18" s="661" t="s">
        <v>237</v>
      </c>
      <c r="BH18" s="664"/>
      <c r="BI18" s="664"/>
      <c r="BJ18" s="664"/>
      <c r="BK18" s="664"/>
      <c r="BL18" s="664"/>
      <c r="BM18" s="664"/>
      <c r="BN18" s="665"/>
      <c r="BO18" s="723" t="s">
        <v>237</v>
      </c>
      <c r="BP18" s="723"/>
      <c r="BQ18" s="723"/>
      <c r="BR18" s="723"/>
      <c r="BS18" s="669" t="s">
        <v>237</v>
      </c>
      <c r="BT18" s="664"/>
      <c r="BU18" s="664"/>
      <c r="BV18" s="664"/>
      <c r="BW18" s="664"/>
      <c r="BX18" s="664"/>
      <c r="BY18" s="664"/>
      <c r="BZ18" s="664"/>
      <c r="CA18" s="664"/>
      <c r="CB18" s="704"/>
      <c r="CD18" s="705" t="s">
        <v>274</v>
      </c>
      <c r="CE18" s="702"/>
      <c r="CF18" s="702"/>
      <c r="CG18" s="702"/>
      <c r="CH18" s="702"/>
      <c r="CI18" s="702"/>
      <c r="CJ18" s="702"/>
      <c r="CK18" s="702"/>
      <c r="CL18" s="702"/>
      <c r="CM18" s="702"/>
      <c r="CN18" s="702"/>
      <c r="CO18" s="702"/>
      <c r="CP18" s="702"/>
      <c r="CQ18" s="703"/>
      <c r="CR18" s="661" t="s">
        <v>237</v>
      </c>
      <c r="CS18" s="664"/>
      <c r="CT18" s="664"/>
      <c r="CU18" s="664"/>
      <c r="CV18" s="664"/>
      <c r="CW18" s="664"/>
      <c r="CX18" s="664"/>
      <c r="CY18" s="665"/>
      <c r="CZ18" s="723" t="s">
        <v>128</v>
      </c>
      <c r="DA18" s="723"/>
      <c r="DB18" s="723"/>
      <c r="DC18" s="723"/>
      <c r="DD18" s="669" t="s">
        <v>128</v>
      </c>
      <c r="DE18" s="664"/>
      <c r="DF18" s="664"/>
      <c r="DG18" s="664"/>
      <c r="DH18" s="664"/>
      <c r="DI18" s="664"/>
      <c r="DJ18" s="664"/>
      <c r="DK18" s="664"/>
      <c r="DL18" s="664"/>
      <c r="DM18" s="664"/>
      <c r="DN18" s="664"/>
      <c r="DO18" s="664"/>
      <c r="DP18" s="665"/>
      <c r="DQ18" s="669" t="s">
        <v>237</v>
      </c>
      <c r="DR18" s="664"/>
      <c r="DS18" s="664"/>
      <c r="DT18" s="664"/>
      <c r="DU18" s="664"/>
      <c r="DV18" s="664"/>
      <c r="DW18" s="664"/>
      <c r="DX18" s="664"/>
      <c r="DY18" s="664"/>
      <c r="DZ18" s="664"/>
      <c r="EA18" s="664"/>
      <c r="EB18" s="664"/>
      <c r="EC18" s="704"/>
    </row>
    <row r="19" spans="2:133" ht="11.25" customHeight="1" x14ac:dyDescent="0.15">
      <c r="B19" s="658" t="s">
        <v>275</v>
      </c>
      <c r="C19" s="659"/>
      <c r="D19" s="659"/>
      <c r="E19" s="659"/>
      <c r="F19" s="659"/>
      <c r="G19" s="659"/>
      <c r="H19" s="659"/>
      <c r="I19" s="659"/>
      <c r="J19" s="659"/>
      <c r="K19" s="659"/>
      <c r="L19" s="659"/>
      <c r="M19" s="659"/>
      <c r="N19" s="659"/>
      <c r="O19" s="659"/>
      <c r="P19" s="659"/>
      <c r="Q19" s="660"/>
      <c r="R19" s="661">
        <v>2005434</v>
      </c>
      <c r="S19" s="664"/>
      <c r="T19" s="664"/>
      <c r="U19" s="664"/>
      <c r="V19" s="664"/>
      <c r="W19" s="664"/>
      <c r="X19" s="664"/>
      <c r="Y19" s="665"/>
      <c r="Z19" s="723">
        <v>20.6</v>
      </c>
      <c r="AA19" s="723"/>
      <c r="AB19" s="723"/>
      <c r="AC19" s="723"/>
      <c r="AD19" s="724">
        <v>2005434</v>
      </c>
      <c r="AE19" s="724"/>
      <c r="AF19" s="724"/>
      <c r="AG19" s="724"/>
      <c r="AH19" s="724"/>
      <c r="AI19" s="724"/>
      <c r="AJ19" s="724"/>
      <c r="AK19" s="724"/>
      <c r="AL19" s="666">
        <v>40.799999999999997</v>
      </c>
      <c r="AM19" s="667"/>
      <c r="AN19" s="667"/>
      <c r="AO19" s="725"/>
      <c r="AP19" s="658" t="s">
        <v>276</v>
      </c>
      <c r="AQ19" s="659"/>
      <c r="AR19" s="659"/>
      <c r="AS19" s="659"/>
      <c r="AT19" s="659"/>
      <c r="AU19" s="659"/>
      <c r="AV19" s="659"/>
      <c r="AW19" s="659"/>
      <c r="AX19" s="659"/>
      <c r="AY19" s="659"/>
      <c r="AZ19" s="659"/>
      <c r="BA19" s="659"/>
      <c r="BB19" s="659"/>
      <c r="BC19" s="659"/>
      <c r="BD19" s="659"/>
      <c r="BE19" s="659"/>
      <c r="BF19" s="660"/>
      <c r="BG19" s="661" t="s">
        <v>128</v>
      </c>
      <c r="BH19" s="664"/>
      <c r="BI19" s="664"/>
      <c r="BJ19" s="664"/>
      <c r="BK19" s="664"/>
      <c r="BL19" s="664"/>
      <c r="BM19" s="664"/>
      <c r="BN19" s="665"/>
      <c r="BO19" s="723" t="s">
        <v>128</v>
      </c>
      <c r="BP19" s="723"/>
      <c r="BQ19" s="723"/>
      <c r="BR19" s="723"/>
      <c r="BS19" s="669" t="s">
        <v>237</v>
      </c>
      <c r="BT19" s="664"/>
      <c r="BU19" s="664"/>
      <c r="BV19" s="664"/>
      <c r="BW19" s="664"/>
      <c r="BX19" s="664"/>
      <c r="BY19" s="664"/>
      <c r="BZ19" s="664"/>
      <c r="CA19" s="664"/>
      <c r="CB19" s="704"/>
      <c r="CD19" s="705" t="s">
        <v>277</v>
      </c>
      <c r="CE19" s="702"/>
      <c r="CF19" s="702"/>
      <c r="CG19" s="702"/>
      <c r="CH19" s="702"/>
      <c r="CI19" s="702"/>
      <c r="CJ19" s="702"/>
      <c r="CK19" s="702"/>
      <c r="CL19" s="702"/>
      <c r="CM19" s="702"/>
      <c r="CN19" s="702"/>
      <c r="CO19" s="702"/>
      <c r="CP19" s="702"/>
      <c r="CQ19" s="703"/>
      <c r="CR19" s="661" t="s">
        <v>128</v>
      </c>
      <c r="CS19" s="664"/>
      <c r="CT19" s="664"/>
      <c r="CU19" s="664"/>
      <c r="CV19" s="664"/>
      <c r="CW19" s="664"/>
      <c r="CX19" s="664"/>
      <c r="CY19" s="665"/>
      <c r="CZ19" s="723" t="s">
        <v>237</v>
      </c>
      <c r="DA19" s="723"/>
      <c r="DB19" s="723"/>
      <c r="DC19" s="723"/>
      <c r="DD19" s="669" t="s">
        <v>237</v>
      </c>
      <c r="DE19" s="664"/>
      <c r="DF19" s="664"/>
      <c r="DG19" s="664"/>
      <c r="DH19" s="664"/>
      <c r="DI19" s="664"/>
      <c r="DJ19" s="664"/>
      <c r="DK19" s="664"/>
      <c r="DL19" s="664"/>
      <c r="DM19" s="664"/>
      <c r="DN19" s="664"/>
      <c r="DO19" s="664"/>
      <c r="DP19" s="665"/>
      <c r="DQ19" s="669" t="s">
        <v>237</v>
      </c>
      <c r="DR19" s="664"/>
      <c r="DS19" s="664"/>
      <c r="DT19" s="664"/>
      <c r="DU19" s="664"/>
      <c r="DV19" s="664"/>
      <c r="DW19" s="664"/>
      <c r="DX19" s="664"/>
      <c r="DY19" s="664"/>
      <c r="DZ19" s="664"/>
      <c r="EA19" s="664"/>
      <c r="EB19" s="664"/>
      <c r="EC19" s="704"/>
    </row>
    <row r="20" spans="2:133" ht="11.25" customHeight="1" x14ac:dyDescent="0.15">
      <c r="B20" s="658" t="s">
        <v>278</v>
      </c>
      <c r="C20" s="659"/>
      <c r="D20" s="659"/>
      <c r="E20" s="659"/>
      <c r="F20" s="659"/>
      <c r="G20" s="659"/>
      <c r="H20" s="659"/>
      <c r="I20" s="659"/>
      <c r="J20" s="659"/>
      <c r="K20" s="659"/>
      <c r="L20" s="659"/>
      <c r="M20" s="659"/>
      <c r="N20" s="659"/>
      <c r="O20" s="659"/>
      <c r="P20" s="659"/>
      <c r="Q20" s="660"/>
      <c r="R20" s="661">
        <v>194273</v>
      </c>
      <c r="S20" s="664"/>
      <c r="T20" s="664"/>
      <c r="U20" s="664"/>
      <c r="V20" s="664"/>
      <c r="W20" s="664"/>
      <c r="X20" s="664"/>
      <c r="Y20" s="665"/>
      <c r="Z20" s="723">
        <v>2</v>
      </c>
      <c r="AA20" s="723"/>
      <c r="AB20" s="723"/>
      <c r="AC20" s="723"/>
      <c r="AD20" s="724" t="s">
        <v>237</v>
      </c>
      <c r="AE20" s="724"/>
      <c r="AF20" s="724"/>
      <c r="AG20" s="724"/>
      <c r="AH20" s="724"/>
      <c r="AI20" s="724"/>
      <c r="AJ20" s="724"/>
      <c r="AK20" s="724"/>
      <c r="AL20" s="666" t="s">
        <v>128</v>
      </c>
      <c r="AM20" s="667"/>
      <c r="AN20" s="667"/>
      <c r="AO20" s="725"/>
      <c r="AP20" s="658" t="s">
        <v>279</v>
      </c>
      <c r="AQ20" s="659"/>
      <c r="AR20" s="659"/>
      <c r="AS20" s="659"/>
      <c r="AT20" s="659"/>
      <c r="AU20" s="659"/>
      <c r="AV20" s="659"/>
      <c r="AW20" s="659"/>
      <c r="AX20" s="659"/>
      <c r="AY20" s="659"/>
      <c r="AZ20" s="659"/>
      <c r="BA20" s="659"/>
      <c r="BB20" s="659"/>
      <c r="BC20" s="659"/>
      <c r="BD20" s="659"/>
      <c r="BE20" s="659"/>
      <c r="BF20" s="660"/>
      <c r="BG20" s="661" t="s">
        <v>237</v>
      </c>
      <c r="BH20" s="664"/>
      <c r="BI20" s="664"/>
      <c r="BJ20" s="664"/>
      <c r="BK20" s="664"/>
      <c r="BL20" s="664"/>
      <c r="BM20" s="664"/>
      <c r="BN20" s="665"/>
      <c r="BO20" s="723" t="s">
        <v>128</v>
      </c>
      <c r="BP20" s="723"/>
      <c r="BQ20" s="723"/>
      <c r="BR20" s="723"/>
      <c r="BS20" s="669" t="s">
        <v>128</v>
      </c>
      <c r="BT20" s="664"/>
      <c r="BU20" s="664"/>
      <c r="BV20" s="664"/>
      <c r="BW20" s="664"/>
      <c r="BX20" s="664"/>
      <c r="BY20" s="664"/>
      <c r="BZ20" s="664"/>
      <c r="CA20" s="664"/>
      <c r="CB20" s="704"/>
      <c r="CD20" s="705" t="s">
        <v>280</v>
      </c>
      <c r="CE20" s="702"/>
      <c r="CF20" s="702"/>
      <c r="CG20" s="702"/>
      <c r="CH20" s="702"/>
      <c r="CI20" s="702"/>
      <c r="CJ20" s="702"/>
      <c r="CK20" s="702"/>
      <c r="CL20" s="702"/>
      <c r="CM20" s="702"/>
      <c r="CN20" s="702"/>
      <c r="CO20" s="702"/>
      <c r="CP20" s="702"/>
      <c r="CQ20" s="703"/>
      <c r="CR20" s="661">
        <v>9488370</v>
      </c>
      <c r="CS20" s="664"/>
      <c r="CT20" s="664"/>
      <c r="CU20" s="664"/>
      <c r="CV20" s="664"/>
      <c r="CW20" s="664"/>
      <c r="CX20" s="664"/>
      <c r="CY20" s="665"/>
      <c r="CZ20" s="723">
        <v>100</v>
      </c>
      <c r="DA20" s="723"/>
      <c r="DB20" s="723"/>
      <c r="DC20" s="723"/>
      <c r="DD20" s="669">
        <v>1215250</v>
      </c>
      <c r="DE20" s="664"/>
      <c r="DF20" s="664"/>
      <c r="DG20" s="664"/>
      <c r="DH20" s="664"/>
      <c r="DI20" s="664"/>
      <c r="DJ20" s="664"/>
      <c r="DK20" s="664"/>
      <c r="DL20" s="664"/>
      <c r="DM20" s="664"/>
      <c r="DN20" s="664"/>
      <c r="DO20" s="664"/>
      <c r="DP20" s="665"/>
      <c r="DQ20" s="669">
        <v>5634753</v>
      </c>
      <c r="DR20" s="664"/>
      <c r="DS20" s="664"/>
      <c r="DT20" s="664"/>
      <c r="DU20" s="664"/>
      <c r="DV20" s="664"/>
      <c r="DW20" s="664"/>
      <c r="DX20" s="664"/>
      <c r="DY20" s="664"/>
      <c r="DZ20" s="664"/>
      <c r="EA20" s="664"/>
      <c r="EB20" s="664"/>
      <c r="EC20" s="704"/>
    </row>
    <row r="21" spans="2:133" ht="11.25" customHeight="1" x14ac:dyDescent="0.15">
      <c r="B21" s="658" t="s">
        <v>281</v>
      </c>
      <c r="C21" s="659"/>
      <c r="D21" s="659"/>
      <c r="E21" s="659"/>
      <c r="F21" s="659"/>
      <c r="G21" s="659"/>
      <c r="H21" s="659"/>
      <c r="I21" s="659"/>
      <c r="J21" s="659"/>
      <c r="K21" s="659"/>
      <c r="L21" s="659"/>
      <c r="M21" s="659"/>
      <c r="N21" s="659"/>
      <c r="O21" s="659"/>
      <c r="P21" s="659"/>
      <c r="Q21" s="660"/>
      <c r="R21" s="661" t="s">
        <v>128</v>
      </c>
      <c r="S21" s="664"/>
      <c r="T21" s="664"/>
      <c r="U21" s="664"/>
      <c r="V21" s="664"/>
      <c r="W21" s="664"/>
      <c r="X21" s="664"/>
      <c r="Y21" s="665"/>
      <c r="Z21" s="723" t="s">
        <v>237</v>
      </c>
      <c r="AA21" s="723"/>
      <c r="AB21" s="723"/>
      <c r="AC21" s="723"/>
      <c r="AD21" s="724" t="s">
        <v>128</v>
      </c>
      <c r="AE21" s="724"/>
      <c r="AF21" s="724"/>
      <c r="AG21" s="724"/>
      <c r="AH21" s="724"/>
      <c r="AI21" s="724"/>
      <c r="AJ21" s="724"/>
      <c r="AK21" s="724"/>
      <c r="AL21" s="666" t="s">
        <v>128</v>
      </c>
      <c r="AM21" s="667"/>
      <c r="AN21" s="667"/>
      <c r="AO21" s="725"/>
      <c r="AP21" s="769" t="s">
        <v>282</v>
      </c>
      <c r="AQ21" s="776"/>
      <c r="AR21" s="776"/>
      <c r="AS21" s="776"/>
      <c r="AT21" s="776"/>
      <c r="AU21" s="776"/>
      <c r="AV21" s="776"/>
      <c r="AW21" s="776"/>
      <c r="AX21" s="776"/>
      <c r="AY21" s="776"/>
      <c r="AZ21" s="776"/>
      <c r="BA21" s="776"/>
      <c r="BB21" s="776"/>
      <c r="BC21" s="776"/>
      <c r="BD21" s="776"/>
      <c r="BE21" s="776"/>
      <c r="BF21" s="771"/>
      <c r="BG21" s="661" t="s">
        <v>237</v>
      </c>
      <c r="BH21" s="664"/>
      <c r="BI21" s="664"/>
      <c r="BJ21" s="664"/>
      <c r="BK21" s="664"/>
      <c r="BL21" s="664"/>
      <c r="BM21" s="664"/>
      <c r="BN21" s="665"/>
      <c r="BO21" s="723" t="s">
        <v>128</v>
      </c>
      <c r="BP21" s="723"/>
      <c r="BQ21" s="723"/>
      <c r="BR21" s="723"/>
      <c r="BS21" s="669" t="s">
        <v>128</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283</v>
      </c>
      <c r="C22" s="659"/>
      <c r="D22" s="659"/>
      <c r="E22" s="659"/>
      <c r="F22" s="659"/>
      <c r="G22" s="659"/>
      <c r="H22" s="659"/>
      <c r="I22" s="659"/>
      <c r="J22" s="659"/>
      <c r="K22" s="659"/>
      <c r="L22" s="659"/>
      <c r="M22" s="659"/>
      <c r="N22" s="659"/>
      <c r="O22" s="659"/>
      <c r="P22" s="659"/>
      <c r="Q22" s="660"/>
      <c r="R22" s="661">
        <v>5097963</v>
      </c>
      <c r="S22" s="664"/>
      <c r="T22" s="664"/>
      <c r="U22" s="664"/>
      <c r="V22" s="664"/>
      <c r="W22" s="664"/>
      <c r="X22" s="664"/>
      <c r="Y22" s="665"/>
      <c r="Z22" s="723">
        <v>52.3</v>
      </c>
      <c r="AA22" s="723"/>
      <c r="AB22" s="723"/>
      <c r="AC22" s="723"/>
      <c r="AD22" s="724">
        <v>4903690</v>
      </c>
      <c r="AE22" s="724"/>
      <c r="AF22" s="724"/>
      <c r="AG22" s="724"/>
      <c r="AH22" s="724"/>
      <c r="AI22" s="724"/>
      <c r="AJ22" s="724"/>
      <c r="AK22" s="724"/>
      <c r="AL22" s="666">
        <v>99.7</v>
      </c>
      <c r="AM22" s="667"/>
      <c r="AN22" s="667"/>
      <c r="AO22" s="725"/>
      <c r="AP22" s="769" t="s">
        <v>284</v>
      </c>
      <c r="AQ22" s="776"/>
      <c r="AR22" s="776"/>
      <c r="AS22" s="776"/>
      <c r="AT22" s="776"/>
      <c r="AU22" s="776"/>
      <c r="AV22" s="776"/>
      <c r="AW22" s="776"/>
      <c r="AX22" s="776"/>
      <c r="AY22" s="776"/>
      <c r="AZ22" s="776"/>
      <c r="BA22" s="776"/>
      <c r="BB22" s="776"/>
      <c r="BC22" s="776"/>
      <c r="BD22" s="776"/>
      <c r="BE22" s="776"/>
      <c r="BF22" s="771"/>
      <c r="BG22" s="661" t="s">
        <v>237</v>
      </c>
      <c r="BH22" s="664"/>
      <c r="BI22" s="664"/>
      <c r="BJ22" s="664"/>
      <c r="BK22" s="664"/>
      <c r="BL22" s="664"/>
      <c r="BM22" s="664"/>
      <c r="BN22" s="665"/>
      <c r="BO22" s="723" t="s">
        <v>237</v>
      </c>
      <c r="BP22" s="723"/>
      <c r="BQ22" s="723"/>
      <c r="BR22" s="723"/>
      <c r="BS22" s="669" t="s">
        <v>237</v>
      </c>
      <c r="BT22" s="664"/>
      <c r="BU22" s="664"/>
      <c r="BV22" s="664"/>
      <c r="BW22" s="664"/>
      <c r="BX22" s="664"/>
      <c r="BY22" s="664"/>
      <c r="BZ22" s="664"/>
      <c r="CA22" s="664"/>
      <c r="CB22" s="704"/>
      <c r="CD22" s="778" t="s">
        <v>285</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286</v>
      </c>
      <c r="C23" s="659"/>
      <c r="D23" s="659"/>
      <c r="E23" s="659"/>
      <c r="F23" s="659"/>
      <c r="G23" s="659"/>
      <c r="H23" s="659"/>
      <c r="I23" s="659"/>
      <c r="J23" s="659"/>
      <c r="K23" s="659"/>
      <c r="L23" s="659"/>
      <c r="M23" s="659"/>
      <c r="N23" s="659"/>
      <c r="O23" s="659"/>
      <c r="P23" s="659"/>
      <c r="Q23" s="660"/>
      <c r="R23" s="661">
        <v>1494</v>
      </c>
      <c r="S23" s="664"/>
      <c r="T23" s="664"/>
      <c r="U23" s="664"/>
      <c r="V23" s="664"/>
      <c r="W23" s="664"/>
      <c r="X23" s="664"/>
      <c r="Y23" s="665"/>
      <c r="Z23" s="723">
        <v>0</v>
      </c>
      <c r="AA23" s="723"/>
      <c r="AB23" s="723"/>
      <c r="AC23" s="723"/>
      <c r="AD23" s="724">
        <v>1494</v>
      </c>
      <c r="AE23" s="724"/>
      <c r="AF23" s="724"/>
      <c r="AG23" s="724"/>
      <c r="AH23" s="724"/>
      <c r="AI23" s="724"/>
      <c r="AJ23" s="724"/>
      <c r="AK23" s="724"/>
      <c r="AL23" s="666">
        <v>0</v>
      </c>
      <c r="AM23" s="667"/>
      <c r="AN23" s="667"/>
      <c r="AO23" s="725"/>
      <c r="AP23" s="769" t="s">
        <v>287</v>
      </c>
      <c r="AQ23" s="776"/>
      <c r="AR23" s="776"/>
      <c r="AS23" s="776"/>
      <c r="AT23" s="776"/>
      <c r="AU23" s="776"/>
      <c r="AV23" s="776"/>
      <c r="AW23" s="776"/>
      <c r="AX23" s="776"/>
      <c r="AY23" s="776"/>
      <c r="AZ23" s="776"/>
      <c r="BA23" s="776"/>
      <c r="BB23" s="776"/>
      <c r="BC23" s="776"/>
      <c r="BD23" s="776"/>
      <c r="BE23" s="776"/>
      <c r="BF23" s="771"/>
      <c r="BG23" s="661" t="s">
        <v>237</v>
      </c>
      <c r="BH23" s="664"/>
      <c r="BI23" s="664"/>
      <c r="BJ23" s="664"/>
      <c r="BK23" s="664"/>
      <c r="BL23" s="664"/>
      <c r="BM23" s="664"/>
      <c r="BN23" s="665"/>
      <c r="BO23" s="723" t="s">
        <v>128</v>
      </c>
      <c r="BP23" s="723"/>
      <c r="BQ23" s="723"/>
      <c r="BR23" s="723"/>
      <c r="BS23" s="669" t="s">
        <v>128</v>
      </c>
      <c r="BT23" s="664"/>
      <c r="BU23" s="664"/>
      <c r="BV23" s="664"/>
      <c r="BW23" s="664"/>
      <c r="BX23" s="664"/>
      <c r="BY23" s="664"/>
      <c r="BZ23" s="664"/>
      <c r="CA23" s="664"/>
      <c r="CB23" s="704"/>
      <c r="CD23" s="778" t="s">
        <v>226</v>
      </c>
      <c r="CE23" s="779"/>
      <c r="CF23" s="779"/>
      <c r="CG23" s="779"/>
      <c r="CH23" s="779"/>
      <c r="CI23" s="779"/>
      <c r="CJ23" s="779"/>
      <c r="CK23" s="779"/>
      <c r="CL23" s="779"/>
      <c r="CM23" s="779"/>
      <c r="CN23" s="779"/>
      <c r="CO23" s="779"/>
      <c r="CP23" s="779"/>
      <c r="CQ23" s="780"/>
      <c r="CR23" s="778" t="s">
        <v>288</v>
      </c>
      <c r="CS23" s="779"/>
      <c r="CT23" s="779"/>
      <c r="CU23" s="779"/>
      <c r="CV23" s="779"/>
      <c r="CW23" s="779"/>
      <c r="CX23" s="779"/>
      <c r="CY23" s="780"/>
      <c r="CZ23" s="778" t="s">
        <v>289</v>
      </c>
      <c r="DA23" s="779"/>
      <c r="DB23" s="779"/>
      <c r="DC23" s="780"/>
      <c r="DD23" s="778" t="s">
        <v>290</v>
      </c>
      <c r="DE23" s="779"/>
      <c r="DF23" s="779"/>
      <c r="DG23" s="779"/>
      <c r="DH23" s="779"/>
      <c r="DI23" s="779"/>
      <c r="DJ23" s="779"/>
      <c r="DK23" s="780"/>
      <c r="DL23" s="787" t="s">
        <v>291</v>
      </c>
      <c r="DM23" s="788"/>
      <c r="DN23" s="788"/>
      <c r="DO23" s="788"/>
      <c r="DP23" s="788"/>
      <c r="DQ23" s="788"/>
      <c r="DR23" s="788"/>
      <c r="DS23" s="788"/>
      <c r="DT23" s="788"/>
      <c r="DU23" s="788"/>
      <c r="DV23" s="789"/>
      <c r="DW23" s="778" t="s">
        <v>292</v>
      </c>
      <c r="DX23" s="779"/>
      <c r="DY23" s="779"/>
      <c r="DZ23" s="779"/>
      <c r="EA23" s="779"/>
      <c r="EB23" s="779"/>
      <c r="EC23" s="780"/>
    </row>
    <row r="24" spans="2:133" ht="11.25" customHeight="1" x14ac:dyDescent="0.15">
      <c r="B24" s="658" t="s">
        <v>293</v>
      </c>
      <c r="C24" s="659"/>
      <c r="D24" s="659"/>
      <c r="E24" s="659"/>
      <c r="F24" s="659"/>
      <c r="G24" s="659"/>
      <c r="H24" s="659"/>
      <c r="I24" s="659"/>
      <c r="J24" s="659"/>
      <c r="K24" s="659"/>
      <c r="L24" s="659"/>
      <c r="M24" s="659"/>
      <c r="N24" s="659"/>
      <c r="O24" s="659"/>
      <c r="P24" s="659"/>
      <c r="Q24" s="660"/>
      <c r="R24" s="661">
        <v>77362</v>
      </c>
      <c r="S24" s="664"/>
      <c r="T24" s="664"/>
      <c r="U24" s="664"/>
      <c r="V24" s="664"/>
      <c r="W24" s="664"/>
      <c r="X24" s="664"/>
      <c r="Y24" s="665"/>
      <c r="Z24" s="723">
        <v>0.8</v>
      </c>
      <c r="AA24" s="723"/>
      <c r="AB24" s="723"/>
      <c r="AC24" s="723"/>
      <c r="AD24" s="724" t="s">
        <v>237</v>
      </c>
      <c r="AE24" s="724"/>
      <c r="AF24" s="724"/>
      <c r="AG24" s="724"/>
      <c r="AH24" s="724"/>
      <c r="AI24" s="724"/>
      <c r="AJ24" s="724"/>
      <c r="AK24" s="724"/>
      <c r="AL24" s="666" t="s">
        <v>237</v>
      </c>
      <c r="AM24" s="667"/>
      <c r="AN24" s="667"/>
      <c r="AO24" s="725"/>
      <c r="AP24" s="769" t="s">
        <v>294</v>
      </c>
      <c r="AQ24" s="776"/>
      <c r="AR24" s="776"/>
      <c r="AS24" s="776"/>
      <c r="AT24" s="776"/>
      <c r="AU24" s="776"/>
      <c r="AV24" s="776"/>
      <c r="AW24" s="776"/>
      <c r="AX24" s="776"/>
      <c r="AY24" s="776"/>
      <c r="AZ24" s="776"/>
      <c r="BA24" s="776"/>
      <c r="BB24" s="776"/>
      <c r="BC24" s="776"/>
      <c r="BD24" s="776"/>
      <c r="BE24" s="776"/>
      <c r="BF24" s="771"/>
      <c r="BG24" s="661" t="s">
        <v>128</v>
      </c>
      <c r="BH24" s="664"/>
      <c r="BI24" s="664"/>
      <c r="BJ24" s="664"/>
      <c r="BK24" s="664"/>
      <c r="BL24" s="664"/>
      <c r="BM24" s="664"/>
      <c r="BN24" s="665"/>
      <c r="BO24" s="723" t="s">
        <v>237</v>
      </c>
      <c r="BP24" s="723"/>
      <c r="BQ24" s="723"/>
      <c r="BR24" s="723"/>
      <c r="BS24" s="669" t="s">
        <v>128</v>
      </c>
      <c r="BT24" s="664"/>
      <c r="BU24" s="664"/>
      <c r="BV24" s="664"/>
      <c r="BW24" s="664"/>
      <c r="BX24" s="664"/>
      <c r="BY24" s="664"/>
      <c r="BZ24" s="664"/>
      <c r="CA24" s="664"/>
      <c r="CB24" s="704"/>
      <c r="CD24" s="732" t="s">
        <v>295</v>
      </c>
      <c r="CE24" s="733"/>
      <c r="CF24" s="733"/>
      <c r="CG24" s="733"/>
      <c r="CH24" s="733"/>
      <c r="CI24" s="733"/>
      <c r="CJ24" s="733"/>
      <c r="CK24" s="733"/>
      <c r="CL24" s="733"/>
      <c r="CM24" s="733"/>
      <c r="CN24" s="733"/>
      <c r="CO24" s="733"/>
      <c r="CP24" s="733"/>
      <c r="CQ24" s="734"/>
      <c r="CR24" s="726">
        <v>3595058</v>
      </c>
      <c r="CS24" s="727"/>
      <c r="CT24" s="727"/>
      <c r="CU24" s="727"/>
      <c r="CV24" s="727"/>
      <c r="CW24" s="727"/>
      <c r="CX24" s="727"/>
      <c r="CY24" s="773"/>
      <c r="CZ24" s="774">
        <v>37.9</v>
      </c>
      <c r="DA24" s="743"/>
      <c r="DB24" s="743"/>
      <c r="DC24" s="777"/>
      <c r="DD24" s="772">
        <v>2139214</v>
      </c>
      <c r="DE24" s="727"/>
      <c r="DF24" s="727"/>
      <c r="DG24" s="727"/>
      <c r="DH24" s="727"/>
      <c r="DI24" s="727"/>
      <c r="DJ24" s="727"/>
      <c r="DK24" s="773"/>
      <c r="DL24" s="772">
        <v>2093091</v>
      </c>
      <c r="DM24" s="727"/>
      <c r="DN24" s="727"/>
      <c r="DO24" s="727"/>
      <c r="DP24" s="727"/>
      <c r="DQ24" s="727"/>
      <c r="DR24" s="727"/>
      <c r="DS24" s="727"/>
      <c r="DT24" s="727"/>
      <c r="DU24" s="727"/>
      <c r="DV24" s="773"/>
      <c r="DW24" s="774">
        <v>39.799999999999997</v>
      </c>
      <c r="DX24" s="743"/>
      <c r="DY24" s="743"/>
      <c r="DZ24" s="743"/>
      <c r="EA24" s="743"/>
      <c r="EB24" s="743"/>
      <c r="EC24" s="775"/>
    </row>
    <row r="25" spans="2:133" ht="11.25" customHeight="1" x14ac:dyDescent="0.15">
      <c r="B25" s="658" t="s">
        <v>296</v>
      </c>
      <c r="C25" s="659"/>
      <c r="D25" s="659"/>
      <c r="E25" s="659"/>
      <c r="F25" s="659"/>
      <c r="G25" s="659"/>
      <c r="H25" s="659"/>
      <c r="I25" s="659"/>
      <c r="J25" s="659"/>
      <c r="K25" s="659"/>
      <c r="L25" s="659"/>
      <c r="M25" s="659"/>
      <c r="N25" s="659"/>
      <c r="O25" s="659"/>
      <c r="P25" s="659"/>
      <c r="Q25" s="660"/>
      <c r="R25" s="661">
        <v>80825</v>
      </c>
      <c r="S25" s="664"/>
      <c r="T25" s="664"/>
      <c r="U25" s="664"/>
      <c r="V25" s="664"/>
      <c r="W25" s="664"/>
      <c r="X25" s="664"/>
      <c r="Y25" s="665"/>
      <c r="Z25" s="723">
        <v>0.8</v>
      </c>
      <c r="AA25" s="723"/>
      <c r="AB25" s="723"/>
      <c r="AC25" s="723"/>
      <c r="AD25" s="724">
        <v>10842</v>
      </c>
      <c r="AE25" s="724"/>
      <c r="AF25" s="724"/>
      <c r="AG25" s="724"/>
      <c r="AH25" s="724"/>
      <c r="AI25" s="724"/>
      <c r="AJ25" s="724"/>
      <c r="AK25" s="724"/>
      <c r="AL25" s="666">
        <v>0.2</v>
      </c>
      <c r="AM25" s="667"/>
      <c r="AN25" s="667"/>
      <c r="AO25" s="725"/>
      <c r="AP25" s="769" t="s">
        <v>297</v>
      </c>
      <c r="AQ25" s="776"/>
      <c r="AR25" s="776"/>
      <c r="AS25" s="776"/>
      <c r="AT25" s="776"/>
      <c r="AU25" s="776"/>
      <c r="AV25" s="776"/>
      <c r="AW25" s="776"/>
      <c r="AX25" s="776"/>
      <c r="AY25" s="776"/>
      <c r="AZ25" s="776"/>
      <c r="BA25" s="776"/>
      <c r="BB25" s="776"/>
      <c r="BC25" s="776"/>
      <c r="BD25" s="776"/>
      <c r="BE25" s="776"/>
      <c r="BF25" s="771"/>
      <c r="BG25" s="661" t="s">
        <v>237</v>
      </c>
      <c r="BH25" s="664"/>
      <c r="BI25" s="664"/>
      <c r="BJ25" s="664"/>
      <c r="BK25" s="664"/>
      <c r="BL25" s="664"/>
      <c r="BM25" s="664"/>
      <c r="BN25" s="665"/>
      <c r="BO25" s="723" t="s">
        <v>237</v>
      </c>
      <c r="BP25" s="723"/>
      <c r="BQ25" s="723"/>
      <c r="BR25" s="723"/>
      <c r="BS25" s="669" t="s">
        <v>237</v>
      </c>
      <c r="BT25" s="664"/>
      <c r="BU25" s="664"/>
      <c r="BV25" s="664"/>
      <c r="BW25" s="664"/>
      <c r="BX25" s="664"/>
      <c r="BY25" s="664"/>
      <c r="BZ25" s="664"/>
      <c r="CA25" s="664"/>
      <c r="CB25" s="704"/>
      <c r="CD25" s="705" t="s">
        <v>298</v>
      </c>
      <c r="CE25" s="702"/>
      <c r="CF25" s="702"/>
      <c r="CG25" s="702"/>
      <c r="CH25" s="702"/>
      <c r="CI25" s="702"/>
      <c r="CJ25" s="702"/>
      <c r="CK25" s="702"/>
      <c r="CL25" s="702"/>
      <c r="CM25" s="702"/>
      <c r="CN25" s="702"/>
      <c r="CO25" s="702"/>
      <c r="CP25" s="702"/>
      <c r="CQ25" s="703"/>
      <c r="CR25" s="661">
        <v>1104844</v>
      </c>
      <c r="CS25" s="662"/>
      <c r="CT25" s="662"/>
      <c r="CU25" s="662"/>
      <c r="CV25" s="662"/>
      <c r="CW25" s="662"/>
      <c r="CX25" s="662"/>
      <c r="CY25" s="663"/>
      <c r="CZ25" s="666">
        <v>11.6</v>
      </c>
      <c r="DA25" s="695"/>
      <c r="DB25" s="695"/>
      <c r="DC25" s="696"/>
      <c r="DD25" s="669">
        <v>962940</v>
      </c>
      <c r="DE25" s="662"/>
      <c r="DF25" s="662"/>
      <c r="DG25" s="662"/>
      <c r="DH25" s="662"/>
      <c r="DI25" s="662"/>
      <c r="DJ25" s="662"/>
      <c r="DK25" s="663"/>
      <c r="DL25" s="669">
        <v>937203</v>
      </c>
      <c r="DM25" s="662"/>
      <c r="DN25" s="662"/>
      <c r="DO25" s="662"/>
      <c r="DP25" s="662"/>
      <c r="DQ25" s="662"/>
      <c r="DR25" s="662"/>
      <c r="DS25" s="662"/>
      <c r="DT25" s="662"/>
      <c r="DU25" s="662"/>
      <c r="DV25" s="663"/>
      <c r="DW25" s="666">
        <v>17.8</v>
      </c>
      <c r="DX25" s="695"/>
      <c r="DY25" s="695"/>
      <c r="DZ25" s="695"/>
      <c r="EA25" s="695"/>
      <c r="EB25" s="695"/>
      <c r="EC25" s="697"/>
    </row>
    <row r="26" spans="2:133" ht="11.25" customHeight="1" x14ac:dyDescent="0.15">
      <c r="B26" s="658" t="s">
        <v>299</v>
      </c>
      <c r="C26" s="659"/>
      <c r="D26" s="659"/>
      <c r="E26" s="659"/>
      <c r="F26" s="659"/>
      <c r="G26" s="659"/>
      <c r="H26" s="659"/>
      <c r="I26" s="659"/>
      <c r="J26" s="659"/>
      <c r="K26" s="659"/>
      <c r="L26" s="659"/>
      <c r="M26" s="659"/>
      <c r="N26" s="659"/>
      <c r="O26" s="659"/>
      <c r="P26" s="659"/>
      <c r="Q26" s="660"/>
      <c r="R26" s="661">
        <v>12533</v>
      </c>
      <c r="S26" s="664"/>
      <c r="T26" s="664"/>
      <c r="U26" s="664"/>
      <c r="V26" s="664"/>
      <c r="W26" s="664"/>
      <c r="X26" s="664"/>
      <c r="Y26" s="665"/>
      <c r="Z26" s="723">
        <v>0.1</v>
      </c>
      <c r="AA26" s="723"/>
      <c r="AB26" s="723"/>
      <c r="AC26" s="723"/>
      <c r="AD26" s="724" t="s">
        <v>237</v>
      </c>
      <c r="AE26" s="724"/>
      <c r="AF26" s="724"/>
      <c r="AG26" s="724"/>
      <c r="AH26" s="724"/>
      <c r="AI26" s="724"/>
      <c r="AJ26" s="724"/>
      <c r="AK26" s="724"/>
      <c r="AL26" s="666" t="s">
        <v>237</v>
      </c>
      <c r="AM26" s="667"/>
      <c r="AN26" s="667"/>
      <c r="AO26" s="725"/>
      <c r="AP26" s="769" t="s">
        <v>300</v>
      </c>
      <c r="AQ26" s="770"/>
      <c r="AR26" s="770"/>
      <c r="AS26" s="770"/>
      <c r="AT26" s="770"/>
      <c r="AU26" s="770"/>
      <c r="AV26" s="770"/>
      <c r="AW26" s="770"/>
      <c r="AX26" s="770"/>
      <c r="AY26" s="770"/>
      <c r="AZ26" s="770"/>
      <c r="BA26" s="770"/>
      <c r="BB26" s="770"/>
      <c r="BC26" s="770"/>
      <c r="BD26" s="770"/>
      <c r="BE26" s="770"/>
      <c r="BF26" s="771"/>
      <c r="BG26" s="661" t="s">
        <v>128</v>
      </c>
      <c r="BH26" s="664"/>
      <c r="BI26" s="664"/>
      <c r="BJ26" s="664"/>
      <c r="BK26" s="664"/>
      <c r="BL26" s="664"/>
      <c r="BM26" s="664"/>
      <c r="BN26" s="665"/>
      <c r="BO26" s="723" t="s">
        <v>301</v>
      </c>
      <c r="BP26" s="723"/>
      <c r="BQ26" s="723"/>
      <c r="BR26" s="723"/>
      <c r="BS26" s="669" t="s">
        <v>237</v>
      </c>
      <c r="BT26" s="664"/>
      <c r="BU26" s="664"/>
      <c r="BV26" s="664"/>
      <c r="BW26" s="664"/>
      <c r="BX26" s="664"/>
      <c r="BY26" s="664"/>
      <c r="BZ26" s="664"/>
      <c r="CA26" s="664"/>
      <c r="CB26" s="704"/>
      <c r="CD26" s="705" t="s">
        <v>302</v>
      </c>
      <c r="CE26" s="702"/>
      <c r="CF26" s="702"/>
      <c r="CG26" s="702"/>
      <c r="CH26" s="702"/>
      <c r="CI26" s="702"/>
      <c r="CJ26" s="702"/>
      <c r="CK26" s="702"/>
      <c r="CL26" s="702"/>
      <c r="CM26" s="702"/>
      <c r="CN26" s="702"/>
      <c r="CO26" s="702"/>
      <c r="CP26" s="702"/>
      <c r="CQ26" s="703"/>
      <c r="CR26" s="661">
        <v>625729</v>
      </c>
      <c r="CS26" s="664"/>
      <c r="CT26" s="664"/>
      <c r="CU26" s="664"/>
      <c r="CV26" s="664"/>
      <c r="CW26" s="664"/>
      <c r="CX26" s="664"/>
      <c r="CY26" s="665"/>
      <c r="CZ26" s="666">
        <v>6.6</v>
      </c>
      <c r="DA26" s="695"/>
      <c r="DB26" s="695"/>
      <c r="DC26" s="696"/>
      <c r="DD26" s="669">
        <v>528851</v>
      </c>
      <c r="DE26" s="664"/>
      <c r="DF26" s="664"/>
      <c r="DG26" s="664"/>
      <c r="DH26" s="664"/>
      <c r="DI26" s="664"/>
      <c r="DJ26" s="664"/>
      <c r="DK26" s="665"/>
      <c r="DL26" s="669" t="s">
        <v>237</v>
      </c>
      <c r="DM26" s="664"/>
      <c r="DN26" s="664"/>
      <c r="DO26" s="664"/>
      <c r="DP26" s="664"/>
      <c r="DQ26" s="664"/>
      <c r="DR26" s="664"/>
      <c r="DS26" s="664"/>
      <c r="DT26" s="664"/>
      <c r="DU26" s="664"/>
      <c r="DV26" s="665"/>
      <c r="DW26" s="666" t="s">
        <v>128</v>
      </c>
      <c r="DX26" s="695"/>
      <c r="DY26" s="695"/>
      <c r="DZ26" s="695"/>
      <c r="EA26" s="695"/>
      <c r="EB26" s="695"/>
      <c r="EC26" s="697"/>
    </row>
    <row r="27" spans="2:133" ht="11.25" customHeight="1" x14ac:dyDescent="0.15">
      <c r="B27" s="658" t="s">
        <v>303</v>
      </c>
      <c r="C27" s="659"/>
      <c r="D27" s="659"/>
      <c r="E27" s="659"/>
      <c r="F27" s="659"/>
      <c r="G27" s="659"/>
      <c r="H27" s="659"/>
      <c r="I27" s="659"/>
      <c r="J27" s="659"/>
      <c r="K27" s="659"/>
      <c r="L27" s="659"/>
      <c r="M27" s="659"/>
      <c r="N27" s="659"/>
      <c r="O27" s="659"/>
      <c r="P27" s="659"/>
      <c r="Q27" s="660"/>
      <c r="R27" s="661">
        <v>1584824</v>
      </c>
      <c r="S27" s="664"/>
      <c r="T27" s="664"/>
      <c r="U27" s="664"/>
      <c r="V27" s="664"/>
      <c r="W27" s="664"/>
      <c r="X27" s="664"/>
      <c r="Y27" s="665"/>
      <c r="Z27" s="723">
        <v>16.3</v>
      </c>
      <c r="AA27" s="723"/>
      <c r="AB27" s="723"/>
      <c r="AC27" s="723"/>
      <c r="AD27" s="724" t="s">
        <v>237</v>
      </c>
      <c r="AE27" s="724"/>
      <c r="AF27" s="724"/>
      <c r="AG27" s="724"/>
      <c r="AH27" s="724"/>
      <c r="AI27" s="724"/>
      <c r="AJ27" s="724"/>
      <c r="AK27" s="724"/>
      <c r="AL27" s="666" t="s">
        <v>128</v>
      </c>
      <c r="AM27" s="667"/>
      <c r="AN27" s="667"/>
      <c r="AO27" s="725"/>
      <c r="AP27" s="658" t="s">
        <v>304</v>
      </c>
      <c r="AQ27" s="659"/>
      <c r="AR27" s="659"/>
      <c r="AS27" s="659"/>
      <c r="AT27" s="659"/>
      <c r="AU27" s="659"/>
      <c r="AV27" s="659"/>
      <c r="AW27" s="659"/>
      <c r="AX27" s="659"/>
      <c r="AY27" s="659"/>
      <c r="AZ27" s="659"/>
      <c r="BA27" s="659"/>
      <c r="BB27" s="659"/>
      <c r="BC27" s="659"/>
      <c r="BD27" s="659"/>
      <c r="BE27" s="659"/>
      <c r="BF27" s="660"/>
      <c r="BG27" s="661">
        <v>2381161</v>
      </c>
      <c r="BH27" s="664"/>
      <c r="BI27" s="664"/>
      <c r="BJ27" s="664"/>
      <c r="BK27" s="664"/>
      <c r="BL27" s="664"/>
      <c r="BM27" s="664"/>
      <c r="BN27" s="665"/>
      <c r="BO27" s="723">
        <v>100</v>
      </c>
      <c r="BP27" s="723"/>
      <c r="BQ27" s="723"/>
      <c r="BR27" s="723"/>
      <c r="BS27" s="669" t="s">
        <v>128</v>
      </c>
      <c r="BT27" s="664"/>
      <c r="BU27" s="664"/>
      <c r="BV27" s="664"/>
      <c r="BW27" s="664"/>
      <c r="BX27" s="664"/>
      <c r="BY27" s="664"/>
      <c r="BZ27" s="664"/>
      <c r="CA27" s="664"/>
      <c r="CB27" s="704"/>
      <c r="CD27" s="705" t="s">
        <v>305</v>
      </c>
      <c r="CE27" s="702"/>
      <c r="CF27" s="702"/>
      <c r="CG27" s="702"/>
      <c r="CH27" s="702"/>
      <c r="CI27" s="702"/>
      <c r="CJ27" s="702"/>
      <c r="CK27" s="702"/>
      <c r="CL27" s="702"/>
      <c r="CM27" s="702"/>
      <c r="CN27" s="702"/>
      <c r="CO27" s="702"/>
      <c r="CP27" s="702"/>
      <c r="CQ27" s="703"/>
      <c r="CR27" s="661">
        <v>1850302</v>
      </c>
      <c r="CS27" s="662"/>
      <c r="CT27" s="662"/>
      <c r="CU27" s="662"/>
      <c r="CV27" s="662"/>
      <c r="CW27" s="662"/>
      <c r="CX27" s="662"/>
      <c r="CY27" s="663"/>
      <c r="CZ27" s="666">
        <v>19.5</v>
      </c>
      <c r="DA27" s="695"/>
      <c r="DB27" s="695"/>
      <c r="DC27" s="696"/>
      <c r="DD27" s="669">
        <v>536362</v>
      </c>
      <c r="DE27" s="662"/>
      <c r="DF27" s="662"/>
      <c r="DG27" s="662"/>
      <c r="DH27" s="662"/>
      <c r="DI27" s="662"/>
      <c r="DJ27" s="662"/>
      <c r="DK27" s="663"/>
      <c r="DL27" s="669">
        <v>515976</v>
      </c>
      <c r="DM27" s="662"/>
      <c r="DN27" s="662"/>
      <c r="DO27" s="662"/>
      <c r="DP27" s="662"/>
      <c r="DQ27" s="662"/>
      <c r="DR27" s="662"/>
      <c r="DS27" s="662"/>
      <c r="DT27" s="662"/>
      <c r="DU27" s="662"/>
      <c r="DV27" s="663"/>
      <c r="DW27" s="666">
        <v>9.8000000000000007</v>
      </c>
      <c r="DX27" s="695"/>
      <c r="DY27" s="695"/>
      <c r="DZ27" s="695"/>
      <c r="EA27" s="695"/>
      <c r="EB27" s="695"/>
      <c r="EC27" s="697"/>
    </row>
    <row r="28" spans="2:133" ht="11.25" customHeight="1" x14ac:dyDescent="0.15">
      <c r="B28" s="766" t="s">
        <v>306</v>
      </c>
      <c r="C28" s="767"/>
      <c r="D28" s="767"/>
      <c r="E28" s="767"/>
      <c r="F28" s="767"/>
      <c r="G28" s="767"/>
      <c r="H28" s="767"/>
      <c r="I28" s="767"/>
      <c r="J28" s="767"/>
      <c r="K28" s="767"/>
      <c r="L28" s="767"/>
      <c r="M28" s="767"/>
      <c r="N28" s="767"/>
      <c r="O28" s="767"/>
      <c r="P28" s="767"/>
      <c r="Q28" s="768"/>
      <c r="R28" s="661" t="s">
        <v>237</v>
      </c>
      <c r="S28" s="664"/>
      <c r="T28" s="664"/>
      <c r="U28" s="664"/>
      <c r="V28" s="664"/>
      <c r="W28" s="664"/>
      <c r="X28" s="664"/>
      <c r="Y28" s="665"/>
      <c r="Z28" s="723" t="s">
        <v>128</v>
      </c>
      <c r="AA28" s="723"/>
      <c r="AB28" s="723"/>
      <c r="AC28" s="723"/>
      <c r="AD28" s="724" t="s">
        <v>128</v>
      </c>
      <c r="AE28" s="724"/>
      <c r="AF28" s="724"/>
      <c r="AG28" s="724"/>
      <c r="AH28" s="724"/>
      <c r="AI28" s="724"/>
      <c r="AJ28" s="724"/>
      <c r="AK28" s="724"/>
      <c r="AL28" s="666" t="s">
        <v>128</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307</v>
      </c>
      <c r="CE28" s="702"/>
      <c r="CF28" s="702"/>
      <c r="CG28" s="702"/>
      <c r="CH28" s="702"/>
      <c r="CI28" s="702"/>
      <c r="CJ28" s="702"/>
      <c r="CK28" s="702"/>
      <c r="CL28" s="702"/>
      <c r="CM28" s="702"/>
      <c r="CN28" s="702"/>
      <c r="CO28" s="702"/>
      <c r="CP28" s="702"/>
      <c r="CQ28" s="703"/>
      <c r="CR28" s="661">
        <v>639912</v>
      </c>
      <c r="CS28" s="664"/>
      <c r="CT28" s="664"/>
      <c r="CU28" s="664"/>
      <c r="CV28" s="664"/>
      <c r="CW28" s="664"/>
      <c r="CX28" s="664"/>
      <c r="CY28" s="665"/>
      <c r="CZ28" s="666">
        <v>6.7</v>
      </c>
      <c r="DA28" s="695"/>
      <c r="DB28" s="695"/>
      <c r="DC28" s="696"/>
      <c r="DD28" s="669">
        <v>639912</v>
      </c>
      <c r="DE28" s="664"/>
      <c r="DF28" s="664"/>
      <c r="DG28" s="664"/>
      <c r="DH28" s="664"/>
      <c r="DI28" s="664"/>
      <c r="DJ28" s="664"/>
      <c r="DK28" s="665"/>
      <c r="DL28" s="669">
        <v>639912</v>
      </c>
      <c r="DM28" s="664"/>
      <c r="DN28" s="664"/>
      <c r="DO28" s="664"/>
      <c r="DP28" s="664"/>
      <c r="DQ28" s="664"/>
      <c r="DR28" s="664"/>
      <c r="DS28" s="664"/>
      <c r="DT28" s="664"/>
      <c r="DU28" s="664"/>
      <c r="DV28" s="665"/>
      <c r="DW28" s="666">
        <v>12.2</v>
      </c>
      <c r="DX28" s="695"/>
      <c r="DY28" s="695"/>
      <c r="DZ28" s="695"/>
      <c r="EA28" s="695"/>
      <c r="EB28" s="695"/>
      <c r="EC28" s="697"/>
    </row>
    <row r="29" spans="2:133" ht="11.25" customHeight="1" x14ac:dyDescent="0.15">
      <c r="B29" s="658" t="s">
        <v>308</v>
      </c>
      <c r="C29" s="659"/>
      <c r="D29" s="659"/>
      <c r="E29" s="659"/>
      <c r="F29" s="659"/>
      <c r="G29" s="659"/>
      <c r="H29" s="659"/>
      <c r="I29" s="659"/>
      <c r="J29" s="659"/>
      <c r="K29" s="659"/>
      <c r="L29" s="659"/>
      <c r="M29" s="659"/>
      <c r="N29" s="659"/>
      <c r="O29" s="659"/>
      <c r="P29" s="659"/>
      <c r="Q29" s="660"/>
      <c r="R29" s="661">
        <v>665667</v>
      </c>
      <c r="S29" s="664"/>
      <c r="T29" s="664"/>
      <c r="U29" s="664"/>
      <c r="V29" s="664"/>
      <c r="W29" s="664"/>
      <c r="X29" s="664"/>
      <c r="Y29" s="665"/>
      <c r="Z29" s="723">
        <v>6.8</v>
      </c>
      <c r="AA29" s="723"/>
      <c r="AB29" s="723"/>
      <c r="AC29" s="723"/>
      <c r="AD29" s="724" t="s">
        <v>128</v>
      </c>
      <c r="AE29" s="724"/>
      <c r="AF29" s="724"/>
      <c r="AG29" s="724"/>
      <c r="AH29" s="724"/>
      <c r="AI29" s="724"/>
      <c r="AJ29" s="724"/>
      <c r="AK29" s="724"/>
      <c r="AL29" s="666" t="s">
        <v>237</v>
      </c>
      <c r="AM29" s="667"/>
      <c r="AN29" s="667"/>
      <c r="AO29" s="725"/>
      <c r="AP29" s="735" t="s">
        <v>226</v>
      </c>
      <c r="AQ29" s="736"/>
      <c r="AR29" s="736"/>
      <c r="AS29" s="736"/>
      <c r="AT29" s="736"/>
      <c r="AU29" s="736"/>
      <c r="AV29" s="736"/>
      <c r="AW29" s="736"/>
      <c r="AX29" s="736"/>
      <c r="AY29" s="736"/>
      <c r="AZ29" s="736"/>
      <c r="BA29" s="736"/>
      <c r="BB29" s="736"/>
      <c r="BC29" s="736"/>
      <c r="BD29" s="736"/>
      <c r="BE29" s="736"/>
      <c r="BF29" s="737"/>
      <c r="BG29" s="735" t="s">
        <v>309</v>
      </c>
      <c r="BH29" s="763"/>
      <c r="BI29" s="763"/>
      <c r="BJ29" s="763"/>
      <c r="BK29" s="763"/>
      <c r="BL29" s="763"/>
      <c r="BM29" s="763"/>
      <c r="BN29" s="763"/>
      <c r="BO29" s="763"/>
      <c r="BP29" s="763"/>
      <c r="BQ29" s="764"/>
      <c r="BR29" s="735" t="s">
        <v>310</v>
      </c>
      <c r="BS29" s="763"/>
      <c r="BT29" s="763"/>
      <c r="BU29" s="763"/>
      <c r="BV29" s="763"/>
      <c r="BW29" s="763"/>
      <c r="BX29" s="763"/>
      <c r="BY29" s="763"/>
      <c r="BZ29" s="763"/>
      <c r="CA29" s="763"/>
      <c r="CB29" s="764"/>
      <c r="CD29" s="745" t="s">
        <v>311</v>
      </c>
      <c r="CE29" s="746"/>
      <c r="CF29" s="705" t="s">
        <v>70</v>
      </c>
      <c r="CG29" s="702"/>
      <c r="CH29" s="702"/>
      <c r="CI29" s="702"/>
      <c r="CJ29" s="702"/>
      <c r="CK29" s="702"/>
      <c r="CL29" s="702"/>
      <c r="CM29" s="702"/>
      <c r="CN29" s="702"/>
      <c r="CO29" s="702"/>
      <c r="CP29" s="702"/>
      <c r="CQ29" s="703"/>
      <c r="CR29" s="661">
        <v>639912</v>
      </c>
      <c r="CS29" s="662"/>
      <c r="CT29" s="662"/>
      <c r="CU29" s="662"/>
      <c r="CV29" s="662"/>
      <c r="CW29" s="662"/>
      <c r="CX29" s="662"/>
      <c r="CY29" s="663"/>
      <c r="CZ29" s="666">
        <v>6.7</v>
      </c>
      <c r="DA29" s="695"/>
      <c r="DB29" s="695"/>
      <c r="DC29" s="696"/>
      <c r="DD29" s="669">
        <v>639912</v>
      </c>
      <c r="DE29" s="662"/>
      <c r="DF29" s="662"/>
      <c r="DG29" s="662"/>
      <c r="DH29" s="662"/>
      <c r="DI29" s="662"/>
      <c r="DJ29" s="662"/>
      <c r="DK29" s="663"/>
      <c r="DL29" s="669">
        <v>639912</v>
      </c>
      <c r="DM29" s="662"/>
      <c r="DN29" s="662"/>
      <c r="DO29" s="662"/>
      <c r="DP29" s="662"/>
      <c r="DQ29" s="662"/>
      <c r="DR29" s="662"/>
      <c r="DS29" s="662"/>
      <c r="DT29" s="662"/>
      <c r="DU29" s="662"/>
      <c r="DV29" s="663"/>
      <c r="DW29" s="666">
        <v>12.2</v>
      </c>
      <c r="DX29" s="695"/>
      <c r="DY29" s="695"/>
      <c r="DZ29" s="695"/>
      <c r="EA29" s="695"/>
      <c r="EB29" s="695"/>
      <c r="EC29" s="697"/>
    </row>
    <row r="30" spans="2:133" ht="11.25" customHeight="1" x14ac:dyDescent="0.15">
      <c r="B30" s="658" t="s">
        <v>312</v>
      </c>
      <c r="C30" s="659"/>
      <c r="D30" s="659"/>
      <c r="E30" s="659"/>
      <c r="F30" s="659"/>
      <c r="G30" s="659"/>
      <c r="H30" s="659"/>
      <c r="I30" s="659"/>
      <c r="J30" s="659"/>
      <c r="K30" s="659"/>
      <c r="L30" s="659"/>
      <c r="M30" s="659"/>
      <c r="N30" s="659"/>
      <c r="O30" s="659"/>
      <c r="P30" s="659"/>
      <c r="Q30" s="660"/>
      <c r="R30" s="661">
        <v>3257</v>
      </c>
      <c r="S30" s="664"/>
      <c r="T30" s="664"/>
      <c r="U30" s="664"/>
      <c r="V30" s="664"/>
      <c r="W30" s="664"/>
      <c r="X30" s="664"/>
      <c r="Y30" s="665"/>
      <c r="Z30" s="723">
        <v>0</v>
      </c>
      <c r="AA30" s="723"/>
      <c r="AB30" s="723"/>
      <c r="AC30" s="723"/>
      <c r="AD30" s="724">
        <v>433</v>
      </c>
      <c r="AE30" s="724"/>
      <c r="AF30" s="724"/>
      <c r="AG30" s="724"/>
      <c r="AH30" s="724"/>
      <c r="AI30" s="724"/>
      <c r="AJ30" s="724"/>
      <c r="AK30" s="724"/>
      <c r="AL30" s="666">
        <v>0</v>
      </c>
      <c r="AM30" s="667"/>
      <c r="AN30" s="667"/>
      <c r="AO30" s="725"/>
      <c r="AP30" s="751" t="s">
        <v>313</v>
      </c>
      <c r="AQ30" s="752"/>
      <c r="AR30" s="752"/>
      <c r="AS30" s="752"/>
      <c r="AT30" s="757" t="s">
        <v>314</v>
      </c>
      <c r="AU30" s="230"/>
      <c r="AV30" s="230"/>
      <c r="AW30" s="230"/>
      <c r="AX30" s="760" t="s">
        <v>189</v>
      </c>
      <c r="AY30" s="761"/>
      <c r="AZ30" s="761"/>
      <c r="BA30" s="761"/>
      <c r="BB30" s="761"/>
      <c r="BC30" s="761"/>
      <c r="BD30" s="761"/>
      <c r="BE30" s="761"/>
      <c r="BF30" s="762"/>
      <c r="BG30" s="741">
        <v>98.6</v>
      </c>
      <c r="BH30" s="742"/>
      <c r="BI30" s="742"/>
      <c r="BJ30" s="742"/>
      <c r="BK30" s="742"/>
      <c r="BL30" s="742"/>
      <c r="BM30" s="743">
        <v>96.2</v>
      </c>
      <c r="BN30" s="742"/>
      <c r="BO30" s="742"/>
      <c r="BP30" s="742"/>
      <c r="BQ30" s="744"/>
      <c r="BR30" s="741">
        <v>98.6</v>
      </c>
      <c r="BS30" s="742"/>
      <c r="BT30" s="742"/>
      <c r="BU30" s="742"/>
      <c r="BV30" s="742"/>
      <c r="BW30" s="742"/>
      <c r="BX30" s="743">
        <v>96</v>
      </c>
      <c r="BY30" s="742"/>
      <c r="BZ30" s="742"/>
      <c r="CA30" s="742"/>
      <c r="CB30" s="744"/>
      <c r="CD30" s="747"/>
      <c r="CE30" s="748"/>
      <c r="CF30" s="705" t="s">
        <v>315</v>
      </c>
      <c r="CG30" s="702"/>
      <c r="CH30" s="702"/>
      <c r="CI30" s="702"/>
      <c r="CJ30" s="702"/>
      <c r="CK30" s="702"/>
      <c r="CL30" s="702"/>
      <c r="CM30" s="702"/>
      <c r="CN30" s="702"/>
      <c r="CO30" s="702"/>
      <c r="CP30" s="702"/>
      <c r="CQ30" s="703"/>
      <c r="CR30" s="661">
        <v>591847</v>
      </c>
      <c r="CS30" s="664"/>
      <c r="CT30" s="664"/>
      <c r="CU30" s="664"/>
      <c r="CV30" s="664"/>
      <c r="CW30" s="664"/>
      <c r="CX30" s="664"/>
      <c r="CY30" s="665"/>
      <c r="CZ30" s="666">
        <v>6.2</v>
      </c>
      <c r="DA30" s="695"/>
      <c r="DB30" s="695"/>
      <c r="DC30" s="696"/>
      <c r="DD30" s="669">
        <v>591847</v>
      </c>
      <c r="DE30" s="664"/>
      <c r="DF30" s="664"/>
      <c r="DG30" s="664"/>
      <c r="DH30" s="664"/>
      <c r="DI30" s="664"/>
      <c r="DJ30" s="664"/>
      <c r="DK30" s="665"/>
      <c r="DL30" s="669">
        <v>591847</v>
      </c>
      <c r="DM30" s="664"/>
      <c r="DN30" s="664"/>
      <c r="DO30" s="664"/>
      <c r="DP30" s="664"/>
      <c r="DQ30" s="664"/>
      <c r="DR30" s="664"/>
      <c r="DS30" s="664"/>
      <c r="DT30" s="664"/>
      <c r="DU30" s="664"/>
      <c r="DV30" s="665"/>
      <c r="DW30" s="666">
        <v>11.3</v>
      </c>
      <c r="DX30" s="695"/>
      <c r="DY30" s="695"/>
      <c r="DZ30" s="695"/>
      <c r="EA30" s="695"/>
      <c r="EB30" s="695"/>
      <c r="EC30" s="697"/>
    </row>
    <row r="31" spans="2:133" ht="11.25" customHeight="1" x14ac:dyDescent="0.15">
      <c r="B31" s="658" t="s">
        <v>316</v>
      </c>
      <c r="C31" s="659"/>
      <c r="D31" s="659"/>
      <c r="E31" s="659"/>
      <c r="F31" s="659"/>
      <c r="G31" s="659"/>
      <c r="H31" s="659"/>
      <c r="I31" s="659"/>
      <c r="J31" s="659"/>
      <c r="K31" s="659"/>
      <c r="L31" s="659"/>
      <c r="M31" s="659"/>
      <c r="N31" s="659"/>
      <c r="O31" s="659"/>
      <c r="P31" s="659"/>
      <c r="Q31" s="660"/>
      <c r="R31" s="661">
        <v>129991</v>
      </c>
      <c r="S31" s="664"/>
      <c r="T31" s="664"/>
      <c r="U31" s="664"/>
      <c r="V31" s="664"/>
      <c r="W31" s="664"/>
      <c r="X31" s="664"/>
      <c r="Y31" s="665"/>
      <c r="Z31" s="723">
        <v>1.3</v>
      </c>
      <c r="AA31" s="723"/>
      <c r="AB31" s="723"/>
      <c r="AC31" s="723"/>
      <c r="AD31" s="724" t="s">
        <v>237</v>
      </c>
      <c r="AE31" s="724"/>
      <c r="AF31" s="724"/>
      <c r="AG31" s="724"/>
      <c r="AH31" s="724"/>
      <c r="AI31" s="724"/>
      <c r="AJ31" s="724"/>
      <c r="AK31" s="724"/>
      <c r="AL31" s="666" t="s">
        <v>128</v>
      </c>
      <c r="AM31" s="667"/>
      <c r="AN31" s="667"/>
      <c r="AO31" s="725"/>
      <c r="AP31" s="753"/>
      <c r="AQ31" s="754"/>
      <c r="AR31" s="754"/>
      <c r="AS31" s="754"/>
      <c r="AT31" s="758"/>
      <c r="AU31" s="229" t="s">
        <v>317</v>
      </c>
      <c r="AV31" s="229"/>
      <c r="AW31" s="229"/>
      <c r="AX31" s="658" t="s">
        <v>318</v>
      </c>
      <c r="AY31" s="659"/>
      <c r="AZ31" s="659"/>
      <c r="BA31" s="659"/>
      <c r="BB31" s="659"/>
      <c r="BC31" s="659"/>
      <c r="BD31" s="659"/>
      <c r="BE31" s="659"/>
      <c r="BF31" s="660"/>
      <c r="BG31" s="739">
        <v>99</v>
      </c>
      <c r="BH31" s="662"/>
      <c r="BI31" s="662"/>
      <c r="BJ31" s="662"/>
      <c r="BK31" s="662"/>
      <c r="BL31" s="662"/>
      <c r="BM31" s="667">
        <v>96.4</v>
      </c>
      <c r="BN31" s="740"/>
      <c r="BO31" s="740"/>
      <c r="BP31" s="740"/>
      <c r="BQ31" s="701"/>
      <c r="BR31" s="739">
        <v>98.9</v>
      </c>
      <c r="BS31" s="662"/>
      <c r="BT31" s="662"/>
      <c r="BU31" s="662"/>
      <c r="BV31" s="662"/>
      <c r="BW31" s="662"/>
      <c r="BX31" s="667">
        <v>96.5</v>
      </c>
      <c r="BY31" s="740"/>
      <c r="BZ31" s="740"/>
      <c r="CA31" s="740"/>
      <c r="CB31" s="701"/>
      <c r="CD31" s="747"/>
      <c r="CE31" s="748"/>
      <c r="CF31" s="705" t="s">
        <v>319</v>
      </c>
      <c r="CG31" s="702"/>
      <c r="CH31" s="702"/>
      <c r="CI31" s="702"/>
      <c r="CJ31" s="702"/>
      <c r="CK31" s="702"/>
      <c r="CL31" s="702"/>
      <c r="CM31" s="702"/>
      <c r="CN31" s="702"/>
      <c r="CO31" s="702"/>
      <c r="CP31" s="702"/>
      <c r="CQ31" s="703"/>
      <c r="CR31" s="661">
        <v>48065</v>
      </c>
      <c r="CS31" s="662"/>
      <c r="CT31" s="662"/>
      <c r="CU31" s="662"/>
      <c r="CV31" s="662"/>
      <c r="CW31" s="662"/>
      <c r="CX31" s="662"/>
      <c r="CY31" s="663"/>
      <c r="CZ31" s="666">
        <v>0.5</v>
      </c>
      <c r="DA31" s="695"/>
      <c r="DB31" s="695"/>
      <c r="DC31" s="696"/>
      <c r="DD31" s="669">
        <v>48065</v>
      </c>
      <c r="DE31" s="662"/>
      <c r="DF31" s="662"/>
      <c r="DG31" s="662"/>
      <c r="DH31" s="662"/>
      <c r="DI31" s="662"/>
      <c r="DJ31" s="662"/>
      <c r="DK31" s="663"/>
      <c r="DL31" s="669">
        <v>48065</v>
      </c>
      <c r="DM31" s="662"/>
      <c r="DN31" s="662"/>
      <c r="DO31" s="662"/>
      <c r="DP31" s="662"/>
      <c r="DQ31" s="662"/>
      <c r="DR31" s="662"/>
      <c r="DS31" s="662"/>
      <c r="DT31" s="662"/>
      <c r="DU31" s="662"/>
      <c r="DV31" s="663"/>
      <c r="DW31" s="666">
        <v>0.9</v>
      </c>
      <c r="DX31" s="695"/>
      <c r="DY31" s="695"/>
      <c r="DZ31" s="695"/>
      <c r="EA31" s="695"/>
      <c r="EB31" s="695"/>
      <c r="EC31" s="697"/>
    </row>
    <row r="32" spans="2:133" ht="11.25" customHeight="1" x14ac:dyDescent="0.15">
      <c r="B32" s="658" t="s">
        <v>320</v>
      </c>
      <c r="C32" s="659"/>
      <c r="D32" s="659"/>
      <c r="E32" s="659"/>
      <c r="F32" s="659"/>
      <c r="G32" s="659"/>
      <c r="H32" s="659"/>
      <c r="I32" s="659"/>
      <c r="J32" s="659"/>
      <c r="K32" s="659"/>
      <c r="L32" s="659"/>
      <c r="M32" s="659"/>
      <c r="N32" s="659"/>
      <c r="O32" s="659"/>
      <c r="P32" s="659"/>
      <c r="Q32" s="660"/>
      <c r="R32" s="661">
        <v>409258</v>
      </c>
      <c r="S32" s="664"/>
      <c r="T32" s="664"/>
      <c r="U32" s="664"/>
      <c r="V32" s="664"/>
      <c r="W32" s="664"/>
      <c r="X32" s="664"/>
      <c r="Y32" s="665"/>
      <c r="Z32" s="723">
        <v>4.2</v>
      </c>
      <c r="AA32" s="723"/>
      <c r="AB32" s="723"/>
      <c r="AC32" s="723"/>
      <c r="AD32" s="724" t="s">
        <v>128</v>
      </c>
      <c r="AE32" s="724"/>
      <c r="AF32" s="724"/>
      <c r="AG32" s="724"/>
      <c r="AH32" s="724"/>
      <c r="AI32" s="724"/>
      <c r="AJ32" s="724"/>
      <c r="AK32" s="724"/>
      <c r="AL32" s="666" t="s">
        <v>237</v>
      </c>
      <c r="AM32" s="667"/>
      <c r="AN32" s="667"/>
      <c r="AO32" s="725"/>
      <c r="AP32" s="755"/>
      <c r="AQ32" s="756"/>
      <c r="AR32" s="756"/>
      <c r="AS32" s="756"/>
      <c r="AT32" s="759"/>
      <c r="AU32" s="231"/>
      <c r="AV32" s="231"/>
      <c r="AW32" s="231"/>
      <c r="AX32" s="673" t="s">
        <v>321</v>
      </c>
      <c r="AY32" s="674"/>
      <c r="AZ32" s="674"/>
      <c r="BA32" s="674"/>
      <c r="BB32" s="674"/>
      <c r="BC32" s="674"/>
      <c r="BD32" s="674"/>
      <c r="BE32" s="674"/>
      <c r="BF32" s="675"/>
      <c r="BG32" s="738">
        <v>98.1</v>
      </c>
      <c r="BH32" s="677"/>
      <c r="BI32" s="677"/>
      <c r="BJ32" s="677"/>
      <c r="BK32" s="677"/>
      <c r="BL32" s="677"/>
      <c r="BM32" s="721">
        <v>95.4</v>
      </c>
      <c r="BN32" s="677"/>
      <c r="BO32" s="677"/>
      <c r="BP32" s="677"/>
      <c r="BQ32" s="714"/>
      <c r="BR32" s="738">
        <v>98.1</v>
      </c>
      <c r="BS32" s="677"/>
      <c r="BT32" s="677"/>
      <c r="BU32" s="677"/>
      <c r="BV32" s="677"/>
      <c r="BW32" s="677"/>
      <c r="BX32" s="721">
        <v>95</v>
      </c>
      <c r="BY32" s="677"/>
      <c r="BZ32" s="677"/>
      <c r="CA32" s="677"/>
      <c r="CB32" s="714"/>
      <c r="CD32" s="749"/>
      <c r="CE32" s="750"/>
      <c r="CF32" s="705" t="s">
        <v>322</v>
      </c>
      <c r="CG32" s="702"/>
      <c r="CH32" s="702"/>
      <c r="CI32" s="702"/>
      <c r="CJ32" s="702"/>
      <c r="CK32" s="702"/>
      <c r="CL32" s="702"/>
      <c r="CM32" s="702"/>
      <c r="CN32" s="702"/>
      <c r="CO32" s="702"/>
      <c r="CP32" s="702"/>
      <c r="CQ32" s="703"/>
      <c r="CR32" s="661" t="s">
        <v>237</v>
      </c>
      <c r="CS32" s="664"/>
      <c r="CT32" s="664"/>
      <c r="CU32" s="664"/>
      <c r="CV32" s="664"/>
      <c r="CW32" s="664"/>
      <c r="CX32" s="664"/>
      <c r="CY32" s="665"/>
      <c r="CZ32" s="666" t="s">
        <v>237</v>
      </c>
      <c r="DA32" s="695"/>
      <c r="DB32" s="695"/>
      <c r="DC32" s="696"/>
      <c r="DD32" s="669" t="s">
        <v>128</v>
      </c>
      <c r="DE32" s="664"/>
      <c r="DF32" s="664"/>
      <c r="DG32" s="664"/>
      <c r="DH32" s="664"/>
      <c r="DI32" s="664"/>
      <c r="DJ32" s="664"/>
      <c r="DK32" s="665"/>
      <c r="DL32" s="669" t="s">
        <v>237</v>
      </c>
      <c r="DM32" s="664"/>
      <c r="DN32" s="664"/>
      <c r="DO32" s="664"/>
      <c r="DP32" s="664"/>
      <c r="DQ32" s="664"/>
      <c r="DR32" s="664"/>
      <c r="DS32" s="664"/>
      <c r="DT32" s="664"/>
      <c r="DU32" s="664"/>
      <c r="DV32" s="665"/>
      <c r="DW32" s="666" t="s">
        <v>128</v>
      </c>
      <c r="DX32" s="695"/>
      <c r="DY32" s="695"/>
      <c r="DZ32" s="695"/>
      <c r="EA32" s="695"/>
      <c r="EB32" s="695"/>
      <c r="EC32" s="697"/>
    </row>
    <row r="33" spans="2:133" ht="11.25" customHeight="1" x14ac:dyDescent="0.15">
      <c r="B33" s="658" t="s">
        <v>323</v>
      </c>
      <c r="C33" s="659"/>
      <c r="D33" s="659"/>
      <c r="E33" s="659"/>
      <c r="F33" s="659"/>
      <c r="G33" s="659"/>
      <c r="H33" s="659"/>
      <c r="I33" s="659"/>
      <c r="J33" s="659"/>
      <c r="K33" s="659"/>
      <c r="L33" s="659"/>
      <c r="M33" s="659"/>
      <c r="N33" s="659"/>
      <c r="O33" s="659"/>
      <c r="P33" s="659"/>
      <c r="Q33" s="660"/>
      <c r="R33" s="661">
        <v>75039</v>
      </c>
      <c r="S33" s="664"/>
      <c r="T33" s="664"/>
      <c r="U33" s="664"/>
      <c r="V33" s="664"/>
      <c r="W33" s="664"/>
      <c r="X33" s="664"/>
      <c r="Y33" s="665"/>
      <c r="Z33" s="723">
        <v>0.8</v>
      </c>
      <c r="AA33" s="723"/>
      <c r="AB33" s="723"/>
      <c r="AC33" s="723"/>
      <c r="AD33" s="724" t="s">
        <v>237</v>
      </c>
      <c r="AE33" s="724"/>
      <c r="AF33" s="724"/>
      <c r="AG33" s="724"/>
      <c r="AH33" s="724"/>
      <c r="AI33" s="724"/>
      <c r="AJ33" s="724"/>
      <c r="AK33" s="724"/>
      <c r="AL33" s="666" t="s">
        <v>128</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324</v>
      </c>
      <c r="CE33" s="702"/>
      <c r="CF33" s="702"/>
      <c r="CG33" s="702"/>
      <c r="CH33" s="702"/>
      <c r="CI33" s="702"/>
      <c r="CJ33" s="702"/>
      <c r="CK33" s="702"/>
      <c r="CL33" s="702"/>
      <c r="CM33" s="702"/>
      <c r="CN33" s="702"/>
      <c r="CO33" s="702"/>
      <c r="CP33" s="702"/>
      <c r="CQ33" s="703"/>
      <c r="CR33" s="661">
        <v>3986416</v>
      </c>
      <c r="CS33" s="662"/>
      <c r="CT33" s="662"/>
      <c r="CU33" s="662"/>
      <c r="CV33" s="662"/>
      <c r="CW33" s="662"/>
      <c r="CX33" s="662"/>
      <c r="CY33" s="663"/>
      <c r="CZ33" s="666">
        <v>42</v>
      </c>
      <c r="DA33" s="695"/>
      <c r="DB33" s="695"/>
      <c r="DC33" s="696"/>
      <c r="DD33" s="669">
        <v>3113000</v>
      </c>
      <c r="DE33" s="662"/>
      <c r="DF33" s="662"/>
      <c r="DG33" s="662"/>
      <c r="DH33" s="662"/>
      <c r="DI33" s="662"/>
      <c r="DJ33" s="662"/>
      <c r="DK33" s="663"/>
      <c r="DL33" s="669">
        <v>2675685</v>
      </c>
      <c r="DM33" s="662"/>
      <c r="DN33" s="662"/>
      <c r="DO33" s="662"/>
      <c r="DP33" s="662"/>
      <c r="DQ33" s="662"/>
      <c r="DR33" s="662"/>
      <c r="DS33" s="662"/>
      <c r="DT33" s="662"/>
      <c r="DU33" s="662"/>
      <c r="DV33" s="663"/>
      <c r="DW33" s="666">
        <v>50.9</v>
      </c>
      <c r="DX33" s="695"/>
      <c r="DY33" s="695"/>
      <c r="DZ33" s="695"/>
      <c r="EA33" s="695"/>
      <c r="EB33" s="695"/>
      <c r="EC33" s="697"/>
    </row>
    <row r="34" spans="2:133" ht="11.25" customHeight="1" x14ac:dyDescent="0.15">
      <c r="B34" s="658" t="s">
        <v>325</v>
      </c>
      <c r="C34" s="659"/>
      <c r="D34" s="659"/>
      <c r="E34" s="659"/>
      <c r="F34" s="659"/>
      <c r="G34" s="659"/>
      <c r="H34" s="659"/>
      <c r="I34" s="659"/>
      <c r="J34" s="659"/>
      <c r="K34" s="659"/>
      <c r="L34" s="659"/>
      <c r="M34" s="659"/>
      <c r="N34" s="659"/>
      <c r="O34" s="659"/>
      <c r="P34" s="659"/>
      <c r="Q34" s="660"/>
      <c r="R34" s="661">
        <v>300952</v>
      </c>
      <c r="S34" s="664"/>
      <c r="T34" s="664"/>
      <c r="U34" s="664"/>
      <c r="V34" s="664"/>
      <c r="W34" s="664"/>
      <c r="X34" s="664"/>
      <c r="Y34" s="665"/>
      <c r="Z34" s="723">
        <v>3.1</v>
      </c>
      <c r="AA34" s="723"/>
      <c r="AB34" s="723"/>
      <c r="AC34" s="723"/>
      <c r="AD34" s="724">
        <v>1707</v>
      </c>
      <c r="AE34" s="724"/>
      <c r="AF34" s="724"/>
      <c r="AG34" s="724"/>
      <c r="AH34" s="724"/>
      <c r="AI34" s="724"/>
      <c r="AJ34" s="724"/>
      <c r="AK34" s="724"/>
      <c r="AL34" s="666">
        <v>0</v>
      </c>
      <c r="AM34" s="667"/>
      <c r="AN34" s="667"/>
      <c r="AO34" s="725"/>
      <c r="AP34" s="234"/>
      <c r="AQ34" s="735" t="s">
        <v>326</v>
      </c>
      <c r="AR34" s="736"/>
      <c r="AS34" s="736"/>
      <c r="AT34" s="736"/>
      <c r="AU34" s="736"/>
      <c r="AV34" s="736"/>
      <c r="AW34" s="736"/>
      <c r="AX34" s="736"/>
      <c r="AY34" s="736"/>
      <c r="AZ34" s="736"/>
      <c r="BA34" s="736"/>
      <c r="BB34" s="736"/>
      <c r="BC34" s="736"/>
      <c r="BD34" s="736"/>
      <c r="BE34" s="736"/>
      <c r="BF34" s="737"/>
      <c r="BG34" s="735" t="s">
        <v>327</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328</v>
      </c>
      <c r="CE34" s="702"/>
      <c r="CF34" s="702"/>
      <c r="CG34" s="702"/>
      <c r="CH34" s="702"/>
      <c r="CI34" s="702"/>
      <c r="CJ34" s="702"/>
      <c r="CK34" s="702"/>
      <c r="CL34" s="702"/>
      <c r="CM34" s="702"/>
      <c r="CN34" s="702"/>
      <c r="CO34" s="702"/>
      <c r="CP34" s="702"/>
      <c r="CQ34" s="703"/>
      <c r="CR34" s="661">
        <v>1528331</v>
      </c>
      <c r="CS34" s="664"/>
      <c r="CT34" s="664"/>
      <c r="CU34" s="664"/>
      <c r="CV34" s="664"/>
      <c r="CW34" s="664"/>
      <c r="CX34" s="664"/>
      <c r="CY34" s="665"/>
      <c r="CZ34" s="666">
        <v>16.100000000000001</v>
      </c>
      <c r="DA34" s="695"/>
      <c r="DB34" s="695"/>
      <c r="DC34" s="696"/>
      <c r="DD34" s="669">
        <v>1061451</v>
      </c>
      <c r="DE34" s="664"/>
      <c r="DF34" s="664"/>
      <c r="DG34" s="664"/>
      <c r="DH34" s="664"/>
      <c r="DI34" s="664"/>
      <c r="DJ34" s="664"/>
      <c r="DK34" s="665"/>
      <c r="DL34" s="669">
        <v>965589</v>
      </c>
      <c r="DM34" s="664"/>
      <c r="DN34" s="664"/>
      <c r="DO34" s="664"/>
      <c r="DP34" s="664"/>
      <c r="DQ34" s="664"/>
      <c r="DR34" s="664"/>
      <c r="DS34" s="664"/>
      <c r="DT34" s="664"/>
      <c r="DU34" s="664"/>
      <c r="DV34" s="665"/>
      <c r="DW34" s="666">
        <v>18.399999999999999</v>
      </c>
      <c r="DX34" s="695"/>
      <c r="DY34" s="695"/>
      <c r="DZ34" s="695"/>
      <c r="EA34" s="695"/>
      <c r="EB34" s="695"/>
      <c r="EC34" s="697"/>
    </row>
    <row r="35" spans="2:133" ht="11.25" customHeight="1" x14ac:dyDescent="0.15">
      <c r="B35" s="658" t="s">
        <v>329</v>
      </c>
      <c r="C35" s="659"/>
      <c r="D35" s="659"/>
      <c r="E35" s="659"/>
      <c r="F35" s="659"/>
      <c r="G35" s="659"/>
      <c r="H35" s="659"/>
      <c r="I35" s="659"/>
      <c r="J35" s="659"/>
      <c r="K35" s="659"/>
      <c r="L35" s="659"/>
      <c r="M35" s="659"/>
      <c r="N35" s="659"/>
      <c r="O35" s="659"/>
      <c r="P35" s="659"/>
      <c r="Q35" s="660"/>
      <c r="R35" s="661">
        <v>1312747</v>
      </c>
      <c r="S35" s="664"/>
      <c r="T35" s="664"/>
      <c r="U35" s="664"/>
      <c r="V35" s="664"/>
      <c r="W35" s="664"/>
      <c r="X35" s="664"/>
      <c r="Y35" s="665"/>
      <c r="Z35" s="723">
        <v>13.5</v>
      </c>
      <c r="AA35" s="723"/>
      <c r="AB35" s="723"/>
      <c r="AC35" s="723"/>
      <c r="AD35" s="724" t="s">
        <v>128</v>
      </c>
      <c r="AE35" s="724"/>
      <c r="AF35" s="724"/>
      <c r="AG35" s="724"/>
      <c r="AH35" s="724"/>
      <c r="AI35" s="724"/>
      <c r="AJ35" s="724"/>
      <c r="AK35" s="724"/>
      <c r="AL35" s="666" t="s">
        <v>128</v>
      </c>
      <c r="AM35" s="667"/>
      <c r="AN35" s="667"/>
      <c r="AO35" s="725"/>
      <c r="AP35" s="234"/>
      <c r="AQ35" s="729" t="s">
        <v>330</v>
      </c>
      <c r="AR35" s="730"/>
      <c r="AS35" s="730"/>
      <c r="AT35" s="730"/>
      <c r="AU35" s="730"/>
      <c r="AV35" s="730"/>
      <c r="AW35" s="730"/>
      <c r="AX35" s="730"/>
      <c r="AY35" s="731"/>
      <c r="AZ35" s="726">
        <v>1270412</v>
      </c>
      <c r="BA35" s="727"/>
      <c r="BB35" s="727"/>
      <c r="BC35" s="727"/>
      <c r="BD35" s="727"/>
      <c r="BE35" s="727"/>
      <c r="BF35" s="728"/>
      <c r="BG35" s="732" t="s">
        <v>331</v>
      </c>
      <c r="BH35" s="733"/>
      <c r="BI35" s="733"/>
      <c r="BJ35" s="733"/>
      <c r="BK35" s="733"/>
      <c r="BL35" s="733"/>
      <c r="BM35" s="733"/>
      <c r="BN35" s="733"/>
      <c r="BO35" s="733"/>
      <c r="BP35" s="733"/>
      <c r="BQ35" s="733"/>
      <c r="BR35" s="733"/>
      <c r="BS35" s="733"/>
      <c r="BT35" s="733"/>
      <c r="BU35" s="734"/>
      <c r="BV35" s="726">
        <v>51370</v>
      </c>
      <c r="BW35" s="727"/>
      <c r="BX35" s="727"/>
      <c r="BY35" s="727"/>
      <c r="BZ35" s="727"/>
      <c r="CA35" s="727"/>
      <c r="CB35" s="728"/>
      <c r="CD35" s="705" t="s">
        <v>332</v>
      </c>
      <c r="CE35" s="702"/>
      <c r="CF35" s="702"/>
      <c r="CG35" s="702"/>
      <c r="CH35" s="702"/>
      <c r="CI35" s="702"/>
      <c r="CJ35" s="702"/>
      <c r="CK35" s="702"/>
      <c r="CL35" s="702"/>
      <c r="CM35" s="702"/>
      <c r="CN35" s="702"/>
      <c r="CO35" s="702"/>
      <c r="CP35" s="702"/>
      <c r="CQ35" s="703"/>
      <c r="CR35" s="661">
        <v>15090</v>
      </c>
      <c r="CS35" s="662"/>
      <c r="CT35" s="662"/>
      <c r="CU35" s="662"/>
      <c r="CV35" s="662"/>
      <c r="CW35" s="662"/>
      <c r="CX35" s="662"/>
      <c r="CY35" s="663"/>
      <c r="CZ35" s="666">
        <v>0.2</v>
      </c>
      <c r="DA35" s="695"/>
      <c r="DB35" s="695"/>
      <c r="DC35" s="696"/>
      <c r="DD35" s="669">
        <v>13958</v>
      </c>
      <c r="DE35" s="662"/>
      <c r="DF35" s="662"/>
      <c r="DG35" s="662"/>
      <c r="DH35" s="662"/>
      <c r="DI35" s="662"/>
      <c r="DJ35" s="662"/>
      <c r="DK35" s="663"/>
      <c r="DL35" s="669">
        <v>13958</v>
      </c>
      <c r="DM35" s="662"/>
      <c r="DN35" s="662"/>
      <c r="DO35" s="662"/>
      <c r="DP35" s="662"/>
      <c r="DQ35" s="662"/>
      <c r="DR35" s="662"/>
      <c r="DS35" s="662"/>
      <c r="DT35" s="662"/>
      <c r="DU35" s="662"/>
      <c r="DV35" s="663"/>
      <c r="DW35" s="666">
        <v>0.3</v>
      </c>
      <c r="DX35" s="695"/>
      <c r="DY35" s="695"/>
      <c r="DZ35" s="695"/>
      <c r="EA35" s="695"/>
      <c r="EB35" s="695"/>
      <c r="EC35" s="697"/>
    </row>
    <row r="36" spans="2:133" ht="11.25" customHeight="1" x14ac:dyDescent="0.15">
      <c r="B36" s="658" t="s">
        <v>333</v>
      </c>
      <c r="C36" s="659"/>
      <c r="D36" s="659"/>
      <c r="E36" s="659"/>
      <c r="F36" s="659"/>
      <c r="G36" s="659"/>
      <c r="H36" s="659"/>
      <c r="I36" s="659"/>
      <c r="J36" s="659"/>
      <c r="K36" s="659"/>
      <c r="L36" s="659"/>
      <c r="M36" s="659"/>
      <c r="N36" s="659"/>
      <c r="O36" s="659"/>
      <c r="P36" s="659"/>
      <c r="Q36" s="660"/>
      <c r="R36" s="661" t="s">
        <v>128</v>
      </c>
      <c r="S36" s="664"/>
      <c r="T36" s="664"/>
      <c r="U36" s="664"/>
      <c r="V36" s="664"/>
      <c r="W36" s="664"/>
      <c r="X36" s="664"/>
      <c r="Y36" s="665"/>
      <c r="Z36" s="723" t="s">
        <v>128</v>
      </c>
      <c r="AA36" s="723"/>
      <c r="AB36" s="723"/>
      <c r="AC36" s="723"/>
      <c r="AD36" s="724" t="s">
        <v>128</v>
      </c>
      <c r="AE36" s="724"/>
      <c r="AF36" s="724"/>
      <c r="AG36" s="724"/>
      <c r="AH36" s="724"/>
      <c r="AI36" s="724"/>
      <c r="AJ36" s="724"/>
      <c r="AK36" s="724"/>
      <c r="AL36" s="666" t="s">
        <v>128</v>
      </c>
      <c r="AM36" s="667"/>
      <c r="AN36" s="667"/>
      <c r="AO36" s="725"/>
      <c r="AQ36" s="698" t="s">
        <v>334</v>
      </c>
      <c r="AR36" s="699"/>
      <c r="AS36" s="699"/>
      <c r="AT36" s="699"/>
      <c r="AU36" s="699"/>
      <c r="AV36" s="699"/>
      <c r="AW36" s="699"/>
      <c r="AX36" s="699"/>
      <c r="AY36" s="700"/>
      <c r="AZ36" s="661">
        <v>330869</v>
      </c>
      <c r="BA36" s="664"/>
      <c r="BB36" s="664"/>
      <c r="BC36" s="664"/>
      <c r="BD36" s="662"/>
      <c r="BE36" s="662"/>
      <c r="BF36" s="701"/>
      <c r="BG36" s="705" t="s">
        <v>335</v>
      </c>
      <c r="BH36" s="702"/>
      <c r="BI36" s="702"/>
      <c r="BJ36" s="702"/>
      <c r="BK36" s="702"/>
      <c r="BL36" s="702"/>
      <c r="BM36" s="702"/>
      <c r="BN36" s="702"/>
      <c r="BO36" s="702"/>
      <c r="BP36" s="702"/>
      <c r="BQ36" s="702"/>
      <c r="BR36" s="702"/>
      <c r="BS36" s="702"/>
      <c r="BT36" s="702"/>
      <c r="BU36" s="703"/>
      <c r="BV36" s="661">
        <v>42419</v>
      </c>
      <c r="BW36" s="664"/>
      <c r="BX36" s="664"/>
      <c r="BY36" s="664"/>
      <c r="BZ36" s="664"/>
      <c r="CA36" s="664"/>
      <c r="CB36" s="704"/>
      <c r="CD36" s="705" t="s">
        <v>336</v>
      </c>
      <c r="CE36" s="702"/>
      <c r="CF36" s="702"/>
      <c r="CG36" s="702"/>
      <c r="CH36" s="702"/>
      <c r="CI36" s="702"/>
      <c r="CJ36" s="702"/>
      <c r="CK36" s="702"/>
      <c r="CL36" s="702"/>
      <c r="CM36" s="702"/>
      <c r="CN36" s="702"/>
      <c r="CO36" s="702"/>
      <c r="CP36" s="702"/>
      <c r="CQ36" s="703"/>
      <c r="CR36" s="661">
        <v>854679</v>
      </c>
      <c r="CS36" s="664"/>
      <c r="CT36" s="664"/>
      <c r="CU36" s="664"/>
      <c r="CV36" s="664"/>
      <c r="CW36" s="664"/>
      <c r="CX36" s="664"/>
      <c r="CY36" s="665"/>
      <c r="CZ36" s="666">
        <v>9</v>
      </c>
      <c r="DA36" s="695"/>
      <c r="DB36" s="695"/>
      <c r="DC36" s="696"/>
      <c r="DD36" s="669">
        <v>758579</v>
      </c>
      <c r="DE36" s="664"/>
      <c r="DF36" s="664"/>
      <c r="DG36" s="664"/>
      <c r="DH36" s="664"/>
      <c r="DI36" s="664"/>
      <c r="DJ36" s="664"/>
      <c r="DK36" s="665"/>
      <c r="DL36" s="669">
        <v>641191</v>
      </c>
      <c r="DM36" s="664"/>
      <c r="DN36" s="664"/>
      <c r="DO36" s="664"/>
      <c r="DP36" s="664"/>
      <c r="DQ36" s="664"/>
      <c r="DR36" s="664"/>
      <c r="DS36" s="664"/>
      <c r="DT36" s="664"/>
      <c r="DU36" s="664"/>
      <c r="DV36" s="665"/>
      <c r="DW36" s="666">
        <v>12.2</v>
      </c>
      <c r="DX36" s="695"/>
      <c r="DY36" s="695"/>
      <c r="DZ36" s="695"/>
      <c r="EA36" s="695"/>
      <c r="EB36" s="695"/>
      <c r="EC36" s="697"/>
    </row>
    <row r="37" spans="2:133" ht="11.25" customHeight="1" x14ac:dyDescent="0.15">
      <c r="B37" s="658" t="s">
        <v>337</v>
      </c>
      <c r="C37" s="659"/>
      <c r="D37" s="659"/>
      <c r="E37" s="659"/>
      <c r="F37" s="659"/>
      <c r="G37" s="659"/>
      <c r="H37" s="659"/>
      <c r="I37" s="659"/>
      <c r="J37" s="659"/>
      <c r="K37" s="659"/>
      <c r="L37" s="659"/>
      <c r="M37" s="659"/>
      <c r="N37" s="659"/>
      <c r="O37" s="659"/>
      <c r="P37" s="659"/>
      <c r="Q37" s="660"/>
      <c r="R37" s="661">
        <v>334747</v>
      </c>
      <c r="S37" s="664"/>
      <c r="T37" s="664"/>
      <c r="U37" s="664"/>
      <c r="V37" s="664"/>
      <c r="W37" s="664"/>
      <c r="X37" s="664"/>
      <c r="Y37" s="665"/>
      <c r="Z37" s="723">
        <v>3.4</v>
      </c>
      <c r="AA37" s="723"/>
      <c r="AB37" s="723"/>
      <c r="AC37" s="723"/>
      <c r="AD37" s="724" t="s">
        <v>128</v>
      </c>
      <c r="AE37" s="724"/>
      <c r="AF37" s="724"/>
      <c r="AG37" s="724"/>
      <c r="AH37" s="724"/>
      <c r="AI37" s="724"/>
      <c r="AJ37" s="724"/>
      <c r="AK37" s="724"/>
      <c r="AL37" s="666" t="s">
        <v>237</v>
      </c>
      <c r="AM37" s="667"/>
      <c r="AN37" s="667"/>
      <c r="AO37" s="725"/>
      <c r="AQ37" s="698" t="s">
        <v>338</v>
      </c>
      <c r="AR37" s="699"/>
      <c r="AS37" s="699"/>
      <c r="AT37" s="699"/>
      <c r="AU37" s="699"/>
      <c r="AV37" s="699"/>
      <c r="AW37" s="699"/>
      <c r="AX37" s="699"/>
      <c r="AY37" s="700"/>
      <c r="AZ37" s="661">
        <v>1049</v>
      </c>
      <c r="BA37" s="664"/>
      <c r="BB37" s="664"/>
      <c r="BC37" s="664"/>
      <c r="BD37" s="662"/>
      <c r="BE37" s="662"/>
      <c r="BF37" s="701"/>
      <c r="BG37" s="705" t="s">
        <v>339</v>
      </c>
      <c r="BH37" s="702"/>
      <c r="BI37" s="702"/>
      <c r="BJ37" s="702"/>
      <c r="BK37" s="702"/>
      <c r="BL37" s="702"/>
      <c r="BM37" s="702"/>
      <c r="BN37" s="702"/>
      <c r="BO37" s="702"/>
      <c r="BP37" s="702"/>
      <c r="BQ37" s="702"/>
      <c r="BR37" s="702"/>
      <c r="BS37" s="702"/>
      <c r="BT37" s="702"/>
      <c r="BU37" s="703"/>
      <c r="BV37" s="661">
        <v>3266</v>
      </c>
      <c r="BW37" s="664"/>
      <c r="BX37" s="664"/>
      <c r="BY37" s="664"/>
      <c r="BZ37" s="664"/>
      <c r="CA37" s="664"/>
      <c r="CB37" s="704"/>
      <c r="CD37" s="705" t="s">
        <v>340</v>
      </c>
      <c r="CE37" s="702"/>
      <c r="CF37" s="702"/>
      <c r="CG37" s="702"/>
      <c r="CH37" s="702"/>
      <c r="CI37" s="702"/>
      <c r="CJ37" s="702"/>
      <c r="CK37" s="702"/>
      <c r="CL37" s="702"/>
      <c r="CM37" s="702"/>
      <c r="CN37" s="702"/>
      <c r="CO37" s="702"/>
      <c r="CP37" s="702"/>
      <c r="CQ37" s="703"/>
      <c r="CR37" s="661">
        <v>196358</v>
      </c>
      <c r="CS37" s="662"/>
      <c r="CT37" s="662"/>
      <c r="CU37" s="662"/>
      <c r="CV37" s="662"/>
      <c r="CW37" s="662"/>
      <c r="CX37" s="662"/>
      <c r="CY37" s="663"/>
      <c r="CZ37" s="666">
        <v>2.1</v>
      </c>
      <c r="DA37" s="695"/>
      <c r="DB37" s="695"/>
      <c r="DC37" s="696"/>
      <c r="DD37" s="669">
        <v>196358</v>
      </c>
      <c r="DE37" s="662"/>
      <c r="DF37" s="662"/>
      <c r="DG37" s="662"/>
      <c r="DH37" s="662"/>
      <c r="DI37" s="662"/>
      <c r="DJ37" s="662"/>
      <c r="DK37" s="663"/>
      <c r="DL37" s="669">
        <v>195483</v>
      </c>
      <c r="DM37" s="662"/>
      <c r="DN37" s="662"/>
      <c r="DO37" s="662"/>
      <c r="DP37" s="662"/>
      <c r="DQ37" s="662"/>
      <c r="DR37" s="662"/>
      <c r="DS37" s="662"/>
      <c r="DT37" s="662"/>
      <c r="DU37" s="662"/>
      <c r="DV37" s="663"/>
      <c r="DW37" s="666">
        <v>3.7</v>
      </c>
      <c r="DX37" s="695"/>
      <c r="DY37" s="695"/>
      <c r="DZ37" s="695"/>
      <c r="EA37" s="695"/>
      <c r="EB37" s="695"/>
      <c r="EC37" s="697"/>
    </row>
    <row r="38" spans="2:133" ht="11.25" customHeight="1" x14ac:dyDescent="0.15">
      <c r="B38" s="673" t="s">
        <v>341</v>
      </c>
      <c r="C38" s="674"/>
      <c r="D38" s="674"/>
      <c r="E38" s="674"/>
      <c r="F38" s="674"/>
      <c r="G38" s="674"/>
      <c r="H38" s="674"/>
      <c r="I38" s="674"/>
      <c r="J38" s="674"/>
      <c r="K38" s="674"/>
      <c r="L38" s="674"/>
      <c r="M38" s="674"/>
      <c r="N38" s="674"/>
      <c r="O38" s="674"/>
      <c r="P38" s="674"/>
      <c r="Q38" s="675"/>
      <c r="R38" s="676">
        <v>9751912</v>
      </c>
      <c r="S38" s="713"/>
      <c r="T38" s="713"/>
      <c r="U38" s="713"/>
      <c r="V38" s="713"/>
      <c r="W38" s="713"/>
      <c r="X38" s="713"/>
      <c r="Y38" s="718"/>
      <c r="Z38" s="719">
        <v>100</v>
      </c>
      <c r="AA38" s="719"/>
      <c r="AB38" s="719"/>
      <c r="AC38" s="719"/>
      <c r="AD38" s="720">
        <v>4918166</v>
      </c>
      <c r="AE38" s="720"/>
      <c r="AF38" s="720"/>
      <c r="AG38" s="720"/>
      <c r="AH38" s="720"/>
      <c r="AI38" s="720"/>
      <c r="AJ38" s="720"/>
      <c r="AK38" s="720"/>
      <c r="AL38" s="679">
        <v>100</v>
      </c>
      <c r="AM38" s="721"/>
      <c r="AN38" s="721"/>
      <c r="AO38" s="722"/>
      <c r="AQ38" s="698" t="s">
        <v>342</v>
      </c>
      <c r="AR38" s="699"/>
      <c r="AS38" s="699"/>
      <c r="AT38" s="699"/>
      <c r="AU38" s="699"/>
      <c r="AV38" s="699"/>
      <c r="AW38" s="699"/>
      <c r="AX38" s="699"/>
      <c r="AY38" s="700"/>
      <c r="AZ38" s="661" t="s">
        <v>237</v>
      </c>
      <c r="BA38" s="664"/>
      <c r="BB38" s="664"/>
      <c r="BC38" s="664"/>
      <c r="BD38" s="662"/>
      <c r="BE38" s="662"/>
      <c r="BF38" s="701"/>
      <c r="BG38" s="705" t="s">
        <v>343</v>
      </c>
      <c r="BH38" s="702"/>
      <c r="BI38" s="702"/>
      <c r="BJ38" s="702"/>
      <c r="BK38" s="702"/>
      <c r="BL38" s="702"/>
      <c r="BM38" s="702"/>
      <c r="BN38" s="702"/>
      <c r="BO38" s="702"/>
      <c r="BP38" s="702"/>
      <c r="BQ38" s="702"/>
      <c r="BR38" s="702"/>
      <c r="BS38" s="702"/>
      <c r="BT38" s="702"/>
      <c r="BU38" s="703"/>
      <c r="BV38" s="661">
        <v>5143</v>
      </c>
      <c r="BW38" s="664"/>
      <c r="BX38" s="664"/>
      <c r="BY38" s="664"/>
      <c r="BZ38" s="664"/>
      <c r="CA38" s="664"/>
      <c r="CB38" s="704"/>
      <c r="CD38" s="705" t="s">
        <v>344</v>
      </c>
      <c r="CE38" s="702"/>
      <c r="CF38" s="702"/>
      <c r="CG38" s="702"/>
      <c r="CH38" s="702"/>
      <c r="CI38" s="702"/>
      <c r="CJ38" s="702"/>
      <c r="CK38" s="702"/>
      <c r="CL38" s="702"/>
      <c r="CM38" s="702"/>
      <c r="CN38" s="702"/>
      <c r="CO38" s="702"/>
      <c r="CP38" s="702"/>
      <c r="CQ38" s="703"/>
      <c r="CR38" s="661">
        <v>1269363</v>
      </c>
      <c r="CS38" s="664"/>
      <c r="CT38" s="664"/>
      <c r="CU38" s="664"/>
      <c r="CV38" s="664"/>
      <c r="CW38" s="664"/>
      <c r="CX38" s="664"/>
      <c r="CY38" s="665"/>
      <c r="CZ38" s="666">
        <v>13.4</v>
      </c>
      <c r="DA38" s="695"/>
      <c r="DB38" s="695"/>
      <c r="DC38" s="696"/>
      <c r="DD38" s="669">
        <v>1105521</v>
      </c>
      <c r="DE38" s="664"/>
      <c r="DF38" s="664"/>
      <c r="DG38" s="664"/>
      <c r="DH38" s="664"/>
      <c r="DI38" s="664"/>
      <c r="DJ38" s="664"/>
      <c r="DK38" s="665"/>
      <c r="DL38" s="669">
        <v>1054947</v>
      </c>
      <c r="DM38" s="664"/>
      <c r="DN38" s="664"/>
      <c r="DO38" s="664"/>
      <c r="DP38" s="664"/>
      <c r="DQ38" s="664"/>
      <c r="DR38" s="664"/>
      <c r="DS38" s="664"/>
      <c r="DT38" s="664"/>
      <c r="DU38" s="664"/>
      <c r="DV38" s="665"/>
      <c r="DW38" s="666">
        <v>20.100000000000001</v>
      </c>
      <c r="DX38" s="695"/>
      <c r="DY38" s="695"/>
      <c r="DZ38" s="695"/>
      <c r="EA38" s="695"/>
      <c r="EB38" s="695"/>
      <c r="EC38" s="697"/>
    </row>
    <row r="39" spans="2:133" ht="11.25" customHeight="1" x14ac:dyDescent="0.15">
      <c r="AQ39" s="698" t="s">
        <v>345</v>
      </c>
      <c r="AR39" s="699"/>
      <c r="AS39" s="699"/>
      <c r="AT39" s="699"/>
      <c r="AU39" s="699"/>
      <c r="AV39" s="699"/>
      <c r="AW39" s="699"/>
      <c r="AX39" s="699"/>
      <c r="AY39" s="700"/>
      <c r="AZ39" s="661" t="s">
        <v>128</v>
      </c>
      <c r="BA39" s="664"/>
      <c r="BB39" s="664"/>
      <c r="BC39" s="664"/>
      <c r="BD39" s="662"/>
      <c r="BE39" s="662"/>
      <c r="BF39" s="701"/>
      <c r="BG39" s="706" t="s">
        <v>346</v>
      </c>
      <c r="BH39" s="707"/>
      <c r="BI39" s="707"/>
      <c r="BJ39" s="707"/>
      <c r="BK39" s="707"/>
      <c r="BL39" s="235"/>
      <c r="BM39" s="702" t="s">
        <v>347</v>
      </c>
      <c r="BN39" s="702"/>
      <c r="BO39" s="702"/>
      <c r="BP39" s="702"/>
      <c r="BQ39" s="702"/>
      <c r="BR39" s="702"/>
      <c r="BS39" s="702"/>
      <c r="BT39" s="702"/>
      <c r="BU39" s="703"/>
      <c r="BV39" s="661">
        <v>93</v>
      </c>
      <c r="BW39" s="664"/>
      <c r="BX39" s="664"/>
      <c r="BY39" s="664"/>
      <c r="BZ39" s="664"/>
      <c r="CA39" s="664"/>
      <c r="CB39" s="704"/>
      <c r="CD39" s="705" t="s">
        <v>348</v>
      </c>
      <c r="CE39" s="702"/>
      <c r="CF39" s="702"/>
      <c r="CG39" s="702"/>
      <c r="CH39" s="702"/>
      <c r="CI39" s="702"/>
      <c r="CJ39" s="702"/>
      <c r="CK39" s="702"/>
      <c r="CL39" s="702"/>
      <c r="CM39" s="702"/>
      <c r="CN39" s="702"/>
      <c r="CO39" s="702"/>
      <c r="CP39" s="702"/>
      <c r="CQ39" s="703"/>
      <c r="CR39" s="661">
        <v>175953</v>
      </c>
      <c r="CS39" s="662"/>
      <c r="CT39" s="662"/>
      <c r="CU39" s="662"/>
      <c r="CV39" s="662"/>
      <c r="CW39" s="662"/>
      <c r="CX39" s="662"/>
      <c r="CY39" s="663"/>
      <c r="CZ39" s="666">
        <v>1.9</v>
      </c>
      <c r="DA39" s="695"/>
      <c r="DB39" s="695"/>
      <c r="DC39" s="696"/>
      <c r="DD39" s="669">
        <v>173491</v>
      </c>
      <c r="DE39" s="662"/>
      <c r="DF39" s="662"/>
      <c r="DG39" s="662"/>
      <c r="DH39" s="662"/>
      <c r="DI39" s="662"/>
      <c r="DJ39" s="662"/>
      <c r="DK39" s="663"/>
      <c r="DL39" s="669" t="s">
        <v>128</v>
      </c>
      <c r="DM39" s="662"/>
      <c r="DN39" s="662"/>
      <c r="DO39" s="662"/>
      <c r="DP39" s="662"/>
      <c r="DQ39" s="662"/>
      <c r="DR39" s="662"/>
      <c r="DS39" s="662"/>
      <c r="DT39" s="662"/>
      <c r="DU39" s="662"/>
      <c r="DV39" s="663"/>
      <c r="DW39" s="666" t="s">
        <v>128</v>
      </c>
      <c r="DX39" s="695"/>
      <c r="DY39" s="695"/>
      <c r="DZ39" s="695"/>
      <c r="EA39" s="695"/>
      <c r="EB39" s="695"/>
      <c r="EC39" s="697"/>
    </row>
    <row r="40" spans="2:133" ht="11.25" customHeight="1" x14ac:dyDescent="0.15">
      <c r="AQ40" s="698" t="s">
        <v>349</v>
      </c>
      <c r="AR40" s="699"/>
      <c r="AS40" s="699"/>
      <c r="AT40" s="699"/>
      <c r="AU40" s="699"/>
      <c r="AV40" s="699"/>
      <c r="AW40" s="699"/>
      <c r="AX40" s="699"/>
      <c r="AY40" s="700"/>
      <c r="AZ40" s="661">
        <v>192329</v>
      </c>
      <c r="BA40" s="664"/>
      <c r="BB40" s="664"/>
      <c r="BC40" s="664"/>
      <c r="BD40" s="662"/>
      <c r="BE40" s="662"/>
      <c r="BF40" s="701"/>
      <c r="BG40" s="706"/>
      <c r="BH40" s="707"/>
      <c r="BI40" s="707"/>
      <c r="BJ40" s="707"/>
      <c r="BK40" s="707"/>
      <c r="BL40" s="235"/>
      <c r="BM40" s="702" t="s">
        <v>350</v>
      </c>
      <c r="BN40" s="702"/>
      <c r="BO40" s="702"/>
      <c r="BP40" s="702"/>
      <c r="BQ40" s="702"/>
      <c r="BR40" s="702"/>
      <c r="BS40" s="702"/>
      <c r="BT40" s="702"/>
      <c r="BU40" s="703"/>
      <c r="BV40" s="661" t="s">
        <v>128</v>
      </c>
      <c r="BW40" s="664"/>
      <c r="BX40" s="664"/>
      <c r="BY40" s="664"/>
      <c r="BZ40" s="664"/>
      <c r="CA40" s="664"/>
      <c r="CB40" s="704"/>
      <c r="CD40" s="705" t="s">
        <v>351</v>
      </c>
      <c r="CE40" s="702"/>
      <c r="CF40" s="702"/>
      <c r="CG40" s="702"/>
      <c r="CH40" s="702"/>
      <c r="CI40" s="702"/>
      <c r="CJ40" s="702"/>
      <c r="CK40" s="702"/>
      <c r="CL40" s="702"/>
      <c r="CM40" s="702"/>
      <c r="CN40" s="702"/>
      <c r="CO40" s="702"/>
      <c r="CP40" s="702"/>
      <c r="CQ40" s="703"/>
      <c r="CR40" s="661">
        <v>143000</v>
      </c>
      <c r="CS40" s="664"/>
      <c r="CT40" s="664"/>
      <c r="CU40" s="664"/>
      <c r="CV40" s="664"/>
      <c r="CW40" s="664"/>
      <c r="CX40" s="664"/>
      <c r="CY40" s="665"/>
      <c r="CZ40" s="666">
        <v>1.5</v>
      </c>
      <c r="DA40" s="695"/>
      <c r="DB40" s="695"/>
      <c r="DC40" s="696"/>
      <c r="DD40" s="669" t="s">
        <v>237</v>
      </c>
      <c r="DE40" s="664"/>
      <c r="DF40" s="664"/>
      <c r="DG40" s="664"/>
      <c r="DH40" s="664"/>
      <c r="DI40" s="664"/>
      <c r="DJ40" s="664"/>
      <c r="DK40" s="665"/>
      <c r="DL40" s="669" t="s">
        <v>237</v>
      </c>
      <c r="DM40" s="664"/>
      <c r="DN40" s="664"/>
      <c r="DO40" s="664"/>
      <c r="DP40" s="664"/>
      <c r="DQ40" s="664"/>
      <c r="DR40" s="664"/>
      <c r="DS40" s="664"/>
      <c r="DT40" s="664"/>
      <c r="DU40" s="664"/>
      <c r="DV40" s="665"/>
      <c r="DW40" s="666" t="s">
        <v>237</v>
      </c>
      <c r="DX40" s="695"/>
      <c r="DY40" s="695"/>
      <c r="DZ40" s="695"/>
      <c r="EA40" s="695"/>
      <c r="EB40" s="695"/>
      <c r="EC40" s="697"/>
    </row>
    <row r="41" spans="2:133" ht="11.25" customHeight="1" x14ac:dyDescent="0.15">
      <c r="AQ41" s="710" t="s">
        <v>352</v>
      </c>
      <c r="AR41" s="711"/>
      <c r="AS41" s="711"/>
      <c r="AT41" s="711"/>
      <c r="AU41" s="711"/>
      <c r="AV41" s="711"/>
      <c r="AW41" s="711"/>
      <c r="AX41" s="711"/>
      <c r="AY41" s="712"/>
      <c r="AZ41" s="676">
        <v>746165</v>
      </c>
      <c r="BA41" s="713"/>
      <c r="BB41" s="713"/>
      <c r="BC41" s="713"/>
      <c r="BD41" s="677"/>
      <c r="BE41" s="677"/>
      <c r="BF41" s="714"/>
      <c r="BG41" s="708"/>
      <c r="BH41" s="709"/>
      <c r="BI41" s="709"/>
      <c r="BJ41" s="709"/>
      <c r="BK41" s="709"/>
      <c r="BL41" s="236"/>
      <c r="BM41" s="715" t="s">
        <v>353</v>
      </c>
      <c r="BN41" s="715"/>
      <c r="BO41" s="715"/>
      <c r="BP41" s="715"/>
      <c r="BQ41" s="715"/>
      <c r="BR41" s="715"/>
      <c r="BS41" s="715"/>
      <c r="BT41" s="715"/>
      <c r="BU41" s="716"/>
      <c r="BV41" s="676">
        <v>367</v>
      </c>
      <c r="BW41" s="713"/>
      <c r="BX41" s="713"/>
      <c r="BY41" s="713"/>
      <c r="BZ41" s="713"/>
      <c r="CA41" s="713"/>
      <c r="CB41" s="717"/>
      <c r="CD41" s="705" t="s">
        <v>354</v>
      </c>
      <c r="CE41" s="702"/>
      <c r="CF41" s="702"/>
      <c r="CG41" s="702"/>
      <c r="CH41" s="702"/>
      <c r="CI41" s="702"/>
      <c r="CJ41" s="702"/>
      <c r="CK41" s="702"/>
      <c r="CL41" s="702"/>
      <c r="CM41" s="702"/>
      <c r="CN41" s="702"/>
      <c r="CO41" s="702"/>
      <c r="CP41" s="702"/>
      <c r="CQ41" s="703"/>
      <c r="CR41" s="661" t="s">
        <v>237</v>
      </c>
      <c r="CS41" s="662"/>
      <c r="CT41" s="662"/>
      <c r="CU41" s="662"/>
      <c r="CV41" s="662"/>
      <c r="CW41" s="662"/>
      <c r="CX41" s="662"/>
      <c r="CY41" s="663"/>
      <c r="CZ41" s="666" t="s">
        <v>237</v>
      </c>
      <c r="DA41" s="695"/>
      <c r="DB41" s="695"/>
      <c r="DC41" s="696"/>
      <c r="DD41" s="669" t="s">
        <v>128</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355</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356</v>
      </c>
      <c r="CE42" s="659"/>
      <c r="CF42" s="659"/>
      <c r="CG42" s="659"/>
      <c r="CH42" s="659"/>
      <c r="CI42" s="659"/>
      <c r="CJ42" s="659"/>
      <c r="CK42" s="659"/>
      <c r="CL42" s="659"/>
      <c r="CM42" s="659"/>
      <c r="CN42" s="659"/>
      <c r="CO42" s="659"/>
      <c r="CP42" s="659"/>
      <c r="CQ42" s="660"/>
      <c r="CR42" s="661">
        <v>1906896</v>
      </c>
      <c r="CS42" s="664"/>
      <c r="CT42" s="664"/>
      <c r="CU42" s="664"/>
      <c r="CV42" s="664"/>
      <c r="CW42" s="664"/>
      <c r="CX42" s="664"/>
      <c r="CY42" s="665"/>
      <c r="CZ42" s="666">
        <v>20.100000000000001</v>
      </c>
      <c r="DA42" s="667"/>
      <c r="DB42" s="667"/>
      <c r="DC42" s="668"/>
      <c r="DD42" s="669">
        <v>382539</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357</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358</v>
      </c>
      <c r="CE43" s="659"/>
      <c r="CF43" s="659"/>
      <c r="CG43" s="659"/>
      <c r="CH43" s="659"/>
      <c r="CI43" s="659"/>
      <c r="CJ43" s="659"/>
      <c r="CK43" s="659"/>
      <c r="CL43" s="659"/>
      <c r="CM43" s="659"/>
      <c r="CN43" s="659"/>
      <c r="CO43" s="659"/>
      <c r="CP43" s="659"/>
      <c r="CQ43" s="660"/>
      <c r="CR43" s="661">
        <v>122826</v>
      </c>
      <c r="CS43" s="662"/>
      <c r="CT43" s="662"/>
      <c r="CU43" s="662"/>
      <c r="CV43" s="662"/>
      <c r="CW43" s="662"/>
      <c r="CX43" s="662"/>
      <c r="CY43" s="663"/>
      <c r="CZ43" s="666">
        <v>1.3</v>
      </c>
      <c r="DA43" s="695"/>
      <c r="DB43" s="695"/>
      <c r="DC43" s="696"/>
      <c r="DD43" s="669">
        <v>117322</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359</v>
      </c>
      <c r="CD44" s="689" t="s">
        <v>311</v>
      </c>
      <c r="CE44" s="690"/>
      <c r="CF44" s="658" t="s">
        <v>360</v>
      </c>
      <c r="CG44" s="659"/>
      <c r="CH44" s="659"/>
      <c r="CI44" s="659"/>
      <c r="CJ44" s="659"/>
      <c r="CK44" s="659"/>
      <c r="CL44" s="659"/>
      <c r="CM44" s="659"/>
      <c r="CN44" s="659"/>
      <c r="CO44" s="659"/>
      <c r="CP44" s="659"/>
      <c r="CQ44" s="660"/>
      <c r="CR44" s="661">
        <v>1215250</v>
      </c>
      <c r="CS44" s="664"/>
      <c r="CT44" s="664"/>
      <c r="CU44" s="664"/>
      <c r="CV44" s="664"/>
      <c r="CW44" s="664"/>
      <c r="CX44" s="664"/>
      <c r="CY44" s="665"/>
      <c r="CZ44" s="666">
        <v>12.8</v>
      </c>
      <c r="DA44" s="667"/>
      <c r="DB44" s="667"/>
      <c r="DC44" s="668"/>
      <c r="DD44" s="669">
        <v>208913</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361</v>
      </c>
      <c r="CG45" s="659"/>
      <c r="CH45" s="659"/>
      <c r="CI45" s="659"/>
      <c r="CJ45" s="659"/>
      <c r="CK45" s="659"/>
      <c r="CL45" s="659"/>
      <c r="CM45" s="659"/>
      <c r="CN45" s="659"/>
      <c r="CO45" s="659"/>
      <c r="CP45" s="659"/>
      <c r="CQ45" s="660"/>
      <c r="CR45" s="661">
        <v>779750</v>
      </c>
      <c r="CS45" s="662"/>
      <c r="CT45" s="662"/>
      <c r="CU45" s="662"/>
      <c r="CV45" s="662"/>
      <c r="CW45" s="662"/>
      <c r="CX45" s="662"/>
      <c r="CY45" s="663"/>
      <c r="CZ45" s="666">
        <v>8.1999999999999993</v>
      </c>
      <c r="DA45" s="695"/>
      <c r="DB45" s="695"/>
      <c r="DC45" s="696"/>
      <c r="DD45" s="669">
        <v>85271</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362</v>
      </c>
      <c r="CG46" s="659"/>
      <c r="CH46" s="659"/>
      <c r="CI46" s="659"/>
      <c r="CJ46" s="659"/>
      <c r="CK46" s="659"/>
      <c r="CL46" s="659"/>
      <c r="CM46" s="659"/>
      <c r="CN46" s="659"/>
      <c r="CO46" s="659"/>
      <c r="CP46" s="659"/>
      <c r="CQ46" s="660"/>
      <c r="CR46" s="661">
        <v>434074</v>
      </c>
      <c r="CS46" s="664"/>
      <c r="CT46" s="664"/>
      <c r="CU46" s="664"/>
      <c r="CV46" s="664"/>
      <c r="CW46" s="664"/>
      <c r="CX46" s="664"/>
      <c r="CY46" s="665"/>
      <c r="CZ46" s="666">
        <v>4.5999999999999996</v>
      </c>
      <c r="DA46" s="667"/>
      <c r="DB46" s="667"/>
      <c r="DC46" s="668"/>
      <c r="DD46" s="669">
        <v>122216</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363</v>
      </c>
      <c r="CG47" s="659"/>
      <c r="CH47" s="659"/>
      <c r="CI47" s="659"/>
      <c r="CJ47" s="659"/>
      <c r="CK47" s="659"/>
      <c r="CL47" s="659"/>
      <c r="CM47" s="659"/>
      <c r="CN47" s="659"/>
      <c r="CO47" s="659"/>
      <c r="CP47" s="659"/>
      <c r="CQ47" s="660"/>
      <c r="CR47" s="661">
        <v>691646</v>
      </c>
      <c r="CS47" s="662"/>
      <c r="CT47" s="662"/>
      <c r="CU47" s="662"/>
      <c r="CV47" s="662"/>
      <c r="CW47" s="662"/>
      <c r="CX47" s="662"/>
      <c r="CY47" s="663"/>
      <c r="CZ47" s="666">
        <v>7.3</v>
      </c>
      <c r="DA47" s="695"/>
      <c r="DB47" s="695"/>
      <c r="DC47" s="696"/>
      <c r="DD47" s="669">
        <v>173626</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364</v>
      </c>
      <c r="CG48" s="659"/>
      <c r="CH48" s="659"/>
      <c r="CI48" s="659"/>
      <c r="CJ48" s="659"/>
      <c r="CK48" s="659"/>
      <c r="CL48" s="659"/>
      <c r="CM48" s="659"/>
      <c r="CN48" s="659"/>
      <c r="CO48" s="659"/>
      <c r="CP48" s="659"/>
      <c r="CQ48" s="660"/>
      <c r="CR48" s="661" t="s">
        <v>237</v>
      </c>
      <c r="CS48" s="664"/>
      <c r="CT48" s="664"/>
      <c r="CU48" s="664"/>
      <c r="CV48" s="664"/>
      <c r="CW48" s="664"/>
      <c r="CX48" s="664"/>
      <c r="CY48" s="665"/>
      <c r="CZ48" s="666" t="s">
        <v>237</v>
      </c>
      <c r="DA48" s="667"/>
      <c r="DB48" s="667"/>
      <c r="DC48" s="668"/>
      <c r="DD48" s="669" t="s">
        <v>237</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365</v>
      </c>
      <c r="CE49" s="674"/>
      <c r="CF49" s="674"/>
      <c r="CG49" s="674"/>
      <c r="CH49" s="674"/>
      <c r="CI49" s="674"/>
      <c r="CJ49" s="674"/>
      <c r="CK49" s="674"/>
      <c r="CL49" s="674"/>
      <c r="CM49" s="674"/>
      <c r="CN49" s="674"/>
      <c r="CO49" s="674"/>
      <c r="CP49" s="674"/>
      <c r="CQ49" s="675"/>
      <c r="CR49" s="676">
        <v>9488370</v>
      </c>
      <c r="CS49" s="677"/>
      <c r="CT49" s="677"/>
      <c r="CU49" s="677"/>
      <c r="CV49" s="677"/>
      <c r="CW49" s="677"/>
      <c r="CX49" s="677"/>
      <c r="CY49" s="678"/>
      <c r="CZ49" s="679">
        <v>100</v>
      </c>
      <c r="DA49" s="680"/>
      <c r="DB49" s="680"/>
      <c r="DC49" s="681"/>
      <c r="DD49" s="682">
        <v>5634753</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4pIJfEgmXjMyNBbsWyqbV76gAPmnjlObCj30JyHt8zSs+2DJP5mF6yOn3UDmQ+yq1LefaL2TnPe5Aa2zYCDRug==" saltValue="KMJRI7/8riSAptN06xXIj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366</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367</v>
      </c>
      <c r="DK2" s="1200"/>
      <c r="DL2" s="1200"/>
      <c r="DM2" s="1200"/>
      <c r="DN2" s="1200"/>
      <c r="DO2" s="1201"/>
      <c r="DP2" s="249"/>
      <c r="DQ2" s="1199" t="s">
        <v>368</v>
      </c>
      <c r="DR2" s="1200"/>
      <c r="DS2" s="1200"/>
      <c r="DT2" s="1200"/>
      <c r="DU2" s="1200"/>
      <c r="DV2" s="1200"/>
      <c r="DW2" s="1200"/>
      <c r="DX2" s="1200"/>
      <c r="DY2" s="1200"/>
      <c r="DZ2" s="1201"/>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2" t="s">
        <v>369</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370</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4" t="s">
        <v>371</v>
      </c>
      <c r="B5" s="1085"/>
      <c r="C5" s="1085"/>
      <c r="D5" s="1085"/>
      <c r="E5" s="1085"/>
      <c r="F5" s="1085"/>
      <c r="G5" s="1085"/>
      <c r="H5" s="1085"/>
      <c r="I5" s="1085"/>
      <c r="J5" s="1085"/>
      <c r="K5" s="1085"/>
      <c r="L5" s="1085"/>
      <c r="M5" s="1085"/>
      <c r="N5" s="1085"/>
      <c r="O5" s="1085"/>
      <c r="P5" s="1086"/>
      <c r="Q5" s="1090" t="s">
        <v>372</v>
      </c>
      <c r="R5" s="1091"/>
      <c r="S5" s="1091"/>
      <c r="T5" s="1091"/>
      <c r="U5" s="1092"/>
      <c r="V5" s="1090" t="s">
        <v>373</v>
      </c>
      <c r="W5" s="1091"/>
      <c r="X5" s="1091"/>
      <c r="Y5" s="1091"/>
      <c r="Z5" s="1092"/>
      <c r="AA5" s="1090" t="s">
        <v>374</v>
      </c>
      <c r="AB5" s="1091"/>
      <c r="AC5" s="1091"/>
      <c r="AD5" s="1091"/>
      <c r="AE5" s="1091"/>
      <c r="AF5" s="1202" t="s">
        <v>375</v>
      </c>
      <c r="AG5" s="1091"/>
      <c r="AH5" s="1091"/>
      <c r="AI5" s="1091"/>
      <c r="AJ5" s="1106"/>
      <c r="AK5" s="1091" t="s">
        <v>376</v>
      </c>
      <c r="AL5" s="1091"/>
      <c r="AM5" s="1091"/>
      <c r="AN5" s="1091"/>
      <c r="AO5" s="1092"/>
      <c r="AP5" s="1090" t="s">
        <v>377</v>
      </c>
      <c r="AQ5" s="1091"/>
      <c r="AR5" s="1091"/>
      <c r="AS5" s="1091"/>
      <c r="AT5" s="1092"/>
      <c r="AU5" s="1090" t="s">
        <v>378</v>
      </c>
      <c r="AV5" s="1091"/>
      <c r="AW5" s="1091"/>
      <c r="AX5" s="1091"/>
      <c r="AY5" s="1106"/>
      <c r="AZ5" s="256"/>
      <c r="BA5" s="256"/>
      <c r="BB5" s="256"/>
      <c r="BC5" s="256"/>
      <c r="BD5" s="256"/>
      <c r="BE5" s="257"/>
      <c r="BF5" s="257"/>
      <c r="BG5" s="257"/>
      <c r="BH5" s="257"/>
      <c r="BI5" s="257"/>
      <c r="BJ5" s="257"/>
      <c r="BK5" s="257"/>
      <c r="BL5" s="257"/>
      <c r="BM5" s="257"/>
      <c r="BN5" s="257"/>
      <c r="BO5" s="257"/>
      <c r="BP5" s="257"/>
      <c r="BQ5" s="1084" t="s">
        <v>379</v>
      </c>
      <c r="BR5" s="1085"/>
      <c r="BS5" s="1085"/>
      <c r="BT5" s="1085"/>
      <c r="BU5" s="1085"/>
      <c r="BV5" s="1085"/>
      <c r="BW5" s="1085"/>
      <c r="BX5" s="1085"/>
      <c r="BY5" s="1085"/>
      <c r="BZ5" s="1085"/>
      <c r="CA5" s="1085"/>
      <c r="CB5" s="1085"/>
      <c r="CC5" s="1085"/>
      <c r="CD5" s="1085"/>
      <c r="CE5" s="1085"/>
      <c r="CF5" s="1085"/>
      <c r="CG5" s="1086"/>
      <c r="CH5" s="1090" t="s">
        <v>380</v>
      </c>
      <c r="CI5" s="1091"/>
      <c r="CJ5" s="1091"/>
      <c r="CK5" s="1091"/>
      <c r="CL5" s="1092"/>
      <c r="CM5" s="1090" t="s">
        <v>381</v>
      </c>
      <c r="CN5" s="1091"/>
      <c r="CO5" s="1091"/>
      <c r="CP5" s="1091"/>
      <c r="CQ5" s="1092"/>
      <c r="CR5" s="1090" t="s">
        <v>382</v>
      </c>
      <c r="CS5" s="1091"/>
      <c r="CT5" s="1091"/>
      <c r="CU5" s="1091"/>
      <c r="CV5" s="1092"/>
      <c r="CW5" s="1090" t="s">
        <v>383</v>
      </c>
      <c r="CX5" s="1091"/>
      <c r="CY5" s="1091"/>
      <c r="CZ5" s="1091"/>
      <c r="DA5" s="1092"/>
      <c r="DB5" s="1090" t="s">
        <v>384</v>
      </c>
      <c r="DC5" s="1091"/>
      <c r="DD5" s="1091"/>
      <c r="DE5" s="1091"/>
      <c r="DF5" s="1092"/>
      <c r="DG5" s="1187" t="s">
        <v>385</v>
      </c>
      <c r="DH5" s="1188"/>
      <c r="DI5" s="1188"/>
      <c r="DJ5" s="1188"/>
      <c r="DK5" s="1189"/>
      <c r="DL5" s="1187" t="s">
        <v>386</v>
      </c>
      <c r="DM5" s="1188"/>
      <c r="DN5" s="1188"/>
      <c r="DO5" s="1188"/>
      <c r="DP5" s="1189"/>
      <c r="DQ5" s="1090" t="s">
        <v>387</v>
      </c>
      <c r="DR5" s="1091"/>
      <c r="DS5" s="1091"/>
      <c r="DT5" s="1091"/>
      <c r="DU5" s="1092"/>
      <c r="DV5" s="1090" t="s">
        <v>378</v>
      </c>
      <c r="DW5" s="1091"/>
      <c r="DX5" s="1091"/>
      <c r="DY5" s="1091"/>
      <c r="DZ5" s="1106"/>
      <c r="EA5" s="254"/>
    </row>
    <row r="6" spans="1:131" s="255"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15">
      <c r="A7" s="258">
        <v>1</v>
      </c>
      <c r="B7" s="1139" t="s">
        <v>388</v>
      </c>
      <c r="C7" s="1140"/>
      <c r="D7" s="1140"/>
      <c r="E7" s="1140"/>
      <c r="F7" s="1140"/>
      <c r="G7" s="1140"/>
      <c r="H7" s="1140"/>
      <c r="I7" s="1140"/>
      <c r="J7" s="1140"/>
      <c r="K7" s="1140"/>
      <c r="L7" s="1140"/>
      <c r="M7" s="1140"/>
      <c r="N7" s="1140"/>
      <c r="O7" s="1140"/>
      <c r="P7" s="1141"/>
      <c r="Q7" s="1193">
        <v>9758</v>
      </c>
      <c r="R7" s="1194"/>
      <c r="S7" s="1194"/>
      <c r="T7" s="1194"/>
      <c r="U7" s="1194"/>
      <c r="V7" s="1194">
        <v>9495</v>
      </c>
      <c r="W7" s="1194"/>
      <c r="X7" s="1194"/>
      <c r="Y7" s="1194"/>
      <c r="Z7" s="1194"/>
      <c r="AA7" s="1194">
        <v>264</v>
      </c>
      <c r="AB7" s="1194"/>
      <c r="AC7" s="1194"/>
      <c r="AD7" s="1194"/>
      <c r="AE7" s="1195"/>
      <c r="AF7" s="1196">
        <v>137</v>
      </c>
      <c r="AG7" s="1197"/>
      <c r="AH7" s="1197"/>
      <c r="AI7" s="1197"/>
      <c r="AJ7" s="1198"/>
      <c r="AK7" s="1180">
        <v>409</v>
      </c>
      <c r="AL7" s="1181"/>
      <c r="AM7" s="1181"/>
      <c r="AN7" s="1181"/>
      <c r="AO7" s="1181"/>
      <c r="AP7" s="1181">
        <v>7207</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t="s">
        <v>591</v>
      </c>
      <c r="BT7" s="1185"/>
      <c r="BU7" s="1185"/>
      <c r="BV7" s="1185"/>
      <c r="BW7" s="1185"/>
      <c r="BX7" s="1185"/>
      <c r="BY7" s="1185"/>
      <c r="BZ7" s="1185"/>
      <c r="CA7" s="1185"/>
      <c r="CB7" s="1185"/>
      <c r="CC7" s="1185"/>
      <c r="CD7" s="1185"/>
      <c r="CE7" s="1185"/>
      <c r="CF7" s="1185"/>
      <c r="CG7" s="1186"/>
      <c r="CH7" s="1177">
        <v>-4</v>
      </c>
      <c r="CI7" s="1178"/>
      <c r="CJ7" s="1178"/>
      <c r="CK7" s="1178"/>
      <c r="CL7" s="1179"/>
      <c r="CM7" s="1177">
        <v>459</v>
      </c>
      <c r="CN7" s="1178"/>
      <c r="CO7" s="1178"/>
      <c r="CP7" s="1178"/>
      <c r="CQ7" s="1179"/>
      <c r="CR7" s="1177">
        <v>100</v>
      </c>
      <c r="CS7" s="1178"/>
      <c r="CT7" s="1178"/>
      <c r="CU7" s="1178"/>
      <c r="CV7" s="1179"/>
      <c r="CW7" s="1177">
        <v>77</v>
      </c>
      <c r="CX7" s="1178"/>
      <c r="CY7" s="1178"/>
      <c r="CZ7" s="1178"/>
      <c r="DA7" s="1179"/>
      <c r="DB7" s="1177" t="s">
        <v>596</v>
      </c>
      <c r="DC7" s="1178"/>
      <c r="DD7" s="1178"/>
      <c r="DE7" s="1178"/>
      <c r="DF7" s="1179"/>
      <c r="DG7" s="1177" t="s">
        <v>597</v>
      </c>
      <c r="DH7" s="1178"/>
      <c r="DI7" s="1178"/>
      <c r="DJ7" s="1178"/>
      <c r="DK7" s="1179"/>
      <c r="DL7" s="1177" t="s">
        <v>596</v>
      </c>
      <c r="DM7" s="1178"/>
      <c r="DN7" s="1178"/>
      <c r="DO7" s="1178"/>
      <c r="DP7" s="1179"/>
      <c r="DQ7" s="1177" t="s">
        <v>596</v>
      </c>
      <c r="DR7" s="1178"/>
      <c r="DS7" s="1178"/>
      <c r="DT7" s="1178"/>
      <c r="DU7" s="1179"/>
      <c r="DV7" s="1204"/>
      <c r="DW7" s="1205"/>
      <c r="DX7" s="1205"/>
      <c r="DY7" s="1205"/>
      <c r="DZ7" s="1206"/>
      <c r="EA7" s="254"/>
    </row>
    <row r="8" spans="1:131" s="255" customFormat="1" ht="26.25" customHeight="1" x14ac:dyDescent="0.15">
      <c r="A8" s="261">
        <v>2</v>
      </c>
      <c r="B8" s="1126"/>
      <c r="C8" s="1127"/>
      <c r="D8" s="1127"/>
      <c r="E8" s="1127"/>
      <c r="F8" s="1127"/>
      <c r="G8" s="1127"/>
      <c r="H8" s="1127"/>
      <c r="I8" s="1127"/>
      <c r="J8" s="1127"/>
      <c r="K8" s="1127"/>
      <c r="L8" s="1127"/>
      <c r="M8" s="1127"/>
      <c r="N8" s="1127"/>
      <c r="O8" s="1127"/>
      <c r="P8" s="1128"/>
      <c r="Q8" s="1132"/>
      <c r="R8" s="1133"/>
      <c r="S8" s="1133"/>
      <c r="T8" s="1133"/>
      <c r="U8" s="1133"/>
      <c r="V8" s="1133"/>
      <c r="W8" s="1133"/>
      <c r="X8" s="1133"/>
      <c r="Y8" s="1133"/>
      <c r="Z8" s="1133"/>
      <c r="AA8" s="1133"/>
      <c r="AB8" s="1133"/>
      <c r="AC8" s="1133"/>
      <c r="AD8" s="1133"/>
      <c r="AE8" s="1134"/>
      <c r="AF8" s="1108"/>
      <c r="AG8" s="1109"/>
      <c r="AH8" s="1109"/>
      <c r="AI8" s="1109"/>
      <c r="AJ8" s="1110"/>
      <c r="AK8" s="1175"/>
      <c r="AL8" s="1176"/>
      <c r="AM8" s="1176"/>
      <c r="AN8" s="1176"/>
      <c r="AO8" s="1176"/>
      <c r="AP8" s="1176"/>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c r="BT8" s="1104"/>
      <c r="BU8" s="1104"/>
      <c r="BV8" s="1104"/>
      <c r="BW8" s="1104"/>
      <c r="BX8" s="1104"/>
      <c r="BY8" s="1104"/>
      <c r="BZ8" s="1104"/>
      <c r="CA8" s="1104"/>
      <c r="CB8" s="1104"/>
      <c r="CC8" s="1104"/>
      <c r="CD8" s="1104"/>
      <c r="CE8" s="1104"/>
      <c r="CF8" s="1104"/>
      <c r="CG8" s="1105"/>
      <c r="CH8" s="1078"/>
      <c r="CI8" s="1079"/>
      <c r="CJ8" s="1079"/>
      <c r="CK8" s="1079"/>
      <c r="CL8" s="1080"/>
      <c r="CM8" s="1078"/>
      <c r="CN8" s="1079"/>
      <c r="CO8" s="1079"/>
      <c r="CP8" s="1079"/>
      <c r="CQ8" s="1080"/>
      <c r="CR8" s="1078"/>
      <c r="CS8" s="1079"/>
      <c r="CT8" s="1079"/>
      <c r="CU8" s="1079"/>
      <c r="CV8" s="1080"/>
      <c r="CW8" s="1078"/>
      <c r="CX8" s="1079"/>
      <c r="CY8" s="1079"/>
      <c r="CZ8" s="1079"/>
      <c r="DA8" s="1080"/>
      <c r="DB8" s="1078"/>
      <c r="DC8" s="1079"/>
      <c r="DD8" s="1079"/>
      <c r="DE8" s="1079"/>
      <c r="DF8" s="1080"/>
      <c r="DG8" s="1078"/>
      <c r="DH8" s="1079"/>
      <c r="DI8" s="1079"/>
      <c r="DJ8" s="1079"/>
      <c r="DK8" s="1080"/>
      <c r="DL8" s="1078"/>
      <c r="DM8" s="1079"/>
      <c r="DN8" s="1079"/>
      <c r="DO8" s="1079"/>
      <c r="DP8" s="1080"/>
      <c r="DQ8" s="1078"/>
      <c r="DR8" s="1079"/>
      <c r="DS8" s="1079"/>
      <c r="DT8" s="1079"/>
      <c r="DU8" s="1080"/>
      <c r="DV8" s="1081"/>
      <c r="DW8" s="1082"/>
      <c r="DX8" s="1082"/>
      <c r="DY8" s="1082"/>
      <c r="DZ8" s="1083"/>
      <c r="EA8" s="254"/>
    </row>
    <row r="9" spans="1:131" s="255" customFormat="1" ht="26.25" customHeight="1" x14ac:dyDescent="0.15">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c r="BT9" s="1104"/>
      <c r="BU9" s="1104"/>
      <c r="BV9" s="1104"/>
      <c r="BW9" s="1104"/>
      <c r="BX9" s="1104"/>
      <c r="BY9" s="1104"/>
      <c r="BZ9" s="1104"/>
      <c r="CA9" s="1104"/>
      <c r="CB9" s="1104"/>
      <c r="CC9" s="1104"/>
      <c r="CD9" s="1104"/>
      <c r="CE9" s="1104"/>
      <c r="CF9" s="1104"/>
      <c r="CG9" s="1105"/>
      <c r="CH9" s="1078"/>
      <c r="CI9" s="1079"/>
      <c r="CJ9" s="1079"/>
      <c r="CK9" s="1079"/>
      <c r="CL9" s="1080"/>
      <c r="CM9" s="1078"/>
      <c r="CN9" s="1079"/>
      <c r="CO9" s="1079"/>
      <c r="CP9" s="1079"/>
      <c r="CQ9" s="1080"/>
      <c r="CR9" s="1078"/>
      <c r="CS9" s="1079"/>
      <c r="CT9" s="1079"/>
      <c r="CU9" s="1079"/>
      <c r="CV9" s="1080"/>
      <c r="CW9" s="1078"/>
      <c r="CX9" s="1079"/>
      <c r="CY9" s="1079"/>
      <c r="CZ9" s="1079"/>
      <c r="DA9" s="1080"/>
      <c r="DB9" s="1078"/>
      <c r="DC9" s="1079"/>
      <c r="DD9" s="1079"/>
      <c r="DE9" s="1079"/>
      <c r="DF9" s="1080"/>
      <c r="DG9" s="1078"/>
      <c r="DH9" s="1079"/>
      <c r="DI9" s="1079"/>
      <c r="DJ9" s="1079"/>
      <c r="DK9" s="1080"/>
      <c r="DL9" s="1078"/>
      <c r="DM9" s="1079"/>
      <c r="DN9" s="1079"/>
      <c r="DO9" s="1079"/>
      <c r="DP9" s="1080"/>
      <c r="DQ9" s="1078"/>
      <c r="DR9" s="1079"/>
      <c r="DS9" s="1079"/>
      <c r="DT9" s="1079"/>
      <c r="DU9" s="1080"/>
      <c r="DV9" s="1081"/>
      <c r="DW9" s="1082"/>
      <c r="DX9" s="1082"/>
      <c r="DY9" s="1082"/>
      <c r="DZ9" s="1083"/>
      <c r="EA9" s="254"/>
    </row>
    <row r="10" spans="1:131" s="255" customFormat="1" ht="26.25" customHeight="1" x14ac:dyDescent="0.15">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x14ac:dyDescent="0.15">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15">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15">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15">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15">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15">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15">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15">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15">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15">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15">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389</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
      <c r="A23" s="264" t="s">
        <v>390</v>
      </c>
      <c r="B23" s="1033" t="s">
        <v>391</v>
      </c>
      <c r="C23" s="1034"/>
      <c r="D23" s="1034"/>
      <c r="E23" s="1034"/>
      <c r="F23" s="1034"/>
      <c r="G23" s="1034"/>
      <c r="H23" s="1034"/>
      <c r="I23" s="1034"/>
      <c r="J23" s="1034"/>
      <c r="K23" s="1034"/>
      <c r="L23" s="1034"/>
      <c r="M23" s="1034"/>
      <c r="N23" s="1034"/>
      <c r="O23" s="1034"/>
      <c r="P23" s="1035"/>
      <c r="Q23" s="1157">
        <v>9752</v>
      </c>
      <c r="R23" s="1158"/>
      <c r="S23" s="1158"/>
      <c r="T23" s="1158"/>
      <c r="U23" s="1158"/>
      <c r="V23" s="1158">
        <v>9488</v>
      </c>
      <c r="W23" s="1158"/>
      <c r="X23" s="1158"/>
      <c r="Y23" s="1158"/>
      <c r="Z23" s="1158"/>
      <c r="AA23" s="1158">
        <v>264</v>
      </c>
      <c r="AB23" s="1158"/>
      <c r="AC23" s="1158"/>
      <c r="AD23" s="1158"/>
      <c r="AE23" s="1159"/>
      <c r="AF23" s="1160">
        <v>137</v>
      </c>
      <c r="AG23" s="1158"/>
      <c r="AH23" s="1158"/>
      <c r="AI23" s="1158"/>
      <c r="AJ23" s="1161"/>
      <c r="AK23" s="1162"/>
      <c r="AL23" s="1163"/>
      <c r="AM23" s="1163"/>
      <c r="AN23" s="1163"/>
      <c r="AO23" s="1163"/>
      <c r="AP23" s="1158">
        <v>7207</v>
      </c>
      <c r="AQ23" s="1158"/>
      <c r="AR23" s="1158"/>
      <c r="AS23" s="1158"/>
      <c r="AT23" s="1158"/>
      <c r="AU23" s="1164"/>
      <c r="AV23" s="1164"/>
      <c r="AW23" s="1164"/>
      <c r="AX23" s="1164"/>
      <c r="AY23" s="1165"/>
      <c r="AZ23" s="1154" t="s">
        <v>392</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15">
      <c r="A24" s="1153" t="s">
        <v>393</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
      <c r="A25" s="1152" t="s">
        <v>394</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15">
      <c r="A26" s="1084" t="s">
        <v>371</v>
      </c>
      <c r="B26" s="1085"/>
      <c r="C26" s="1085"/>
      <c r="D26" s="1085"/>
      <c r="E26" s="1085"/>
      <c r="F26" s="1085"/>
      <c r="G26" s="1085"/>
      <c r="H26" s="1085"/>
      <c r="I26" s="1085"/>
      <c r="J26" s="1085"/>
      <c r="K26" s="1085"/>
      <c r="L26" s="1085"/>
      <c r="M26" s="1085"/>
      <c r="N26" s="1085"/>
      <c r="O26" s="1085"/>
      <c r="P26" s="1086"/>
      <c r="Q26" s="1090" t="s">
        <v>395</v>
      </c>
      <c r="R26" s="1091"/>
      <c r="S26" s="1091"/>
      <c r="T26" s="1091"/>
      <c r="U26" s="1092"/>
      <c r="V26" s="1090" t="s">
        <v>396</v>
      </c>
      <c r="W26" s="1091"/>
      <c r="X26" s="1091"/>
      <c r="Y26" s="1091"/>
      <c r="Z26" s="1092"/>
      <c r="AA26" s="1090" t="s">
        <v>397</v>
      </c>
      <c r="AB26" s="1091"/>
      <c r="AC26" s="1091"/>
      <c r="AD26" s="1091"/>
      <c r="AE26" s="1091"/>
      <c r="AF26" s="1148" t="s">
        <v>398</v>
      </c>
      <c r="AG26" s="1097"/>
      <c r="AH26" s="1097"/>
      <c r="AI26" s="1097"/>
      <c r="AJ26" s="1149"/>
      <c r="AK26" s="1091" t="s">
        <v>399</v>
      </c>
      <c r="AL26" s="1091"/>
      <c r="AM26" s="1091"/>
      <c r="AN26" s="1091"/>
      <c r="AO26" s="1092"/>
      <c r="AP26" s="1090" t="s">
        <v>400</v>
      </c>
      <c r="AQ26" s="1091"/>
      <c r="AR26" s="1091"/>
      <c r="AS26" s="1091"/>
      <c r="AT26" s="1092"/>
      <c r="AU26" s="1090" t="s">
        <v>401</v>
      </c>
      <c r="AV26" s="1091"/>
      <c r="AW26" s="1091"/>
      <c r="AX26" s="1091"/>
      <c r="AY26" s="1092"/>
      <c r="AZ26" s="1090" t="s">
        <v>402</v>
      </c>
      <c r="BA26" s="1091"/>
      <c r="BB26" s="1091"/>
      <c r="BC26" s="1091"/>
      <c r="BD26" s="1092"/>
      <c r="BE26" s="1090" t="s">
        <v>378</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15">
      <c r="A28" s="266">
        <v>1</v>
      </c>
      <c r="B28" s="1139" t="s">
        <v>403</v>
      </c>
      <c r="C28" s="1140"/>
      <c r="D28" s="1140"/>
      <c r="E28" s="1140"/>
      <c r="F28" s="1140"/>
      <c r="G28" s="1140"/>
      <c r="H28" s="1140"/>
      <c r="I28" s="1140"/>
      <c r="J28" s="1140"/>
      <c r="K28" s="1140"/>
      <c r="L28" s="1140"/>
      <c r="M28" s="1140"/>
      <c r="N28" s="1140"/>
      <c r="O28" s="1140"/>
      <c r="P28" s="1141"/>
      <c r="Q28" s="1142">
        <v>2779</v>
      </c>
      <c r="R28" s="1143"/>
      <c r="S28" s="1143"/>
      <c r="T28" s="1143"/>
      <c r="U28" s="1143"/>
      <c r="V28" s="1143">
        <v>2728</v>
      </c>
      <c r="W28" s="1143"/>
      <c r="X28" s="1143"/>
      <c r="Y28" s="1143"/>
      <c r="Z28" s="1143"/>
      <c r="AA28" s="1143">
        <v>51</v>
      </c>
      <c r="AB28" s="1143"/>
      <c r="AC28" s="1143"/>
      <c r="AD28" s="1143"/>
      <c r="AE28" s="1144"/>
      <c r="AF28" s="1145">
        <v>51</v>
      </c>
      <c r="AG28" s="1143"/>
      <c r="AH28" s="1143"/>
      <c r="AI28" s="1143"/>
      <c r="AJ28" s="1146"/>
      <c r="AK28" s="1147">
        <v>145</v>
      </c>
      <c r="AL28" s="1135"/>
      <c r="AM28" s="1135"/>
      <c r="AN28" s="1135"/>
      <c r="AO28" s="1135"/>
      <c r="AP28" s="1135" t="s">
        <v>592</v>
      </c>
      <c r="AQ28" s="1135"/>
      <c r="AR28" s="1135"/>
      <c r="AS28" s="1135"/>
      <c r="AT28" s="1135"/>
      <c r="AU28" s="1135" t="s">
        <v>593</v>
      </c>
      <c r="AV28" s="1135"/>
      <c r="AW28" s="1135"/>
      <c r="AX28" s="1135"/>
      <c r="AY28" s="1135"/>
      <c r="AZ28" s="1136" t="s">
        <v>593</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15">
      <c r="A29" s="266">
        <v>2</v>
      </c>
      <c r="B29" s="1126" t="s">
        <v>404</v>
      </c>
      <c r="C29" s="1127"/>
      <c r="D29" s="1127"/>
      <c r="E29" s="1127"/>
      <c r="F29" s="1127"/>
      <c r="G29" s="1127"/>
      <c r="H29" s="1127"/>
      <c r="I29" s="1127"/>
      <c r="J29" s="1127"/>
      <c r="K29" s="1127"/>
      <c r="L29" s="1127"/>
      <c r="M29" s="1127"/>
      <c r="N29" s="1127"/>
      <c r="O29" s="1127"/>
      <c r="P29" s="1128"/>
      <c r="Q29" s="1132">
        <v>2220</v>
      </c>
      <c r="R29" s="1133"/>
      <c r="S29" s="1133"/>
      <c r="T29" s="1133"/>
      <c r="U29" s="1133"/>
      <c r="V29" s="1133">
        <v>2158</v>
      </c>
      <c r="W29" s="1133"/>
      <c r="X29" s="1133"/>
      <c r="Y29" s="1133"/>
      <c r="Z29" s="1133"/>
      <c r="AA29" s="1133">
        <v>62</v>
      </c>
      <c r="AB29" s="1133"/>
      <c r="AC29" s="1133"/>
      <c r="AD29" s="1133"/>
      <c r="AE29" s="1134"/>
      <c r="AF29" s="1108">
        <v>62</v>
      </c>
      <c r="AG29" s="1109"/>
      <c r="AH29" s="1109"/>
      <c r="AI29" s="1109"/>
      <c r="AJ29" s="1110"/>
      <c r="AK29" s="1069">
        <v>284</v>
      </c>
      <c r="AL29" s="1060"/>
      <c r="AM29" s="1060"/>
      <c r="AN29" s="1060"/>
      <c r="AO29" s="1060"/>
      <c r="AP29" s="1060" t="s">
        <v>593</v>
      </c>
      <c r="AQ29" s="1060"/>
      <c r="AR29" s="1060"/>
      <c r="AS29" s="1060"/>
      <c r="AT29" s="1060"/>
      <c r="AU29" s="1060" t="s">
        <v>594</v>
      </c>
      <c r="AV29" s="1060"/>
      <c r="AW29" s="1060"/>
      <c r="AX29" s="1060"/>
      <c r="AY29" s="1060"/>
      <c r="AZ29" s="1131" t="s">
        <v>593</v>
      </c>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15">
      <c r="A30" s="266">
        <v>3</v>
      </c>
      <c r="B30" s="1126" t="s">
        <v>405</v>
      </c>
      <c r="C30" s="1127"/>
      <c r="D30" s="1127"/>
      <c r="E30" s="1127"/>
      <c r="F30" s="1127"/>
      <c r="G30" s="1127"/>
      <c r="H30" s="1127"/>
      <c r="I30" s="1127"/>
      <c r="J30" s="1127"/>
      <c r="K30" s="1127"/>
      <c r="L30" s="1127"/>
      <c r="M30" s="1127"/>
      <c r="N30" s="1127"/>
      <c r="O30" s="1127"/>
      <c r="P30" s="1128"/>
      <c r="Q30" s="1132">
        <v>723</v>
      </c>
      <c r="R30" s="1133"/>
      <c r="S30" s="1133"/>
      <c r="T30" s="1133"/>
      <c r="U30" s="1133"/>
      <c r="V30" s="1133">
        <v>712</v>
      </c>
      <c r="W30" s="1133"/>
      <c r="X30" s="1133"/>
      <c r="Y30" s="1133"/>
      <c r="Z30" s="1133"/>
      <c r="AA30" s="1133">
        <v>12</v>
      </c>
      <c r="AB30" s="1133"/>
      <c r="AC30" s="1133"/>
      <c r="AD30" s="1133"/>
      <c r="AE30" s="1134"/>
      <c r="AF30" s="1108">
        <v>12</v>
      </c>
      <c r="AG30" s="1109"/>
      <c r="AH30" s="1109"/>
      <c r="AI30" s="1109"/>
      <c r="AJ30" s="1110"/>
      <c r="AK30" s="1069">
        <v>384</v>
      </c>
      <c r="AL30" s="1060"/>
      <c r="AM30" s="1060"/>
      <c r="AN30" s="1060"/>
      <c r="AO30" s="1060"/>
      <c r="AP30" s="1060" t="s">
        <v>593</v>
      </c>
      <c r="AQ30" s="1060"/>
      <c r="AR30" s="1060"/>
      <c r="AS30" s="1060"/>
      <c r="AT30" s="1060"/>
      <c r="AU30" s="1060" t="s">
        <v>594</v>
      </c>
      <c r="AV30" s="1060"/>
      <c r="AW30" s="1060"/>
      <c r="AX30" s="1060"/>
      <c r="AY30" s="1060"/>
      <c r="AZ30" s="1131" t="s">
        <v>593</v>
      </c>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15">
      <c r="A31" s="266">
        <v>4</v>
      </c>
      <c r="B31" s="1126" t="s">
        <v>406</v>
      </c>
      <c r="C31" s="1127"/>
      <c r="D31" s="1127"/>
      <c r="E31" s="1127"/>
      <c r="F31" s="1127"/>
      <c r="G31" s="1127"/>
      <c r="H31" s="1127"/>
      <c r="I31" s="1127"/>
      <c r="J31" s="1127"/>
      <c r="K31" s="1127"/>
      <c r="L31" s="1127"/>
      <c r="M31" s="1127"/>
      <c r="N31" s="1127"/>
      <c r="O31" s="1127"/>
      <c r="P31" s="1128"/>
      <c r="Q31" s="1132">
        <v>499</v>
      </c>
      <c r="R31" s="1133"/>
      <c r="S31" s="1133"/>
      <c r="T31" s="1133"/>
      <c r="U31" s="1133"/>
      <c r="V31" s="1133">
        <v>442</v>
      </c>
      <c r="W31" s="1133"/>
      <c r="X31" s="1133"/>
      <c r="Y31" s="1133"/>
      <c r="Z31" s="1133"/>
      <c r="AA31" s="1133">
        <v>57</v>
      </c>
      <c r="AB31" s="1133"/>
      <c r="AC31" s="1133"/>
      <c r="AD31" s="1133"/>
      <c r="AE31" s="1134"/>
      <c r="AF31" s="1108">
        <v>57</v>
      </c>
      <c r="AG31" s="1109"/>
      <c r="AH31" s="1109"/>
      <c r="AI31" s="1109"/>
      <c r="AJ31" s="1110"/>
      <c r="AK31" s="1069">
        <v>1</v>
      </c>
      <c r="AL31" s="1060"/>
      <c r="AM31" s="1060"/>
      <c r="AN31" s="1060"/>
      <c r="AO31" s="1060"/>
      <c r="AP31" s="1060" t="s">
        <v>592</v>
      </c>
      <c r="AQ31" s="1060"/>
      <c r="AR31" s="1060"/>
      <c r="AS31" s="1060"/>
      <c r="AT31" s="1060"/>
      <c r="AU31" s="1060" t="s">
        <v>592</v>
      </c>
      <c r="AV31" s="1060"/>
      <c r="AW31" s="1060"/>
      <c r="AX31" s="1060"/>
      <c r="AY31" s="1060"/>
      <c r="AZ31" s="1131" t="s">
        <v>592</v>
      </c>
      <c r="BA31" s="1131"/>
      <c r="BB31" s="1131"/>
      <c r="BC31" s="1131"/>
      <c r="BD31" s="1131"/>
      <c r="BE31" s="1121" t="s">
        <v>407</v>
      </c>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15">
      <c r="A32" s="266">
        <v>5</v>
      </c>
      <c r="B32" s="1126" t="s">
        <v>408</v>
      </c>
      <c r="C32" s="1127"/>
      <c r="D32" s="1127"/>
      <c r="E32" s="1127"/>
      <c r="F32" s="1127"/>
      <c r="G32" s="1127"/>
      <c r="H32" s="1127"/>
      <c r="I32" s="1127"/>
      <c r="J32" s="1127"/>
      <c r="K32" s="1127"/>
      <c r="L32" s="1127"/>
      <c r="M32" s="1127"/>
      <c r="N32" s="1127"/>
      <c r="O32" s="1127"/>
      <c r="P32" s="1128"/>
      <c r="Q32" s="1132">
        <v>806</v>
      </c>
      <c r="R32" s="1133"/>
      <c r="S32" s="1133"/>
      <c r="T32" s="1133"/>
      <c r="U32" s="1133"/>
      <c r="V32" s="1133">
        <v>806</v>
      </c>
      <c r="W32" s="1133"/>
      <c r="X32" s="1133"/>
      <c r="Y32" s="1133"/>
      <c r="Z32" s="1133"/>
      <c r="AA32" s="1133" t="s">
        <v>593</v>
      </c>
      <c r="AB32" s="1133"/>
      <c r="AC32" s="1133"/>
      <c r="AD32" s="1133"/>
      <c r="AE32" s="1134"/>
      <c r="AF32" s="1108" t="s">
        <v>409</v>
      </c>
      <c r="AG32" s="1109"/>
      <c r="AH32" s="1109"/>
      <c r="AI32" s="1109"/>
      <c r="AJ32" s="1110"/>
      <c r="AK32" s="1069">
        <v>331</v>
      </c>
      <c r="AL32" s="1060"/>
      <c r="AM32" s="1060"/>
      <c r="AN32" s="1060"/>
      <c r="AO32" s="1060"/>
      <c r="AP32" s="1060">
        <v>4847</v>
      </c>
      <c r="AQ32" s="1060"/>
      <c r="AR32" s="1060"/>
      <c r="AS32" s="1060"/>
      <c r="AT32" s="1060"/>
      <c r="AU32" s="1060">
        <v>3553</v>
      </c>
      <c r="AV32" s="1060"/>
      <c r="AW32" s="1060"/>
      <c r="AX32" s="1060"/>
      <c r="AY32" s="1060"/>
      <c r="AZ32" s="1131" t="s">
        <v>592</v>
      </c>
      <c r="BA32" s="1131"/>
      <c r="BB32" s="1131"/>
      <c r="BC32" s="1131"/>
      <c r="BD32" s="1131"/>
      <c r="BE32" s="1121" t="s">
        <v>410</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15">
      <c r="A33" s="266">
        <v>6</v>
      </c>
      <c r="B33" s="1126"/>
      <c r="C33" s="1127"/>
      <c r="D33" s="1127"/>
      <c r="E33" s="1127"/>
      <c r="F33" s="1127"/>
      <c r="G33" s="1127"/>
      <c r="H33" s="1127"/>
      <c r="I33" s="1127"/>
      <c r="J33" s="1127"/>
      <c r="K33" s="1127"/>
      <c r="L33" s="1127"/>
      <c r="M33" s="1127"/>
      <c r="N33" s="1127"/>
      <c r="O33" s="1127"/>
      <c r="P33" s="1128"/>
      <c r="Q33" s="1132"/>
      <c r="R33" s="1133"/>
      <c r="S33" s="1133"/>
      <c r="T33" s="1133"/>
      <c r="U33" s="1133"/>
      <c r="V33" s="1133"/>
      <c r="W33" s="1133"/>
      <c r="X33" s="1133"/>
      <c r="Y33" s="1133"/>
      <c r="Z33" s="1133"/>
      <c r="AA33" s="1133"/>
      <c r="AB33" s="1133"/>
      <c r="AC33" s="1133"/>
      <c r="AD33" s="1133"/>
      <c r="AE33" s="1134"/>
      <c r="AF33" s="1108"/>
      <c r="AG33" s="1109"/>
      <c r="AH33" s="1109"/>
      <c r="AI33" s="1109"/>
      <c r="AJ33" s="1110"/>
      <c r="AK33" s="1069"/>
      <c r="AL33" s="1060"/>
      <c r="AM33" s="1060"/>
      <c r="AN33" s="1060"/>
      <c r="AO33" s="1060"/>
      <c r="AP33" s="1060"/>
      <c r="AQ33" s="1060"/>
      <c r="AR33" s="1060"/>
      <c r="AS33" s="1060"/>
      <c r="AT33" s="1060"/>
      <c r="AU33" s="1060"/>
      <c r="AV33" s="1060"/>
      <c r="AW33" s="1060"/>
      <c r="AX33" s="1060"/>
      <c r="AY33" s="1060"/>
      <c r="AZ33" s="1131"/>
      <c r="BA33" s="1131"/>
      <c r="BB33" s="1131"/>
      <c r="BC33" s="1131"/>
      <c r="BD33" s="1131"/>
      <c r="BE33" s="1121"/>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15">
      <c r="A34" s="266">
        <v>7</v>
      </c>
      <c r="B34" s="1126"/>
      <c r="C34" s="1127"/>
      <c r="D34" s="1127"/>
      <c r="E34" s="1127"/>
      <c r="F34" s="1127"/>
      <c r="G34" s="1127"/>
      <c r="H34" s="1127"/>
      <c r="I34" s="1127"/>
      <c r="J34" s="1127"/>
      <c r="K34" s="1127"/>
      <c r="L34" s="1127"/>
      <c r="M34" s="1127"/>
      <c r="N34" s="1127"/>
      <c r="O34" s="1127"/>
      <c r="P34" s="1128"/>
      <c r="Q34" s="1132"/>
      <c r="R34" s="1133"/>
      <c r="S34" s="1133"/>
      <c r="T34" s="1133"/>
      <c r="U34" s="1133"/>
      <c r="V34" s="1133"/>
      <c r="W34" s="1133"/>
      <c r="X34" s="1133"/>
      <c r="Y34" s="1133"/>
      <c r="Z34" s="1133"/>
      <c r="AA34" s="1133"/>
      <c r="AB34" s="1133"/>
      <c r="AC34" s="1133"/>
      <c r="AD34" s="1133"/>
      <c r="AE34" s="1134"/>
      <c r="AF34" s="1108"/>
      <c r="AG34" s="1109"/>
      <c r="AH34" s="1109"/>
      <c r="AI34" s="1109"/>
      <c r="AJ34" s="1110"/>
      <c r="AK34" s="1069"/>
      <c r="AL34" s="1060"/>
      <c r="AM34" s="1060"/>
      <c r="AN34" s="1060"/>
      <c r="AO34" s="1060"/>
      <c r="AP34" s="1060"/>
      <c r="AQ34" s="1060"/>
      <c r="AR34" s="1060"/>
      <c r="AS34" s="1060"/>
      <c r="AT34" s="1060"/>
      <c r="AU34" s="1060"/>
      <c r="AV34" s="1060"/>
      <c r="AW34" s="1060"/>
      <c r="AX34" s="1060"/>
      <c r="AY34" s="1060"/>
      <c r="AZ34" s="1131"/>
      <c r="BA34" s="1131"/>
      <c r="BB34" s="1131"/>
      <c r="BC34" s="1131"/>
      <c r="BD34" s="1131"/>
      <c r="BE34" s="1121"/>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15">
      <c r="A35" s="266">
        <v>8</v>
      </c>
      <c r="B35" s="1126"/>
      <c r="C35" s="1127"/>
      <c r="D35" s="1127"/>
      <c r="E35" s="1127"/>
      <c r="F35" s="1127"/>
      <c r="G35" s="1127"/>
      <c r="H35" s="1127"/>
      <c r="I35" s="1127"/>
      <c r="J35" s="1127"/>
      <c r="K35" s="1127"/>
      <c r="L35" s="1127"/>
      <c r="M35" s="1127"/>
      <c r="N35" s="1127"/>
      <c r="O35" s="1127"/>
      <c r="P35" s="1128"/>
      <c r="Q35" s="1132"/>
      <c r="R35" s="1133"/>
      <c r="S35" s="1133"/>
      <c r="T35" s="1133"/>
      <c r="U35" s="1133"/>
      <c r="V35" s="1133"/>
      <c r="W35" s="1133"/>
      <c r="X35" s="1133"/>
      <c r="Y35" s="1133"/>
      <c r="Z35" s="1133"/>
      <c r="AA35" s="1133"/>
      <c r="AB35" s="1133"/>
      <c r="AC35" s="1133"/>
      <c r="AD35" s="1133"/>
      <c r="AE35" s="1134"/>
      <c r="AF35" s="1108"/>
      <c r="AG35" s="1109"/>
      <c r="AH35" s="1109"/>
      <c r="AI35" s="1109"/>
      <c r="AJ35" s="1110"/>
      <c r="AK35" s="1069"/>
      <c r="AL35" s="1060"/>
      <c r="AM35" s="1060"/>
      <c r="AN35" s="1060"/>
      <c r="AO35" s="1060"/>
      <c r="AP35" s="1060"/>
      <c r="AQ35" s="1060"/>
      <c r="AR35" s="1060"/>
      <c r="AS35" s="1060"/>
      <c r="AT35" s="1060"/>
      <c r="AU35" s="1060"/>
      <c r="AV35" s="1060"/>
      <c r="AW35" s="1060"/>
      <c r="AX35" s="1060"/>
      <c r="AY35" s="1060"/>
      <c r="AZ35" s="1131"/>
      <c r="BA35" s="1131"/>
      <c r="BB35" s="1131"/>
      <c r="BC35" s="1131"/>
      <c r="BD35" s="1131"/>
      <c r="BE35" s="1121"/>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15">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15">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15">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15">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15">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15">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15">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15">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15">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15">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15">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15">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15">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15">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15">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15">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15">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15">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15">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15">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15">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15">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15">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15">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15">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15">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411</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
      <c r="A63" s="264" t="s">
        <v>390</v>
      </c>
      <c r="B63" s="1033" t="s">
        <v>412</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1043</v>
      </c>
      <c r="AG63" s="1048"/>
      <c r="AH63" s="1048"/>
      <c r="AI63" s="1048"/>
      <c r="AJ63" s="1119"/>
      <c r="AK63" s="1120"/>
      <c r="AL63" s="1052"/>
      <c r="AM63" s="1052"/>
      <c r="AN63" s="1052"/>
      <c r="AO63" s="1052"/>
      <c r="AP63" s="1048">
        <v>4847</v>
      </c>
      <c r="AQ63" s="1048"/>
      <c r="AR63" s="1048"/>
      <c r="AS63" s="1048"/>
      <c r="AT63" s="1048"/>
      <c r="AU63" s="1048">
        <v>3553</v>
      </c>
      <c r="AV63" s="1048"/>
      <c r="AW63" s="1048"/>
      <c r="AX63" s="1048"/>
      <c r="AY63" s="1048"/>
      <c r="AZ63" s="1114"/>
      <c r="BA63" s="1114"/>
      <c r="BB63" s="1114"/>
      <c r="BC63" s="1114"/>
      <c r="BD63" s="1114"/>
      <c r="BE63" s="1049"/>
      <c r="BF63" s="1049"/>
      <c r="BG63" s="1049"/>
      <c r="BH63" s="1049"/>
      <c r="BI63" s="1050"/>
      <c r="BJ63" s="1115" t="s">
        <v>128</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
      <c r="A65" s="252" t="s">
        <v>413</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15">
      <c r="A66" s="1084" t="s">
        <v>414</v>
      </c>
      <c r="B66" s="1085"/>
      <c r="C66" s="1085"/>
      <c r="D66" s="1085"/>
      <c r="E66" s="1085"/>
      <c r="F66" s="1085"/>
      <c r="G66" s="1085"/>
      <c r="H66" s="1085"/>
      <c r="I66" s="1085"/>
      <c r="J66" s="1085"/>
      <c r="K66" s="1085"/>
      <c r="L66" s="1085"/>
      <c r="M66" s="1085"/>
      <c r="N66" s="1085"/>
      <c r="O66" s="1085"/>
      <c r="P66" s="1086"/>
      <c r="Q66" s="1090" t="s">
        <v>415</v>
      </c>
      <c r="R66" s="1091"/>
      <c r="S66" s="1091"/>
      <c r="T66" s="1091"/>
      <c r="U66" s="1092"/>
      <c r="V66" s="1090" t="s">
        <v>396</v>
      </c>
      <c r="W66" s="1091"/>
      <c r="X66" s="1091"/>
      <c r="Y66" s="1091"/>
      <c r="Z66" s="1092"/>
      <c r="AA66" s="1090" t="s">
        <v>397</v>
      </c>
      <c r="AB66" s="1091"/>
      <c r="AC66" s="1091"/>
      <c r="AD66" s="1091"/>
      <c r="AE66" s="1092"/>
      <c r="AF66" s="1096" t="s">
        <v>416</v>
      </c>
      <c r="AG66" s="1097"/>
      <c r="AH66" s="1097"/>
      <c r="AI66" s="1097"/>
      <c r="AJ66" s="1098"/>
      <c r="AK66" s="1090" t="s">
        <v>417</v>
      </c>
      <c r="AL66" s="1085"/>
      <c r="AM66" s="1085"/>
      <c r="AN66" s="1085"/>
      <c r="AO66" s="1086"/>
      <c r="AP66" s="1090" t="s">
        <v>400</v>
      </c>
      <c r="AQ66" s="1091"/>
      <c r="AR66" s="1091"/>
      <c r="AS66" s="1091"/>
      <c r="AT66" s="1092"/>
      <c r="AU66" s="1090" t="s">
        <v>418</v>
      </c>
      <c r="AV66" s="1091"/>
      <c r="AW66" s="1091"/>
      <c r="AX66" s="1091"/>
      <c r="AY66" s="1092"/>
      <c r="AZ66" s="1090" t="s">
        <v>378</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4" t="s">
        <v>585</v>
      </c>
      <c r="C68" s="1075"/>
      <c r="D68" s="1075"/>
      <c r="E68" s="1075"/>
      <c r="F68" s="1075"/>
      <c r="G68" s="1075"/>
      <c r="H68" s="1075"/>
      <c r="I68" s="1075"/>
      <c r="J68" s="1075"/>
      <c r="K68" s="1075"/>
      <c r="L68" s="1075"/>
      <c r="M68" s="1075"/>
      <c r="N68" s="1075"/>
      <c r="O68" s="1075"/>
      <c r="P68" s="1076"/>
      <c r="Q68" s="1077">
        <v>1100</v>
      </c>
      <c r="R68" s="1071"/>
      <c r="S68" s="1071"/>
      <c r="T68" s="1071"/>
      <c r="U68" s="1071"/>
      <c r="V68" s="1071">
        <v>1035</v>
      </c>
      <c r="W68" s="1071"/>
      <c r="X68" s="1071"/>
      <c r="Y68" s="1071"/>
      <c r="Z68" s="1071"/>
      <c r="AA68" s="1071">
        <v>65</v>
      </c>
      <c r="AB68" s="1071"/>
      <c r="AC68" s="1071"/>
      <c r="AD68" s="1071"/>
      <c r="AE68" s="1071"/>
      <c r="AF68" s="1071">
        <v>65</v>
      </c>
      <c r="AG68" s="1071"/>
      <c r="AH68" s="1071"/>
      <c r="AI68" s="1071"/>
      <c r="AJ68" s="1071"/>
      <c r="AK68" s="1071" t="s">
        <v>595</v>
      </c>
      <c r="AL68" s="1071"/>
      <c r="AM68" s="1071"/>
      <c r="AN68" s="1071"/>
      <c r="AO68" s="1071"/>
      <c r="AP68" s="1071" t="s">
        <v>596</v>
      </c>
      <c r="AQ68" s="1071"/>
      <c r="AR68" s="1071"/>
      <c r="AS68" s="1071"/>
      <c r="AT68" s="1071"/>
      <c r="AU68" s="1071" t="s">
        <v>596</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586</v>
      </c>
      <c r="C69" s="1064"/>
      <c r="D69" s="1064"/>
      <c r="E69" s="1064"/>
      <c r="F69" s="1064"/>
      <c r="G69" s="1064"/>
      <c r="H69" s="1064"/>
      <c r="I69" s="1064"/>
      <c r="J69" s="1064"/>
      <c r="K69" s="1064"/>
      <c r="L69" s="1064"/>
      <c r="M69" s="1064"/>
      <c r="N69" s="1064"/>
      <c r="O69" s="1064"/>
      <c r="P69" s="1065"/>
      <c r="Q69" s="1066">
        <v>407834</v>
      </c>
      <c r="R69" s="1060"/>
      <c r="S69" s="1060"/>
      <c r="T69" s="1060"/>
      <c r="U69" s="1060"/>
      <c r="V69" s="1060">
        <v>401518</v>
      </c>
      <c r="W69" s="1060"/>
      <c r="X69" s="1060"/>
      <c r="Y69" s="1060"/>
      <c r="Z69" s="1060"/>
      <c r="AA69" s="1060">
        <v>6315</v>
      </c>
      <c r="AB69" s="1060"/>
      <c r="AC69" s="1060"/>
      <c r="AD69" s="1060"/>
      <c r="AE69" s="1060"/>
      <c r="AF69" s="1060">
        <v>6315</v>
      </c>
      <c r="AG69" s="1060"/>
      <c r="AH69" s="1060"/>
      <c r="AI69" s="1060"/>
      <c r="AJ69" s="1060"/>
      <c r="AK69" s="1060">
        <v>745</v>
      </c>
      <c r="AL69" s="1060"/>
      <c r="AM69" s="1060"/>
      <c r="AN69" s="1060"/>
      <c r="AO69" s="1060"/>
      <c r="AP69" s="1060" t="s">
        <v>596</v>
      </c>
      <c r="AQ69" s="1060"/>
      <c r="AR69" s="1060"/>
      <c r="AS69" s="1060"/>
      <c r="AT69" s="1060"/>
      <c r="AU69" s="1060" t="s">
        <v>596</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587</v>
      </c>
      <c r="C70" s="1064"/>
      <c r="D70" s="1064"/>
      <c r="E70" s="1064"/>
      <c r="F70" s="1064"/>
      <c r="G70" s="1064"/>
      <c r="H70" s="1064"/>
      <c r="I70" s="1064"/>
      <c r="J70" s="1064"/>
      <c r="K70" s="1064"/>
      <c r="L70" s="1064"/>
      <c r="M70" s="1064"/>
      <c r="N70" s="1064"/>
      <c r="O70" s="1064"/>
      <c r="P70" s="1065"/>
      <c r="Q70" s="1066">
        <v>6467</v>
      </c>
      <c r="R70" s="1060"/>
      <c r="S70" s="1060"/>
      <c r="T70" s="1060"/>
      <c r="U70" s="1060"/>
      <c r="V70" s="1060">
        <v>6270</v>
      </c>
      <c r="W70" s="1060"/>
      <c r="X70" s="1060"/>
      <c r="Y70" s="1060"/>
      <c r="Z70" s="1060"/>
      <c r="AA70" s="1060">
        <v>197</v>
      </c>
      <c r="AB70" s="1060"/>
      <c r="AC70" s="1060"/>
      <c r="AD70" s="1060"/>
      <c r="AE70" s="1060"/>
      <c r="AF70" s="1060">
        <v>197</v>
      </c>
      <c r="AG70" s="1060"/>
      <c r="AH70" s="1060"/>
      <c r="AI70" s="1060"/>
      <c r="AJ70" s="1060"/>
      <c r="AK70" s="1060" t="s">
        <v>596</v>
      </c>
      <c r="AL70" s="1060"/>
      <c r="AM70" s="1060"/>
      <c r="AN70" s="1060"/>
      <c r="AO70" s="1060"/>
      <c r="AP70" s="1060" t="s">
        <v>596</v>
      </c>
      <c r="AQ70" s="1060"/>
      <c r="AR70" s="1060"/>
      <c r="AS70" s="1060"/>
      <c r="AT70" s="1060"/>
      <c r="AU70" s="1060" t="s">
        <v>595</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588</v>
      </c>
      <c r="C71" s="1064"/>
      <c r="D71" s="1064"/>
      <c r="E71" s="1064"/>
      <c r="F71" s="1064"/>
      <c r="G71" s="1064"/>
      <c r="H71" s="1064"/>
      <c r="I71" s="1064"/>
      <c r="J71" s="1064"/>
      <c r="K71" s="1064"/>
      <c r="L71" s="1064"/>
      <c r="M71" s="1064"/>
      <c r="N71" s="1064"/>
      <c r="O71" s="1064"/>
      <c r="P71" s="1065"/>
      <c r="Q71" s="1066">
        <v>528</v>
      </c>
      <c r="R71" s="1060"/>
      <c r="S71" s="1060"/>
      <c r="T71" s="1060"/>
      <c r="U71" s="1060"/>
      <c r="V71" s="1060">
        <v>496</v>
      </c>
      <c r="W71" s="1060"/>
      <c r="X71" s="1060"/>
      <c r="Y71" s="1060"/>
      <c r="Z71" s="1060"/>
      <c r="AA71" s="1060">
        <v>32</v>
      </c>
      <c r="AB71" s="1060"/>
      <c r="AC71" s="1060"/>
      <c r="AD71" s="1060"/>
      <c r="AE71" s="1060"/>
      <c r="AF71" s="1060">
        <v>32</v>
      </c>
      <c r="AG71" s="1060"/>
      <c r="AH71" s="1060"/>
      <c r="AI71" s="1060"/>
      <c r="AJ71" s="1060"/>
      <c r="AK71" s="1060" t="s">
        <v>596</v>
      </c>
      <c r="AL71" s="1060"/>
      <c r="AM71" s="1060"/>
      <c r="AN71" s="1060"/>
      <c r="AO71" s="1060"/>
      <c r="AP71" s="1060" t="s">
        <v>596</v>
      </c>
      <c r="AQ71" s="1060"/>
      <c r="AR71" s="1060"/>
      <c r="AS71" s="1060"/>
      <c r="AT71" s="1060"/>
      <c r="AU71" s="1060" t="s">
        <v>596</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t="s">
        <v>589</v>
      </c>
      <c r="C72" s="1064"/>
      <c r="D72" s="1064"/>
      <c r="E72" s="1064"/>
      <c r="F72" s="1064"/>
      <c r="G72" s="1064"/>
      <c r="H72" s="1064"/>
      <c r="I72" s="1064"/>
      <c r="J72" s="1064"/>
      <c r="K72" s="1064"/>
      <c r="L72" s="1064"/>
      <c r="M72" s="1064"/>
      <c r="N72" s="1064"/>
      <c r="O72" s="1064"/>
      <c r="P72" s="1065"/>
      <c r="Q72" s="1066">
        <v>953</v>
      </c>
      <c r="R72" s="1060"/>
      <c r="S72" s="1060"/>
      <c r="T72" s="1060"/>
      <c r="U72" s="1060"/>
      <c r="V72" s="1060">
        <v>889</v>
      </c>
      <c r="W72" s="1060"/>
      <c r="X72" s="1060"/>
      <c r="Y72" s="1060"/>
      <c r="Z72" s="1060"/>
      <c r="AA72" s="1060">
        <v>65</v>
      </c>
      <c r="AB72" s="1060"/>
      <c r="AC72" s="1060"/>
      <c r="AD72" s="1060"/>
      <c r="AE72" s="1060"/>
      <c r="AF72" s="1060">
        <v>64</v>
      </c>
      <c r="AG72" s="1060"/>
      <c r="AH72" s="1060"/>
      <c r="AI72" s="1060"/>
      <c r="AJ72" s="1060"/>
      <c r="AK72" s="1060" t="s">
        <v>596</v>
      </c>
      <c r="AL72" s="1060"/>
      <c r="AM72" s="1060"/>
      <c r="AN72" s="1060"/>
      <c r="AO72" s="1060"/>
      <c r="AP72" s="1060">
        <v>1884</v>
      </c>
      <c r="AQ72" s="1060"/>
      <c r="AR72" s="1060"/>
      <c r="AS72" s="1060"/>
      <c r="AT72" s="1060"/>
      <c r="AU72" s="1060">
        <v>389</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t="s">
        <v>590</v>
      </c>
      <c r="C73" s="1064"/>
      <c r="D73" s="1064"/>
      <c r="E73" s="1064"/>
      <c r="F73" s="1064"/>
      <c r="G73" s="1064"/>
      <c r="H73" s="1064"/>
      <c r="I73" s="1064"/>
      <c r="J73" s="1064"/>
      <c r="K73" s="1064"/>
      <c r="L73" s="1064"/>
      <c r="M73" s="1064"/>
      <c r="N73" s="1064"/>
      <c r="O73" s="1064"/>
      <c r="P73" s="1065"/>
      <c r="Q73" s="1066">
        <v>0</v>
      </c>
      <c r="R73" s="1060"/>
      <c r="S73" s="1060"/>
      <c r="T73" s="1060"/>
      <c r="U73" s="1060"/>
      <c r="V73" s="1060" t="s">
        <v>600</v>
      </c>
      <c r="W73" s="1060"/>
      <c r="X73" s="1060"/>
      <c r="Y73" s="1060"/>
      <c r="Z73" s="1060"/>
      <c r="AA73" s="1060">
        <v>0</v>
      </c>
      <c r="AB73" s="1060"/>
      <c r="AC73" s="1060"/>
      <c r="AD73" s="1060"/>
      <c r="AE73" s="1060"/>
      <c r="AF73" s="1060">
        <v>0</v>
      </c>
      <c r="AG73" s="1060"/>
      <c r="AH73" s="1060"/>
      <c r="AI73" s="1060"/>
      <c r="AJ73" s="1060"/>
      <c r="AK73" s="1060" t="s">
        <v>596</v>
      </c>
      <c r="AL73" s="1060"/>
      <c r="AM73" s="1060"/>
      <c r="AN73" s="1060"/>
      <c r="AO73" s="1060"/>
      <c r="AP73" s="1060" t="s">
        <v>596</v>
      </c>
      <c r="AQ73" s="1060"/>
      <c r="AR73" s="1060"/>
      <c r="AS73" s="1060"/>
      <c r="AT73" s="1060"/>
      <c r="AU73" s="1060" t="s">
        <v>596</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c r="C74" s="1064"/>
      <c r="D74" s="1064"/>
      <c r="E74" s="1064"/>
      <c r="F74" s="1064"/>
      <c r="G74" s="1064"/>
      <c r="H74" s="1064"/>
      <c r="I74" s="1064"/>
      <c r="J74" s="1064"/>
      <c r="K74" s="1064"/>
      <c r="L74" s="1064"/>
      <c r="M74" s="1064"/>
      <c r="N74" s="1064"/>
      <c r="O74" s="1064"/>
      <c r="P74" s="1065"/>
      <c r="Q74" s="1066"/>
      <c r="R74" s="1060"/>
      <c r="S74" s="1060"/>
      <c r="T74" s="1060"/>
      <c r="U74" s="1060"/>
      <c r="V74" s="1060"/>
      <c r="W74" s="1060"/>
      <c r="X74" s="1060"/>
      <c r="Y74" s="1060"/>
      <c r="Z74" s="1060"/>
      <c r="AA74" s="1060"/>
      <c r="AB74" s="1060"/>
      <c r="AC74" s="1060"/>
      <c r="AD74" s="1060"/>
      <c r="AE74" s="1060"/>
      <c r="AF74" s="1060"/>
      <c r="AG74" s="1060"/>
      <c r="AH74" s="1060"/>
      <c r="AI74" s="1060"/>
      <c r="AJ74" s="1060"/>
      <c r="AK74" s="1060"/>
      <c r="AL74" s="1060"/>
      <c r="AM74" s="1060"/>
      <c r="AN74" s="1060"/>
      <c r="AO74" s="1060"/>
      <c r="AP74" s="1060"/>
      <c r="AQ74" s="1060"/>
      <c r="AR74" s="1060"/>
      <c r="AS74" s="1060"/>
      <c r="AT74" s="1060"/>
      <c r="AU74" s="1060"/>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c r="C75" s="1064"/>
      <c r="D75" s="1064"/>
      <c r="E75" s="1064"/>
      <c r="F75" s="1064"/>
      <c r="G75" s="1064"/>
      <c r="H75" s="1064"/>
      <c r="I75" s="1064"/>
      <c r="J75" s="1064"/>
      <c r="K75" s="1064"/>
      <c r="L75" s="1064"/>
      <c r="M75" s="1064"/>
      <c r="N75" s="1064"/>
      <c r="O75" s="1064"/>
      <c r="P75" s="1065"/>
      <c r="Q75" s="1067"/>
      <c r="R75" s="1068"/>
      <c r="S75" s="1068"/>
      <c r="T75" s="1068"/>
      <c r="U75" s="1069"/>
      <c r="V75" s="1070"/>
      <c r="W75" s="1068"/>
      <c r="X75" s="1068"/>
      <c r="Y75" s="1068"/>
      <c r="Z75" s="1069"/>
      <c r="AA75" s="1070"/>
      <c r="AB75" s="1068"/>
      <c r="AC75" s="1068"/>
      <c r="AD75" s="1068"/>
      <c r="AE75" s="1069"/>
      <c r="AF75" s="1070"/>
      <c r="AG75" s="1068"/>
      <c r="AH75" s="1068"/>
      <c r="AI75" s="1068"/>
      <c r="AJ75" s="1069"/>
      <c r="AK75" s="1070"/>
      <c r="AL75" s="1068"/>
      <c r="AM75" s="1068"/>
      <c r="AN75" s="1068"/>
      <c r="AO75" s="1069"/>
      <c r="AP75" s="1070"/>
      <c r="AQ75" s="1068"/>
      <c r="AR75" s="1068"/>
      <c r="AS75" s="1068"/>
      <c r="AT75" s="1069"/>
      <c r="AU75" s="1070"/>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390</v>
      </c>
      <c r="B88" s="1033" t="s">
        <v>419</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6673</v>
      </c>
      <c r="AG88" s="1048"/>
      <c r="AH88" s="1048"/>
      <c r="AI88" s="1048"/>
      <c r="AJ88" s="1048"/>
      <c r="AK88" s="1052"/>
      <c r="AL88" s="1052"/>
      <c r="AM88" s="1052"/>
      <c r="AN88" s="1052"/>
      <c r="AO88" s="1052"/>
      <c r="AP88" s="1048">
        <v>1884</v>
      </c>
      <c r="AQ88" s="1048"/>
      <c r="AR88" s="1048"/>
      <c r="AS88" s="1048"/>
      <c r="AT88" s="1048"/>
      <c r="AU88" s="1048">
        <v>389</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390</v>
      </c>
      <c r="BR102" s="1033" t="s">
        <v>420</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100</v>
      </c>
      <c r="CS102" s="1040"/>
      <c r="CT102" s="1040"/>
      <c r="CU102" s="1040"/>
      <c r="CV102" s="1041"/>
      <c r="CW102" s="1039">
        <v>77</v>
      </c>
      <c r="CX102" s="1040"/>
      <c r="CY102" s="1040"/>
      <c r="CZ102" s="1040"/>
      <c r="DA102" s="1041"/>
      <c r="DB102" s="1039"/>
      <c r="DC102" s="1040"/>
      <c r="DD102" s="1040"/>
      <c r="DE102" s="1040"/>
      <c r="DF102" s="1041"/>
      <c r="DG102" s="1039"/>
      <c r="DH102" s="1040"/>
      <c r="DI102" s="1040"/>
      <c r="DJ102" s="1040"/>
      <c r="DK102" s="1041"/>
      <c r="DL102" s="1039"/>
      <c r="DM102" s="1040"/>
      <c r="DN102" s="1040"/>
      <c r="DO102" s="1040"/>
      <c r="DP102" s="1041"/>
      <c r="DQ102" s="1039"/>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421</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422</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423</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424</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425</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426</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427</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428</v>
      </c>
      <c r="AB109" s="983"/>
      <c r="AC109" s="983"/>
      <c r="AD109" s="983"/>
      <c r="AE109" s="984"/>
      <c r="AF109" s="985" t="s">
        <v>310</v>
      </c>
      <c r="AG109" s="983"/>
      <c r="AH109" s="983"/>
      <c r="AI109" s="983"/>
      <c r="AJ109" s="984"/>
      <c r="AK109" s="985" t="s">
        <v>309</v>
      </c>
      <c r="AL109" s="983"/>
      <c r="AM109" s="983"/>
      <c r="AN109" s="983"/>
      <c r="AO109" s="984"/>
      <c r="AP109" s="985" t="s">
        <v>429</v>
      </c>
      <c r="AQ109" s="983"/>
      <c r="AR109" s="983"/>
      <c r="AS109" s="983"/>
      <c r="AT109" s="1014"/>
      <c r="AU109" s="982" t="s">
        <v>427</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428</v>
      </c>
      <c r="BR109" s="983"/>
      <c r="BS109" s="983"/>
      <c r="BT109" s="983"/>
      <c r="BU109" s="984"/>
      <c r="BV109" s="985" t="s">
        <v>310</v>
      </c>
      <c r="BW109" s="983"/>
      <c r="BX109" s="983"/>
      <c r="BY109" s="983"/>
      <c r="BZ109" s="984"/>
      <c r="CA109" s="985" t="s">
        <v>309</v>
      </c>
      <c r="CB109" s="983"/>
      <c r="CC109" s="983"/>
      <c r="CD109" s="983"/>
      <c r="CE109" s="984"/>
      <c r="CF109" s="1021" t="s">
        <v>429</v>
      </c>
      <c r="CG109" s="1021"/>
      <c r="CH109" s="1021"/>
      <c r="CI109" s="1021"/>
      <c r="CJ109" s="1021"/>
      <c r="CK109" s="985" t="s">
        <v>430</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428</v>
      </c>
      <c r="DH109" s="983"/>
      <c r="DI109" s="983"/>
      <c r="DJ109" s="983"/>
      <c r="DK109" s="984"/>
      <c r="DL109" s="985" t="s">
        <v>310</v>
      </c>
      <c r="DM109" s="983"/>
      <c r="DN109" s="983"/>
      <c r="DO109" s="983"/>
      <c r="DP109" s="984"/>
      <c r="DQ109" s="985" t="s">
        <v>309</v>
      </c>
      <c r="DR109" s="983"/>
      <c r="DS109" s="983"/>
      <c r="DT109" s="983"/>
      <c r="DU109" s="984"/>
      <c r="DV109" s="985" t="s">
        <v>429</v>
      </c>
      <c r="DW109" s="983"/>
      <c r="DX109" s="983"/>
      <c r="DY109" s="983"/>
      <c r="DZ109" s="1014"/>
    </row>
    <row r="110" spans="1:131" s="246" customFormat="1" ht="26.25" customHeight="1" x14ac:dyDescent="0.15">
      <c r="A110" s="885" t="s">
        <v>431</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625415</v>
      </c>
      <c r="AB110" s="976"/>
      <c r="AC110" s="976"/>
      <c r="AD110" s="976"/>
      <c r="AE110" s="977"/>
      <c r="AF110" s="978">
        <v>640978</v>
      </c>
      <c r="AG110" s="976"/>
      <c r="AH110" s="976"/>
      <c r="AI110" s="976"/>
      <c r="AJ110" s="977"/>
      <c r="AK110" s="978">
        <v>639912</v>
      </c>
      <c r="AL110" s="976"/>
      <c r="AM110" s="976"/>
      <c r="AN110" s="976"/>
      <c r="AO110" s="977"/>
      <c r="AP110" s="979">
        <v>13.9</v>
      </c>
      <c r="AQ110" s="980"/>
      <c r="AR110" s="980"/>
      <c r="AS110" s="980"/>
      <c r="AT110" s="981"/>
      <c r="AU110" s="1015" t="s">
        <v>73</v>
      </c>
      <c r="AV110" s="1016"/>
      <c r="AW110" s="1016"/>
      <c r="AX110" s="1016"/>
      <c r="AY110" s="1016"/>
      <c r="AZ110" s="941" t="s">
        <v>432</v>
      </c>
      <c r="BA110" s="886"/>
      <c r="BB110" s="886"/>
      <c r="BC110" s="886"/>
      <c r="BD110" s="886"/>
      <c r="BE110" s="886"/>
      <c r="BF110" s="886"/>
      <c r="BG110" s="886"/>
      <c r="BH110" s="886"/>
      <c r="BI110" s="886"/>
      <c r="BJ110" s="886"/>
      <c r="BK110" s="886"/>
      <c r="BL110" s="886"/>
      <c r="BM110" s="886"/>
      <c r="BN110" s="886"/>
      <c r="BO110" s="886"/>
      <c r="BP110" s="887"/>
      <c r="BQ110" s="942">
        <v>6421901</v>
      </c>
      <c r="BR110" s="923"/>
      <c r="BS110" s="923"/>
      <c r="BT110" s="923"/>
      <c r="BU110" s="923"/>
      <c r="BV110" s="923">
        <v>6486308</v>
      </c>
      <c r="BW110" s="923"/>
      <c r="BX110" s="923"/>
      <c r="BY110" s="923"/>
      <c r="BZ110" s="923"/>
      <c r="CA110" s="923">
        <v>7207208</v>
      </c>
      <c r="CB110" s="923"/>
      <c r="CC110" s="923"/>
      <c r="CD110" s="923"/>
      <c r="CE110" s="923"/>
      <c r="CF110" s="947">
        <v>156.9</v>
      </c>
      <c r="CG110" s="948"/>
      <c r="CH110" s="948"/>
      <c r="CI110" s="948"/>
      <c r="CJ110" s="948"/>
      <c r="CK110" s="1011" t="s">
        <v>433</v>
      </c>
      <c r="CL110" s="897"/>
      <c r="CM110" s="972" t="s">
        <v>434</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392</v>
      </c>
      <c r="DH110" s="923"/>
      <c r="DI110" s="923"/>
      <c r="DJ110" s="923"/>
      <c r="DK110" s="923"/>
      <c r="DL110" s="923" t="s">
        <v>392</v>
      </c>
      <c r="DM110" s="923"/>
      <c r="DN110" s="923"/>
      <c r="DO110" s="923"/>
      <c r="DP110" s="923"/>
      <c r="DQ110" s="923" t="s">
        <v>392</v>
      </c>
      <c r="DR110" s="923"/>
      <c r="DS110" s="923"/>
      <c r="DT110" s="923"/>
      <c r="DU110" s="923"/>
      <c r="DV110" s="924" t="s">
        <v>392</v>
      </c>
      <c r="DW110" s="924"/>
      <c r="DX110" s="924"/>
      <c r="DY110" s="924"/>
      <c r="DZ110" s="925"/>
    </row>
    <row r="111" spans="1:131" s="246" customFormat="1" ht="26.25" customHeight="1" x14ac:dyDescent="0.15">
      <c r="A111" s="852" t="s">
        <v>435</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436</v>
      </c>
      <c r="AB111" s="1004"/>
      <c r="AC111" s="1004"/>
      <c r="AD111" s="1004"/>
      <c r="AE111" s="1005"/>
      <c r="AF111" s="1006" t="s">
        <v>437</v>
      </c>
      <c r="AG111" s="1004"/>
      <c r="AH111" s="1004"/>
      <c r="AI111" s="1004"/>
      <c r="AJ111" s="1005"/>
      <c r="AK111" s="1006" t="s">
        <v>437</v>
      </c>
      <c r="AL111" s="1004"/>
      <c r="AM111" s="1004"/>
      <c r="AN111" s="1004"/>
      <c r="AO111" s="1005"/>
      <c r="AP111" s="1007" t="s">
        <v>438</v>
      </c>
      <c r="AQ111" s="1008"/>
      <c r="AR111" s="1008"/>
      <c r="AS111" s="1008"/>
      <c r="AT111" s="1009"/>
      <c r="AU111" s="1017"/>
      <c r="AV111" s="1018"/>
      <c r="AW111" s="1018"/>
      <c r="AX111" s="1018"/>
      <c r="AY111" s="1018"/>
      <c r="AZ111" s="893" t="s">
        <v>439</v>
      </c>
      <c r="BA111" s="828"/>
      <c r="BB111" s="828"/>
      <c r="BC111" s="828"/>
      <c r="BD111" s="828"/>
      <c r="BE111" s="828"/>
      <c r="BF111" s="828"/>
      <c r="BG111" s="828"/>
      <c r="BH111" s="828"/>
      <c r="BI111" s="828"/>
      <c r="BJ111" s="828"/>
      <c r="BK111" s="828"/>
      <c r="BL111" s="828"/>
      <c r="BM111" s="828"/>
      <c r="BN111" s="828"/>
      <c r="BO111" s="828"/>
      <c r="BP111" s="829"/>
      <c r="BQ111" s="894">
        <v>4180</v>
      </c>
      <c r="BR111" s="895"/>
      <c r="BS111" s="895"/>
      <c r="BT111" s="895"/>
      <c r="BU111" s="895"/>
      <c r="BV111" s="895">
        <v>2077</v>
      </c>
      <c r="BW111" s="895"/>
      <c r="BX111" s="895"/>
      <c r="BY111" s="895"/>
      <c r="BZ111" s="895"/>
      <c r="CA111" s="895" t="s">
        <v>438</v>
      </c>
      <c r="CB111" s="895"/>
      <c r="CC111" s="895"/>
      <c r="CD111" s="895"/>
      <c r="CE111" s="895"/>
      <c r="CF111" s="956" t="s">
        <v>128</v>
      </c>
      <c r="CG111" s="957"/>
      <c r="CH111" s="957"/>
      <c r="CI111" s="957"/>
      <c r="CJ111" s="957"/>
      <c r="CK111" s="1012"/>
      <c r="CL111" s="899"/>
      <c r="CM111" s="902" t="s">
        <v>440</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392</v>
      </c>
      <c r="DH111" s="895"/>
      <c r="DI111" s="895"/>
      <c r="DJ111" s="895"/>
      <c r="DK111" s="895"/>
      <c r="DL111" s="895" t="s">
        <v>128</v>
      </c>
      <c r="DM111" s="895"/>
      <c r="DN111" s="895"/>
      <c r="DO111" s="895"/>
      <c r="DP111" s="895"/>
      <c r="DQ111" s="895" t="s">
        <v>441</v>
      </c>
      <c r="DR111" s="895"/>
      <c r="DS111" s="895"/>
      <c r="DT111" s="895"/>
      <c r="DU111" s="895"/>
      <c r="DV111" s="872" t="s">
        <v>442</v>
      </c>
      <c r="DW111" s="872"/>
      <c r="DX111" s="872"/>
      <c r="DY111" s="872"/>
      <c r="DZ111" s="873"/>
    </row>
    <row r="112" spans="1:131" s="246" customFormat="1" ht="26.25" customHeight="1" x14ac:dyDescent="0.15">
      <c r="A112" s="997" t="s">
        <v>443</v>
      </c>
      <c r="B112" s="998"/>
      <c r="C112" s="828" t="s">
        <v>444</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442</v>
      </c>
      <c r="AB112" s="858"/>
      <c r="AC112" s="858"/>
      <c r="AD112" s="858"/>
      <c r="AE112" s="859"/>
      <c r="AF112" s="860" t="s">
        <v>445</v>
      </c>
      <c r="AG112" s="858"/>
      <c r="AH112" s="858"/>
      <c r="AI112" s="858"/>
      <c r="AJ112" s="859"/>
      <c r="AK112" s="860" t="s">
        <v>446</v>
      </c>
      <c r="AL112" s="858"/>
      <c r="AM112" s="858"/>
      <c r="AN112" s="858"/>
      <c r="AO112" s="859"/>
      <c r="AP112" s="905" t="s">
        <v>437</v>
      </c>
      <c r="AQ112" s="906"/>
      <c r="AR112" s="906"/>
      <c r="AS112" s="906"/>
      <c r="AT112" s="907"/>
      <c r="AU112" s="1017"/>
      <c r="AV112" s="1018"/>
      <c r="AW112" s="1018"/>
      <c r="AX112" s="1018"/>
      <c r="AY112" s="1018"/>
      <c r="AZ112" s="893" t="s">
        <v>447</v>
      </c>
      <c r="BA112" s="828"/>
      <c r="BB112" s="828"/>
      <c r="BC112" s="828"/>
      <c r="BD112" s="828"/>
      <c r="BE112" s="828"/>
      <c r="BF112" s="828"/>
      <c r="BG112" s="828"/>
      <c r="BH112" s="828"/>
      <c r="BI112" s="828"/>
      <c r="BJ112" s="828"/>
      <c r="BK112" s="828"/>
      <c r="BL112" s="828"/>
      <c r="BM112" s="828"/>
      <c r="BN112" s="828"/>
      <c r="BO112" s="828"/>
      <c r="BP112" s="829"/>
      <c r="BQ112" s="894">
        <v>3749006</v>
      </c>
      <c r="BR112" s="895"/>
      <c r="BS112" s="895"/>
      <c r="BT112" s="895"/>
      <c r="BU112" s="895"/>
      <c r="BV112" s="895">
        <v>3617390</v>
      </c>
      <c r="BW112" s="895"/>
      <c r="BX112" s="895"/>
      <c r="BY112" s="895"/>
      <c r="BZ112" s="895"/>
      <c r="CA112" s="895">
        <v>3552955</v>
      </c>
      <c r="CB112" s="895"/>
      <c r="CC112" s="895"/>
      <c r="CD112" s="895"/>
      <c r="CE112" s="895"/>
      <c r="CF112" s="956">
        <v>77.400000000000006</v>
      </c>
      <c r="CG112" s="957"/>
      <c r="CH112" s="957"/>
      <c r="CI112" s="957"/>
      <c r="CJ112" s="957"/>
      <c r="CK112" s="1012"/>
      <c r="CL112" s="899"/>
      <c r="CM112" s="902" t="s">
        <v>448</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436</v>
      </c>
      <c r="DH112" s="895"/>
      <c r="DI112" s="895"/>
      <c r="DJ112" s="895"/>
      <c r="DK112" s="895"/>
      <c r="DL112" s="895" t="s">
        <v>449</v>
      </c>
      <c r="DM112" s="895"/>
      <c r="DN112" s="895"/>
      <c r="DO112" s="895"/>
      <c r="DP112" s="895"/>
      <c r="DQ112" s="895" t="s">
        <v>442</v>
      </c>
      <c r="DR112" s="895"/>
      <c r="DS112" s="895"/>
      <c r="DT112" s="895"/>
      <c r="DU112" s="895"/>
      <c r="DV112" s="872" t="s">
        <v>128</v>
      </c>
      <c r="DW112" s="872"/>
      <c r="DX112" s="872"/>
      <c r="DY112" s="872"/>
      <c r="DZ112" s="873"/>
    </row>
    <row r="113" spans="1:130" s="246" customFormat="1" ht="26.25" customHeight="1" x14ac:dyDescent="0.15">
      <c r="A113" s="999"/>
      <c r="B113" s="1000"/>
      <c r="C113" s="828" t="s">
        <v>450</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263391</v>
      </c>
      <c r="AB113" s="1004"/>
      <c r="AC113" s="1004"/>
      <c r="AD113" s="1004"/>
      <c r="AE113" s="1005"/>
      <c r="AF113" s="1006">
        <v>298212</v>
      </c>
      <c r="AG113" s="1004"/>
      <c r="AH113" s="1004"/>
      <c r="AI113" s="1004"/>
      <c r="AJ113" s="1005"/>
      <c r="AK113" s="1006">
        <v>321495</v>
      </c>
      <c r="AL113" s="1004"/>
      <c r="AM113" s="1004"/>
      <c r="AN113" s="1004"/>
      <c r="AO113" s="1005"/>
      <c r="AP113" s="1007">
        <v>7</v>
      </c>
      <c r="AQ113" s="1008"/>
      <c r="AR113" s="1008"/>
      <c r="AS113" s="1008"/>
      <c r="AT113" s="1009"/>
      <c r="AU113" s="1017"/>
      <c r="AV113" s="1018"/>
      <c r="AW113" s="1018"/>
      <c r="AX113" s="1018"/>
      <c r="AY113" s="1018"/>
      <c r="AZ113" s="893" t="s">
        <v>451</v>
      </c>
      <c r="BA113" s="828"/>
      <c r="BB113" s="828"/>
      <c r="BC113" s="828"/>
      <c r="BD113" s="828"/>
      <c r="BE113" s="828"/>
      <c r="BF113" s="828"/>
      <c r="BG113" s="828"/>
      <c r="BH113" s="828"/>
      <c r="BI113" s="828"/>
      <c r="BJ113" s="828"/>
      <c r="BK113" s="828"/>
      <c r="BL113" s="828"/>
      <c r="BM113" s="828"/>
      <c r="BN113" s="828"/>
      <c r="BO113" s="828"/>
      <c r="BP113" s="829"/>
      <c r="BQ113" s="894">
        <v>278760</v>
      </c>
      <c r="BR113" s="895"/>
      <c r="BS113" s="895"/>
      <c r="BT113" s="895"/>
      <c r="BU113" s="895"/>
      <c r="BV113" s="895">
        <v>389018</v>
      </c>
      <c r="BW113" s="895"/>
      <c r="BX113" s="895"/>
      <c r="BY113" s="895"/>
      <c r="BZ113" s="895"/>
      <c r="CA113" s="895">
        <v>389018</v>
      </c>
      <c r="CB113" s="895"/>
      <c r="CC113" s="895"/>
      <c r="CD113" s="895"/>
      <c r="CE113" s="895"/>
      <c r="CF113" s="956">
        <v>8.5</v>
      </c>
      <c r="CG113" s="957"/>
      <c r="CH113" s="957"/>
      <c r="CI113" s="957"/>
      <c r="CJ113" s="957"/>
      <c r="CK113" s="1012"/>
      <c r="CL113" s="899"/>
      <c r="CM113" s="902" t="s">
        <v>452</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446</v>
      </c>
      <c r="DH113" s="858"/>
      <c r="DI113" s="858"/>
      <c r="DJ113" s="858"/>
      <c r="DK113" s="859"/>
      <c r="DL113" s="860" t="s">
        <v>453</v>
      </c>
      <c r="DM113" s="858"/>
      <c r="DN113" s="858"/>
      <c r="DO113" s="858"/>
      <c r="DP113" s="859"/>
      <c r="DQ113" s="860" t="s">
        <v>437</v>
      </c>
      <c r="DR113" s="858"/>
      <c r="DS113" s="858"/>
      <c r="DT113" s="858"/>
      <c r="DU113" s="859"/>
      <c r="DV113" s="905" t="s">
        <v>436</v>
      </c>
      <c r="DW113" s="906"/>
      <c r="DX113" s="906"/>
      <c r="DY113" s="906"/>
      <c r="DZ113" s="907"/>
    </row>
    <row r="114" spans="1:130" s="246" customFormat="1" ht="26.25" customHeight="1" x14ac:dyDescent="0.15">
      <c r="A114" s="999"/>
      <c r="B114" s="1000"/>
      <c r="C114" s="828" t="s">
        <v>454</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60212</v>
      </c>
      <c r="AB114" s="858"/>
      <c r="AC114" s="858"/>
      <c r="AD114" s="858"/>
      <c r="AE114" s="859"/>
      <c r="AF114" s="860">
        <v>13721</v>
      </c>
      <c r="AG114" s="858"/>
      <c r="AH114" s="858"/>
      <c r="AI114" s="858"/>
      <c r="AJ114" s="859"/>
      <c r="AK114" s="860">
        <v>736</v>
      </c>
      <c r="AL114" s="858"/>
      <c r="AM114" s="858"/>
      <c r="AN114" s="858"/>
      <c r="AO114" s="859"/>
      <c r="AP114" s="905">
        <v>0</v>
      </c>
      <c r="AQ114" s="906"/>
      <c r="AR114" s="906"/>
      <c r="AS114" s="906"/>
      <c r="AT114" s="907"/>
      <c r="AU114" s="1017"/>
      <c r="AV114" s="1018"/>
      <c r="AW114" s="1018"/>
      <c r="AX114" s="1018"/>
      <c r="AY114" s="1018"/>
      <c r="AZ114" s="893" t="s">
        <v>455</v>
      </c>
      <c r="BA114" s="828"/>
      <c r="BB114" s="828"/>
      <c r="BC114" s="828"/>
      <c r="BD114" s="828"/>
      <c r="BE114" s="828"/>
      <c r="BF114" s="828"/>
      <c r="BG114" s="828"/>
      <c r="BH114" s="828"/>
      <c r="BI114" s="828"/>
      <c r="BJ114" s="828"/>
      <c r="BK114" s="828"/>
      <c r="BL114" s="828"/>
      <c r="BM114" s="828"/>
      <c r="BN114" s="828"/>
      <c r="BO114" s="828"/>
      <c r="BP114" s="829"/>
      <c r="BQ114" s="894">
        <v>993294</v>
      </c>
      <c r="BR114" s="895"/>
      <c r="BS114" s="895"/>
      <c r="BT114" s="895"/>
      <c r="BU114" s="895"/>
      <c r="BV114" s="895">
        <v>984879</v>
      </c>
      <c r="BW114" s="895"/>
      <c r="BX114" s="895"/>
      <c r="BY114" s="895"/>
      <c r="BZ114" s="895"/>
      <c r="CA114" s="895">
        <v>877302</v>
      </c>
      <c r="CB114" s="895"/>
      <c r="CC114" s="895"/>
      <c r="CD114" s="895"/>
      <c r="CE114" s="895"/>
      <c r="CF114" s="956">
        <v>19.100000000000001</v>
      </c>
      <c r="CG114" s="957"/>
      <c r="CH114" s="957"/>
      <c r="CI114" s="957"/>
      <c r="CJ114" s="957"/>
      <c r="CK114" s="1012"/>
      <c r="CL114" s="899"/>
      <c r="CM114" s="902" t="s">
        <v>456</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446</v>
      </c>
      <c r="DH114" s="858"/>
      <c r="DI114" s="858"/>
      <c r="DJ114" s="858"/>
      <c r="DK114" s="859"/>
      <c r="DL114" s="860" t="s">
        <v>392</v>
      </c>
      <c r="DM114" s="858"/>
      <c r="DN114" s="858"/>
      <c r="DO114" s="858"/>
      <c r="DP114" s="859"/>
      <c r="DQ114" s="860" t="s">
        <v>438</v>
      </c>
      <c r="DR114" s="858"/>
      <c r="DS114" s="858"/>
      <c r="DT114" s="858"/>
      <c r="DU114" s="859"/>
      <c r="DV114" s="905" t="s">
        <v>437</v>
      </c>
      <c r="DW114" s="906"/>
      <c r="DX114" s="906"/>
      <c r="DY114" s="906"/>
      <c r="DZ114" s="907"/>
    </row>
    <row r="115" spans="1:130" s="246" customFormat="1" ht="26.25" customHeight="1" x14ac:dyDescent="0.15">
      <c r="A115" s="999"/>
      <c r="B115" s="1000"/>
      <c r="C115" s="828" t="s">
        <v>457</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2130</v>
      </c>
      <c r="AB115" s="1004"/>
      <c r="AC115" s="1004"/>
      <c r="AD115" s="1004"/>
      <c r="AE115" s="1005"/>
      <c r="AF115" s="1006">
        <v>2103</v>
      </c>
      <c r="AG115" s="1004"/>
      <c r="AH115" s="1004"/>
      <c r="AI115" s="1004"/>
      <c r="AJ115" s="1005"/>
      <c r="AK115" s="1006">
        <v>2077</v>
      </c>
      <c r="AL115" s="1004"/>
      <c r="AM115" s="1004"/>
      <c r="AN115" s="1004"/>
      <c r="AO115" s="1005"/>
      <c r="AP115" s="1007">
        <v>0</v>
      </c>
      <c r="AQ115" s="1008"/>
      <c r="AR115" s="1008"/>
      <c r="AS115" s="1008"/>
      <c r="AT115" s="1009"/>
      <c r="AU115" s="1017"/>
      <c r="AV115" s="1018"/>
      <c r="AW115" s="1018"/>
      <c r="AX115" s="1018"/>
      <c r="AY115" s="1018"/>
      <c r="AZ115" s="893" t="s">
        <v>458</v>
      </c>
      <c r="BA115" s="828"/>
      <c r="BB115" s="828"/>
      <c r="BC115" s="828"/>
      <c r="BD115" s="828"/>
      <c r="BE115" s="828"/>
      <c r="BF115" s="828"/>
      <c r="BG115" s="828"/>
      <c r="BH115" s="828"/>
      <c r="BI115" s="828"/>
      <c r="BJ115" s="828"/>
      <c r="BK115" s="828"/>
      <c r="BL115" s="828"/>
      <c r="BM115" s="828"/>
      <c r="BN115" s="828"/>
      <c r="BO115" s="828"/>
      <c r="BP115" s="829"/>
      <c r="BQ115" s="894" t="s">
        <v>437</v>
      </c>
      <c r="BR115" s="895"/>
      <c r="BS115" s="895"/>
      <c r="BT115" s="895"/>
      <c r="BU115" s="895"/>
      <c r="BV115" s="895" t="s">
        <v>453</v>
      </c>
      <c r="BW115" s="895"/>
      <c r="BX115" s="895"/>
      <c r="BY115" s="895"/>
      <c r="BZ115" s="895"/>
      <c r="CA115" s="895" t="s">
        <v>459</v>
      </c>
      <c r="CB115" s="895"/>
      <c r="CC115" s="895"/>
      <c r="CD115" s="895"/>
      <c r="CE115" s="895"/>
      <c r="CF115" s="956" t="s">
        <v>437</v>
      </c>
      <c r="CG115" s="957"/>
      <c r="CH115" s="957"/>
      <c r="CI115" s="957"/>
      <c r="CJ115" s="957"/>
      <c r="CK115" s="1012"/>
      <c r="CL115" s="899"/>
      <c r="CM115" s="893" t="s">
        <v>460</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441</v>
      </c>
      <c r="DH115" s="858"/>
      <c r="DI115" s="858"/>
      <c r="DJ115" s="858"/>
      <c r="DK115" s="859"/>
      <c r="DL115" s="860" t="s">
        <v>438</v>
      </c>
      <c r="DM115" s="858"/>
      <c r="DN115" s="858"/>
      <c r="DO115" s="858"/>
      <c r="DP115" s="859"/>
      <c r="DQ115" s="860" t="s">
        <v>437</v>
      </c>
      <c r="DR115" s="858"/>
      <c r="DS115" s="858"/>
      <c r="DT115" s="858"/>
      <c r="DU115" s="859"/>
      <c r="DV115" s="905" t="s">
        <v>445</v>
      </c>
      <c r="DW115" s="906"/>
      <c r="DX115" s="906"/>
      <c r="DY115" s="906"/>
      <c r="DZ115" s="907"/>
    </row>
    <row r="116" spans="1:130" s="246" customFormat="1" ht="26.25" customHeight="1" x14ac:dyDescent="0.15">
      <c r="A116" s="1001"/>
      <c r="B116" s="1002"/>
      <c r="C116" s="961" t="s">
        <v>461</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446</v>
      </c>
      <c r="AB116" s="858"/>
      <c r="AC116" s="858"/>
      <c r="AD116" s="858"/>
      <c r="AE116" s="859"/>
      <c r="AF116" s="860" t="s">
        <v>453</v>
      </c>
      <c r="AG116" s="858"/>
      <c r="AH116" s="858"/>
      <c r="AI116" s="858"/>
      <c r="AJ116" s="859"/>
      <c r="AK116" s="860" t="s">
        <v>453</v>
      </c>
      <c r="AL116" s="858"/>
      <c r="AM116" s="858"/>
      <c r="AN116" s="858"/>
      <c r="AO116" s="859"/>
      <c r="AP116" s="905" t="s">
        <v>392</v>
      </c>
      <c r="AQ116" s="906"/>
      <c r="AR116" s="906"/>
      <c r="AS116" s="906"/>
      <c r="AT116" s="907"/>
      <c r="AU116" s="1017"/>
      <c r="AV116" s="1018"/>
      <c r="AW116" s="1018"/>
      <c r="AX116" s="1018"/>
      <c r="AY116" s="1018"/>
      <c r="AZ116" s="944" t="s">
        <v>462</v>
      </c>
      <c r="BA116" s="945"/>
      <c r="BB116" s="945"/>
      <c r="BC116" s="945"/>
      <c r="BD116" s="945"/>
      <c r="BE116" s="945"/>
      <c r="BF116" s="945"/>
      <c r="BG116" s="945"/>
      <c r="BH116" s="945"/>
      <c r="BI116" s="945"/>
      <c r="BJ116" s="945"/>
      <c r="BK116" s="945"/>
      <c r="BL116" s="945"/>
      <c r="BM116" s="945"/>
      <c r="BN116" s="945"/>
      <c r="BO116" s="945"/>
      <c r="BP116" s="946"/>
      <c r="BQ116" s="894" t="s">
        <v>445</v>
      </c>
      <c r="BR116" s="895"/>
      <c r="BS116" s="895"/>
      <c r="BT116" s="895"/>
      <c r="BU116" s="895"/>
      <c r="BV116" s="895" t="s">
        <v>437</v>
      </c>
      <c r="BW116" s="895"/>
      <c r="BX116" s="895"/>
      <c r="BY116" s="895"/>
      <c r="BZ116" s="895"/>
      <c r="CA116" s="895" t="s">
        <v>442</v>
      </c>
      <c r="CB116" s="895"/>
      <c r="CC116" s="895"/>
      <c r="CD116" s="895"/>
      <c r="CE116" s="895"/>
      <c r="CF116" s="956" t="s">
        <v>449</v>
      </c>
      <c r="CG116" s="957"/>
      <c r="CH116" s="957"/>
      <c r="CI116" s="957"/>
      <c r="CJ116" s="957"/>
      <c r="CK116" s="1012"/>
      <c r="CL116" s="899"/>
      <c r="CM116" s="902" t="s">
        <v>463</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v>4180</v>
      </c>
      <c r="DH116" s="858"/>
      <c r="DI116" s="858"/>
      <c r="DJ116" s="858"/>
      <c r="DK116" s="859"/>
      <c r="DL116" s="860">
        <v>2077</v>
      </c>
      <c r="DM116" s="858"/>
      <c r="DN116" s="858"/>
      <c r="DO116" s="858"/>
      <c r="DP116" s="859"/>
      <c r="DQ116" s="860" t="s">
        <v>445</v>
      </c>
      <c r="DR116" s="858"/>
      <c r="DS116" s="858"/>
      <c r="DT116" s="858"/>
      <c r="DU116" s="859"/>
      <c r="DV116" s="905" t="s">
        <v>441</v>
      </c>
      <c r="DW116" s="906"/>
      <c r="DX116" s="906"/>
      <c r="DY116" s="906"/>
      <c r="DZ116" s="907"/>
    </row>
    <row r="117" spans="1:130" s="246" customFormat="1" ht="26.25" customHeight="1" x14ac:dyDescent="0.15">
      <c r="A117" s="982" t="s">
        <v>189</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464</v>
      </c>
      <c r="Z117" s="984"/>
      <c r="AA117" s="989">
        <v>951148</v>
      </c>
      <c r="AB117" s="990"/>
      <c r="AC117" s="990"/>
      <c r="AD117" s="990"/>
      <c r="AE117" s="991"/>
      <c r="AF117" s="992">
        <v>955014</v>
      </c>
      <c r="AG117" s="990"/>
      <c r="AH117" s="990"/>
      <c r="AI117" s="990"/>
      <c r="AJ117" s="991"/>
      <c r="AK117" s="992">
        <v>964220</v>
      </c>
      <c r="AL117" s="990"/>
      <c r="AM117" s="990"/>
      <c r="AN117" s="990"/>
      <c r="AO117" s="991"/>
      <c r="AP117" s="993"/>
      <c r="AQ117" s="994"/>
      <c r="AR117" s="994"/>
      <c r="AS117" s="994"/>
      <c r="AT117" s="995"/>
      <c r="AU117" s="1017"/>
      <c r="AV117" s="1018"/>
      <c r="AW117" s="1018"/>
      <c r="AX117" s="1018"/>
      <c r="AY117" s="1018"/>
      <c r="AZ117" s="944" t="s">
        <v>465</v>
      </c>
      <c r="BA117" s="945"/>
      <c r="BB117" s="945"/>
      <c r="BC117" s="945"/>
      <c r="BD117" s="945"/>
      <c r="BE117" s="945"/>
      <c r="BF117" s="945"/>
      <c r="BG117" s="945"/>
      <c r="BH117" s="945"/>
      <c r="BI117" s="945"/>
      <c r="BJ117" s="945"/>
      <c r="BK117" s="945"/>
      <c r="BL117" s="945"/>
      <c r="BM117" s="945"/>
      <c r="BN117" s="945"/>
      <c r="BO117" s="945"/>
      <c r="BP117" s="946"/>
      <c r="BQ117" s="894" t="s">
        <v>437</v>
      </c>
      <c r="BR117" s="895"/>
      <c r="BS117" s="895"/>
      <c r="BT117" s="895"/>
      <c r="BU117" s="895"/>
      <c r="BV117" s="895" t="s">
        <v>438</v>
      </c>
      <c r="BW117" s="895"/>
      <c r="BX117" s="895"/>
      <c r="BY117" s="895"/>
      <c r="BZ117" s="895"/>
      <c r="CA117" s="895" t="s">
        <v>446</v>
      </c>
      <c r="CB117" s="895"/>
      <c r="CC117" s="895"/>
      <c r="CD117" s="895"/>
      <c r="CE117" s="895"/>
      <c r="CF117" s="956" t="s">
        <v>437</v>
      </c>
      <c r="CG117" s="957"/>
      <c r="CH117" s="957"/>
      <c r="CI117" s="957"/>
      <c r="CJ117" s="957"/>
      <c r="CK117" s="1012"/>
      <c r="CL117" s="899"/>
      <c r="CM117" s="902" t="s">
        <v>466</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459</v>
      </c>
      <c r="DH117" s="858"/>
      <c r="DI117" s="858"/>
      <c r="DJ117" s="858"/>
      <c r="DK117" s="859"/>
      <c r="DL117" s="860" t="s">
        <v>392</v>
      </c>
      <c r="DM117" s="858"/>
      <c r="DN117" s="858"/>
      <c r="DO117" s="858"/>
      <c r="DP117" s="859"/>
      <c r="DQ117" s="860" t="s">
        <v>436</v>
      </c>
      <c r="DR117" s="858"/>
      <c r="DS117" s="858"/>
      <c r="DT117" s="858"/>
      <c r="DU117" s="859"/>
      <c r="DV117" s="905" t="s">
        <v>392</v>
      </c>
      <c r="DW117" s="906"/>
      <c r="DX117" s="906"/>
      <c r="DY117" s="906"/>
      <c r="DZ117" s="907"/>
    </row>
    <row r="118" spans="1:130" s="246" customFormat="1" ht="26.25" customHeight="1" x14ac:dyDescent="0.15">
      <c r="A118" s="982" t="s">
        <v>430</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428</v>
      </c>
      <c r="AB118" s="983"/>
      <c r="AC118" s="983"/>
      <c r="AD118" s="983"/>
      <c r="AE118" s="984"/>
      <c r="AF118" s="985" t="s">
        <v>310</v>
      </c>
      <c r="AG118" s="983"/>
      <c r="AH118" s="983"/>
      <c r="AI118" s="983"/>
      <c r="AJ118" s="984"/>
      <c r="AK118" s="985" t="s">
        <v>309</v>
      </c>
      <c r="AL118" s="983"/>
      <c r="AM118" s="983"/>
      <c r="AN118" s="983"/>
      <c r="AO118" s="984"/>
      <c r="AP118" s="986" t="s">
        <v>429</v>
      </c>
      <c r="AQ118" s="987"/>
      <c r="AR118" s="987"/>
      <c r="AS118" s="987"/>
      <c r="AT118" s="988"/>
      <c r="AU118" s="1017"/>
      <c r="AV118" s="1018"/>
      <c r="AW118" s="1018"/>
      <c r="AX118" s="1018"/>
      <c r="AY118" s="1018"/>
      <c r="AZ118" s="960" t="s">
        <v>467</v>
      </c>
      <c r="BA118" s="961"/>
      <c r="BB118" s="961"/>
      <c r="BC118" s="961"/>
      <c r="BD118" s="961"/>
      <c r="BE118" s="961"/>
      <c r="BF118" s="961"/>
      <c r="BG118" s="961"/>
      <c r="BH118" s="961"/>
      <c r="BI118" s="961"/>
      <c r="BJ118" s="961"/>
      <c r="BK118" s="961"/>
      <c r="BL118" s="961"/>
      <c r="BM118" s="961"/>
      <c r="BN118" s="961"/>
      <c r="BO118" s="961"/>
      <c r="BP118" s="962"/>
      <c r="BQ118" s="963" t="s">
        <v>436</v>
      </c>
      <c r="BR118" s="926"/>
      <c r="BS118" s="926"/>
      <c r="BT118" s="926"/>
      <c r="BU118" s="926"/>
      <c r="BV118" s="926" t="s">
        <v>459</v>
      </c>
      <c r="BW118" s="926"/>
      <c r="BX118" s="926"/>
      <c r="BY118" s="926"/>
      <c r="BZ118" s="926"/>
      <c r="CA118" s="926" t="s">
        <v>468</v>
      </c>
      <c r="CB118" s="926"/>
      <c r="CC118" s="926"/>
      <c r="CD118" s="926"/>
      <c r="CE118" s="926"/>
      <c r="CF118" s="956" t="s">
        <v>437</v>
      </c>
      <c r="CG118" s="957"/>
      <c r="CH118" s="957"/>
      <c r="CI118" s="957"/>
      <c r="CJ118" s="957"/>
      <c r="CK118" s="1012"/>
      <c r="CL118" s="899"/>
      <c r="CM118" s="902" t="s">
        <v>469</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442</v>
      </c>
      <c r="DH118" s="858"/>
      <c r="DI118" s="858"/>
      <c r="DJ118" s="858"/>
      <c r="DK118" s="859"/>
      <c r="DL118" s="860" t="s">
        <v>128</v>
      </c>
      <c r="DM118" s="858"/>
      <c r="DN118" s="858"/>
      <c r="DO118" s="858"/>
      <c r="DP118" s="859"/>
      <c r="DQ118" s="860" t="s">
        <v>441</v>
      </c>
      <c r="DR118" s="858"/>
      <c r="DS118" s="858"/>
      <c r="DT118" s="858"/>
      <c r="DU118" s="859"/>
      <c r="DV118" s="905" t="s">
        <v>449</v>
      </c>
      <c r="DW118" s="906"/>
      <c r="DX118" s="906"/>
      <c r="DY118" s="906"/>
      <c r="DZ118" s="907"/>
    </row>
    <row r="119" spans="1:130" s="246" customFormat="1" ht="26.25" customHeight="1" x14ac:dyDescent="0.15">
      <c r="A119" s="896" t="s">
        <v>433</v>
      </c>
      <c r="B119" s="897"/>
      <c r="C119" s="972" t="s">
        <v>434</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470</v>
      </c>
      <c r="AB119" s="976"/>
      <c r="AC119" s="976"/>
      <c r="AD119" s="976"/>
      <c r="AE119" s="977"/>
      <c r="AF119" s="978" t="s">
        <v>446</v>
      </c>
      <c r="AG119" s="976"/>
      <c r="AH119" s="976"/>
      <c r="AI119" s="976"/>
      <c r="AJ119" s="977"/>
      <c r="AK119" s="978" t="s">
        <v>441</v>
      </c>
      <c r="AL119" s="976"/>
      <c r="AM119" s="976"/>
      <c r="AN119" s="976"/>
      <c r="AO119" s="977"/>
      <c r="AP119" s="979" t="s">
        <v>437</v>
      </c>
      <c r="AQ119" s="980"/>
      <c r="AR119" s="980"/>
      <c r="AS119" s="980"/>
      <c r="AT119" s="981"/>
      <c r="AU119" s="1019"/>
      <c r="AV119" s="1020"/>
      <c r="AW119" s="1020"/>
      <c r="AX119" s="1020"/>
      <c r="AY119" s="1020"/>
      <c r="AZ119" s="277" t="s">
        <v>189</v>
      </c>
      <c r="BA119" s="277"/>
      <c r="BB119" s="277"/>
      <c r="BC119" s="277"/>
      <c r="BD119" s="277"/>
      <c r="BE119" s="277"/>
      <c r="BF119" s="277"/>
      <c r="BG119" s="277"/>
      <c r="BH119" s="277"/>
      <c r="BI119" s="277"/>
      <c r="BJ119" s="277"/>
      <c r="BK119" s="277"/>
      <c r="BL119" s="277"/>
      <c r="BM119" s="277"/>
      <c r="BN119" s="277"/>
      <c r="BO119" s="958" t="s">
        <v>471</v>
      </c>
      <c r="BP119" s="959"/>
      <c r="BQ119" s="963">
        <v>11447141</v>
      </c>
      <c r="BR119" s="926"/>
      <c r="BS119" s="926"/>
      <c r="BT119" s="926"/>
      <c r="BU119" s="926"/>
      <c r="BV119" s="926">
        <v>11479672</v>
      </c>
      <c r="BW119" s="926"/>
      <c r="BX119" s="926"/>
      <c r="BY119" s="926"/>
      <c r="BZ119" s="926"/>
      <c r="CA119" s="926">
        <v>12026483</v>
      </c>
      <c r="CB119" s="926"/>
      <c r="CC119" s="926"/>
      <c r="CD119" s="926"/>
      <c r="CE119" s="926"/>
      <c r="CF119" s="824"/>
      <c r="CG119" s="825"/>
      <c r="CH119" s="825"/>
      <c r="CI119" s="825"/>
      <c r="CJ119" s="915"/>
      <c r="CK119" s="1013"/>
      <c r="CL119" s="901"/>
      <c r="CM119" s="919" t="s">
        <v>472</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128</v>
      </c>
      <c r="DH119" s="841"/>
      <c r="DI119" s="841"/>
      <c r="DJ119" s="841"/>
      <c r="DK119" s="842"/>
      <c r="DL119" s="843" t="s">
        <v>437</v>
      </c>
      <c r="DM119" s="841"/>
      <c r="DN119" s="841"/>
      <c r="DO119" s="841"/>
      <c r="DP119" s="842"/>
      <c r="DQ119" s="843" t="s">
        <v>438</v>
      </c>
      <c r="DR119" s="841"/>
      <c r="DS119" s="841"/>
      <c r="DT119" s="841"/>
      <c r="DU119" s="842"/>
      <c r="DV119" s="929" t="s">
        <v>437</v>
      </c>
      <c r="DW119" s="930"/>
      <c r="DX119" s="930"/>
      <c r="DY119" s="930"/>
      <c r="DZ119" s="931"/>
    </row>
    <row r="120" spans="1:130" s="246" customFormat="1" ht="26.25" customHeight="1" x14ac:dyDescent="0.15">
      <c r="A120" s="898"/>
      <c r="B120" s="899"/>
      <c r="C120" s="902" t="s">
        <v>440</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128</v>
      </c>
      <c r="AB120" s="858"/>
      <c r="AC120" s="858"/>
      <c r="AD120" s="858"/>
      <c r="AE120" s="859"/>
      <c r="AF120" s="860" t="s">
        <v>442</v>
      </c>
      <c r="AG120" s="858"/>
      <c r="AH120" s="858"/>
      <c r="AI120" s="858"/>
      <c r="AJ120" s="859"/>
      <c r="AK120" s="860" t="s">
        <v>392</v>
      </c>
      <c r="AL120" s="858"/>
      <c r="AM120" s="858"/>
      <c r="AN120" s="858"/>
      <c r="AO120" s="859"/>
      <c r="AP120" s="905" t="s">
        <v>436</v>
      </c>
      <c r="AQ120" s="906"/>
      <c r="AR120" s="906"/>
      <c r="AS120" s="906"/>
      <c r="AT120" s="907"/>
      <c r="AU120" s="964" t="s">
        <v>473</v>
      </c>
      <c r="AV120" s="965"/>
      <c r="AW120" s="965"/>
      <c r="AX120" s="965"/>
      <c r="AY120" s="966"/>
      <c r="AZ120" s="941" t="s">
        <v>474</v>
      </c>
      <c r="BA120" s="886"/>
      <c r="BB120" s="886"/>
      <c r="BC120" s="886"/>
      <c r="BD120" s="886"/>
      <c r="BE120" s="886"/>
      <c r="BF120" s="886"/>
      <c r="BG120" s="886"/>
      <c r="BH120" s="886"/>
      <c r="BI120" s="886"/>
      <c r="BJ120" s="886"/>
      <c r="BK120" s="886"/>
      <c r="BL120" s="886"/>
      <c r="BM120" s="886"/>
      <c r="BN120" s="886"/>
      <c r="BO120" s="886"/>
      <c r="BP120" s="887"/>
      <c r="BQ120" s="942">
        <v>3203272</v>
      </c>
      <c r="BR120" s="923"/>
      <c r="BS120" s="923"/>
      <c r="BT120" s="923"/>
      <c r="BU120" s="923"/>
      <c r="BV120" s="923">
        <v>3394119</v>
      </c>
      <c r="BW120" s="923"/>
      <c r="BX120" s="923"/>
      <c r="BY120" s="923"/>
      <c r="BZ120" s="923"/>
      <c r="CA120" s="923">
        <v>3391106</v>
      </c>
      <c r="CB120" s="923"/>
      <c r="CC120" s="923"/>
      <c r="CD120" s="923"/>
      <c r="CE120" s="923"/>
      <c r="CF120" s="947">
        <v>73.8</v>
      </c>
      <c r="CG120" s="948"/>
      <c r="CH120" s="948"/>
      <c r="CI120" s="948"/>
      <c r="CJ120" s="948"/>
      <c r="CK120" s="949" t="s">
        <v>475</v>
      </c>
      <c r="CL120" s="933"/>
      <c r="CM120" s="933"/>
      <c r="CN120" s="933"/>
      <c r="CO120" s="934"/>
      <c r="CP120" s="953" t="s">
        <v>476</v>
      </c>
      <c r="CQ120" s="954"/>
      <c r="CR120" s="954"/>
      <c r="CS120" s="954"/>
      <c r="CT120" s="954"/>
      <c r="CU120" s="954"/>
      <c r="CV120" s="954"/>
      <c r="CW120" s="954"/>
      <c r="CX120" s="954"/>
      <c r="CY120" s="954"/>
      <c r="CZ120" s="954"/>
      <c r="DA120" s="954"/>
      <c r="DB120" s="954"/>
      <c r="DC120" s="954"/>
      <c r="DD120" s="954"/>
      <c r="DE120" s="954"/>
      <c r="DF120" s="955"/>
      <c r="DG120" s="942">
        <v>3749006</v>
      </c>
      <c r="DH120" s="923"/>
      <c r="DI120" s="923"/>
      <c r="DJ120" s="923"/>
      <c r="DK120" s="923"/>
      <c r="DL120" s="923">
        <v>3617390</v>
      </c>
      <c r="DM120" s="923"/>
      <c r="DN120" s="923"/>
      <c r="DO120" s="923"/>
      <c r="DP120" s="923"/>
      <c r="DQ120" s="923">
        <v>3552955</v>
      </c>
      <c r="DR120" s="923"/>
      <c r="DS120" s="923"/>
      <c r="DT120" s="923"/>
      <c r="DU120" s="923"/>
      <c r="DV120" s="924">
        <v>77.400000000000006</v>
      </c>
      <c r="DW120" s="924"/>
      <c r="DX120" s="924"/>
      <c r="DY120" s="924"/>
      <c r="DZ120" s="925"/>
    </row>
    <row r="121" spans="1:130" s="246" customFormat="1" ht="26.25" customHeight="1" x14ac:dyDescent="0.15">
      <c r="A121" s="898"/>
      <c r="B121" s="899"/>
      <c r="C121" s="944" t="s">
        <v>477</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392</v>
      </c>
      <c r="AB121" s="858"/>
      <c r="AC121" s="858"/>
      <c r="AD121" s="858"/>
      <c r="AE121" s="859"/>
      <c r="AF121" s="860" t="s">
        <v>392</v>
      </c>
      <c r="AG121" s="858"/>
      <c r="AH121" s="858"/>
      <c r="AI121" s="858"/>
      <c r="AJ121" s="859"/>
      <c r="AK121" s="860" t="s">
        <v>468</v>
      </c>
      <c r="AL121" s="858"/>
      <c r="AM121" s="858"/>
      <c r="AN121" s="858"/>
      <c r="AO121" s="859"/>
      <c r="AP121" s="905" t="s">
        <v>445</v>
      </c>
      <c r="AQ121" s="906"/>
      <c r="AR121" s="906"/>
      <c r="AS121" s="906"/>
      <c r="AT121" s="907"/>
      <c r="AU121" s="967"/>
      <c r="AV121" s="968"/>
      <c r="AW121" s="968"/>
      <c r="AX121" s="968"/>
      <c r="AY121" s="969"/>
      <c r="AZ121" s="893" t="s">
        <v>478</v>
      </c>
      <c r="BA121" s="828"/>
      <c r="BB121" s="828"/>
      <c r="BC121" s="828"/>
      <c r="BD121" s="828"/>
      <c r="BE121" s="828"/>
      <c r="BF121" s="828"/>
      <c r="BG121" s="828"/>
      <c r="BH121" s="828"/>
      <c r="BI121" s="828"/>
      <c r="BJ121" s="828"/>
      <c r="BK121" s="828"/>
      <c r="BL121" s="828"/>
      <c r="BM121" s="828"/>
      <c r="BN121" s="828"/>
      <c r="BO121" s="828"/>
      <c r="BP121" s="829"/>
      <c r="BQ121" s="894" t="s">
        <v>437</v>
      </c>
      <c r="BR121" s="895"/>
      <c r="BS121" s="895"/>
      <c r="BT121" s="895"/>
      <c r="BU121" s="895"/>
      <c r="BV121" s="895" t="s">
        <v>438</v>
      </c>
      <c r="BW121" s="895"/>
      <c r="BX121" s="895"/>
      <c r="BY121" s="895"/>
      <c r="BZ121" s="895"/>
      <c r="CA121" s="895" t="s">
        <v>446</v>
      </c>
      <c r="CB121" s="895"/>
      <c r="CC121" s="895"/>
      <c r="CD121" s="895"/>
      <c r="CE121" s="895"/>
      <c r="CF121" s="956" t="s">
        <v>437</v>
      </c>
      <c r="CG121" s="957"/>
      <c r="CH121" s="957"/>
      <c r="CI121" s="957"/>
      <c r="CJ121" s="957"/>
      <c r="CK121" s="950"/>
      <c r="CL121" s="936"/>
      <c r="CM121" s="936"/>
      <c r="CN121" s="936"/>
      <c r="CO121" s="937"/>
      <c r="CP121" s="916" t="s">
        <v>479</v>
      </c>
      <c r="CQ121" s="917"/>
      <c r="CR121" s="917"/>
      <c r="CS121" s="917"/>
      <c r="CT121" s="917"/>
      <c r="CU121" s="917"/>
      <c r="CV121" s="917"/>
      <c r="CW121" s="917"/>
      <c r="CX121" s="917"/>
      <c r="CY121" s="917"/>
      <c r="CZ121" s="917"/>
      <c r="DA121" s="917"/>
      <c r="DB121" s="917"/>
      <c r="DC121" s="917"/>
      <c r="DD121" s="917"/>
      <c r="DE121" s="917"/>
      <c r="DF121" s="918"/>
      <c r="DG121" s="894" t="s">
        <v>445</v>
      </c>
      <c r="DH121" s="895"/>
      <c r="DI121" s="895"/>
      <c r="DJ121" s="895"/>
      <c r="DK121" s="895"/>
      <c r="DL121" s="895" t="s">
        <v>459</v>
      </c>
      <c r="DM121" s="895"/>
      <c r="DN121" s="895"/>
      <c r="DO121" s="895"/>
      <c r="DP121" s="895"/>
      <c r="DQ121" s="895" t="s">
        <v>392</v>
      </c>
      <c r="DR121" s="895"/>
      <c r="DS121" s="895"/>
      <c r="DT121" s="895"/>
      <c r="DU121" s="895"/>
      <c r="DV121" s="872" t="s">
        <v>436</v>
      </c>
      <c r="DW121" s="872"/>
      <c r="DX121" s="872"/>
      <c r="DY121" s="872"/>
      <c r="DZ121" s="873"/>
    </row>
    <row r="122" spans="1:130" s="246" customFormat="1" ht="26.25" customHeight="1" x14ac:dyDescent="0.15">
      <c r="A122" s="898"/>
      <c r="B122" s="899"/>
      <c r="C122" s="902" t="s">
        <v>456</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392</v>
      </c>
      <c r="AB122" s="858"/>
      <c r="AC122" s="858"/>
      <c r="AD122" s="858"/>
      <c r="AE122" s="859"/>
      <c r="AF122" s="860" t="s">
        <v>470</v>
      </c>
      <c r="AG122" s="858"/>
      <c r="AH122" s="858"/>
      <c r="AI122" s="858"/>
      <c r="AJ122" s="859"/>
      <c r="AK122" s="860" t="s">
        <v>445</v>
      </c>
      <c r="AL122" s="858"/>
      <c r="AM122" s="858"/>
      <c r="AN122" s="858"/>
      <c r="AO122" s="859"/>
      <c r="AP122" s="905" t="s">
        <v>392</v>
      </c>
      <c r="AQ122" s="906"/>
      <c r="AR122" s="906"/>
      <c r="AS122" s="906"/>
      <c r="AT122" s="907"/>
      <c r="AU122" s="967"/>
      <c r="AV122" s="968"/>
      <c r="AW122" s="968"/>
      <c r="AX122" s="968"/>
      <c r="AY122" s="969"/>
      <c r="AZ122" s="960" t="s">
        <v>480</v>
      </c>
      <c r="BA122" s="961"/>
      <c r="BB122" s="961"/>
      <c r="BC122" s="961"/>
      <c r="BD122" s="961"/>
      <c r="BE122" s="961"/>
      <c r="BF122" s="961"/>
      <c r="BG122" s="961"/>
      <c r="BH122" s="961"/>
      <c r="BI122" s="961"/>
      <c r="BJ122" s="961"/>
      <c r="BK122" s="961"/>
      <c r="BL122" s="961"/>
      <c r="BM122" s="961"/>
      <c r="BN122" s="961"/>
      <c r="BO122" s="961"/>
      <c r="BP122" s="962"/>
      <c r="BQ122" s="963">
        <v>7927840</v>
      </c>
      <c r="BR122" s="926"/>
      <c r="BS122" s="926"/>
      <c r="BT122" s="926"/>
      <c r="BU122" s="926"/>
      <c r="BV122" s="926">
        <v>7978317</v>
      </c>
      <c r="BW122" s="926"/>
      <c r="BX122" s="926"/>
      <c r="BY122" s="926"/>
      <c r="BZ122" s="926"/>
      <c r="CA122" s="926">
        <v>8244612</v>
      </c>
      <c r="CB122" s="926"/>
      <c r="CC122" s="926"/>
      <c r="CD122" s="926"/>
      <c r="CE122" s="926"/>
      <c r="CF122" s="927">
        <v>179.5</v>
      </c>
      <c r="CG122" s="928"/>
      <c r="CH122" s="928"/>
      <c r="CI122" s="928"/>
      <c r="CJ122" s="928"/>
      <c r="CK122" s="950"/>
      <c r="CL122" s="936"/>
      <c r="CM122" s="936"/>
      <c r="CN122" s="936"/>
      <c r="CO122" s="937"/>
      <c r="CP122" s="916" t="s">
        <v>481</v>
      </c>
      <c r="CQ122" s="917"/>
      <c r="CR122" s="917"/>
      <c r="CS122" s="917"/>
      <c r="CT122" s="917"/>
      <c r="CU122" s="917"/>
      <c r="CV122" s="917"/>
      <c r="CW122" s="917"/>
      <c r="CX122" s="917"/>
      <c r="CY122" s="917"/>
      <c r="CZ122" s="917"/>
      <c r="DA122" s="917"/>
      <c r="DB122" s="917"/>
      <c r="DC122" s="917"/>
      <c r="DD122" s="917"/>
      <c r="DE122" s="917"/>
      <c r="DF122" s="918"/>
      <c r="DG122" s="894" t="s">
        <v>441</v>
      </c>
      <c r="DH122" s="895"/>
      <c r="DI122" s="895"/>
      <c r="DJ122" s="895"/>
      <c r="DK122" s="895"/>
      <c r="DL122" s="895" t="s">
        <v>392</v>
      </c>
      <c r="DM122" s="895"/>
      <c r="DN122" s="895"/>
      <c r="DO122" s="895"/>
      <c r="DP122" s="895"/>
      <c r="DQ122" s="895" t="s">
        <v>437</v>
      </c>
      <c r="DR122" s="895"/>
      <c r="DS122" s="895"/>
      <c r="DT122" s="895"/>
      <c r="DU122" s="895"/>
      <c r="DV122" s="872" t="s">
        <v>392</v>
      </c>
      <c r="DW122" s="872"/>
      <c r="DX122" s="872"/>
      <c r="DY122" s="872"/>
      <c r="DZ122" s="873"/>
    </row>
    <row r="123" spans="1:130" s="246" customFormat="1" ht="26.25" customHeight="1" x14ac:dyDescent="0.15">
      <c r="A123" s="898"/>
      <c r="B123" s="899"/>
      <c r="C123" s="902" t="s">
        <v>463</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v>2050</v>
      </c>
      <c r="AB123" s="858"/>
      <c r="AC123" s="858"/>
      <c r="AD123" s="858"/>
      <c r="AE123" s="859"/>
      <c r="AF123" s="860">
        <v>2050</v>
      </c>
      <c r="AG123" s="858"/>
      <c r="AH123" s="858"/>
      <c r="AI123" s="858"/>
      <c r="AJ123" s="859"/>
      <c r="AK123" s="860">
        <v>2050</v>
      </c>
      <c r="AL123" s="858"/>
      <c r="AM123" s="858"/>
      <c r="AN123" s="858"/>
      <c r="AO123" s="859"/>
      <c r="AP123" s="905">
        <v>0</v>
      </c>
      <c r="AQ123" s="906"/>
      <c r="AR123" s="906"/>
      <c r="AS123" s="906"/>
      <c r="AT123" s="907"/>
      <c r="AU123" s="970"/>
      <c r="AV123" s="971"/>
      <c r="AW123" s="971"/>
      <c r="AX123" s="971"/>
      <c r="AY123" s="971"/>
      <c r="AZ123" s="277" t="s">
        <v>189</v>
      </c>
      <c r="BA123" s="277"/>
      <c r="BB123" s="277"/>
      <c r="BC123" s="277"/>
      <c r="BD123" s="277"/>
      <c r="BE123" s="277"/>
      <c r="BF123" s="277"/>
      <c r="BG123" s="277"/>
      <c r="BH123" s="277"/>
      <c r="BI123" s="277"/>
      <c r="BJ123" s="277"/>
      <c r="BK123" s="277"/>
      <c r="BL123" s="277"/>
      <c r="BM123" s="277"/>
      <c r="BN123" s="277"/>
      <c r="BO123" s="958" t="s">
        <v>482</v>
      </c>
      <c r="BP123" s="959"/>
      <c r="BQ123" s="913">
        <v>11131112</v>
      </c>
      <c r="BR123" s="914"/>
      <c r="BS123" s="914"/>
      <c r="BT123" s="914"/>
      <c r="BU123" s="914"/>
      <c r="BV123" s="914">
        <v>11372436</v>
      </c>
      <c r="BW123" s="914"/>
      <c r="BX123" s="914"/>
      <c r="BY123" s="914"/>
      <c r="BZ123" s="914"/>
      <c r="CA123" s="914">
        <v>11635718</v>
      </c>
      <c r="CB123" s="914"/>
      <c r="CC123" s="914"/>
      <c r="CD123" s="914"/>
      <c r="CE123" s="914"/>
      <c r="CF123" s="824"/>
      <c r="CG123" s="825"/>
      <c r="CH123" s="825"/>
      <c r="CI123" s="825"/>
      <c r="CJ123" s="915"/>
      <c r="CK123" s="950"/>
      <c r="CL123" s="936"/>
      <c r="CM123" s="936"/>
      <c r="CN123" s="936"/>
      <c r="CO123" s="937"/>
      <c r="CP123" s="916" t="s">
        <v>483</v>
      </c>
      <c r="CQ123" s="917"/>
      <c r="CR123" s="917"/>
      <c r="CS123" s="917"/>
      <c r="CT123" s="917"/>
      <c r="CU123" s="917"/>
      <c r="CV123" s="917"/>
      <c r="CW123" s="917"/>
      <c r="CX123" s="917"/>
      <c r="CY123" s="917"/>
      <c r="CZ123" s="917"/>
      <c r="DA123" s="917"/>
      <c r="DB123" s="917"/>
      <c r="DC123" s="917"/>
      <c r="DD123" s="917"/>
      <c r="DE123" s="917"/>
      <c r="DF123" s="918"/>
      <c r="DG123" s="857" t="s">
        <v>441</v>
      </c>
      <c r="DH123" s="858"/>
      <c r="DI123" s="858"/>
      <c r="DJ123" s="858"/>
      <c r="DK123" s="859"/>
      <c r="DL123" s="860" t="s">
        <v>468</v>
      </c>
      <c r="DM123" s="858"/>
      <c r="DN123" s="858"/>
      <c r="DO123" s="858"/>
      <c r="DP123" s="859"/>
      <c r="DQ123" s="860" t="s">
        <v>128</v>
      </c>
      <c r="DR123" s="858"/>
      <c r="DS123" s="858"/>
      <c r="DT123" s="858"/>
      <c r="DU123" s="859"/>
      <c r="DV123" s="905" t="s">
        <v>436</v>
      </c>
      <c r="DW123" s="906"/>
      <c r="DX123" s="906"/>
      <c r="DY123" s="906"/>
      <c r="DZ123" s="907"/>
    </row>
    <row r="124" spans="1:130" s="246" customFormat="1" ht="26.25" customHeight="1" thickBot="1" x14ac:dyDescent="0.2">
      <c r="A124" s="898"/>
      <c r="B124" s="899"/>
      <c r="C124" s="902" t="s">
        <v>466</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449</v>
      </c>
      <c r="AB124" s="858"/>
      <c r="AC124" s="858"/>
      <c r="AD124" s="858"/>
      <c r="AE124" s="859"/>
      <c r="AF124" s="860" t="s">
        <v>392</v>
      </c>
      <c r="AG124" s="858"/>
      <c r="AH124" s="858"/>
      <c r="AI124" s="858"/>
      <c r="AJ124" s="859"/>
      <c r="AK124" s="860" t="s">
        <v>437</v>
      </c>
      <c r="AL124" s="858"/>
      <c r="AM124" s="858"/>
      <c r="AN124" s="858"/>
      <c r="AO124" s="859"/>
      <c r="AP124" s="905" t="s">
        <v>392</v>
      </c>
      <c r="AQ124" s="906"/>
      <c r="AR124" s="906"/>
      <c r="AS124" s="906"/>
      <c r="AT124" s="907"/>
      <c r="AU124" s="908" t="s">
        <v>484</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7.4</v>
      </c>
      <c r="BR124" s="912"/>
      <c r="BS124" s="912"/>
      <c r="BT124" s="912"/>
      <c r="BU124" s="912"/>
      <c r="BV124" s="912">
        <v>2.2999999999999998</v>
      </c>
      <c r="BW124" s="912"/>
      <c r="BX124" s="912"/>
      <c r="BY124" s="912"/>
      <c r="BZ124" s="912"/>
      <c r="CA124" s="912">
        <v>8.5</v>
      </c>
      <c r="CB124" s="912"/>
      <c r="CC124" s="912"/>
      <c r="CD124" s="912"/>
      <c r="CE124" s="912"/>
      <c r="CF124" s="802"/>
      <c r="CG124" s="803"/>
      <c r="CH124" s="803"/>
      <c r="CI124" s="803"/>
      <c r="CJ124" s="943"/>
      <c r="CK124" s="951"/>
      <c r="CL124" s="951"/>
      <c r="CM124" s="951"/>
      <c r="CN124" s="951"/>
      <c r="CO124" s="952"/>
      <c r="CP124" s="916" t="s">
        <v>485</v>
      </c>
      <c r="CQ124" s="917"/>
      <c r="CR124" s="917"/>
      <c r="CS124" s="917"/>
      <c r="CT124" s="917"/>
      <c r="CU124" s="917"/>
      <c r="CV124" s="917"/>
      <c r="CW124" s="917"/>
      <c r="CX124" s="917"/>
      <c r="CY124" s="917"/>
      <c r="CZ124" s="917"/>
      <c r="DA124" s="917"/>
      <c r="DB124" s="917"/>
      <c r="DC124" s="917"/>
      <c r="DD124" s="917"/>
      <c r="DE124" s="917"/>
      <c r="DF124" s="918"/>
      <c r="DG124" s="840" t="s">
        <v>459</v>
      </c>
      <c r="DH124" s="841"/>
      <c r="DI124" s="841"/>
      <c r="DJ124" s="841"/>
      <c r="DK124" s="842"/>
      <c r="DL124" s="843" t="s">
        <v>392</v>
      </c>
      <c r="DM124" s="841"/>
      <c r="DN124" s="841"/>
      <c r="DO124" s="841"/>
      <c r="DP124" s="842"/>
      <c r="DQ124" s="843" t="s">
        <v>449</v>
      </c>
      <c r="DR124" s="841"/>
      <c r="DS124" s="841"/>
      <c r="DT124" s="841"/>
      <c r="DU124" s="842"/>
      <c r="DV124" s="929" t="s">
        <v>437</v>
      </c>
      <c r="DW124" s="930"/>
      <c r="DX124" s="930"/>
      <c r="DY124" s="930"/>
      <c r="DZ124" s="931"/>
    </row>
    <row r="125" spans="1:130" s="246" customFormat="1" ht="26.25" customHeight="1" x14ac:dyDescent="0.15">
      <c r="A125" s="898"/>
      <c r="B125" s="899"/>
      <c r="C125" s="902" t="s">
        <v>469</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470</v>
      </c>
      <c r="AB125" s="858"/>
      <c r="AC125" s="858"/>
      <c r="AD125" s="858"/>
      <c r="AE125" s="859"/>
      <c r="AF125" s="860" t="s">
        <v>437</v>
      </c>
      <c r="AG125" s="858"/>
      <c r="AH125" s="858"/>
      <c r="AI125" s="858"/>
      <c r="AJ125" s="859"/>
      <c r="AK125" s="860" t="s">
        <v>128</v>
      </c>
      <c r="AL125" s="858"/>
      <c r="AM125" s="858"/>
      <c r="AN125" s="858"/>
      <c r="AO125" s="859"/>
      <c r="AP125" s="905" t="s">
        <v>437</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486</v>
      </c>
      <c r="CL125" s="933"/>
      <c r="CM125" s="933"/>
      <c r="CN125" s="933"/>
      <c r="CO125" s="934"/>
      <c r="CP125" s="941" t="s">
        <v>487</v>
      </c>
      <c r="CQ125" s="886"/>
      <c r="CR125" s="886"/>
      <c r="CS125" s="886"/>
      <c r="CT125" s="886"/>
      <c r="CU125" s="886"/>
      <c r="CV125" s="886"/>
      <c r="CW125" s="886"/>
      <c r="CX125" s="886"/>
      <c r="CY125" s="886"/>
      <c r="CZ125" s="886"/>
      <c r="DA125" s="886"/>
      <c r="DB125" s="886"/>
      <c r="DC125" s="886"/>
      <c r="DD125" s="886"/>
      <c r="DE125" s="886"/>
      <c r="DF125" s="887"/>
      <c r="DG125" s="942" t="s">
        <v>437</v>
      </c>
      <c r="DH125" s="923"/>
      <c r="DI125" s="923"/>
      <c r="DJ125" s="923"/>
      <c r="DK125" s="923"/>
      <c r="DL125" s="923" t="s">
        <v>449</v>
      </c>
      <c r="DM125" s="923"/>
      <c r="DN125" s="923"/>
      <c r="DO125" s="923"/>
      <c r="DP125" s="923"/>
      <c r="DQ125" s="923" t="s">
        <v>445</v>
      </c>
      <c r="DR125" s="923"/>
      <c r="DS125" s="923"/>
      <c r="DT125" s="923"/>
      <c r="DU125" s="923"/>
      <c r="DV125" s="924" t="s">
        <v>436</v>
      </c>
      <c r="DW125" s="924"/>
      <c r="DX125" s="924"/>
      <c r="DY125" s="924"/>
      <c r="DZ125" s="925"/>
    </row>
    <row r="126" spans="1:130" s="246" customFormat="1" ht="26.25" customHeight="1" thickBot="1" x14ac:dyDescent="0.2">
      <c r="A126" s="898"/>
      <c r="B126" s="899"/>
      <c r="C126" s="902" t="s">
        <v>472</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392</v>
      </c>
      <c r="AB126" s="858"/>
      <c r="AC126" s="858"/>
      <c r="AD126" s="858"/>
      <c r="AE126" s="859"/>
      <c r="AF126" s="860" t="s">
        <v>470</v>
      </c>
      <c r="AG126" s="858"/>
      <c r="AH126" s="858"/>
      <c r="AI126" s="858"/>
      <c r="AJ126" s="859"/>
      <c r="AK126" s="860" t="s">
        <v>128</v>
      </c>
      <c r="AL126" s="858"/>
      <c r="AM126" s="858"/>
      <c r="AN126" s="858"/>
      <c r="AO126" s="859"/>
      <c r="AP126" s="905" t="s">
        <v>449</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488</v>
      </c>
      <c r="CQ126" s="828"/>
      <c r="CR126" s="828"/>
      <c r="CS126" s="828"/>
      <c r="CT126" s="828"/>
      <c r="CU126" s="828"/>
      <c r="CV126" s="828"/>
      <c r="CW126" s="828"/>
      <c r="CX126" s="828"/>
      <c r="CY126" s="828"/>
      <c r="CZ126" s="828"/>
      <c r="DA126" s="828"/>
      <c r="DB126" s="828"/>
      <c r="DC126" s="828"/>
      <c r="DD126" s="828"/>
      <c r="DE126" s="828"/>
      <c r="DF126" s="829"/>
      <c r="DG126" s="894" t="s">
        <v>441</v>
      </c>
      <c r="DH126" s="895"/>
      <c r="DI126" s="895"/>
      <c r="DJ126" s="895"/>
      <c r="DK126" s="895"/>
      <c r="DL126" s="895" t="s">
        <v>437</v>
      </c>
      <c r="DM126" s="895"/>
      <c r="DN126" s="895"/>
      <c r="DO126" s="895"/>
      <c r="DP126" s="895"/>
      <c r="DQ126" s="895" t="s">
        <v>441</v>
      </c>
      <c r="DR126" s="895"/>
      <c r="DS126" s="895"/>
      <c r="DT126" s="895"/>
      <c r="DU126" s="895"/>
      <c r="DV126" s="872" t="s">
        <v>446</v>
      </c>
      <c r="DW126" s="872"/>
      <c r="DX126" s="872"/>
      <c r="DY126" s="872"/>
      <c r="DZ126" s="873"/>
    </row>
    <row r="127" spans="1:130" s="246" customFormat="1" ht="26.25" customHeight="1" x14ac:dyDescent="0.15">
      <c r="A127" s="900"/>
      <c r="B127" s="901"/>
      <c r="C127" s="919" t="s">
        <v>489</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v>80</v>
      </c>
      <c r="AB127" s="858"/>
      <c r="AC127" s="858"/>
      <c r="AD127" s="858"/>
      <c r="AE127" s="859"/>
      <c r="AF127" s="860">
        <v>53</v>
      </c>
      <c r="AG127" s="858"/>
      <c r="AH127" s="858"/>
      <c r="AI127" s="858"/>
      <c r="AJ127" s="859"/>
      <c r="AK127" s="860">
        <v>27</v>
      </c>
      <c r="AL127" s="858"/>
      <c r="AM127" s="858"/>
      <c r="AN127" s="858"/>
      <c r="AO127" s="859"/>
      <c r="AP127" s="905">
        <v>0</v>
      </c>
      <c r="AQ127" s="906"/>
      <c r="AR127" s="906"/>
      <c r="AS127" s="906"/>
      <c r="AT127" s="907"/>
      <c r="AU127" s="282"/>
      <c r="AV127" s="282"/>
      <c r="AW127" s="282"/>
      <c r="AX127" s="922" t="s">
        <v>490</v>
      </c>
      <c r="AY127" s="890"/>
      <c r="AZ127" s="890"/>
      <c r="BA127" s="890"/>
      <c r="BB127" s="890"/>
      <c r="BC127" s="890"/>
      <c r="BD127" s="890"/>
      <c r="BE127" s="891"/>
      <c r="BF127" s="889" t="s">
        <v>491</v>
      </c>
      <c r="BG127" s="890"/>
      <c r="BH127" s="890"/>
      <c r="BI127" s="890"/>
      <c r="BJ127" s="890"/>
      <c r="BK127" s="890"/>
      <c r="BL127" s="891"/>
      <c r="BM127" s="889" t="s">
        <v>492</v>
      </c>
      <c r="BN127" s="890"/>
      <c r="BO127" s="890"/>
      <c r="BP127" s="890"/>
      <c r="BQ127" s="890"/>
      <c r="BR127" s="890"/>
      <c r="BS127" s="891"/>
      <c r="BT127" s="889" t="s">
        <v>493</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494</v>
      </c>
      <c r="CQ127" s="828"/>
      <c r="CR127" s="828"/>
      <c r="CS127" s="828"/>
      <c r="CT127" s="828"/>
      <c r="CU127" s="828"/>
      <c r="CV127" s="828"/>
      <c r="CW127" s="828"/>
      <c r="CX127" s="828"/>
      <c r="CY127" s="828"/>
      <c r="CZ127" s="828"/>
      <c r="DA127" s="828"/>
      <c r="DB127" s="828"/>
      <c r="DC127" s="828"/>
      <c r="DD127" s="828"/>
      <c r="DE127" s="828"/>
      <c r="DF127" s="829"/>
      <c r="DG127" s="894" t="s">
        <v>392</v>
      </c>
      <c r="DH127" s="895"/>
      <c r="DI127" s="895"/>
      <c r="DJ127" s="895"/>
      <c r="DK127" s="895"/>
      <c r="DL127" s="895" t="s">
        <v>392</v>
      </c>
      <c r="DM127" s="895"/>
      <c r="DN127" s="895"/>
      <c r="DO127" s="895"/>
      <c r="DP127" s="895"/>
      <c r="DQ127" s="895" t="s">
        <v>470</v>
      </c>
      <c r="DR127" s="895"/>
      <c r="DS127" s="895"/>
      <c r="DT127" s="895"/>
      <c r="DU127" s="895"/>
      <c r="DV127" s="872" t="s">
        <v>392</v>
      </c>
      <c r="DW127" s="872"/>
      <c r="DX127" s="872"/>
      <c r="DY127" s="872"/>
      <c r="DZ127" s="873"/>
    </row>
    <row r="128" spans="1:130" s="246" customFormat="1" ht="26.25" customHeight="1" thickBot="1" x14ac:dyDescent="0.2">
      <c r="A128" s="874" t="s">
        <v>495</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496</v>
      </c>
      <c r="X128" s="876"/>
      <c r="Y128" s="876"/>
      <c r="Z128" s="877"/>
      <c r="AA128" s="878" t="s">
        <v>445</v>
      </c>
      <c r="AB128" s="879"/>
      <c r="AC128" s="879"/>
      <c r="AD128" s="879"/>
      <c r="AE128" s="880"/>
      <c r="AF128" s="881" t="s">
        <v>437</v>
      </c>
      <c r="AG128" s="879"/>
      <c r="AH128" s="879"/>
      <c r="AI128" s="879"/>
      <c r="AJ128" s="880"/>
      <c r="AK128" s="881" t="s">
        <v>459</v>
      </c>
      <c r="AL128" s="879"/>
      <c r="AM128" s="879"/>
      <c r="AN128" s="879"/>
      <c r="AO128" s="880"/>
      <c r="AP128" s="882"/>
      <c r="AQ128" s="883"/>
      <c r="AR128" s="883"/>
      <c r="AS128" s="883"/>
      <c r="AT128" s="884"/>
      <c r="AU128" s="282"/>
      <c r="AV128" s="282"/>
      <c r="AW128" s="282"/>
      <c r="AX128" s="885" t="s">
        <v>497</v>
      </c>
      <c r="AY128" s="886"/>
      <c r="AZ128" s="886"/>
      <c r="BA128" s="886"/>
      <c r="BB128" s="886"/>
      <c r="BC128" s="886"/>
      <c r="BD128" s="886"/>
      <c r="BE128" s="887"/>
      <c r="BF128" s="864" t="s">
        <v>436</v>
      </c>
      <c r="BG128" s="865"/>
      <c r="BH128" s="865"/>
      <c r="BI128" s="865"/>
      <c r="BJ128" s="865"/>
      <c r="BK128" s="865"/>
      <c r="BL128" s="888"/>
      <c r="BM128" s="864">
        <v>14.85</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498</v>
      </c>
      <c r="CQ128" s="806"/>
      <c r="CR128" s="806"/>
      <c r="CS128" s="806"/>
      <c r="CT128" s="806"/>
      <c r="CU128" s="806"/>
      <c r="CV128" s="806"/>
      <c r="CW128" s="806"/>
      <c r="CX128" s="806"/>
      <c r="CY128" s="806"/>
      <c r="CZ128" s="806"/>
      <c r="DA128" s="806"/>
      <c r="DB128" s="806"/>
      <c r="DC128" s="806"/>
      <c r="DD128" s="806"/>
      <c r="DE128" s="806"/>
      <c r="DF128" s="807"/>
      <c r="DG128" s="868" t="s">
        <v>445</v>
      </c>
      <c r="DH128" s="869"/>
      <c r="DI128" s="869"/>
      <c r="DJ128" s="869"/>
      <c r="DK128" s="869"/>
      <c r="DL128" s="869" t="s">
        <v>441</v>
      </c>
      <c r="DM128" s="869"/>
      <c r="DN128" s="869"/>
      <c r="DO128" s="869"/>
      <c r="DP128" s="869"/>
      <c r="DQ128" s="869" t="s">
        <v>449</v>
      </c>
      <c r="DR128" s="869"/>
      <c r="DS128" s="869"/>
      <c r="DT128" s="869"/>
      <c r="DU128" s="869"/>
      <c r="DV128" s="870" t="s">
        <v>468</v>
      </c>
      <c r="DW128" s="870"/>
      <c r="DX128" s="870"/>
      <c r="DY128" s="870"/>
      <c r="DZ128" s="871"/>
    </row>
    <row r="129" spans="1:131" s="246" customFormat="1" ht="26.25" customHeight="1" x14ac:dyDescent="0.15">
      <c r="A129" s="852" t="s">
        <v>108</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499</v>
      </c>
      <c r="X129" s="855"/>
      <c r="Y129" s="855"/>
      <c r="Z129" s="856"/>
      <c r="AA129" s="857">
        <v>4913409</v>
      </c>
      <c r="AB129" s="858"/>
      <c r="AC129" s="858"/>
      <c r="AD129" s="858"/>
      <c r="AE129" s="859"/>
      <c r="AF129" s="860">
        <v>5224002</v>
      </c>
      <c r="AG129" s="858"/>
      <c r="AH129" s="858"/>
      <c r="AI129" s="858"/>
      <c r="AJ129" s="859"/>
      <c r="AK129" s="860">
        <v>5228971</v>
      </c>
      <c r="AL129" s="858"/>
      <c r="AM129" s="858"/>
      <c r="AN129" s="858"/>
      <c r="AO129" s="859"/>
      <c r="AP129" s="861"/>
      <c r="AQ129" s="862"/>
      <c r="AR129" s="862"/>
      <c r="AS129" s="862"/>
      <c r="AT129" s="863"/>
      <c r="AU129" s="284"/>
      <c r="AV129" s="284"/>
      <c r="AW129" s="284"/>
      <c r="AX129" s="827" t="s">
        <v>500</v>
      </c>
      <c r="AY129" s="828"/>
      <c r="AZ129" s="828"/>
      <c r="BA129" s="828"/>
      <c r="BB129" s="828"/>
      <c r="BC129" s="828"/>
      <c r="BD129" s="828"/>
      <c r="BE129" s="829"/>
      <c r="BF129" s="847" t="s">
        <v>128</v>
      </c>
      <c r="BG129" s="848"/>
      <c r="BH129" s="848"/>
      <c r="BI129" s="848"/>
      <c r="BJ129" s="848"/>
      <c r="BK129" s="848"/>
      <c r="BL129" s="849"/>
      <c r="BM129" s="847">
        <v>19.850000000000001</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501</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502</v>
      </c>
      <c r="X130" s="855"/>
      <c r="Y130" s="855"/>
      <c r="Z130" s="856"/>
      <c r="AA130" s="857">
        <v>643869</v>
      </c>
      <c r="AB130" s="858"/>
      <c r="AC130" s="858"/>
      <c r="AD130" s="858"/>
      <c r="AE130" s="859"/>
      <c r="AF130" s="860">
        <v>634379</v>
      </c>
      <c r="AG130" s="858"/>
      <c r="AH130" s="858"/>
      <c r="AI130" s="858"/>
      <c r="AJ130" s="859"/>
      <c r="AK130" s="860">
        <v>636249</v>
      </c>
      <c r="AL130" s="858"/>
      <c r="AM130" s="858"/>
      <c r="AN130" s="858"/>
      <c r="AO130" s="859"/>
      <c r="AP130" s="861"/>
      <c r="AQ130" s="862"/>
      <c r="AR130" s="862"/>
      <c r="AS130" s="862"/>
      <c r="AT130" s="863"/>
      <c r="AU130" s="284"/>
      <c r="AV130" s="284"/>
      <c r="AW130" s="284"/>
      <c r="AX130" s="827" t="s">
        <v>503</v>
      </c>
      <c r="AY130" s="828"/>
      <c r="AZ130" s="828"/>
      <c r="BA130" s="828"/>
      <c r="BB130" s="828"/>
      <c r="BC130" s="828"/>
      <c r="BD130" s="828"/>
      <c r="BE130" s="829"/>
      <c r="BF130" s="830">
        <v>7.1</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504</v>
      </c>
      <c r="X131" s="838"/>
      <c r="Y131" s="838"/>
      <c r="Z131" s="839"/>
      <c r="AA131" s="840">
        <v>4269540</v>
      </c>
      <c r="AB131" s="841"/>
      <c r="AC131" s="841"/>
      <c r="AD131" s="841"/>
      <c r="AE131" s="842"/>
      <c r="AF131" s="843">
        <v>4589623</v>
      </c>
      <c r="AG131" s="841"/>
      <c r="AH131" s="841"/>
      <c r="AI131" s="841"/>
      <c r="AJ131" s="842"/>
      <c r="AK131" s="843">
        <v>4592722</v>
      </c>
      <c r="AL131" s="841"/>
      <c r="AM131" s="841"/>
      <c r="AN131" s="841"/>
      <c r="AO131" s="842"/>
      <c r="AP131" s="844"/>
      <c r="AQ131" s="845"/>
      <c r="AR131" s="845"/>
      <c r="AS131" s="845"/>
      <c r="AT131" s="846"/>
      <c r="AU131" s="284"/>
      <c r="AV131" s="284"/>
      <c r="AW131" s="284"/>
      <c r="AX131" s="805" t="s">
        <v>505</v>
      </c>
      <c r="AY131" s="806"/>
      <c r="AZ131" s="806"/>
      <c r="BA131" s="806"/>
      <c r="BB131" s="806"/>
      <c r="BC131" s="806"/>
      <c r="BD131" s="806"/>
      <c r="BE131" s="807"/>
      <c r="BF131" s="808">
        <v>8.5</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506</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507</v>
      </c>
      <c r="W132" s="818"/>
      <c r="X132" s="818"/>
      <c r="Y132" s="818"/>
      <c r="Z132" s="819"/>
      <c r="AA132" s="820">
        <v>7.19700483</v>
      </c>
      <c r="AB132" s="821"/>
      <c r="AC132" s="821"/>
      <c r="AD132" s="821"/>
      <c r="AE132" s="822"/>
      <c r="AF132" s="823">
        <v>6.9860857850000002</v>
      </c>
      <c r="AG132" s="821"/>
      <c r="AH132" s="821"/>
      <c r="AI132" s="821"/>
      <c r="AJ132" s="822"/>
      <c r="AK132" s="823">
        <v>7.1411028139999999</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508</v>
      </c>
      <c r="W133" s="797"/>
      <c r="X133" s="797"/>
      <c r="Y133" s="797"/>
      <c r="Z133" s="798"/>
      <c r="AA133" s="799">
        <v>8.1</v>
      </c>
      <c r="AB133" s="800"/>
      <c r="AC133" s="800"/>
      <c r="AD133" s="800"/>
      <c r="AE133" s="801"/>
      <c r="AF133" s="799">
        <v>7.3</v>
      </c>
      <c r="AG133" s="800"/>
      <c r="AH133" s="800"/>
      <c r="AI133" s="800"/>
      <c r="AJ133" s="801"/>
      <c r="AK133" s="799">
        <v>7.1</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tfFbQoVp7XESv+T7bPklgC1drErZYNxa0KkpBDRX7I/1TZkLztgc9nD9ITC7+eenvx3rPQGELIGIF3FEJ3oMlA==" saltValue="uSpOLyW3d1OVJ56raXfnX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115" zoomScaleNormal="85" zoomScaleSheetLayoutView="115"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509</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OKRKrFf5rDPoT7fB07HkveVMyPUW4aSjYgo18N+U8vHUz8I8rJWnUZZOy4F8GtVxo7ezATNCMUX16yDM1Ih0oQ==" saltValue="ipemTaojd/XkjU8wBuVYb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VKeROqxjijz/nSY2wvKT1N+XUh+odSIeVR2dC+TYcxVPJYYx1N4T0Bhq2UD8mjGNL9MFRmX2s+nnZam/+57bkA==" saltValue="3aFfgrn/hatlJIrEqImWuw==" spinCount="100000" sheet="1" objects="1" scenarios="1"/>
  <dataConsolidate/>
  <phoneticPr fontId="2"/>
  <printOptions horizontalCentered="1" verticalCentered="1"/>
  <pageMargins left="0" right="0" top="0" bottom="0" header="0" footer="0"/>
  <pageSetup paperSize="9" scale="50"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510</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511</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512</v>
      </c>
      <c r="AP7" s="303"/>
      <c r="AQ7" s="304" t="s">
        <v>513</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514</v>
      </c>
      <c r="AQ8" s="310" t="s">
        <v>515</v>
      </c>
      <c r="AR8" s="311" t="s">
        <v>516</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517</v>
      </c>
      <c r="AL9" s="1227"/>
      <c r="AM9" s="1227"/>
      <c r="AN9" s="1228"/>
      <c r="AO9" s="312">
        <v>1104844</v>
      </c>
      <c r="AP9" s="312">
        <v>45692</v>
      </c>
      <c r="AQ9" s="313">
        <v>56489</v>
      </c>
      <c r="AR9" s="314">
        <v>-19.100000000000001</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518</v>
      </c>
      <c r="AL10" s="1227"/>
      <c r="AM10" s="1227"/>
      <c r="AN10" s="1228"/>
      <c r="AO10" s="315">
        <v>76309</v>
      </c>
      <c r="AP10" s="315">
        <v>3156</v>
      </c>
      <c r="AQ10" s="316">
        <v>5759</v>
      </c>
      <c r="AR10" s="317">
        <v>-45.2</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519</v>
      </c>
      <c r="AL11" s="1227"/>
      <c r="AM11" s="1227"/>
      <c r="AN11" s="1228"/>
      <c r="AO11" s="315">
        <v>11640</v>
      </c>
      <c r="AP11" s="315">
        <v>481</v>
      </c>
      <c r="AQ11" s="316">
        <v>8418</v>
      </c>
      <c r="AR11" s="317">
        <v>-94.3</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520</v>
      </c>
      <c r="AL12" s="1227"/>
      <c r="AM12" s="1227"/>
      <c r="AN12" s="1228"/>
      <c r="AO12" s="315" t="s">
        <v>521</v>
      </c>
      <c r="AP12" s="315" t="s">
        <v>521</v>
      </c>
      <c r="AQ12" s="316">
        <v>199</v>
      </c>
      <c r="AR12" s="317" t="s">
        <v>521</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522</v>
      </c>
      <c r="AL13" s="1227"/>
      <c r="AM13" s="1227"/>
      <c r="AN13" s="1228"/>
      <c r="AO13" s="315" t="s">
        <v>521</v>
      </c>
      <c r="AP13" s="315" t="s">
        <v>521</v>
      </c>
      <c r="AQ13" s="316">
        <v>11</v>
      </c>
      <c r="AR13" s="317" t="s">
        <v>521</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523</v>
      </c>
      <c r="AL14" s="1227"/>
      <c r="AM14" s="1227"/>
      <c r="AN14" s="1228"/>
      <c r="AO14" s="315">
        <v>80769</v>
      </c>
      <c r="AP14" s="315">
        <v>3340</v>
      </c>
      <c r="AQ14" s="316">
        <v>2749</v>
      </c>
      <c r="AR14" s="317">
        <v>21.5</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524</v>
      </c>
      <c r="AL15" s="1227"/>
      <c r="AM15" s="1227"/>
      <c r="AN15" s="1228"/>
      <c r="AO15" s="315">
        <v>122826</v>
      </c>
      <c r="AP15" s="315">
        <v>5080</v>
      </c>
      <c r="AQ15" s="316">
        <v>1213</v>
      </c>
      <c r="AR15" s="317">
        <v>318.8</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525</v>
      </c>
      <c r="AL16" s="1230"/>
      <c r="AM16" s="1230"/>
      <c r="AN16" s="1231"/>
      <c r="AO16" s="315">
        <v>-113756</v>
      </c>
      <c r="AP16" s="315">
        <v>-4705</v>
      </c>
      <c r="AQ16" s="316">
        <v>-4842</v>
      </c>
      <c r="AR16" s="317">
        <v>-2.8</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189</v>
      </c>
      <c r="AL17" s="1230"/>
      <c r="AM17" s="1230"/>
      <c r="AN17" s="1231"/>
      <c r="AO17" s="315">
        <v>1282632</v>
      </c>
      <c r="AP17" s="315">
        <v>53045</v>
      </c>
      <c r="AQ17" s="316">
        <v>69997</v>
      </c>
      <c r="AR17" s="317">
        <v>-24.2</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526</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527</v>
      </c>
      <c r="AP20" s="323" t="s">
        <v>528</v>
      </c>
      <c r="AQ20" s="324" t="s">
        <v>529</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530</v>
      </c>
      <c r="AL21" s="1224"/>
      <c r="AM21" s="1224"/>
      <c r="AN21" s="1225"/>
      <c r="AO21" s="327">
        <v>5.38</v>
      </c>
      <c r="AP21" s="328">
        <v>6.51</v>
      </c>
      <c r="AQ21" s="329">
        <v>-1.1299999999999999</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531</v>
      </c>
      <c r="AL22" s="1224"/>
      <c r="AM22" s="1224"/>
      <c r="AN22" s="1225"/>
      <c r="AO22" s="332">
        <v>95.8</v>
      </c>
      <c r="AP22" s="333">
        <v>97.2</v>
      </c>
      <c r="AQ22" s="334">
        <v>-1.4</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532</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533</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534</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512</v>
      </c>
      <c r="AP30" s="303"/>
      <c r="AQ30" s="304" t="s">
        <v>513</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514</v>
      </c>
      <c r="AQ31" s="310" t="s">
        <v>515</v>
      </c>
      <c r="AR31" s="311" t="s">
        <v>516</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535</v>
      </c>
      <c r="AL32" s="1215"/>
      <c r="AM32" s="1215"/>
      <c r="AN32" s="1216"/>
      <c r="AO32" s="342">
        <v>639912</v>
      </c>
      <c r="AP32" s="342">
        <v>26465</v>
      </c>
      <c r="AQ32" s="343">
        <v>31531</v>
      </c>
      <c r="AR32" s="344">
        <v>-16.100000000000001</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536</v>
      </c>
      <c r="AL33" s="1215"/>
      <c r="AM33" s="1215"/>
      <c r="AN33" s="1216"/>
      <c r="AO33" s="342" t="s">
        <v>521</v>
      </c>
      <c r="AP33" s="342" t="s">
        <v>521</v>
      </c>
      <c r="AQ33" s="343" t="s">
        <v>521</v>
      </c>
      <c r="AR33" s="344" t="s">
        <v>521</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537</v>
      </c>
      <c r="AL34" s="1215"/>
      <c r="AM34" s="1215"/>
      <c r="AN34" s="1216"/>
      <c r="AO34" s="342" t="s">
        <v>521</v>
      </c>
      <c r="AP34" s="342" t="s">
        <v>521</v>
      </c>
      <c r="AQ34" s="343" t="s">
        <v>521</v>
      </c>
      <c r="AR34" s="344" t="s">
        <v>521</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538</v>
      </c>
      <c r="AL35" s="1215"/>
      <c r="AM35" s="1215"/>
      <c r="AN35" s="1216"/>
      <c r="AO35" s="342">
        <v>321495</v>
      </c>
      <c r="AP35" s="342">
        <v>13296</v>
      </c>
      <c r="AQ35" s="343">
        <v>9647</v>
      </c>
      <c r="AR35" s="344">
        <v>37.799999999999997</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539</v>
      </c>
      <c r="AL36" s="1215"/>
      <c r="AM36" s="1215"/>
      <c r="AN36" s="1216"/>
      <c r="AO36" s="342">
        <v>736</v>
      </c>
      <c r="AP36" s="342">
        <v>30</v>
      </c>
      <c r="AQ36" s="343">
        <v>2316</v>
      </c>
      <c r="AR36" s="344">
        <v>-98.7</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540</v>
      </c>
      <c r="AL37" s="1215"/>
      <c r="AM37" s="1215"/>
      <c r="AN37" s="1216"/>
      <c r="AO37" s="342">
        <v>2077</v>
      </c>
      <c r="AP37" s="342">
        <v>86</v>
      </c>
      <c r="AQ37" s="343">
        <v>1006</v>
      </c>
      <c r="AR37" s="344">
        <v>-91.5</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541</v>
      </c>
      <c r="AL38" s="1218"/>
      <c r="AM38" s="1218"/>
      <c r="AN38" s="1219"/>
      <c r="AO38" s="345" t="s">
        <v>521</v>
      </c>
      <c r="AP38" s="345" t="s">
        <v>521</v>
      </c>
      <c r="AQ38" s="346">
        <v>1</v>
      </c>
      <c r="AR38" s="334" t="s">
        <v>521</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542</v>
      </c>
      <c r="AL39" s="1218"/>
      <c r="AM39" s="1218"/>
      <c r="AN39" s="1219"/>
      <c r="AO39" s="342" t="s">
        <v>521</v>
      </c>
      <c r="AP39" s="342" t="s">
        <v>521</v>
      </c>
      <c r="AQ39" s="343">
        <v>-3160</v>
      </c>
      <c r="AR39" s="344" t="s">
        <v>521</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543</v>
      </c>
      <c r="AL40" s="1215"/>
      <c r="AM40" s="1215"/>
      <c r="AN40" s="1216"/>
      <c r="AO40" s="342">
        <v>-636249</v>
      </c>
      <c r="AP40" s="342">
        <v>-26313</v>
      </c>
      <c r="AQ40" s="343">
        <v>-28415</v>
      </c>
      <c r="AR40" s="344">
        <v>-7.4</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304</v>
      </c>
      <c r="AL41" s="1221"/>
      <c r="AM41" s="1221"/>
      <c r="AN41" s="1222"/>
      <c r="AO41" s="342">
        <v>327971</v>
      </c>
      <c r="AP41" s="342">
        <v>13564</v>
      </c>
      <c r="AQ41" s="343">
        <v>12925</v>
      </c>
      <c r="AR41" s="344">
        <v>4.9000000000000004</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544</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545</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546</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512</v>
      </c>
      <c r="AN49" s="1209" t="s">
        <v>547</v>
      </c>
      <c r="AO49" s="1210"/>
      <c r="AP49" s="1210"/>
      <c r="AQ49" s="1210"/>
      <c r="AR49" s="1211"/>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548</v>
      </c>
      <c r="AO50" s="359" t="s">
        <v>549</v>
      </c>
      <c r="AP50" s="360" t="s">
        <v>550</v>
      </c>
      <c r="AQ50" s="361" t="s">
        <v>551</v>
      </c>
      <c r="AR50" s="362" t="s">
        <v>552</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553</v>
      </c>
      <c r="AL51" s="355"/>
      <c r="AM51" s="363">
        <v>487259</v>
      </c>
      <c r="AN51" s="364">
        <v>19629</v>
      </c>
      <c r="AO51" s="365">
        <v>-74.900000000000006</v>
      </c>
      <c r="AP51" s="366">
        <v>53292</v>
      </c>
      <c r="AQ51" s="367">
        <v>0</v>
      </c>
      <c r="AR51" s="368">
        <v>-74.900000000000006</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554</v>
      </c>
      <c r="AM52" s="371">
        <v>293919</v>
      </c>
      <c r="AN52" s="372">
        <v>11840</v>
      </c>
      <c r="AO52" s="373">
        <v>-77.3</v>
      </c>
      <c r="AP52" s="374">
        <v>28900</v>
      </c>
      <c r="AQ52" s="375">
        <v>18.899999999999999</v>
      </c>
      <c r="AR52" s="376">
        <v>-96.2</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555</v>
      </c>
      <c r="AL53" s="355"/>
      <c r="AM53" s="363">
        <v>1055019</v>
      </c>
      <c r="AN53" s="364">
        <v>42770</v>
      </c>
      <c r="AO53" s="365">
        <v>117.9</v>
      </c>
      <c r="AP53" s="366">
        <v>49919</v>
      </c>
      <c r="AQ53" s="367">
        <v>-6.3</v>
      </c>
      <c r="AR53" s="368">
        <v>124.2</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554</v>
      </c>
      <c r="AM54" s="371">
        <v>278360</v>
      </c>
      <c r="AN54" s="372">
        <v>11285</v>
      </c>
      <c r="AO54" s="373">
        <v>-4.7</v>
      </c>
      <c r="AP54" s="374">
        <v>26398</v>
      </c>
      <c r="AQ54" s="375">
        <v>-8.6999999999999993</v>
      </c>
      <c r="AR54" s="376">
        <v>4</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556</v>
      </c>
      <c r="AL55" s="355"/>
      <c r="AM55" s="363">
        <v>779098</v>
      </c>
      <c r="AN55" s="364">
        <v>31882</v>
      </c>
      <c r="AO55" s="365">
        <v>-25.5</v>
      </c>
      <c r="AP55" s="366">
        <v>47738</v>
      </c>
      <c r="AQ55" s="367">
        <v>-4.4000000000000004</v>
      </c>
      <c r="AR55" s="368">
        <v>-21.1</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554</v>
      </c>
      <c r="AM56" s="371">
        <v>311587</v>
      </c>
      <c r="AN56" s="372">
        <v>12751</v>
      </c>
      <c r="AO56" s="373">
        <v>13</v>
      </c>
      <c r="AP56" s="374">
        <v>24937</v>
      </c>
      <c r="AQ56" s="375">
        <v>-5.5</v>
      </c>
      <c r="AR56" s="376">
        <v>18.5</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557</v>
      </c>
      <c r="AL57" s="355"/>
      <c r="AM57" s="363">
        <v>785379</v>
      </c>
      <c r="AN57" s="364">
        <v>32205</v>
      </c>
      <c r="AO57" s="365">
        <v>1</v>
      </c>
      <c r="AP57" s="366">
        <v>52191</v>
      </c>
      <c r="AQ57" s="367">
        <v>9.3000000000000007</v>
      </c>
      <c r="AR57" s="368">
        <v>-8.3000000000000007</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554</v>
      </c>
      <c r="AM58" s="371">
        <v>445301</v>
      </c>
      <c r="AN58" s="372">
        <v>18260</v>
      </c>
      <c r="AO58" s="373">
        <v>43.2</v>
      </c>
      <c r="AP58" s="374">
        <v>24843</v>
      </c>
      <c r="AQ58" s="375">
        <v>-0.4</v>
      </c>
      <c r="AR58" s="376">
        <v>43.6</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558</v>
      </c>
      <c r="AL59" s="355"/>
      <c r="AM59" s="363">
        <v>1215250</v>
      </c>
      <c r="AN59" s="364">
        <v>50258</v>
      </c>
      <c r="AO59" s="365">
        <v>56.1</v>
      </c>
      <c r="AP59" s="366">
        <v>47387</v>
      </c>
      <c r="AQ59" s="367">
        <v>-9.1999999999999993</v>
      </c>
      <c r="AR59" s="368">
        <v>65.3</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554</v>
      </c>
      <c r="AM60" s="371">
        <v>434074</v>
      </c>
      <c r="AN60" s="372">
        <v>17952</v>
      </c>
      <c r="AO60" s="373">
        <v>-1.7</v>
      </c>
      <c r="AP60" s="374">
        <v>24928</v>
      </c>
      <c r="AQ60" s="375">
        <v>0.3</v>
      </c>
      <c r="AR60" s="376">
        <v>-2</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559</v>
      </c>
      <c r="AL61" s="377"/>
      <c r="AM61" s="378">
        <v>864401</v>
      </c>
      <c r="AN61" s="379">
        <v>35349</v>
      </c>
      <c r="AO61" s="380">
        <v>14.9</v>
      </c>
      <c r="AP61" s="381">
        <v>50105</v>
      </c>
      <c r="AQ61" s="382">
        <v>-2.1</v>
      </c>
      <c r="AR61" s="368">
        <v>17</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554</v>
      </c>
      <c r="AM62" s="371">
        <v>352648</v>
      </c>
      <c r="AN62" s="372">
        <v>14418</v>
      </c>
      <c r="AO62" s="373">
        <v>-5.5</v>
      </c>
      <c r="AP62" s="374">
        <v>26001</v>
      </c>
      <c r="AQ62" s="375">
        <v>0.9</v>
      </c>
      <c r="AR62" s="376">
        <v>-6.4</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o7Ypz7jCAPvt4YKJaiMal9IYR+dOA+pvwu0KfKOnapGZ8e87CzWBMsXMB+iN1v83k1dvcER8fvFDqONxd/13lw==" saltValue="fghZ7THsLqIgT7/8G6Lxg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85" zoomScaleNormal="85"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561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zN3rHpOoNR+HFAZBgyPi08AdPAyjb1hf6iK+0w28JE1p5bdsAs0O5LBoTxJyJzQ/VcUj3GfC+dNJxLhS0y6RSg==" saltValue="OM1DrkOzWANikgxv97ti/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85" zoomScaleNormal="85"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LF0aJQid0WtbiEZ82kMwe+QT7c8JScZPasclmGbHvYXblOFFwtpDvQOq1YjoPg18Mfyl8Vs8davckXnYETfcLg==" saltValue="uYPMSat7jC9/qOMRWyQ8q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563</v>
      </c>
      <c r="G46" s="8" t="s">
        <v>564</v>
      </c>
      <c r="H46" s="8" t="s">
        <v>565</v>
      </c>
      <c r="I46" s="8" t="s">
        <v>566</v>
      </c>
      <c r="J46" s="9" t="s">
        <v>567</v>
      </c>
    </row>
    <row r="47" spans="2:10" ht="57.75" customHeight="1" x14ac:dyDescent="0.15">
      <c r="B47" s="10"/>
      <c r="C47" s="1232" t="s">
        <v>3</v>
      </c>
      <c r="D47" s="1232"/>
      <c r="E47" s="1233"/>
      <c r="F47" s="11">
        <v>31.17</v>
      </c>
      <c r="G47" s="12">
        <v>30.79</v>
      </c>
      <c r="H47" s="12">
        <v>31.33</v>
      </c>
      <c r="I47" s="12">
        <v>29.2</v>
      </c>
      <c r="J47" s="13">
        <v>27.02</v>
      </c>
    </row>
    <row r="48" spans="2:10" ht="57.75" customHeight="1" x14ac:dyDescent="0.15">
      <c r="B48" s="14"/>
      <c r="C48" s="1234" t="s">
        <v>4</v>
      </c>
      <c r="D48" s="1234"/>
      <c r="E48" s="1235"/>
      <c r="F48" s="15">
        <v>3.63</v>
      </c>
      <c r="G48" s="16">
        <v>3.67</v>
      </c>
      <c r="H48" s="16">
        <v>2.68</v>
      </c>
      <c r="I48" s="16">
        <v>1.42</v>
      </c>
      <c r="J48" s="17">
        <v>2.62</v>
      </c>
    </row>
    <row r="49" spans="2:10" ht="57.75" customHeight="1" thickBot="1" x14ac:dyDescent="0.2">
      <c r="B49" s="18"/>
      <c r="C49" s="1236" t="s">
        <v>5</v>
      </c>
      <c r="D49" s="1236"/>
      <c r="E49" s="1237"/>
      <c r="F49" s="19" t="s">
        <v>568</v>
      </c>
      <c r="G49" s="20">
        <v>1.04</v>
      </c>
      <c r="H49" s="20" t="s">
        <v>569</v>
      </c>
      <c r="I49" s="20" t="s">
        <v>570</v>
      </c>
      <c r="J49" s="21" t="s">
        <v>571</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1TfSEgUcAtMXgmaFYJRvqz6x9W5IyjcxwMw5rsqBefA0j8SpcOh7dk/kH/XLR70mG+ho+Ef5vap3fgHmAtYVtA==" saltValue="/1nU+50wjtO0rhGGnk+2y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2020-03-09T06:02:26Z</cp:lastPrinted>
  <dcterms:created xsi:type="dcterms:W3CDTF">2020-02-10T05:24:30Z</dcterms:created>
  <dcterms:modified xsi:type="dcterms:W3CDTF">2020-09-24T23:48:14Z</dcterms:modified>
</cp:coreProperties>
</file>