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6370" windowHeight="6690" tabRatio="8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F88" i="12"/>
  <c r="AP23" i="12" l="1"/>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C38" i="10"/>
  <c r="AM37" i="10"/>
  <c r="AM36" i="10"/>
  <c r="BW34" i="10"/>
  <c r="BW35" i="10" s="1"/>
  <c r="BW36" i="10" s="1"/>
  <c r="BW37" i="10" s="1"/>
  <c r="C34" i="10"/>
  <c r="CO34" i="10" l="1"/>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s="1"/>
  <c r="U36" i="10" s="1"/>
  <c r="U37" i="10" s="1"/>
  <c r="U38" i="10" s="1"/>
  <c r="AM34" i="10" l="1"/>
  <c r="AM35" i="10" s="1"/>
  <c r="BE34" i="10" l="1"/>
  <c r="BE35" i="10" s="1"/>
  <c r="BE36" i="10" s="1"/>
  <c r="BE37" i="10" s="1"/>
  <c r="BE38" i="10" s="1"/>
</calcChain>
</file>

<file path=xl/sharedStrings.xml><?xml version="1.0" encoding="utf-8"?>
<sst xmlns="http://schemas.openxmlformats.org/spreadsheetml/2006/main" count="1117" uniqueCount="622">
  <si>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</si>
  <si>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</si>
  <si>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</si>
  <si>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</si>
  <si>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</si>
  <si>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</si>
  <si>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</si>
  <si>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</si>
  <si>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</si>
  <si>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</si>
  <si>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</si>
  <si>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</si>
  <si>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</si>
  <si>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</si>
  <si>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</si>
  <si>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</si>
  <si>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</si>
  <si>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</si>
  <si>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</si>
  <si>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</si>
  <si>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</si>
  <si>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</si>
  <si>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</si>
  <si>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</si>
  <si>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</si>
  <si>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</si>
  <si>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</si>
  <si>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</si>
  <si>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</si>
  <si>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</si>
  <si>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</si>
  <si>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</si>
  <si>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</si>
  <si>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</si>
  <si>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</si>
  <si>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</si>
  <si>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</si>
  <si>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</si>
  <si>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</si>
  <si>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</si>
  <si>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</si>
  <si>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</si>
  <si>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</si>
  <si>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</si>
  <si>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</si>
  <si>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</si>
  <si>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</si>
  <si>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</si>
  <si>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</si>
  <si>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</si>
  <si>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</si>
  <si>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</si>
  <si>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</si>
  <si>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</si>
  <si>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</si>
  <si>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</si>
  <si>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</si>
  <si>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</si>
  <si>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</si>
  <si>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</si>
  <si>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</si>
  <si>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</si>
  <si>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</si>
  <si>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</si>
  <si>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</si>
  <si>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</si>
  <si>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</si>
  <si>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</si>
  <si>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</si>
  <si>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</si>
  <si>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</si>
  <si>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</si>
  <si>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</si>
  <si>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</si>
  <si>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</si>
  <si>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</si>
  <si>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</si>
  <si>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</si>
  <si>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</si>
  <si>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</si>
  <si>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</si>
  <si>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</si>
  <si>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</si>
  <si>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</si>
  <si>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</si>
  <si>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</si>
  <si>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</si>
  <si>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</si>
  <si>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</si>
  <si>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</si>
  <si>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</si>
  <si>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</si>
  <si>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</si>
  <si>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</si>
  <si>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</si>
  <si>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</si>
  <si>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</si>
  <si>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</si>
  <si>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</si>
  <si>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</si>
  <si>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</si>
  <si>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</si>
  <si>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</si>
  <si>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</si>
  <si>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</si>
  <si>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</si>
  <si>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</si>
  <si>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</si>
  <si>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</si>
  <si>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</si>
  <si>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</si>
  <si>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</si>
  <si>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</si>
  <si>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</si>
  <si>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</si>
  <si>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</si>
  <si>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</si>
  <si>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</si>
  <si>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</si>
  <si>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</si>
  <si>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</si>
  <si>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</si>
  <si>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</si>
  <si>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</si>
  <si>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</si>
  <si>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</si>
  <si>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</si>
  <si>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</si>
  <si>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</si>
  <si>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</si>
  <si>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</si>
  <si>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</si>
  <si>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</si>
  <si>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</si>
  <si>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</si>
  <si>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</si>
  <si>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</si>
  <si>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</si>
  <si>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</si>
  <si>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</si>
  <si>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</si>
  <si>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</si>
  <si>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</si>
  <si>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</si>
  <si>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</si>
  <si>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</si>
  <si>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</si>
  <si>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</si>
  <si>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</si>
  <si>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</si>
  <si>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</si>
  <si>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</si>
  <si>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</si>
  <si>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</si>
  <si>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</si>
  <si>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</si>
  <si>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</si>
  <si>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</si>
  <si>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</si>
  <si>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</si>
  <si>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</si>
  <si>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</si>
  <si>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</si>
  <si>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</si>
  <si>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</si>
  <si>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</si>
  <si>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</si>
  <si>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</si>
  <si>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</si>
  <si>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</si>
  <si>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</si>
  <si>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</si>
  <si>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</si>
  <si>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</si>
  <si>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</si>
  <si>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</si>
  <si>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</si>
  <si>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</si>
  <si>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</si>
  <si>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</si>
  <si>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</si>
  <si>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</si>
  <si>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</si>
  <si>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</si>
  <si>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</si>
  <si>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</si>
  <si>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</si>
  <si>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</si>
  <si>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</si>
  <si>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</si>
  <si>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</si>
  <si>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</si>
  <si>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</si>
  <si>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</si>
  <si>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</si>
  <si>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</si>
  <si>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</si>
  <si>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</si>
  <si>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</si>
  <si>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</si>
  <si>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</si>
  <si>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</si>
  <si>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</si>
  <si>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</si>
  <si>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</si>
  <si>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</si>
  <si>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</si>
  <si>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</si>
  <si>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</si>
  <si>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</si>
  <si>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広島県庄原市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</si>
  <si>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</si>
  <si>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</si>
  <si>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</si>
  <si>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</si>
  <si>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</si>
  <si>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</si>
  <si>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</si>
  <si>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</si>
  <si>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</si>
  <si>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</si>
  <si>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</si>
  <si>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</si>
  <si>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</si>
  <si>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</si>
  <si>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</si>
  <si>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</si>
  <si>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</si>
  <si>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</si>
  <si>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</si>
  <si>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</si>
  <si>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</si>
  <si>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</si>
  <si>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</si>
  <si>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</si>
  <si>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</si>
  <si>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</si>
  <si>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</si>
  <si>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</si>
  <si>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</si>
  <si>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</si>
  <si>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</si>
  <si>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</si>
  <si>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</si>
  <si>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</si>
  <si>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</si>
  <si>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</si>
  <si>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</si>
  <si>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</si>
  <si>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</si>
  <si>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</si>
  <si>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</si>
  <si>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</si>
  <si>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</si>
  <si>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</si>
  <si>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</si>
  <si>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</si>
  <si>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</si>
  <si>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</si>
  <si>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</si>
  <si>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</si>
  <si>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</si>
  <si>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</si>
  <si>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</si>
  <si>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</si>
  <si>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</si>
  <si>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</si>
  <si>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</si>
  <si>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</si>
  <si>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</si>
  <si>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</si>
  <si>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</si>
  <si>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</si>
  <si>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</si>
  <si>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</si>
  <si>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</si>
  <si>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</si>
  <si>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</si>
  <si>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</si>
  <si>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</si>
  <si>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</si>
  <si>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</si>
  <si>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</si>
  <si>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</si>
  <si>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</si>
  <si>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</si>
  <si>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</si>
  <si>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</si>
  <si>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</si>
  <si>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</si>
  <si>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</si>
  <si>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</si>
  <si>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</si>
  <si>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</si>
  <si>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</si>
  <si>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</si>
  <si>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</si>
  <si>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</si>
  <si>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</si>
  <si>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</si>
  <si>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</si>
  <si>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</si>
  <si>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</si>
  <si>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</si>
  <si>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</si>
  <si>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</si>
  <si>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</si>
  <si>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</si>
  <si>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</si>
  <si>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</si>
  <si>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</si>
  <si>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</si>
  <si>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</si>
  <si>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</si>
  <si>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</si>
  <si>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</si>
  <si>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</si>
  <si>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</si>
  <si>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</si>
  <si>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</si>
  <si>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</si>
  <si>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</si>
  <si>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</si>
  <si>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</si>
  <si>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</si>
  <si>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</si>
  <si>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</si>
  <si>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</si>
  <si>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</si>
  <si>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</si>
  <si>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</si>
  <si>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</si>
  <si>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</si>
  <si>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</si>
  <si>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</si>
  <si>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</si>
  <si>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</si>
  <si>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</si>
  <si>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</si>
  <si>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</si>
  <si>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</si>
  <si>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</si>
  <si>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</si>
  <si>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</si>
  <si>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</si>
  <si>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</si>
  <si>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</si>
  <si>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</si>
  <si>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</si>
  <si>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</si>
  <si>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</si>
  <si>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</si>
  <si>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</si>
  <si>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</si>
  <si>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</si>
  <si>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</si>
  <si>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</si>
  <si>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</si>
  <si>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</si>
  <si>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</si>
  <si>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広島県庄原市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</si>
  <si>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</si>
  <si>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</si>
  <si>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</si>
  <si>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</si>
  <si>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</si>
  <si>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</si>
  <si>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</si>
  <si>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</si>
  <si>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</si>
  <si>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</si>
  <si>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</si>
  <si>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</si>
  <si>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</si>
  <si>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</si>
  <si>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</si>
  <si>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</si>
  <si>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</si>
  <si>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</si>
  <si>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</si>
  <si>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</si>
  <si>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</si>
  <si>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</si>
  <si>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</si>
  <si>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</si>
  <si>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</si>
  <si>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</si>
  <si>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</si>
  <si>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</si>
  <si>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</si>
  <si>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</si>
  <si>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</si>
  <si>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</si>
  <si>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</si>
  <si>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</si>
  <si>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</si>
  <si>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</si>
  <si>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</si>
  <si>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</si>
  <si>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</si>
  <si>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</si>
  <si>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</si>
  <si>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</si>
  <si>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</si>
  <si>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</si>
  <si>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</si>
  <si>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</si>
  <si>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</si>
  <si>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</si>
  <si>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</si>
  <si>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</si>
  <si>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</si>
  <si>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</si>
  <si>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</si>
  <si>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</si>
  <si>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</si>
  <si>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</si>
  <si>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</si>
  <si>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</si>
  <si>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</si>
  <si>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</si>
  <si>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</si>
  <si>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</si>
  <si>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</si>
  <si>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</si>
  <si>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</si>
  <si>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</si>
  <si>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</si>
  <si>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</si>
  <si>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</si>
  <si>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</si>
  <si>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</si>
  <si>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</si>
  <si>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</si>
  <si>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</si>
  <si>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</si>
  <si>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</si>
  <si>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</si>
  <si>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</si>
  <si>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</si>
  <si>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</si>
  <si>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</si>
  <si>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</si>
  <si>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</si>
  <si>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</si>
  <si>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</si>
  <si>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</si>
  <si>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</si>
  <si>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</si>
  <si>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</si>
  <si>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</si>
  <si>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</si>
  <si>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</si>
  <si>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</si>
  <si>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</si>
  <si>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</si>
  <si>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</si>
  <si>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</si>
  <si>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</si>
  <si>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</si>
  <si>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</si>
  <si>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</si>
  <si>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</si>
  <si>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</si>
  <si>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</si>
  <si>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</si>
  <si>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</si>
  <si>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</si>
  <si>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</si>
  <si>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</si>
  <si>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</si>
  <si>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</si>
  <si>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</si>
  <si>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</si>
  <si>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</si>
  <si>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</si>
  <si>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</si>
  <si>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</si>
  <si>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</si>
  <si>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</si>
  <si>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</si>
  <si>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</si>
  <si>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</si>
  <si>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</si>
  <si>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</si>
  <si>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</si>
  <si>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</si>
  <si>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</si>
  <si>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</si>
  <si>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</si>
  <si>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</si>
  <si>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</si>
  <si>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</si>
  <si>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</si>
  <si>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</si>
  <si>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</si>
  <si>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</si>
  <si>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</si>
  <si>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</si>
  <si>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</si>
  <si>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</si>
  <si>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</si>
  <si>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</si>
  <si>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</si>
  <si>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</si>
  <si>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</si>
  <si>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</si>
  <si>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</si>
  <si>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</si>
  <si>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</si>
  <si>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</si>
  <si>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</si>
  <si>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</si>
  <si>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</si>
  <si>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</si>
  <si>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</si>
  <si>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</si>
  <si>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</si>
  <si>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</si>
  <si>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</si>
  <si>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</si>
  <si>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</si>
  <si>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</si>
  <si>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</si>
  <si>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</si>
  <si>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</si>
  <si>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</si>
  <si>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</si>
  <si>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</si>
  <si>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</si>
  <si>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</si>
  <si>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</si>
  <si>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</si>
  <si>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</si>
  <si>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</si>
  <si>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</si>
  <si>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</si>
  <si>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</si>
  <si>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</si>
  <si>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</si>
  <si>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</si>
  <si>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</si>
  <si>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</si>
  <si>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</si>
  <si>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</si>
  <si>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</si>
  <si>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</si>
  <si>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</si>
  <si>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</si>
  <si>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</si>
  <si>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</si>
  <si>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</si>
  <si>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</si>
  <si>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</si>
  <si>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</si>
  <si>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</si>
  <si>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</si>
  <si>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</si>
  <si>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</si>
  <si>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</si>
  <si>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</si>
  <si>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</si>
  <si>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</si>
  <si>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</si>
  <si>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</si>
  <si>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</si>
  <si>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</si>
  <si>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</si>
  <si>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</si>
  <si>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</si>
  <si>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</si>
  <si>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1.24</t>
  </si>
  <si>
    <t>▲ 2.52</t>
  </si>
  <si>
    <t>▲ 3.29</t>
  </si>
  <si>
    <t>水道事業会計</t>
  </si>
  <si>
    <t>一般会計</t>
  </si>
  <si>
    <t>国民健康保険病院事業会計</t>
  </si>
  <si>
    <t>介護保険特別会計</t>
  </si>
  <si>
    <t>国民健康保険特別会計</t>
  </si>
  <si>
    <t>公共下水道事業特別会計</t>
  </si>
  <si>
    <t>後期高齢者医療特別会計</t>
  </si>
  <si>
    <t>宅地造成事業特別会計</t>
  </si>
  <si>
    <t>その他会計（赤字）</t>
  </si>
  <si>
    <t>その他会計（黒字）</t>
  </si>
  <si>
    <t>H25末</t>
    <phoneticPr fontId="5"/>
  </si>
  <si>
    <t>H26末</t>
    <phoneticPr fontId="5"/>
  </si>
  <si>
    <t>H27末</t>
    <phoneticPr fontId="5"/>
  </si>
  <si>
    <t>H28末</t>
    <phoneticPr fontId="5"/>
  </si>
  <si>
    <t>H29末</t>
    <phoneticPr fontId="5"/>
  </si>
  <si>
    <t>庄原市土地開発公社</t>
    <rPh sb="0" eb="3">
      <t>ショウバラシ</t>
    </rPh>
    <rPh sb="3" eb="5">
      <t>トチ</t>
    </rPh>
    <rPh sb="5" eb="7">
      <t>カイハツ</t>
    </rPh>
    <rPh sb="7" eb="9">
      <t>コウシャ</t>
    </rPh>
    <phoneticPr fontId="34"/>
  </si>
  <si>
    <t>㈱グリーンウィンズさとやま</t>
  </si>
  <si>
    <t>庄原市総合サービス㈱</t>
    <rPh sb="0" eb="3">
      <t>ショウバラシ</t>
    </rPh>
    <rPh sb="3" eb="5">
      <t>ソウゴウ</t>
    </rPh>
    <phoneticPr fontId="34"/>
  </si>
  <si>
    <t>西城町産業振興開発㈱</t>
    <rPh sb="0" eb="3">
      <t>サイジョウチョウ</t>
    </rPh>
    <rPh sb="3" eb="5">
      <t>サンギョウ</t>
    </rPh>
    <rPh sb="5" eb="7">
      <t>シンコウ</t>
    </rPh>
    <rPh sb="7" eb="9">
      <t>カイハツ</t>
    </rPh>
    <phoneticPr fontId="34"/>
  </si>
  <si>
    <t>㈱比婆の森</t>
    <rPh sb="1" eb="3">
      <t>ヒバ</t>
    </rPh>
    <rPh sb="4" eb="5">
      <t>モリ</t>
    </rPh>
    <phoneticPr fontId="34"/>
  </si>
  <si>
    <t>㈱ニュー東城</t>
    <rPh sb="4" eb="6">
      <t>トウジョウ</t>
    </rPh>
    <phoneticPr fontId="34"/>
  </si>
  <si>
    <t>㈱緑の村</t>
    <rPh sb="1" eb="2">
      <t>ミドリ</t>
    </rPh>
    <rPh sb="3" eb="4">
      <t>ムラ</t>
    </rPh>
    <phoneticPr fontId="34"/>
  </si>
  <si>
    <t>㈱里山総領</t>
    <rPh sb="1" eb="3">
      <t>サトヤマ</t>
    </rPh>
    <rPh sb="3" eb="5">
      <t>ソウリョウ</t>
    </rPh>
    <phoneticPr fontId="34"/>
  </si>
  <si>
    <t>㈱庄原市農林振興公社</t>
    <rPh sb="1" eb="4">
      <t>ショウバラシ</t>
    </rPh>
    <rPh sb="4" eb="6">
      <t>ノウリン</t>
    </rPh>
    <rPh sb="6" eb="8">
      <t>シンコウ</t>
    </rPh>
    <rPh sb="8" eb="10">
      <t>コウシャ</t>
    </rPh>
    <phoneticPr fontId="34"/>
  </si>
  <si>
    <t>庄原さとやまペレット㈱</t>
    <rPh sb="0" eb="2">
      <t>ショウバラ</t>
    </rPh>
    <phoneticPr fontId="34"/>
  </si>
  <si>
    <t>-</t>
    <phoneticPr fontId="2"/>
  </si>
  <si>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</si>
  <si>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</si>
  <si>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</si>
  <si>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</si>
  <si>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(地域振興基金(H29年度末現在))</t>
    <rPh sb="1" eb="3">
      <t>チイキ</t>
    </rPh>
    <rPh sb="3" eb="5">
      <t>シンコウ</t>
    </rPh>
    <rPh sb="5" eb="7">
      <t>キキン</t>
    </rPh>
    <rPh sb="11" eb="14">
      <t>ネンドマツ</t>
    </rPh>
    <rPh sb="14" eb="16">
      <t>ゲンザイ</t>
    </rPh>
    <phoneticPr fontId="18"/>
  </si>
  <si>
    <t>(過疎地域自立促進基金(H29年度末現在))</t>
    <rPh sb="1" eb="3">
      <t>カソ</t>
    </rPh>
    <rPh sb="3" eb="5">
      <t>チイキ</t>
    </rPh>
    <rPh sb="5" eb="7">
      <t>ジリツ</t>
    </rPh>
    <rPh sb="7" eb="9">
      <t>ソクシン</t>
    </rPh>
    <rPh sb="9" eb="11">
      <t>キキン</t>
    </rPh>
    <rPh sb="15" eb="18">
      <t>ネンドマツ</t>
    </rPh>
    <rPh sb="18" eb="20">
      <t>ゲンザイ</t>
    </rPh>
    <phoneticPr fontId="18"/>
  </si>
  <si>
    <t>(ふるさと応援寄附基金(H29年度末現在))</t>
    <rPh sb="5" eb="7">
      <t>オウエン</t>
    </rPh>
    <rPh sb="7" eb="9">
      <t>キフ</t>
    </rPh>
    <rPh sb="9" eb="11">
      <t>キキン</t>
    </rPh>
    <rPh sb="15" eb="18">
      <t>ネンドマツ</t>
    </rPh>
    <rPh sb="18" eb="20">
      <t>ゲンザイ</t>
    </rPh>
    <phoneticPr fontId="18"/>
  </si>
  <si>
    <t>(ふるさと・水と土の保全基金(H29年度末現在))</t>
    <rPh sb="6" eb="7">
      <t>ミズ</t>
    </rPh>
    <rPh sb="8" eb="9">
      <t>ツチ</t>
    </rPh>
    <rPh sb="10" eb="12">
      <t>ホゼン</t>
    </rPh>
    <rPh sb="12" eb="14">
      <t>キキン</t>
    </rPh>
    <rPh sb="18" eb="21">
      <t>ネンドマツ</t>
    </rPh>
    <rPh sb="21" eb="23">
      <t>ゲンザイ</t>
    </rPh>
    <phoneticPr fontId="18"/>
  </si>
  <si>
    <t>(上野公園及び胸像管理基金(H29年度末現在))</t>
    <rPh sb="1" eb="3">
      <t>ウエノ</t>
    </rPh>
    <rPh sb="3" eb="5">
      <t>コウエン</t>
    </rPh>
    <rPh sb="5" eb="6">
      <t>オヨ</t>
    </rPh>
    <rPh sb="7" eb="9">
      <t>キョウゾウ</t>
    </rPh>
    <rPh sb="9" eb="11">
      <t>カンリ</t>
    </rPh>
    <rPh sb="11" eb="13">
      <t>キキン</t>
    </rPh>
    <rPh sb="17" eb="20">
      <t>ネンドマツ</t>
    </rPh>
    <rPh sb="20" eb="22">
      <t>ゲンザイ</t>
    </rPh>
    <phoneticPr fontId="18"/>
  </si>
  <si>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</si>
  <si>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</si>
  <si>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</si>
  <si>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</si>
  <si>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</si>
  <si>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</si>
  <si>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</si>
  <si>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</si>
  <si>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</si>
  <si>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</si>
  <si>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</si>
  <si>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主に耐用年数の長い道路に係る償却率が低いため、類似団体より償却率は低い数値となっている。
一方、各有形固定資産の取得等に要した経費に当てるために借り入れた市債残高及び償還額が多額であるため、将来負担比率は類似団体より高い数値となっている。
【H30年度分整備中】</t>
    <phoneticPr fontId="5"/>
  </si>
  <si>
    <t>実質公債費比率は、公債費負担適正化計画に基づく市債の発行により、償還額が減少したことなどから毎年度改善しており、平成30年度では前年度比0.7％の健全化を達成し、14.4%となった。
一方、将来負担比率は、平成29年度に微増となったが、平成30年度は、災害復旧を最優先で実施するための事業費調整などにより、市債発行額が減少したことや、公営企業に係る市債残高の減少に伴う繰出金の減少などにより4.1％改善した120.7％となった。
今後も引き続き、計画的な市債発行及び繰上償還などに努め、更なる健全化に取り組む予定である。</t>
    <rPh sb="159" eb="16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</si>
</sst>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D8DA-4431-B646-B2EE0085A7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117854</c:v>
                </c:pt>
                <c:pt idx="1">
                  <c:v>126566</c:v>
                </c:pt>
                <c:pt idx="2">
                  <c:v>115460</c:v>
                </c:pt>
                <c:pt idx="3">
                  <c:v>166983</c:v>
                </c:pt>
                <c:pt idx="4">
                  <c:v>146398</c:v>
                </c:pt>
              </c:numCache>
            </c:numRef>
          </c:val>
          <c:smooth val="0"/>
          <c:extLst xmlns:c16r2="http://schemas.microsoft.com/office/drawing/2015/06/chart">
            <c:ext xmlns:c16="http://schemas.microsoft.com/office/drawing/2014/chart" uri="{C3380CC4-5D6E-409C-BE32-E72D297353CC}">
              <c16:uniqueId val="{00000001-D8DA-4431-B646-B2EE0085A718}"/>
            </c:ext>
          </c:extLst>
        </c:ser>
        <c:dLbls>
          <c:showLegendKey val="0"/>
          <c:showVal val="0"/>
          <c:showCatName val="0"/>
          <c:showSerName val="0"/>
          <c:showPercent val="0"/>
          <c:showBubbleSize val="0"/>
        </c:dLbls>
        <c:marker val="1"/>
        <c:smooth val="0"/>
        <c:axId val="245385856"/>
        <c:axId val="245392128"/>
      </c:lineChart>
      <c:catAx>
        <c:axId val="245385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392128"/>
        <c:crosses val="autoZero"/>
        <c:auto val="1"/>
        <c:lblAlgn val="ctr"/>
        <c:lblOffset val="100"/>
        <c:tickLblSkip val="1"/>
        <c:tickMarkSkip val="1"/>
        <c:noMultiLvlLbl val="0"/>
      </c:catAx>
      <c:valAx>
        <c:axId val="245392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38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4.5199999999999996</c:v>
                </c:pt>
                <c:pt idx="1">
                  <c:v>4.7</c:v>
                </c:pt>
                <c:pt idx="2">
                  <c:v>3.03</c:v>
                </c:pt>
                <c:pt idx="3">
                  <c:v>3.1</c:v>
                </c:pt>
                <c:pt idx="4">
                  <c:v>2.83</c:v>
                </c:pt>
              </c:numCache>
            </c:numRef>
          </c:val>
          <c:extLst xmlns:c16r2="http://schemas.microsoft.com/office/drawing/2015/06/chart">
            <c:ext xmlns:c16="http://schemas.microsoft.com/office/drawing/2014/chart" uri="{C3380CC4-5D6E-409C-BE32-E72D297353CC}">
              <c16:uniqueId val="{00000000-A859-4634-90D9-47D832233F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15.85</c:v>
                </c:pt>
                <c:pt idx="1">
                  <c:v>19.93</c:v>
                </c:pt>
                <c:pt idx="2">
                  <c:v>24.4</c:v>
                </c:pt>
                <c:pt idx="3">
                  <c:v>24.26</c:v>
                </c:pt>
                <c:pt idx="4">
                  <c:v>20.36</c:v>
                </c:pt>
              </c:numCache>
            </c:numRef>
          </c:val>
          <c:extLst xmlns:c16r2="http://schemas.microsoft.com/office/drawing/2015/06/chart">
            <c:ext xmlns:c16="http://schemas.microsoft.com/office/drawing/2014/chart" uri="{C3380CC4-5D6E-409C-BE32-E72D297353CC}">
              <c16:uniqueId val="{00000001-A859-4634-90D9-47D832233FCE}"/>
            </c:ext>
          </c:extLst>
        </c:ser>
        <c:dLbls>
          <c:showLegendKey val="0"/>
          <c:showVal val="0"/>
          <c:showCatName val="0"/>
          <c:showSerName val="0"/>
          <c:showPercent val="0"/>
          <c:showBubbleSize val="0"/>
        </c:dLbls>
        <c:gapWidth val="250"/>
        <c:overlap val="100"/>
        <c:axId val="253490304"/>
        <c:axId val="25349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c:v>
                </c:pt>
                <c:pt idx="1">
                  <c:v>1.25</c:v>
                </c:pt>
                <c:pt idx="2">
                  <c:v>-1.24</c:v>
                </c:pt>
                <c:pt idx="3">
                  <c:v>-2.52</c:v>
                </c:pt>
                <c:pt idx="4">
                  <c:v>-3.29</c:v>
                </c:pt>
              </c:numCache>
            </c:numRef>
          </c:val>
          <c:smooth val="0"/>
          <c:extLst xmlns:c16r2="http://schemas.microsoft.com/office/drawing/2015/06/chart">
            <c:ext xmlns:c16="http://schemas.microsoft.com/office/drawing/2014/chart" uri="{C3380CC4-5D6E-409C-BE32-E72D297353CC}">
              <c16:uniqueId val="{00000002-A859-4634-90D9-47D832233FCE}"/>
            </c:ext>
          </c:extLst>
        </c:ser>
        <c:dLbls>
          <c:showLegendKey val="0"/>
          <c:showVal val="0"/>
          <c:showCatName val="0"/>
          <c:showSerName val="0"/>
          <c:showPercent val="0"/>
          <c:showBubbleSize val="0"/>
        </c:dLbls>
        <c:marker val="1"/>
        <c:smooth val="0"/>
        <c:axId val="253490304"/>
        <c:axId val="253492224"/>
      </c:lineChart>
      <c:catAx>
        <c:axId val="2534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492224"/>
        <c:crosses val="autoZero"/>
        <c:auto val="1"/>
        <c:lblAlgn val="ctr"/>
        <c:lblOffset val="100"/>
        <c:tickLblSkip val="1"/>
        <c:tickMarkSkip val="1"/>
        <c:noMultiLvlLbl val="0"/>
      </c:catAx>
      <c:valAx>
        <c:axId val="25349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0.64</c:v>
                </c:pt>
                <c:pt idx="2">
                  <c:v>#N/A</c:v>
                </c:pt>
                <c:pt idx="3">
                  <c:v>0.61</c:v>
                </c:pt>
                <c:pt idx="4">
                  <c:v>#N/A</c:v>
                </c:pt>
                <c:pt idx="5">
                  <c:v>0.11</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0-22A2-4360-839F-043333C25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A2-4360-839F-043333C25C56}"/>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2A2-4360-839F-043333C25C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0.11</c:v>
                </c:pt>
                <c:pt idx="8">
                  <c:v>#N/A</c:v>
                </c:pt>
                <c:pt idx="9">
                  <c:v>0</c:v>
                </c:pt>
              </c:numCache>
            </c:numRef>
          </c:val>
          <c:extLst xmlns:c16r2="http://schemas.microsoft.com/office/drawing/2015/06/chart">
            <c:ext xmlns:c16="http://schemas.microsoft.com/office/drawing/2014/chart" uri="{C3380CC4-5D6E-409C-BE32-E72D297353CC}">
              <c16:uniqueId val="{00000003-22A2-4360-839F-043333C25C5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0.25</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22A2-4360-839F-043333C25C5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0.03</c:v>
                </c:pt>
                <c:pt idx="4">
                  <c:v>#N/A</c:v>
                </c:pt>
                <c:pt idx="5">
                  <c:v>0.26</c:v>
                </c:pt>
                <c:pt idx="6">
                  <c:v>#N/A</c:v>
                </c:pt>
                <c:pt idx="7">
                  <c:v>1.01</c:v>
                </c:pt>
                <c:pt idx="8">
                  <c:v>#N/A</c:v>
                </c:pt>
                <c:pt idx="9">
                  <c:v>0.64</c:v>
                </c:pt>
              </c:numCache>
            </c:numRef>
          </c:val>
          <c:extLst xmlns:c16r2="http://schemas.microsoft.com/office/drawing/2015/06/chart">
            <c:ext xmlns:c16="http://schemas.microsoft.com/office/drawing/2014/chart" uri="{C3380CC4-5D6E-409C-BE32-E72D297353CC}">
              <c16:uniqueId val="{00000005-22A2-4360-839F-043333C25C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0.71</c:v>
                </c:pt>
                <c:pt idx="4">
                  <c:v>#N/A</c:v>
                </c:pt>
                <c:pt idx="5">
                  <c:v>0.88</c:v>
                </c:pt>
                <c:pt idx="6">
                  <c:v>#N/A</c:v>
                </c:pt>
                <c:pt idx="7">
                  <c:v>0.73</c:v>
                </c:pt>
                <c:pt idx="8">
                  <c:v>#N/A</c:v>
                </c:pt>
                <c:pt idx="9">
                  <c:v>0.65</c:v>
                </c:pt>
              </c:numCache>
            </c:numRef>
          </c:val>
          <c:extLst xmlns:c16r2="http://schemas.microsoft.com/office/drawing/2015/06/chart">
            <c:ext xmlns:c16="http://schemas.microsoft.com/office/drawing/2014/chart" uri="{C3380CC4-5D6E-409C-BE32-E72D297353CC}">
              <c16:uniqueId val="{00000006-22A2-4360-839F-043333C25C56}"/>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1.28</c:v>
                </c:pt>
                <c:pt idx="4">
                  <c:v>#N/A</c:v>
                </c:pt>
                <c:pt idx="5">
                  <c:v>1.88</c:v>
                </c:pt>
                <c:pt idx="6">
                  <c:v>#N/A</c:v>
                </c:pt>
                <c:pt idx="7">
                  <c:v>2.11</c:v>
                </c:pt>
                <c:pt idx="8">
                  <c:v>#N/A</c:v>
                </c:pt>
                <c:pt idx="9">
                  <c:v>2.72</c:v>
                </c:pt>
              </c:numCache>
            </c:numRef>
          </c:val>
          <c:extLst xmlns:c16r2="http://schemas.microsoft.com/office/drawing/2015/06/chart">
            <c:ext xmlns:c16="http://schemas.microsoft.com/office/drawing/2014/chart" uri="{C3380CC4-5D6E-409C-BE32-E72D297353CC}">
              <c16:uniqueId val="{00000007-22A2-4360-839F-043333C25C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4.51</c:v>
                </c:pt>
                <c:pt idx="2">
                  <c:v>#N/A</c:v>
                </c:pt>
                <c:pt idx="3">
                  <c:v>4.6900000000000004</c:v>
                </c:pt>
                <c:pt idx="4">
                  <c:v>#N/A</c:v>
                </c:pt>
                <c:pt idx="5">
                  <c:v>3.03</c:v>
                </c:pt>
                <c:pt idx="6">
                  <c:v>#N/A</c:v>
                </c:pt>
                <c:pt idx="7">
                  <c:v>3.09</c:v>
                </c:pt>
                <c:pt idx="8">
                  <c:v>#N/A</c:v>
                </c:pt>
                <c:pt idx="9">
                  <c:v>2.82</c:v>
                </c:pt>
              </c:numCache>
            </c:numRef>
          </c:val>
          <c:extLst xmlns:c16r2="http://schemas.microsoft.com/office/drawing/2015/06/chart">
            <c:ext xmlns:c16="http://schemas.microsoft.com/office/drawing/2014/chart" uri="{C3380CC4-5D6E-409C-BE32-E72D297353CC}">
              <c16:uniqueId val="{00000008-22A2-4360-839F-043333C25C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7.24</c:v>
                </c:pt>
                <c:pt idx="2">
                  <c:v>#N/A</c:v>
                </c:pt>
                <c:pt idx="3">
                  <c:v>7.23</c:v>
                </c:pt>
                <c:pt idx="4">
                  <c:v>#N/A</c:v>
                </c:pt>
                <c:pt idx="5">
                  <c:v>7.71</c:v>
                </c:pt>
                <c:pt idx="6">
                  <c:v>#N/A</c:v>
                </c:pt>
                <c:pt idx="7">
                  <c:v>7.97</c:v>
                </c:pt>
                <c:pt idx="8">
                  <c:v>#N/A</c:v>
                </c:pt>
                <c:pt idx="9">
                  <c:v>8.06</c:v>
                </c:pt>
              </c:numCache>
            </c:numRef>
          </c:val>
          <c:extLst xmlns:c16r2="http://schemas.microsoft.com/office/drawing/2015/06/chart">
            <c:ext xmlns:c16="http://schemas.microsoft.com/office/drawing/2014/chart" uri="{C3380CC4-5D6E-409C-BE32-E72D297353CC}">
              <c16:uniqueId val="{00000009-22A2-4360-839F-043333C25C56}"/>
            </c:ext>
          </c:extLst>
        </c:ser>
        <c:dLbls>
          <c:showLegendKey val="0"/>
          <c:showVal val="0"/>
          <c:showCatName val="0"/>
          <c:showSerName val="0"/>
          <c:showPercent val="0"/>
          <c:showBubbleSize val="0"/>
        </c:dLbls>
        <c:gapWidth val="150"/>
        <c:overlap val="100"/>
        <c:axId val="253537280"/>
        <c:axId val="253555456"/>
      </c:barChart>
      <c:catAx>
        <c:axId val="2535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555456"/>
        <c:crosses val="autoZero"/>
        <c:auto val="1"/>
        <c:lblAlgn val="ctr"/>
        <c:lblOffset val="100"/>
        <c:tickLblSkip val="1"/>
        <c:tickMarkSkip val="1"/>
        <c:noMultiLvlLbl val="0"/>
      </c:catAx>
      <c:valAx>
        <c:axId val="25355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53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4474</c:v>
                </c:pt>
                <c:pt idx="5">
                  <c:v>4315</c:v>
                </c:pt>
                <c:pt idx="8">
                  <c:v>3965</c:v>
                </c:pt>
                <c:pt idx="11">
                  <c:v>3900</c:v>
                </c:pt>
                <c:pt idx="14">
                  <c:v>3770</c:v>
                </c:pt>
              </c:numCache>
            </c:numRef>
          </c:val>
          <c:extLst xmlns:c16r2="http://schemas.microsoft.com/office/drawing/2015/06/chart">
            <c:ext xmlns:c16="http://schemas.microsoft.com/office/drawing/2014/chart" uri="{C3380CC4-5D6E-409C-BE32-E72D297353CC}">
              <c16:uniqueId val="{00000000-2235-426F-A6FD-1571C1A7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235-426F-A6FD-1571C1A7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187</c:v>
                </c:pt>
                <c:pt idx="3">
                  <c:v>175</c:v>
                </c:pt>
                <c:pt idx="6">
                  <c:v>149</c:v>
                </c:pt>
                <c:pt idx="9">
                  <c:v>217</c:v>
                </c:pt>
                <c:pt idx="12">
                  <c:v>178</c:v>
                </c:pt>
              </c:numCache>
            </c:numRef>
          </c:val>
          <c:extLst xmlns:c16r2="http://schemas.microsoft.com/office/drawing/2015/06/chart">
            <c:ext xmlns:c16="http://schemas.microsoft.com/office/drawing/2014/chart" uri="{C3380CC4-5D6E-409C-BE32-E72D297353CC}">
              <c16:uniqueId val="{00000002-2235-426F-A6FD-1571C1A7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2235-426F-A6FD-1571C1A7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960</c:v>
                </c:pt>
                <c:pt idx="3">
                  <c:v>980</c:v>
                </c:pt>
                <c:pt idx="6">
                  <c:v>978</c:v>
                </c:pt>
                <c:pt idx="9">
                  <c:v>967</c:v>
                </c:pt>
                <c:pt idx="12">
                  <c:v>913</c:v>
                </c:pt>
              </c:numCache>
            </c:numRef>
          </c:val>
          <c:extLst xmlns:c16r2="http://schemas.microsoft.com/office/drawing/2015/06/chart">
            <c:ext xmlns:c16="http://schemas.microsoft.com/office/drawing/2014/chart" uri="{C3380CC4-5D6E-409C-BE32-E72D297353CC}">
              <c16:uniqueId val="{00000004-2235-426F-A6FD-1571C1A7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235-426F-A6FD-1571C1A7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235-426F-A6FD-1571C1A7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5940</c:v>
                </c:pt>
                <c:pt idx="3">
                  <c:v>5586</c:v>
                </c:pt>
                <c:pt idx="6">
                  <c:v>4995</c:v>
                </c:pt>
                <c:pt idx="9">
                  <c:v>4831</c:v>
                </c:pt>
                <c:pt idx="12">
                  <c:v>4553</c:v>
                </c:pt>
              </c:numCache>
            </c:numRef>
          </c:val>
          <c:extLst xmlns:c16r2="http://schemas.microsoft.com/office/drawing/2015/06/chart">
            <c:ext xmlns:c16="http://schemas.microsoft.com/office/drawing/2014/chart" uri="{C3380CC4-5D6E-409C-BE32-E72D297353CC}">
              <c16:uniqueId val="{00000007-2235-426F-A6FD-1571C1A7DF90}"/>
            </c:ext>
          </c:extLst>
        </c:ser>
        <c:dLbls>
          <c:showLegendKey val="0"/>
          <c:showVal val="0"/>
          <c:showCatName val="0"/>
          <c:showSerName val="0"/>
          <c:showPercent val="0"/>
          <c:showBubbleSize val="0"/>
        </c:dLbls>
        <c:gapWidth val="100"/>
        <c:overlap val="100"/>
        <c:axId val="257158144"/>
        <c:axId val="24530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2623</c:v>
                </c:pt>
                <c:pt idx="2">
                  <c:v>#N/A</c:v>
                </c:pt>
                <c:pt idx="3">
                  <c:v>#N/A</c:v>
                </c:pt>
                <c:pt idx="4">
                  <c:v>2435</c:v>
                </c:pt>
                <c:pt idx="5">
                  <c:v>#N/A</c:v>
                </c:pt>
                <c:pt idx="6">
                  <c:v>#N/A</c:v>
                </c:pt>
                <c:pt idx="7">
                  <c:v>2166</c:v>
                </c:pt>
                <c:pt idx="8">
                  <c:v>#N/A</c:v>
                </c:pt>
                <c:pt idx="9">
                  <c:v>#N/A</c:v>
                </c:pt>
                <c:pt idx="10">
                  <c:v>2124</c:v>
                </c:pt>
                <c:pt idx="11">
                  <c:v>#N/A</c:v>
                </c:pt>
                <c:pt idx="12">
                  <c:v>#N/A</c:v>
                </c:pt>
                <c:pt idx="13">
                  <c:v>1883</c:v>
                </c:pt>
                <c:pt idx="14">
                  <c:v>#N/A</c:v>
                </c:pt>
              </c:numCache>
            </c:numRef>
          </c:val>
          <c:smooth val="0"/>
          <c:extLst xmlns:c16r2="http://schemas.microsoft.com/office/drawing/2015/06/chart">
            <c:ext xmlns:c16="http://schemas.microsoft.com/office/drawing/2014/chart" uri="{C3380CC4-5D6E-409C-BE32-E72D297353CC}">
              <c16:uniqueId val="{00000008-2235-426F-A6FD-1571C1A7DF90}"/>
            </c:ext>
          </c:extLst>
        </c:ser>
        <c:dLbls>
          <c:showLegendKey val="0"/>
          <c:showVal val="0"/>
          <c:showCatName val="0"/>
          <c:showSerName val="0"/>
          <c:showPercent val="0"/>
          <c:showBubbleSize val="0"/>
        </c:dLbls>
        <c:marker val="1"/>
        <c:smooth val="0"/>
        <c:axId val="257158144"/>
        <c:axId val="245305728"/>
      </c:lineChart>
      <c:catAx>
        <c:axId val="2571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305728"/>
        <c:crosses val="autoZero"/>
        <c:auto val="1"/>
        <c:lblAlgn val="ctr"/>
        <c:lblOffset val="100"/>
        <c:tickLblSkip val="1"/>
        <c:tickMarkSkip val="1"/>
        <c:noMultiLvlLbl val="0"/>
      </c:catAx>
      <c:valAx>
        <c:axId val="24530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34622</c:v>
                </c:pt>
                <c:pt idx="5">
                  <c:v>33532</c:v>
                </c:pt>
                <c:pt idx="8">
                  <c:v>32671</c:v>
                </c:pt>
                <c:pt idx="11">
                  <c:v>32320</c:v>
                </c:pt>
                <c:pt idx="14">
                  <c:v>32339</c:v>
                </c:pt>
              </c:numCache>
            </c:numRef>
          </c:val>
          <c:extLst xmlns:c16r2="http://schemas.microsoft.com/office/drawing/2015/06/chart">
            <c:ext xmlns:c16="http://schemas.microsoft.com/office/drawing/2014/chart" uri="{C3380CC4-5D6E-409C-BE32-E72D297353CC}">
              <c16:uniqueId val="{00000000-0DE9-4F11-996C-138D489C9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661</c:v>
                </c:pt>
                <c:pt idx="5">
                  <c:v>500</c:v>
                </c:pt>
                <c:pt idx="8">
                  <c:v>394</c:v>
                </c:pt>
                <c:pt idx="11">
                  <c:v>321</c:v>
                </c:pt>
                <c:pt idx="14">
                  <c:v>246</c:v>
                </c:pt>
              </c:numCache>
            </c:numRef>
          </c:val>
          <c:extLst xmlns:c16r2="http://schemas.microsoft.com/office/drawing/2015/06/chart">
            <c:ext xmlns:c16="http://schemas.microsoft.com/office/drawing/2014/chart" uri="{C3380CC4-5D6E-409C-BE32-E72D297353CC}">
              <c16:uniqueId val="{00000001-0DE9-4F11-996C-138D489C9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3785</c:v>
                </c:pt>
                <c:pt idx="5">
                  <c:v>4259</c:v>
                </c:pt>
                <c:pt idx="8">
                  <c:v>4880</c:v>
                </c:pt>
                <c:pt idx="11">
                  <c:v>4765</c:v>
                </c:pt>
                <c:pt idx="14">
                  <c:v>4150</c:v>
                </c:pt>
              </c:numCache>
            </c:numRef>
          </c:val>
          <c:extLst xmlns:c16r2="http://schemas.microsoft.com/office/drawing/2015/06/chart">
            <c:ext xmlns:c16="http://schemas.microsoft.com/office/drawing/2014/chart" uri="{C3380CC4-5D6E-409C-BE32-E72D297353CC}">
              <c16:uniqueId val="{00000002-0DE9-4F11-996C-138D489C9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E9-4F11-996C-138D489C9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E9-4F11-996C-138D489C9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5-0DE9-4F11-996C-138D489C9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4870</c:v>
                </c:pt>
                <c:pt idx="3">
                  <c:v>4496</c:v>
                </c:pt>
                <c:pt idx="6">
                  <c:v>4291</c:v>
                </c:pt>
                <c:pt idx="9">
                  <c:v>4297</c:v>
                </c:pt>
                <c:pt idx="12">
                  <c:v>3855</c:v>
                </c:pt>
              </c:numCache>
            </c:numRef>
          </c:val>
          <c:extLst xmlns:c16r2="http://schemas.microsoft.com/office/drawing/2015/06/chart">
            <c:ext xmlns:c16="http://schemas.microsoft.com/office/drawing/2014/chart" uri="{C3380CC4-5D6E-409C-BE32-E72D297353CC}">
              <c16:uniqueId val="{00000006-0DE9-4F11-996C-138D489C9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51</c:v>
                </c:pt>
                <c:pt idx="3">
                  <c:v>43</c:v>
                </c:pt>
                <c:pt idx="6">
                  <c:v>35</c:v>
                </c:pt>
                <c:pt idx="9">
                  <c:v>27</c:v>
                </c:pt>
                <c:pt idx="12">
                  <c:v>18</c:v>
                </c:pt>
              </c:numCache>
            </c:numRef>
          </c:val>
          <c:extLst xmlns:c16r2="http://schemas.microsoft.com/office/drawing/2015/06/chart">
            <c:ext xmlns:c16="http://schemas.microsoft.com/office/drawing/2014/chart" uri="{C3380CC4-5D6E-409C-BE32-E72D297353CC}">
              <c16:uniqueId val="{00000007-0DE9-4F11-996C-138D489C9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12324</c:v>
                </c:pt>
                <c:pt idx="3">
                  <c:v>12016</c:v>
                </c:pt>
                <c:pt idx="6">
                  <c:v>11310</c:v>
                </c:pt>
                <c:pt idx="9">
                  <c:v>10950</c:v>
                </c:pt>
                <c:pt idx="12">
                  <c:v>10111</c:v>
                </c:pt>
              </c:numCache>
            </c:numRef>
          </c:val>
          <c:extLst xmlns:c16r2="http://schemas.microsoft.com/office/drawing/2015/06/chart">
            <c:ext xmlns:c16="http://schemas.microsoft.com/office/drawing/2014/chart" uri="{C3380CC4-5D6E-409C-BE32-E72D297353CC}">
              <c16:uniqueId val="{00000008-0DE9-4F11-996C-138D489C9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1261</c:v>
                </c:pt>
                <c:pt idx="3">
                  <c:v>1142</c:v>
                </c:pt>
                <c:pt idx="6">
                  <c:v>1021</c:v>
                </c:pt>
                <c:pt idx="9">
                  <c:v>881</c:v>
                </c:pt>
                <c:pt idx="12">
                  <c:v>775</c:v>
                </c:pt>
              </c:numCache>
            </c:numRef>
          </c:val>
          <c:extLst xmlns:c16r2="http://schemas.microsoft.com/office/drawing/2015/06/chart">
            <c:ext xmlns:c16="http://schemas.microsoft.com/office/drawing/2014/chart" uri="{C3380CC4-5D6E-409C-BE32-E72D297353CC}">
              <c16:uniqueId val="{00000009-0DE9-4F11-996C-138D489C9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40903</c:v>
                </c:pt>
                <c:pt idx="3">
                  <c:v>39579</c:v>
                </c:pt>
                <c:pt idx="6">
                  <c:v>38599</c:v>
                </c:pt>
                <c:pt idx="9">
                  <c:v>38999</c:v>
                </c:pt>
                <c:pt idx="12">
                  <c:v>38724</c:v>
                </c:pt>
              </c:numCache>
            </c:numRef>
          </c:val>
          <c:extLst xmlns:c16r2="http://schemas.microsoft.com/office/drawing/2015/06/chart">
            <c:ext xmlns:c16="http://schemas.microsoft.com/office/drawing/2014/chart" uri="{C3380CC4-5D6E-409C-BE32-E72D297353CC}">
              <c16:uniqueId val="{0000000A-0DE9-4F11-996C-138D489C91E9}"/>
            </c:ext>
          </c:extLst>
        </c:ser>
        <c:dLbls>
          <c:showLegendKey val="0"/>
          <c:showVal val="0"/>
          <c:showCatName val="0"/>
          <c:showSerName val="0"/>
          <c:showPercent val="0"/>
          <c:showBubbleSize val="0"/>
        </c:dLbls>
        <c:gapWidth val="100"/>
        <c:overlap val="100"/>
        <c:axId val="257286528"/>
        <c:axId val="25728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20343</c:v>
                </c:pt>
                <c:pt idx="2">
                  <c:v>#N/A</c:v>
                </c:pt>
                <c:pt idx="3">
                  <c:v>#N/A</c:v>
                </c:pt>
                <c:pt idx="4">
                  <c:v>18988</c:v>
                </c:pt>
                <c:pt idx="5">
                  <c:v>#N/A</c:v>
                </c:pt>
                <c:pt idx="6">
                  <c:v>#N/A</c:v>
                </c:pt>
                <c:pt idx="7">
                  <c:v>17311</c:v>
                </c:pt>
                <c:pt idx="8">
                  <c:v>#N/A</c:v>
                </c:pt>
                <c:pt idx="9">
                  <c:v>#N/A</c:v>
                </c:pt>
                <c:pt idx="10">
                  <c:v>17748</c:v>
                </c:pt>
                <c:pt idx="11">
                  <c:v>#N/A</c:v>
                </c:pt>
                <c:pt idx="12">
                  <c:v>#N/A</c:v>
                </c:pt>
                <c:pt idx="13">
                  <c:v>16749</c:v>
                </c:pt>
                <c:pt idx="14">
                  <c:v>#N/A</c:v>
                </c:pt>
              </c:numCache>
            </c:numRef>
          </c:val>
          <c:smooth val="0"/>
          <c:extLst xmlns:c16r2="http://schemas.microsoft.com/office/drawing/2015/06/chart">
            <c:ext xmlns:c16="http://schemas.microsoft.com/office/drawing/2014/chart" uri="{C3380CC4-5D6E-409C-BE32-E72D297353CC}">
              <c16:uniqueId val="{0000000B-0DE9-4F11-996C-138D489C91E9}"/>
            </c:ext>
          </c:extLst>
        </c:ser>
        <c:dLbls>
          <c:showLegendKey val="0"/>
          <c:showVal val="0"/>
          <c:showCatName val="0"/>
          <c:showSerName val="0"/>
          <c:showPercent val="0"/>
          <c:showBubbleSize val="0"/>
        </c:dLbls>
        <c:marker val="1"/>
        <c:smooth val="0"/>
        <c:axId val="257286528"/>
        <c:axId val="257288448"/>
      </c:lineChart>
      <c:catAx>
        <c:axId val="25728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288448"/>
        <c:crosses val="autoZero"/>
        <c:auto val="1"/>
        <c:lblAlgn val="ctr"/>
        <c:lblOffset val="100"/>
        <c:tickLblSkip val="1"/>
        <c:tickMarkSkip val="1"/>
        <c:noMultiLvlLbl val="0"/>
      </c:catAx>
      <c:valAx>
        <c:axId val="25728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28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4534</c:v>
                </c:pt>
                <c:pt idx="1">
                  <c:v>4375</c:v>
                </c:pt>
                <c:pt idx="2">
                  <c:v>3576</c:v>
                </c:pt>
              </c:numCache>
            </c:numRef>
          </c:val>
          <c:extLst xmlns:c16r2="http://schemas.microsoft.com/office/drawing/2015/06/chart">
            <c:ext xmlns:c16="http://schemas.microsoft.com/office/drawing/2014/chart" uri="{C3380CC4-5D6E-409C-BE32-E72D297353CC}">
              <c16:uniqueId val="{00000000-3989-487B-A25E-879D1E8F82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1</c:v>
                </c:pt>
              </c:numCache>
            </c:numRef>
          </c:val>
          <c:extLst xmlns:c16r2="http://schemas.microsoft.com/office/drawing/2015/06/chart">
            <c:ext xmlns:c16="http://schemas.microsoft.com/office/drawing/2014/chart" uri="{C3380CC4-5D6E-409C-BE32-E72D297353CC}">
              <c16:uniqueId val="{00000001-3989-487B-A25E-879D1E8F82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3742</c:v>
                </c:pt>
                <c:pt idx="1">
                  <c:v>3593</c:v>
                </c:pt>
                <c:pt idx="2">
                  <c:v>3281</c:v>
                </c:pt>
              </c:numCache>
            </c:numRef>
          </c:val>
          <c:extLst xmlns:c16r2="http://schemas.microsoft.com/office/drawing/2015/06/chart">
            <c:ext xmlns:c16="http://schemas.microsoft.com/office/drawing/2014/chart" uri="{C3380CC4-5D6E-409C-BE32-E72D297353CC}">
              <c16:uniqueId val="{00000002-3989-487B-A25E-879D1E8F82EE}"/>
            </c:ext>
          </c:extLst>
        </c:ser>
        <c:dLbls>
          <c:showLegendKey val="0"/>
          <c:showVal val="0"/>
          <c:showCatName val="0"/>
          <c:showSerName val="0"/>
          <c:showPercent val="0"/>
          <c:showBubbleSize val="0"/>
        </c:dLbls>
        <c:gapWidth val="120"/>
        <c:overlap val="100"/>
        <c:axId val="257492864"/>
        <c:axId val="257494400"/>
      </c:barChart>
      <c:catAx>
        <c:axId val="25749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7494400"/>
        <c:crosses val="autoZero"/>
        <c:auto val="1"/>
        <c:lblAlgn val="ctr"/>
        <c:lblOffset val="100"/>
        <c:tickLblSkip val="1"/>
        <c:tickMarkSkip val="1"/>
        <c:noMultiLvlLbl val="0"/>
      </c:catAx>
      <c:valAx>
        <c:axId val="257494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749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{EC810048-F2E3-4E88-BF90-0FE3D7595613}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ACB-458F-8FDB-6B1EC711AAC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{767EC365-F400-4F8D-BEED-554E5C526FE6}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CB-458F-8FDB-6B1EC711AAC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{8F548286-9A12-4E59-ADFD-0F5D9CE2D5D5}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CB-458F-8FDB-6B1EC711AAC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{EB351C9C-7C6C-4D33-A962-ECEBC962E48A}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CB-458F-8FDB-6B1EC711AAC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{A826F2ED-4290-4131-A537-7937EEF68C43}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CB-458F-8FDB-6B1EC711AAC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{4D163085-A289-4DDC-B4A9-B11FBAAFA5B4}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ACB-458F-8FDB-6B1EC711AAC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{1930CCBB-3CAD-4988-8558-A8AE3F39AB3F}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ACB-458F-8FDB-6B1EC711AAC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{73C8AB8D-F6D4-4683-90AC-8DAD1520EED0}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ACB-458F-8FDB-6B1EC711AA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{3CB4DBD5-F101-4DD7-AB4E-58ADDD4A0B4F}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ACB-458F-8FDB-6B1EC711AA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22.2</c:v>
                </c:pt>
                <c:pt idx="16">
                  <c:v>22.1</c:v>
                </c:pt>
                <c:pt idx="24">
                  <c:v>24</c:v>
                </c:pt>
              </c:numCache>
            </c:numRef>
          </c:xVal>
          <c:yVal>
            <c:numRef>
              <c:f>公会計指標分析・財政指標組合せ分析表!$BP$51:$DC$51</c:f>
              <c:numCache>
                <c:formatCode>#,##0.0;"▲ "#,##0.0</c:formatCode>
                <c:ptCount val="40"/>
                <c:pt idx="8">
                  <c:v>123.4</c:v>
                </c:pt>
                <c:pt idx="16">
                  <c:v>117.7</c:v>
                </c:pt>
                <c:pt idx="24">
                  <c:v>124.8</c:v>
                </c:pt>
              </c:numCache>
            </c:numRef>
          </c:yVal>
          <c:smooth val="0"/>
          <c:extLst xmlns:c16r2="http://schemas.microsoft.com/office/drawing/2015/06/chart">
            <c:ext xmlns:c16="http://schemas.microsoft.com/office/drawing/2014/chart" uri="{C3380CC4-5D6E-409C-BE32-E72D297353CC}">
              <c16:uniqueId val="{00000009-6ACB-458F-8FDB-6B1EC711AA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{C44E6062-3569-4D6C-833A-14E8FD5920A3}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ACB-458F-8FDB-6B1EC711AAC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{07F80634-E19D-4CFC-8D9D-AD3E36F5B045}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CB-458F-8FDB-6B1EC711AAC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{E629529C-B5EF-4989-A56E-285CB1049642}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CB-458F-8FDB-6B1EC711AAC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{0D30DA03-46AE-4154-A901-08E305EF0EF4}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CB-458F-8FDB-6B1EC711AAC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{CF439DB8-5475-492A-9839-17F8E9309E32}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CB-458F-8FDB-6B1EC711AAC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{862FB316-CF79-475C-85D4-EA9EA130CE2D}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ACB-458F-8FDB-6B1EC711AAC7}"/>
                </c:ext>
              </c:extLst>
            </c:dLbl>
            <c:dLbl>
              <c:idx val="16"/>
              <c:layout>
                <c:manualLayout>
                  <c:x val="-3.312604859450113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{E1F4B63E-2BE0-40FF-BB70-74F1DA8831DD}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ACB-458F-8FDB-6B1EC711AAC7}"/>
                </c:ext>
              </c:extLst>
            </c:dLbl>
            <c:dLbl>
              <c:idx val="24"/>
              <c:layout>
                <c:manualLayout>
                  <c:x val="-3.116435234464347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{77D9E053-C29D-44F7-8BEB-E5295E841DCE}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ACB-458F-8FDB-6B1EC711AAC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{9D53B240-7DD7-4A12-BC6D-77A036CA4B94}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ACB-458F-8FDB-6B1EC711AA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numCache>
            </c:numRef>
          </c:xVal>
          <c:yVal>
            <c:numRef>
              <c:f>公会計指標分析・財政指標組合せ分析表!$BP$55:$DC$55</c:f>
              <c:numCache>
                <c:formatCode>#,##0.0;"▲ "#,##0.0</c:formatCode>
                <c:ptCount val="40"/>
                <c:pt idx="8">
                  <c:v>58.5</c:v>
                </c:pt>
                <c:pt idx="16">
                  <c:v>54.6</c:v>
                </c:pt>
                <c:pt idx="24">
                  <c:v>53.2</c:v>
                </c:pt>
              </c:numCache>
            </c:numRef>
          </c:yVal>
          <c:smooth val="0"/>
          <c:extLst xmlns:c16r2="http://schemas.microsoft.com/office/drawing/2015/06/chart">
            <c:ext xmlns:c16="http://schemas.microsoft.com/office/drawing/2014/chart" uri="{C3380CC4-5D6E-409C-BE32-E72D297353CC}">
              <c16:uniqueId val="{00000013-6ACB-458F-8FDB-6B1EC711AAC7}"/>
            </c:ext>
          </c:extLst>
        </c:ser>
        <c:dLbls>
          <c:showLegendKey val="0"/>
          <c:showVal val="1"/>
          <c:showCatName val="0"/>
          <c:showSerName val="0"/>
          <c:showPercent val="0"/>
          <c:showBubbleSize val="0"/>
        </c:dLbls>
        <c:axId val="257838464"/>
        <c:axId val="257840640"/>
      </c:scatterChart>
      <c:valAx>
        <c:axId val="257838464"/>
        <c:scaling>
          <c:orientation val="minMax"/>
          <c:max val="63"/>
          <c:min val="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840640"/>
        <c:crosses val="autoZero"/>
        <c:crossBetween val="midCat"/>
      </c:valAx>
      <c:valAx>
        <c:axId val="257840640"/>
        <c:scaling>
          <c:orientation val="minMax"/>
          <c:max val="137"/>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83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{D09D2D1E-97FF-4684-89B7-70409AE3A38B}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510-4F9B-AC20-46867CB9C18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{6BFA068C-F2FD-4627-9B97-E12E78C99287}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10-4F9B-AC20-46867CB9C18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{0A37A2BD-1EC9-48B6-BF7B-73FE2CC4183E}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10-4F9B-AC20-46867CB9C18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{54D6C0C8-B66C-473E-8E5E-EED4CEB296C8}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10-4F9B-AC20-46867CB9C18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{6C6D0112-10D9-4B50-81D7-6949D610C571}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10-4F9B-AC20-46867CB9C1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{C1590111-6653-47F0-91FF-259B7AD9804B}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510-4F9B-AC20-46867CB9C18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{F1899710-FB05-420F-BD80-710A17D42D03}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510-4F9B-AC20-46867CB9C18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{2F08DD98-E752-4D8E-A72A-48DD4D5DD094}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510-4F9B-AC20-46867CB9C18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{72818626-A5A9-4CA5-9403-BE250F35993A}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510-4F9B-AC20-46867CB9C1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16.8</c:v>
                </c:pt>
                <c:pt idx="16">
                  <c:v>15.7</c:v>
                </c:pt>
                <c:pt idx="24">
                  <c:v>15.1</c:v>
                </c:pt>
                <c:pt idx="32">
                  <c:v>14.4</c:v>
                </c:pt>
              </c:numCache>
            </c:numRef>
          </c:xVal>
          <c:yVal>
            <c:numRef>
              <c:f>公会計指標分析・財政指標組合せ分析表!$BP$73:$DC$73</c:f>
              <c:numCache>
                <c:formatCode>#,##0.0;"▲ "#,##0.0</c:formatCode>
                <c:ptCount val="40"/>
                <c:pt idx="0">
                  <c:v>129.69999999999999</c:v>
                </c:pt>
                <c:pt idx="8">
                  <c:v>123.4</c:v>
                </c:pt>
                <c:pt idx="16">
                  <c:v>117.7</c:v>
                </c:pt>
                <c:pt idx="24">
                  <c:v>124.8</c:v>
                </c:pt>
                <c:pt idx="32">
                  <c:v>120.7</c:v>
                </c:pt>
              </c:numCache>
            </c:numRef>
          </c:yVal>
          <c:smooth val="0"/>
          <c:extLst xmlns:c16r2="http://schemas.microsoft.com/office/drawing/2015/06/chart">
            <c:ext xmlns:c16="http://schemas.microsoft.com/office/drawing/2014/chart" uri="{C3380CC4-5D6E-409C-BE32-E72D297353CC}">
              <c16:uniqueId val="{00000009-3510-4F9B-AC20-46867CB9C1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{2E09EDE9-5672-4CB7-81B5-F72FDCE14EB3}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510-4F9B-AC20-46867CB9C1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{A6D2714A-2046-4943-BDEB-FBFFD987620F}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10-4F9B-AC20-46867CB9C18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{C84B88ED-700F-4648-A1E8-51ABDFA7BC57}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10-4F9B-AC20-46867CB9C18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{F9567C5E-FE7B-4DF9-8103-E72505127A4C}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10-4F9B-AC20-46867CB9C18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{FDFB3B43-8849-4753-ACB7-CC21C934312E}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10-4F9B-AC20-46867CB9C18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{9D43BFA6-CC0F-4BE9-A406-D3EE9B50FC4A}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510-4F9B-AC20-46867CB9C18E}"/>
                </c:ext>
              </c:extLst>
            </c:dLbl>
            <c:dLbl>
              <c:idx val="16"/>
              <c:layout>
                <c:manualLayout>
                  <c:x val="-2.6544867509350423E-2"/>
                  <c:y val="-7.935710973370221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{A1B8342D-8D16-419C-84FB-089CB4B080BB}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510-4F9B-AC20-46867CB9C18E}"/>
                </c:ext>
              </c:extLst>
            </c:dLbl>
            <c:dLbl>
              <c:idx val="24"/>
              <c:layout>
                <c:manualLayout>
                  <c:x val="-3.6851115728870877E-2"/>
                  <c:y val="-5.33885035142650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{9604A3B0-2F3D-4994-B1A7-82BC2B82C24E}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510-4F9B-AC20-46867CB9C18E}"/>
                </c:ext>
              </c:extLst>
            </c:dLbl>
            <c:dLbl>
              <c:idx val="32"/>
              <c:layout>
                <c:manualLayout>
                  <c:x val="-3.1697991619110633E-2"/>
                  <c:y val="-5.45039855278452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{948D0771-4C16-4C78-B2BF-56F71EBC8FA2}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510-4F9B-AC20-46867CB9C1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3510-4F9B-AC20-46867CB9C18E}"/>
            </c:ext>
          </c:extLst>
        </c:ser>
        <c:dLbls>
          <c:showLegendKey val="0"/>
          <c:showVal val="1"/>
          <c:showCatName val="0"/>
          <c:showSerName val="0"/>
          <c:showPercent val="0"/>
          <c:showBubbleSize val="0"/>
        </c:dLbls>
        <c:axId val="258464768"/>
        <c:axId val="258503808"/>
      </c:scatterChart>
      <c:valAx>
        <c:axId val="258464768"/>
        <c:scaling>
          <c:orientation val="minMax"/>
          <c:max val="19.200000000000003"/>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8503808"/>
        <c:crosses val="autoZero"/>
        <c:crossBetween val="midCat"/>
      </c:valAx>
      <c:valAx>
        <c:axId val="258503808"/>
        <c:scaling>
          <c:orientation val="minMax"/>
          <c:max val="144"/>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8464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公債費負担適正化計画に沿った市債発行額の抑制等の取り組みにより、平成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度の実質公債費比率は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今後も庄原市長期総合計画に基づき事業を実施するにあたり、公債費負担適正化計画に沿った起債事業の必要性・緊急性の検証によって市債発行額を抑制し、健全な財政運営をめざす。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公債費負担適正化計画に基づく計画的な地方債の発行により、現在高は前年度比</a:t>
          </a:r>
          <a:r>
            <a:rPr kumimoji="1" lang="en-US" altLang="ja-JP" sz="1100">
              <a:solidFill>
                <a:schemeClr val="dk1"/>
              </a:solidFill>
              <a:effectLst/>
              <a:latin typeface="+mn-lt"/>
              <a:ea typeface="+mn-ea"/>
              <a:cs typeface="+mn-cs"/>
            </a:rPr>
            <a:t>275</a:t>
          </a:r>
          <a:r>
            <a:rPr kumimoji="1" lang="ja-JP" altLang="en-US" sz="1100">
              <a:solidFill>
                <a:schemeClr val="dk1"/>
              </a:solidFill>
              <a:effectLst/>
              <a:latin typeface="+mn-lt"/>
              <a:ea typeface="+mn-ea"/>
              <a:cs typeface="+mn-cs"/>
            </a:rPr>
            <a:t>百万円の減少となり、</a:t>
          </a:r>
          <a:r>
            <a:rPr kumimoji="1" lang="ja-JP" altLang="ja-JP" sz="1100">
              <a:solidFill>
                <a:schemeClr val="dk1"/>
              </a:solidFill>
              <a:effectLst/>
              <a:latin typeface="+mn-lt"/>
              <a:ea typeface="+mn-ea"/>
              <a:cs typeface="+mn-cs"/>
            </a:rPr>
            <a:t>将来負担比率の分子は</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財政調整基金の</a:t>
          </a:r>
          <a:r>
            <a:rPr kumimoji="1" lang="ja-JP" altLang="en-US" sz="1100">
              <a:solidFill>
                <a:schemeClr val="dk1"/>
              </a:solidFill>
              <a:effectLst/>
              <a:latin typeface="+mn-lt"/>
              <a:ea typeface="+mn-ea"/>
              <a:cs typeface="+mn-cs"/>
            </a:rPr>
            <a:t>取崩額は８億円となり、平成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年７月豪雨災害に伴う災害復旧費の増額などに伴い大きく増加した。また、</a:t>
          </a:r>
          <a:r>
            <a:rPr kumimoji="1" lang="ja-JP" altLang="ja-JP" sz="1100">
              <a:solidFill>
                <a:schemeClr val="dk1"/>
              </a:solidFill>
              <a:effectLst/>
              <a:latin typeface="+mn-lt"/>
              <a:ea typeface="+mn-ea"/>
              <a:cs typeface="+mn-cs"/>
            </a:rPr>
            <a:t>過疎地域自立促進基金の取り崩し</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、地域振興基金</a:t>
          </a:r>
          <a:r>
            <a:rPr kumimoji="1" lang="ja-JP" altLang="ja-JP" sz="1100">
              <a:solidFill>
                <a:schemeClr val="dk1"/>
              </a:solidFill>
              <a:effectLst/>
              <a:latin typeface="+mn-lt"/>
              <a:ea typeface="+mn-ea"/>
              <a:cs typeface="+mn-cs"/>
            </a:rPr>
            <a:t>の取り崩し</a:t>
          </a:r>
          <a:r>
            <a:rPr kumimoji="1" lang="en-US" altLang="ja-JP" sz="1100">
              <a:solidFill>
                <a:schemeClr val="dk1"/>
              </a:solidFill>
              <a:effectLst/>
              <a:latin typeface="+mn-lt"/>
              <a:ea typeface="+mn-ea"/>
              <a:cs typeface="+mn-cs"/>
            </a:rPr>
            <a:t>222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などにより、前年度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1113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a:t>
          </a:r>
          <a:r>
            <a:rPr lang="ja-JP" altLang="ja-JP" sz="11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a:t>
          </a:r>
          <a:r>
            <a:rPr lang="ja-JP" altLang="en-US" sz="1100" b="0" i="0" baseline="0">
              <a:solidFill>
                <a:schemeClr val="dk1"/>
              </a:solidFill>
              <a:effectLst/>
              <a:latin typeface="+mn-lt"/>
              <a:ea typeface="+mn-ea"/>
              <a:cs typeface="+mn-cs"/>
            </a:rPr>
            <a:t>は、現在実施している新焼却施設整備事業への充当を予定している。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有利な市債の発行に</a:t>
          </a:r>
          <a:r>
            <a:rPr lang="ja-JP" altLang="en-US" sz="1100" b="0" i="0" baseline="0">
              <a:solidFill>
                <a:schemeClr val="dk1"/>
              </a:solidFill>
              <a:effectLst/>
              <a:latin typeface="+mn-lt"/>
              <a:ea typeface="+mn-ea"/>
              <a:cs typeface="+mn-cs"/>
            </a:rPr>
            <a:t>務めるとともに</a:t>
          </a:r>
          <a:r>
            <a:rPr lang="ja-JP" altLang="ja-JP" sz="1100" b="0" i="0" baseline="0">
              <a:solidFill>
                <a:schemeClr val="dk1"/>
              </a:solidFill>
              <a:effectLst/>
              <a:latin typeface="+mn-lt"/>
              <a:ea typeface="+mn-ea"/>
              <a:cs typeface="+mn-cs"/>
            </a:rPr>
            <a:t>、財政推計に基づく歳入歳出のバランスを勘案し、借入のみによらず基金の活用を視野に入れた財政運営を検討する。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市民の連帯の強化と地域振興のための事業の費用に充てるため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過疎地域自立促進基金・・・</a:t>
          </a:r>
          <a:r>
            <a:rPr lang="ja-JP" altLang="ja-JP" sz="1100">
              <a:solidFill>
                <a:schemeClr val="dk1"/>
              </a:solidFill>
              <a:effectLst/>
              <a:latin typeface="+mn-lt"/>
              <a:ea typeface="+mn-ea"/>
              <a:cs typeface="+mn-cs"/>
            </a:rPr>
            <a:t>過疎地域自立促進特別事業に要する経費の財源に充てるため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ふるさと応援寄附基金・・・</a:t>
          </a:r>
          <a:r>
            <a:rPr lang="ja-JP" altLang="ja-JP" sz="11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ふるさと・水と土と保全基金・・・</a:t>
          </a:r>
          <a:r>
            <a:rPr lang="ja-JP" altLang="ja-JP" sz="1100">
              <a:solidFill>
                <a:schemeClr val="dk1"/>
              </a:solidFill>
              <a:effectLst/>
              <a:latin typeface="+mn-lt"/>
              <a:ea typeface="+mn-ea"/>
              <a:cs typeface="+mn-cs"/>
            </a:rPr>
            <a:t>土地改良施設の機能の適正化など、地域の保全に必要な経費の財源に充てるため</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上野公園及び胸像管理基金・・・</a:t>
          </a:r>
          <a:r>
            <a:rPr lang="ja-JP" altLang="ja-JP" sz="1100">
              <a:solidFill>
                <a:schemeClr val="dk1"/>
              </a:solidFill>
              <a:effectLst/>
              <a:latin typeface="+mn-lt"/>
              <a:ea typeface="+mn-ea"/>
              <a:cs typeface="+mn-cs"/>
            </a:rPr>
            <a:t>上野公園及び胸像の管理経費の財源に充てるため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地域振興基金・・・超高速情報通信網整備事業</a:t>
          </a:r>
          <a:r>
            <a:rPr kumimoji="1" lang="ja-JP" altLang="en-US" sz="1100">
              <a:solidFill>
                <a:schemeClr val="dk1"/>
              </a:solidFill>
              <a:effectLst/>
              <a:latin typeface="+mn-lt"/>
              <a:ea typeface="+mn-ea"/>
              <a:cs typeface="+mn-cs"/>
            </a:rPr>
            <a:t>及び新焼却施設整備事業</a:t>
          </a:r>
          <a:r>
            <a:rPr kumimoji="1" lang="ja-JP" altLang="ja-JP" sz="1100">
              <a:solidFill>
                <a:schemeClr val="dk1"/>
              </a:solidFill>
              <a:effectLst/>
              <a:latin typeface="+mn-lt"/>
              <a:ea typeface="+mn-ea"/>
              <a:cs typeface="+mn-cs"/>
            </a:rPr>
            <a:t>に充当するための取り崩し</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過疎地域自立促進基金・・・各種事業への充当に係る取り崩し</a:t>
          </a:r>
          <a:r>
            <a:rPr kumimoji="1" lang="en-US" altLang="ja-JP" sz="1100">
              <a:solidFill>
                <a:schemeClr val="dk1"/>
              </a:solidFill>
              <a:effectLst/>
              <a:latin typeface="+mn-lt"/>
              <a:ea typeface="+mn-ea"/>
              <a:cs typeface="+mn-cs"/>
            </a:rPr>
            <a:t>463</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ふるさと応援寄附基金・・・負担金への充当に係る取り崩し</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これまで普通建設事業に優先的に充当してきた旧合併特例債が、平成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を持って終了予定とされていることから、今後は有利な市債の発行に努めることは当然であるが、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財源調整に係る取り崩し</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％の額（</a:t>
          </a:r>
          <a:r>
            <a:rPr lang="en-US" altLang="ja-JP" sz="1100" b="0" i="0" baseline="0">
              <a:solidFill>
                <a:schemeClr val="dk1"/>
              </a:solidFill>
              <a:effectLst/>
              <a:latin typeface="+mn-lt"/>
              <a:ea typeface="+mn-ea"/>
              <a:cs typeface="+mn-cs"/>
            </a:rPr>
            <a:t>29 </a:t>
          </a:r>
          <a:r>
            <a:rPr lang="ja-JP" altLang="ja-JP" sz="1100" b="0" i="0" baseline="0">
              <a:solidFill>
                <a:schemeClr val="dk1"/>
              </a:solidFill>
              <a:effectLst/>
              <a:latin typeface="+mn-lt"/>
              <a:ea typeface="+mn-ea"/>
              <a:cs typeface="+mn-cs"/>
            </a:rPr>
            <a:t>億円）を最低限必要とする基金残高として積み立ててきた。</a:t>
          </a:r>
          <a:endParaRPr lang="ja-JP" altLang="ja-JP" sz="1400">
            <a:effectLst/>
          </a:endParaRPr>
        </a:p>
        <a:p>
          <a:r>
            <a:rPr lang="ja-JP" altLang="ja-JP" sz="11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年度決算に伴う歳計剰余金を減債基金へ積立て、平成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月に一部の地方債を繰上償還している。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今後も必要に応じた活用を検討していく。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6BCE13F-E2F5-42D5-94C5-299967723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ECB3A8B-D8DB-44A0-82C8-82ABD50D4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8A7DB8E4-8842-48FB-8B3C-03839AB6103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60FC06F-1059-498C-BC3A-8C8C2FE0CC3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3D8D8D98-3B27-405C-BBC5-0C356544255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F47CF6A-DEB2-4BA5-8BAA-9F50C360F17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F62E899-8A18-4CAA-AA20-B77BA752CB0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85FCEAFC-DD21-4616-B458-7A628896426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E439C526-E6CE-4CDF-A5CC-3C4A8C797D0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45976A5E-C6C4-41F9-84D0-3F44A08DA17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6B78545-3E29-4B68-BB02-7DA4F0FBC22C}"/>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BDD456CC-3964-4AFF-8672-D5EBEC9DEEA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B3D95E71-1CA1-4460-A2FF-AB5F30DE1CA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68DAED1-9B52-4FDD-A8F3-9B7C06828A8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ED7BDA17-1411-479C-851F-9AACE61395D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5D066DC4-3DCA-4370-8254-762EB63A626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80BD6ACF-E07C-40A3-88E4-83D2EFC02E1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967986D-DEFE-41AE-B3F6-4EB9B406A39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5080236F-2B52-442D-AA25-A39546D94B7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E00BC8D2-AE2F-4992-9CF2-14057D94D51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76008E81-D75A-4A89-9E88-2ADCE90CFC9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1B7BFDF2-B97D-4C10-899B-8E459E5648F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C060254E-59F0-4A60-AD74-A94A567B809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6CC6F041-6323-4B2D-88BA-6000500B039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56A5507A-562A-4B5E-8B6A-2D9045A37BC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CB4693E-3559-4EFE-B645-5B395F4DD0F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F8ED03C-EE69-4A3A-BAFC-302AAACA74B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DD93EA41-A6BD-4406-8EB6-C3E9F5CBA7B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A27929A-62BA-4A50-9F31-7054272D696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93245901-64D5-4C4D-BF76-CA36A5FF459A}"/>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7AD0A2D2-651E-41D3-9F05-A685D1D4CC05}"/>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E06690B9-1F92-403B-A351-23B447FD7A71}"/>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2CBF6BF6-836D-4117-A32A-A8D82A7366C6}"/>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A099F178-5A37-463B-A2C9-EAA7B70CFAF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8DDB6F32-EAE9-499C-A932-0FF3F15FBA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6EB23F02-9F8B-48AC-A829-0E63CBB83B08}"/>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7E57C679-7626-4DE5-986D-FEFE08A59CA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7853F21-CCE8-421E-AB3E-D1298613C3E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75E08D05-41A7-4A86-B1A4-5B4BE541C96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CD896181-C059-4B6F-A999-936E66FAA03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F4710EC1-9DA5-4B54-BD3D-70494A520FA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914EA01F-7A9B-481C-8755-B7035B92157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5041678-57F8-47CB-82AE-A2B718E5D0F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AD4A3EF5-EC8F-4DB4-A192-D1450A97B40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C14F6F5F-7714-45E0-8AF4-3EFC4A44AD1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254E59D6-1A6A-41C8-9A2C-10F0866A316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類似団体の率と比較し、大きく下回る率となっている。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耐用年数の長い道路に係る償却率が低いためで、広大な市域を有するため道路延長が長く、公共の福祉の増進のために近年実施している拡幅等の道路改良事業に係る経費が多額となっているためである。</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年度分整備中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78257122-6F9C-4ECC-9357-6034EE597DEE}"/>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4329AFDD-FA11-45DB-B3A0-4FDD244F57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xmlns="" id="{3394E6C8-3DC3-4703-B852-7FFDF079565F}"/>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B00D22A0-BA8F-4045-8BEA-05A35EF7E9AA}"/>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4E16EC81-6197-4A55-AE3E-9ECF67488186}"/>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60D57131-9656-4CE5-BC64-81BA5D2D338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C32F1A85-132B-4AC0-A224-AB0BBB3936EC}"/>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DD8D9EC8-CAB6-4E74-866A-6F49B07641DF}"/>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67BD1CCC-449D-4F51-B4EB-ED3ED450B68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7B32F380-1B01-4F56-9FFB-B479EDE786B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C9EFC1DF-7D97-4690-A768-FAD9DBF07EA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7F40639B-6E5F-4583-8C3F-3B051B3B56D7}"/>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xmlns="" id="{5A74C75F-690C-4D36-BE9C-CEF059906042}"/>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2E540209-2387-40FF-BB76-B145C9CAD49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xmlns="" id="{2E688182-BCF5-4AB1-A30C-06DF3CDF323E}"/>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B9791FF2-511F-45DA-B59A-8EABEC070C6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xmlns="" id="{4B63AA4B-2FDD-427D-A7D4-57669CC7588C}"/>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xmlns="" id="{06FC6A9A-6A59-4E0E-A57A-892C7F33566C}"/>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xmlns="" id="{8F424733-8C1D-45EB-AF0E-0338E77EAA92}"/>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xmlns="" id="{EF895B1F-E7A0-4F40-9B61-CCB7D05C6395}"/>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xmlns="" id="{58AC0A81-9E62-4CCB-961D-2C3EC712D929}"/>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xmlns="" id="{8ADA5AC9-BFF1-4BFE-99FF-8776A9AECEF0}"/>
            </a:ext>
          </a:extLst>
        </xdr:cNvPr>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xmlns="" id="{06637CFA-9DF7-4090-9722-2025232C806C}"/>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xmlns="" id="{BB8A3C2C-AFC7-415E-BE21-13180CD8EDBA}"/>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xmlns="" id="{D941CC53-0F6C-4FC4-9513-127CFB8ED8C7}"/>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xmlns="" id="{7F4A92E5-EDEA-4C80-9239-E3E784958837}"/>
            </a:ext>
          </a:extLst>
        </xdr:cNvPr>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1E04F664-A0A5-45D7-8FF8-2CC601A39F1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1B84709B-DCB8-4783-BF98-B9F4648E04C7}"/>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3C78940-2586-45E3-89E7-B56B64D6564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D4961200-C484-4E2B-8C47-938FD043512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3F478812-BF14-4D4F-8B88-67D1AB4878D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28575</xdr:rowOff>
    </xdr:from>
    <xdr:to>
      <xdr:col>19</xdr:col>
      <xdr:colOff>187325</xdr:colOff>
      <xdr:row>34</xdr:row>
      <xdr:rowOff>130175</xdr:rowOff>
    </xdr:to>
    <xdr:sp macro="" textlink="">
      <xdr:nvSpPr>
        <xdr:cNvPr id="79" name="楕円 78">
          <a:extLst>
            <a:ext uri="{FF2B5EF4-FFF2-40B4-BE49-F238E27FC236}">
              <a16:creationId xmlns:a16="http://schemas.microsoft.com/office/drawing/2014/main" xmlns="" id="{66A3BD36-4C0F-4E88-B1CA-D750C4D0CD9B}"/>
            </a:ext>
          </a:extLst>
        </xdr:cNvPr>
        <xdr:cNvSpPr/>
      </xdr:nvSpPr>
      <xdr:spPr>
        <a:xfrm>
          <a:off x="4000500" y="58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62759</xdr:rowOff>
    </xdr:from>
    <xdr:to>
      <xdr:col>15</xdr:col>
      <xdr:colOff>187325</xdr:colOff>
      <xdr:row>34</xdr:row>
      <xdr:rowOff>164359</xdr:rowOff>
    </xdr:to>
    <xdr:sp macro="" textlink="">
      <xdr:nvSpPr>
        <xdr:cNvPr id="80" name="楕円 79">
          <a:extLst>
            <a:ext uri="{FF2B5EF4-FFF2-40B4-BE49-F238E27FC236}">
              <a16:creationId xmlns:a16="http://schemas.microsoft.com/office/drawing/2014/main" xmlns="" id="{BBF8AC35-A40E-443E-B18E-BFE503CCDBD5}"/>
            </a:ext>
          </a:extLst>
        </xdr:cNvPr>
        <xdr:cNvSpPr/>
      </xdr:nvSpPr>
      <xdr:spPr>
        <a:xfrm>
          <a:off x="3238500" y="589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79375</xdr:rowOff>
    </xdr:from>
    <xdr:to>
      <xdr:col>19</xdr:col>
      <xdr:colOff>136525</xdr:colOff>
      <xdr:row>34</xdr:row>
      <xdr:rowOff>113559</xdr:rowOff>
    </xdr:to>
    <xdr:cxnSp macro="">
      <xdr:nvCxnSpPr>
        <xdr:cNvPr id="81" name="直線コネクタ 80">
          <a:extLst>
            <a:ext uri="{FF2B5EF4-FFF2-40B4-BE49-F238E27FC236}">
              <a16:creationId xmlns:a16="http://schemas.microsoft.com/office/drawing/2014/main" xmlns="" id="{C90C745E-D00C-4782-83EA-D37AAEDE0B94}"/>
            </a:ext>
          </a:extLst>
        </xdr:cNvPr>
        <xdr:cNvCxnSpPr/>
      </xdr:nvCxnSpPr>
      <xdr:spPr>
        <a:xfrm flipV="1">
          <a:off x="3289300" y="590867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60960</xdr:rowOff>
    </xdr:from>
    <xdr:to>
      <xdr:col>11</xdr:col>
      <xdr:colOff>187325</xdr:colOff>
      <xdr:row>34</xdr:row>
      <xdr:rowOff>162560</xdr:rowOff>
    </xdr:to>
    <xdr:sp macro="" textlink="">
      <xdr:nvSpPr>
        <xdr:cNvPr id="82" name="楕円 81">
          <a:extLst>
            <a:ext uri="{FF2B5EF4-FFF2-40B4-BE49-F238E27FC236}">
              <a16:creationId xmlns:a16="http://schemas.microsoft.com/office/drawing/2014/main" xmlns="" id="{D3A57C2E-84C0-47D7-9561-F8CF6481DC39}"/>
            </a:ext>
          </a:extLst>
        </xdr:cNvPr>
        <xdr:cNvSpPr/>
      </xdr:nvSpPr>
      <xdr:spPr>
        <a:xfrm>
          <a:off x="2476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111760</xdr:rowOff>
    </xdr:from>
    <xdr:to>
      <xdr:col>15</xdr:col>
      <xdr:colOff>136525</xdr:colOff>
      <xdr:row>34</xdr:row>
      <xdr:rowOff>113559</xdr:rowOff>
    </xdr:to>
    <xdr:cxnSp macro="">
      <xdr:nvCxnSpPr>
        <xdr:cNvPr id="83" name="直線コネクタ 82">
          <a:extLst>
            <a:ext uri="{FF2B5EF4-FFF2-40B4-BE49-F238E27FC236}">
              <a16:creationId xmlns:a16="http://schemas.microsoft.com/office/drawing/2014/main" xmlns="" id="{561F5E7E-09B2-463C-9BB7-587A2898A483}"/>
            </a:ext>
          </a:extLst>
        </xdr:cNvPr>
        <xdr:cNvCxnSpPr/>
      </xdr:nvCxnSpPr>
      <xdr:spPr>
        <a:xfrm>
          <a:off x="2527300" y="5941060"/>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4" name="n_1aveValue有形固定資産減価償却率">
          <a:extLst>
            <a:ext uri="{FF2B5EF4-FFF2-40B4-BE49-F238E27FC236}">
              <a16:creationId xmlns:a16="http://schemas.microsoft.com/office/drawing/2014/main" xmlns="" id="{4C4D9B88-BD2F-4068-9046-8046B639475D}"/>
            </a:ext>
          </a:extLst>
        </xdr:cNvPr>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5" name="n_2aveValue有形固定資産減価償却率">
          <a:extLst>
            <a:ext uri="{FF2B5EF4-FFF2-40B4-BE49-F238E27FC236}">
              <a16:creationId xmlns:a16="http://schemas.microsoft.com/office/drawing/2014/main" xmlns="" id="{CE0D76E0-2254-47C6-9A7D-024A014F2A8F}"/>
            </a:ext>
          </a:extLst>
        </xdr:cNvPr>
        <xdr:cNvSpPr txBox="1"/>
      </xdr:nvSpPr>
      <xdr:spPr>
        <a:xfrm>
          <a:off x="3086744"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6" name="n_3aveValue有形固定資産減価償却率">
          <a:extLst>
            <a:ext uri="{FF2B5EF4-FFF2-40B4-BE49-F238E27FC236}">
              <a16:creationId xmlns:a16="http://schemas.microsoft.com/office/drawing/2014/main" xmlns="" id="{3EEB66F6-65D3-45F0-BC43-4E2BCDD04342}"/>
            </a:ext>
          </a:extLst>
        </xdr:cNvPr>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121302</xdr:rowOff>
    </xdr:from>
    <xdr:ext cx="405111" cy="259045"/>
    <xdr:sp macro="" textlink="">
      <xdr:nvSpPr>
        <xdr:cNvPr id="87" name="n_1mainValue有形固定資産減価償却率">
          <a:extLst>
            <a:ext uri="{FF2B5EF4-FFF2-40B4-BE49-F238E27FC236}">
              <a16:creationId xmlns:a16="http://schemas.microsoft.com/office/drawing/2014/main" xmlns="" id="{75D7FAE9-1DA2-4185-B6F8-9807BB70B75C}"/>
            </a:ext>
          </a:extLst>
        </xdr:cNvPr>
        <xdr:cNvSpPr txBox="1"/>
      </xdr:nvSpPr>
      <xdr:spPr>
        <a:xfrm>
          <a:off x="3836044"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155486</xdr:rowOff>
    </xdr:from>
    <xdr:ext cx="405111" cy="259045"/>
    <xdr:sp macro="" textlink="">
      <xdr:nvSpPr>
        <xdr:cNvPr id="88" name="n_2mainValue有形固定資産減価償却率">
          <a:extLst>
            <a:ext uri="{FF2B5EF4-FFF2-40B4-BE49-F238E27FC236}">
              <a16:creationId xmlns:a16="http://schemas.microsoft.com/office/drawing/2014/main" xmlns="" id="{1DE54CEB-FA9F-41A1-A963-2FBEEAEC839A}"/>
            </a:ext>
          </a:extLst>
        </xdr:cNvPr>
        <xdr:cNvSpPr txBox="1"/>
      </xdr:nvSpPr>
      <xdr:spPr>
        <a:xfrm>
          <a:off x="3086744" y="598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153687</xdr:rowOff>
    </xdr:from>
    <xdr:ext cx="405111" cy="259045"/>
    <xdr:sp macro="" textlink="">
      <xdr:nvSpPr>
        <xdr:cNvPr id="89" name="n_3mainValue有形固定資産減価償却率">
          <a:extLst>
            <a:ext uri="{FF2B5EF4-FFF2-40B4-BE49-F238E27FC236}">
              <a16:creationId xmlns:a16="http://schemas.microsoft.com/office/drawing/2014/main" xmlns="" id="{C756621D-CB89-4877-A4F4-DBCCAD04F294}"/>
            </a:ext>
          </a:extLst>
        </xdr:cNvPr>
        <xdr:cNvSpPr txBox="1"/>
      </xdr:nvSpPr>
      <xdr:spPr>
        <a:xfrm>
          <a:off x="23247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837D51DA-D6CA-48EB-8E4D-F1FEF1A4909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xmlns="" id="{4FDA0D86-ABD5-4CE9-A71E-792176965BB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xmlns="" id="{7DDE7105-E117-4842-B0DC-AAED6A7C863C}"/>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88F8846F-5E13-47EF-98B6-228535FA50B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3AD746F3-AD48-4B3B-BFCC-46EDADB4586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6AD3D6D4-81A6-4E79-A0BF-EAE6604835B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F545D01D-A28D-4E38-9E67-796340D0483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180C3838-8C36-4A45-A7A9-71BB0E8E08C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2B45E8FE-5A69-44D3-9A5D-B5DD3FB609A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7E798DE6-55C5-48CE-9FAE-C2EE597539D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4CFAF7AF-AD11-498F-BDA7-7927313A72C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F1BF1FD-71B0-42CE-9245-47774481B08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5324E0ED-A1B4-4A40-A02D-C9D855FB6E6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適正化計画などに基づくこれまでの財政健全化の取り組みが着実に成果を示し、市債残高および償還額は減少傾向にあるものの、経常一般財源のうち、普通交付税の合併算定替の特例措置終了などによる減額により、債務償還比率が上昇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年度には、第２期持続可能な財政運営プランに基づく繰上償還を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行っており、今後も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引き続き、市債残高及び償還額の減少に努める。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D452C56F-0002-4BF1-A603-43822351FC74}"/>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F36BCD92-5F11-413F-B59F-E99286AF489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xmlns="" id="{F2C955E7-FBD8-404C-938D-D396611B777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xmlns="" id="{55B8F78A-B1E2-4377-A5A5-A1FC8D50E45D}"/>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xmlns="" id="{7DBC2767-A571-49F0-B409-C7D9AB54728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a:extLst>
            <a:ext uri="{FF2B5EF4-FFF2-40B4-BE49-F238E27FC236}">
              <a16:creationId xmlns:a16="http://schemas.microsoft.com/office/drawing/2014/main" xmlns="" id="{77E4BB64-E933-461E-AC6A-D899B597FC9B}"/>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xmlns="" id="{F0AB010A-6041-441B-8BFC-0C774F206293}"/>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a:extLst>
            <a:ext uri="{FF2B5EF4-FFF2-40B4-BE49-F238E27FC236}">
              <a16:creationId xmlns:a16="http://schemas.microsoft.com/office/drawing/2014/main" xmlns="" id="{34065142-CB99-46EC-92F9-6307F08F24CD}"/>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xmlns="" id="{AA1813AF-106B-44F8-B4B1-0053D624977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a:extLst>
            <a:ext uri="{FF2B5EF4-FFF2-40B4-BE49-F238E27FC236}">
              <a16:creationId xmlns:a16="http://schemas.microsoft.com/office/drawing/2014/main" xmlns="" id="{F9E0C6D2-6C79-4580-B36E-140AC79E9A7E}"/>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xmlns="" id="{F4A09A28-0B83-49FA-8020-E31A5DD74C2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xmlns="" id="{86AD0A66-E78B-47F7-BBB9-EF074D28587A}"/>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xmlns="" id="{C6C9FC29-FA08-4CFF-A9C6-788E8AB91D38}"/>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xmlns="" id="{2E4B811E-6214-4302-967B-9B1242D82DEB}"/>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1EAB04BC-4EF0-49A2-BE22-36DE6A2A52D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xmlns="" id="{2DDEF0DC-478A-42CD-AEE2-3038DEBE9B02}"/>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xmlns="" id="{B06F1F66-111B-451E-8101-C1DD13F91A5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0" name="直線コネクタ 119">
          <a:extLst>
            <a:ext uri="{FF2B5EF4-FFF2-40B4-BE49-F238E27FC236}">
              <a16:creationId xmlns:a16="http://schemas.microsoft.com/office/drawing/2014/main" xmlns="" id="{997812FA-5543-4663-B3A5-C12EBA8F8677}"/>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1" name="債務償還比率最小値テキスト">
          <a:extLst>
            <a:ext uri="{FF2B5EF4-FFF2-40B4-BE49-F238E27FC236}">
              <a16:creationId xmlns:a16="http://schemas.microsoft.com/office/drawing/2014/main" xmlns="" id="{00C41110-E9E5-48D4-A71F-0C6B62BDE962}"/>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2" name="直線コネクタ 121">
          <a:extLst>
            <a:ext uri="{FF2B5EF4-FFF2-40B4-BE49-F238E27FC236}">
              <a16:creationId xmlns:a16="http://schemas.microsoft.com/office/drawing/2014/main" xmlns="" id="{A92D12A2-85F3-4A2F-A74E-E8E19C1D8F40}"/>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3" name="債務償還比率最大値テキスト">
          <a:extLst>
            <a:ext uri="{FF2B5EF4-FFF2-40B4-BE49-F238E27FC236}">
              <a16:creationId xmlns:a16="http://schemas.microsoft.com/office/drawing/2014/main" xmlns="" id="{90675986-62BC-4B6B-8973-86208D65103B}"/>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4" name="直線コネクタ 123">
          <a:extLst>
            <a:ext uri="{FF2B5EF4-FFF2-40B4-BE49-F238E27FC236}">
              <a16:creationId xmlns:a16="http://schemas.microsoft.com/office/drawing/2014/main" xmlns="" id="{9C3249A7-E255-4560-B0D8-CA0982C7222D}"/>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5" name="債務償還比率平均値テキスト">
          <a:extLst>
            <a:ext uri="{FF2B5EF4-FFF2-40B4-BE49-F238E27FC236}">
              <a16:creationId xmlns:a16="http://schemas.microsoft.com/office/drawing/2014/main" xmlns="" id="{8E5AA10E-D287-4E45-B273-B0F218BED16D}"/>
            </a:ext>
          </a:extLst>
        </xdr:cNvPr>
        <xdr:cNvSpPr txBox="1"/>
      </xdr:nvSpPr>
      <xdr:spPr>
        <a:xfrm>
          <a:off x="14846300" y="524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6" name="フローチャート: 判断 125">
          <a:extLst>
            <a:ext uri="{FF2B5EF4-FFF2-40B4-BE49-F238E27FC236}">
              <a16:creationId xmlns:a16="http://schemas.microsoft.com/office/drawing/2014/main" xmlns="" id="{8B55FA4C-1D4A-40EF-95DA-DD7DC1ADD2FB}"/>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7" name="フローチャート: 判断 126">
          <a:extLst>
            <a:ext uri="{FF2B5EF4-FFF2-40B4-BE49-F238E27FC236}">
              <a16:creationId xmlns:a16="http://schemas.microsoft.com/office/drawing/2014/main" xmlns="" id="{81B83137-8575-4E9F-96F1-53E0FF91814B}"/>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D76478D4-B8E0-4AA4-97FC-5C5DB0C6CA4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AAE0FA06-0C37-4CFA-B790-642F2DBF365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72257BAD-BE48-48CB-8C98-26CD0AF4A38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2E9C30D5-8023-4525-BC2E-AB63725A7B5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49908F91-D8EF-440A-B2EC-4DEF61B7B66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104884</xdr:rowOff>
    </xdr:from>
    <xdr:to>
      <xdr:col>76</xdr:col>
      <xdr:colOff>73025</xdr:colOff>
      <xdr:row>30</xdr:row>
      <xdr:rowOff>35034</xdr:rowOff>
    </xdr:to>
    <xdr:sp macro="" textlink="">
      <xdr:nvSpPr>
        <xdr:cNvPr id="133" name="楕円 132">
          <a:extLst>
            <a:ext uri="{FF2B5EF4-FFF2-40B4-BE49-F238E27FC236}">
              <a16:creationId xmlns:a16="http://schemas.microsoft.com/office/drawing/2014/main" xmlns="" id="{B5FF8D43-AB95-4734-84FA-326DF1E9669E}"/>
            </a:ext>
          </a:extLst>
        </xdr:cNvPr>
        <xdr:cNvSpPr/>
      </xdr:nvSpPr>
      <xdr:spPr>
        <a:xfrm>
          <a:off x="14744700" y="50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127761</xdr:rowOff>
    </xdr:from>
    <xdr:ext cx="469744" cy="259045"/>
    <xdr:sp macro="" textlink="">
      <xdr:nvSpPr>
        <xdr:cNvPr id="134" name="債務償還比率該当値テキスト">
          <a:extLst>
            <a:ext uri="{FF2B5EF4-FFF2-40B4-BE49-F238E27FC236}">
              <a16:creationId xmlns:a16="http://schemas.microsoft.com/office/drawing/2014/main" xmlns="" id="{665545FD-375C-40B2-8D72-E8470C23E1F9}"/>
            </a:ext>
          </a:extLst>
        </xdr:cNvPr>
        <xdr:cNvSpPr txBox="1"/>
      </xdr:nvSpPr>
      <xdr:spPr>
        <a:xfrm>
          <a:off x="14846300" y="492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143643</xdr:rowOff>
    </xdr:from>
    <xdr:to>
      <xdr:col>72</xdr:col>
      <xdr:colOff>123825</xdr:colOff>
      <xdr:row>30</xdr:row>
      <xdr:rowOff>73793</xdr:rowOff>
    </xdr:to>
    <xdr:sp macro="" textlink="">
      <xdr:nvSpPr>
        <xdr:cNvPr id="135" name="楕円 134">
          <a:extLst>
            <a:ext uri="{FF2B5EF4-FFF2-40B4-BE49-F238E27FC236}">
              <a16:creationId xmlns:a16="http://schemas.microsoft.com/office/drawing/2014/main" xmlns="" id="{FEF47BD2-7FA6-4153-BF27-0A0ED524324E}"/>
            </a:ext>
          </a:extLst>
        </xdr:cNvPr>
        <xdr:cNvSpPr/>
      </xdr:nvSpPr>
      <xdr:spPr>
        <a:xfrm>
          <a:off x="14033500" y="51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155684</xdr:rowOff>
    </xdr:from>
    <xdr:to>
      <xdr:col>76</xdr:col>
      <xdr:colOff>22225</xdr:colOff>
      <xdr:row>30</xdr:row>
      <xdr:rowOff>22993</xdr:rowOff>
    </xdr:to>
    <xdr:cxnSp macro="">
      <xdr:nvCxnSpPr>
        <xdr:cNvPr id="136" name="直線コネクタ 135">
          <a:extLst>
            <a:ext uri="{FF2B5EF4-FFF2-40B4-BE49-F238E27FC236}">
              <a16:creationId xmlns:a16="http://schemas.microsoft.com/office/drawing/2014/main" xmlns="" id="{688AD45A-C3F1-418A-96C1-6F0AD0138F2F}"/>
            </a:ext>
          </a:extLst>
        </xdr:cNvPr>
        <xdr:cNvCxnSpPr/>
      </xdr:nvCxnSpPr>
      <xdr:spPr>
        <a:xfrm flipV="1">
          <a:off x="14084300" y="5127734"/>
          <a:ext cx="7112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7" name="n_1aveValue債務償還比率">
          <a:extLst>
            <a:ext uri="{FF2B5EF4-FFF2-40B4-BE49-F238E27FC236}">
              <a16:creationId xmlns:a16="http://schemas.microsoft.com/office/drawing/2014/main" xmlns="" id="{23303B7B-B90D-466A-A71F-5F40B380EF62}"/>
            </a:ext>
          </a:extLst>
        </xdr:cNvPr>
        <xdr:cNvSpPr txBox="1"/>
      </xdr:nvSpPr>
      <xdr:spPr>
        <a:xfrm>
          <a:off x="13836727" y="53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90320</xdr:rowOff>
    </xdr:from>
    <xdr:ext cx="469744" cy="259045"/>
    <xdr:sp macro="" textlink="">
      <xdr:nvSpPr>
        <xdr:cNvPr id="138" name="n_1mainValue債務償還比率">
          <a:extLst>
            <a:ext uri="{FF2B5EF4-FFF2-40B4-BE49-F238E27FC236}">
              <a16:creationId xmlns:a16="http://schemas.microsoft.com/office/drawing/2014/main" xmlns="" id="{EEBDED5D-81CF-44E9-B6E9-59B084814076}"/>
            </a:ext>
          </a:extLst>
        </xdr:cNvPr>
        <xdr:cNvSpPr txBox="1"/>
      </xdr:nvSpPr>
      <xdr:spPr>
        <a:xfrm>
          <a:off x="13836727" y="489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xmlns="" id="{E1569E8A-55E8-4D35-B657-50D3377E986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xmlns="" id="{FFFEE04D-F6CE-40A4-8CDE-4BBF980A55E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xmlns="" id="{392D9BE8-3E10-4E28-92AB-D51F6940D95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xmlns="" id="{51BE320D-0C69-4305-8C1D-1DA7646DDA1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xmlns="" id="{C85ACD75-0C69-4B5D-AA55-08562AF3DC4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xmlns="" id="{A2D8A2AB-5D0E-40EF-AB35-AB94C8108AD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1C57CCF-EEFD-4BAB-B94D-F11C5B3FBE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305E138-8C05-493B-BE71-345971232D0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B9A4D01-FEE9-47CB-A5A5-C427CC1E0E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2834396-4FE6-45EB-8C13-926B06CFD32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FD43A8E-C5C5-4920-B060-6978A88C34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CF061C1-CB9C-48F1-A36B-230F89FA02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0A948CB-05FE-4A3C-9466-18CC89DD51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54B5CF1-954A-4DA0-9904-37CEDA4F71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88660A9-B1CC-43DA-8C2D-E4E1B11A7E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ED00EAB-5F45-442F-9387-917BDFA0A5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ED44BD6-2488-4752-A0FE-239E40095E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39B1C60-861E-4527-9E7C-1FAA4E8AD5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6FD5CCE-E39E-432C-AD7D-471A003454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453C35-CA0C-4569-A2E4-9C63640255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C846794-1163-4503-B91F-051E8D455DC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D2E2B2F-2C5D-4547-A340-8D1D8C8B1D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B1653E9-C242-4DE7-A10F-6A09D95131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7545498-F260-4355-9F1B-B627B4537E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B34F215-00E0-40F7-8A4F-F5C69F4E0F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4DE42DC-65FD-40B7-84B0-A3834E85E7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9AA437B-AFA8-4DAA-BD2E-1ED7D1793F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41981D7-35D7-413B-968D-B58568036F0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1FED265-F96E-441B-891F-A71649AF24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C781036-0BB4-4A6A-8A3C-D508005568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E917840-E6CC-4244-A8E2-B58E513AFE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F86A9EAD-FB93-4672-8256-43F8ABB0F2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B79E788-F911-4F35-82F8-011FDCE99C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3413325-270C-44BB-81A0-1C6632A0EF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E6CA5333-00CD-4F30-BB5D-B8F8EF922A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7A79C02-08BB-46E4-9070-5CBD95197B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098C146-FF12-4393-918C-23FB4F7E95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840D4F5-CBFA-41D0-98BC-895BF299B1C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AB13DB3C-2974-4A9D-A3CF-FDB1D7E375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B6E61C46-861C-46E7-8F42-B002B999FC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6C19E58-18D1-4E7D-8E98-5CB5E7F599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782D7121-C0C3-4BA8-8DFB-3ED4CDC7FD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7AFE3C63-80E9-44CB-898E-4D25487331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4B8EDD0-AF9B-439D-A9A4-EB87EA2988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DDE6573C-0141-4D4F-929F-E70894016E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8FABF24-29EA-40E9-B0DC-8769627BC2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4613B08A-7492-4A85-919C-D51947C539B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CE686582-8DAA-4554-B2E9-9EB7149437A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AC73E715-E350-462A-8423-4FCB5C6652E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C4346DD4-BB73-40E8-ACDD-2E350EECA2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18280B39-64C8-49CB-AFAE-E703EEF7AA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D38EDE5E-0CA6-4B64-BBEE-4002DCEA19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43376E74-85CB-473D-B8AF-88D3F54FE44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D0E76462-CDCD-4AD7-BC1A-693702E1EF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F9CC0E66-E96F-403E-A158-91852F5D649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30E9E045-4D42-4CD7-8B82-FC1AE4FE852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D59B739-4C06-4E7A-8CDD-2BD8DEFC1AE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2CAE2B7F-AEED-4467-8761-C90D757ED2A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57ED40C-1E47-4B0E-A11A-0B03AB0EBE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82F5E3C6-69F8-44BA-A4D8-EEB4869DEC1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8E89860-0C6B-4B10-9C97-970F922558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xmlns="" id="{EC4C05F6-75E2-4FBB-A9AC-9D0A384F7CFF}"/>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xmlns="" id="{AE9FF476-EA28-42CC-9911-E663DD4A11F6}"/>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xmlns="" id="{C8155852-28CC-443A-A2E0-68B545473F48}"/>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xmlns="" id="{ECD09214-A760-43E3-B330-1F8E0B2DC706}"/>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xmlns="" id="{5D861A56-4242-4A18-AC61-0FD3026AE2DB}"/>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B83891A-F18C-4066-AE92-A4D5EFD330C3}"/>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xmlns="" id="{A4442EA3-F3C9-417B-A529-658753B49D9A}"/>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xmlns="" id="{E206DC64-F23D-4A03-A10D-AFEAB2AC9DA2}"/>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xmlns="" id="{3A200A2E-9AC4-4A1C-B4E4-D9DD8B440E4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xmlns="" id="{28376D1D-6C2B-46B0-9A52-F823DBD691BF}"/>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213B433-9D9A-4390-A721-47581B02F36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964A4DC-40B3-4B10-B282-9EAB47C283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3D8895E-F651-42D4-8908-D8B2ACED08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A4B9387-503B-4A73-8936-D8CB5C1ADF7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34D72350-19AD-48C2-AC33-DB6B3BBCF35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146231</xdr:rowOff>
    </xdr:from>
    <xdr:to>
      <xdr:col>20</xdr:col>
      <xdr:colOff>38100</xdr:colOff>
      <xdr:row>41</xdr:row>
      <xdr:rowOff>76381</xdr:rowOff>
    </xdr:to>
    <xdr:sp macro="" textlink="">
      <xdr:nvSpPr>
        <xdr:cNvPr id="72" name="楕円 71">
          <a:extLst>
            <a:ext uri="{FF2B5EF4-FFF2-40B4-BE49-F238E27FC236}">
              <a16:creationId xmlns:a16="http://schemas.microsoft.com/office/drawing/2014/main" xmlns="" id="{7B576E4B-F723-431F-AEAB-545A1DE00B53}"/>
            </a:ext>
          </a:extLst>
        </xdr:cNvPr>
        <xdr:cNvSpPr/>
      </xdr:nvSpPr>
      <xdr:spPr>
        <a:xfrm>
          <a:off x="3746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7438</xdr:rowOff>
    </xdr:from>
    <xdr:to>
      <xdr:col>15</xdr:col>
      <xdr:colOff>101600</xdr:colOff>
      <xdr:row>41</xdr:row>
      <xdr:rowOff>109038</xdr:rowOff>
    </xdr:to>
    <xdr:sp macro="" textlink="">
      <xdr:nvSpPr>
        <xdr:cNvPr id="73" name="楕円 72">
          <a:extLst>
            <a:ext uri="{FF2B5EF4-FFF2-40B4-BE49-F238E27FC236}">
              <a16:creationId xmlns:a16="http://schemas.microsoft.com/office/drawing/2014/main" xmlns="" id="{F920C344-08E7-444A-844B-52E08D7BA3C3}"/>
            </a:ext>
          </a:extLst>
        </xdr:cNvPr>
        <xdr:cNvSpPr/>
      </xdr:nvSpPr>
      <xdr:spPr>
        <a:xfrm>
          <a:off x="2857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25581</xdr:rowOff>
    </xdr:from>
    <xdr:to>
      <xdr:col>19</xdr:col>
      <xdr:colOff>177800</xdr:colOff>
      <xdr:row>41</xdr:row>
      <xdr:rowOff>58238</xdr:rowOff>
    </xdr:to>
    <xdr:cxnSp macro="">
      <xdr:nvCxnSpPr>
        <xdr:cNvPr id="74" name="直線コネクタ 73">
          <a:extLst>
            <a:ext uri="{FF2B5EF4-FFF2-40B4-BE49-F238E27FC236}">
              <a16:creationId xmlns:a16="http://schemas.microsoft.com/office/drawing/2014/main" xmlns="" id="{9E5AA08C-FEE0-49F4-9079-CBB3D97DB021}"/>
            </a:ext>
          </a:extLst>
        </xdr:cNvPr>
        <xdr:cNvCxnSpPr/>
      </xdr:nvCxnSpPr>
      <xdr:spPr>
        <a:xfrm flipV="1">
          <a:off x="2908300" y="70550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7438</xdr:rowOff>
    </xdr:from>
    <xdr:to>
      <xdr:col>10</xdr:col>
      <xdr:colOff>165100</xdr:colOff>
      <xdr:row>41</xdr:row>
      <xdr:rowOff>109038</xdr:rowOff>
    </xdr:to>
    <xdr:sp macro="" textlink="">
      <xdr:nvSpPr>
        <xdr:cNvPr id="75" name="楕円 74">
          <a:extLst>
            <a:ext uri="{FF2B5EF4-FFF2-40B4-BE49-F238E27FC236}">
              <a16:creationId xmlns:a16="http://schemas.microsoft.com/office/drawing/2014/main" xmlns="" id="{2C2B517E-F2A6-4E6A-A7A3-D3F07CFD7483}"/>
            </a:ext>
          </a:extLst>
        </xdr:cNvPr>
        <xdr:cNvSpPr/>
      </xdr:nvSpPr>
      <xdr:spPr>
        <a:xfrm>
          <a:off x="1968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58238</xdr:rowOff>
    </xdr:from>
    <xdr:to>
      <xdr:col>15</xdr:col>
      <xdr:colOff>50800</xdr:colOff>
      <xdr:row>41</xdr:row>
      <xdr:rowOff>58238</xdr:rowOff>
    </xdr:to>
    <xdr:cxnSp macro="">
      <xdr:nvCxnSpPr>
        <xdr:cNvPr id="76" name="直線コネクタ 75">
          <a:extLst>
            <a:ext uri="{FF2B5EF4-FFF2-40B4-BE49-F238E27FC236}">
              <a16:creationId xmlns:a16="http://schemas.microsoft.com/office/drawing/2014/main" xmlns="" id="{6A79C97E-12AA-4627-A5C5-CCEE47B3F87D}"/>
            </a:ext>
          </a:extLst>
        </xdr:cNvPr>
        <xdr:cNvCxnSpPr/>
      </xdr:nvCxnSpPr>
      <xdr:spPr>
        <a:xfrm>
          <a:off x="2019300" y="708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7" name="n_1aveValue【道路】&#10;有形固定資産減価償却率">
          <a:extLst>
            <a:ext uri="{FF2B5EF4-FFF2-40B4-BE49-F238E27FC236}">
              <a16:creationId xmlns:a16="http://schemas.microsoft.com/office/drawing/2014/main" xmlns="" id="{BFE117BE-CF9A-4EAB-BF32-CD4106D7E4E4}"/>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8" name="n_2aveValue【道路】&#10;有形固定資産減価償却率">
          <a:extLst>
            <a:ext uri="{FF2B5EF4-FFF2-40B4-BE49-F238E27FC236}">
              <a16:creationId xmlns:a16="http://schemas.microsoft.com/office/drawing/2014/main" xmlns="" id="{142A03DC-CB6E-4F2D-A13E-CD767DE370E7}"/>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9" name="n_3aveValue【道路】&#10;有形固定資産減価償却率">
          <a:extLst>
            <a:ext uri="{FF2B5EF4-FFF2-40B4-BE49-F238E27FC236}">
              <a16:creationId xmlns:a16="http://schemas.microsoft.com/office/drawing/2014/main" xmlns="" id="{74B1A331-936F-4B6F-9164-1E2D8286096D}"/>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67508</xdr:rowOff>
    </xdr:from>
    <xdr:ext cx="405111" cy="259045"/>
    <xdr:sp macro="" textlink="">
      <xdr:nvSpPr>
        <xdr:cNvPr id="80" name="n_1mainValue【道路】&#10;有形固定資産減価償却率">
          <a:extLst>
            <a:ext uri="{FF2B5EF4-FFF2-40B4-BE49-F238E27FC236}">
              <a16:creationId xmlns:a16="http://schemas.microsoft.com/office/drawing/2014/main" xmlns="" id="{21E5D3CF-00CB-4FE5-BD05-5B5F2E04D9F9}"/>
            </a:ext>
          </a:extLst>
        </xdr:cNvPr>
        <xdr:cNvSpPr txBox="1"/>
      </xdr:nvSpPr>
      <xdr:spPr>
        <a:xfrm>
          <a:off x="35820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100165</xdr:rowOff>
    </xdr:from>
    <xdr:ext cx="405111" cy="259045"/>
    <xdr:sp macro="" textlink="">
      <xdr:nvSpPr>
        <xdr:cNvPr id="81" name="n_2mainValue【道路】&#10;有形固定資産減価償却率">
          <a:extLst>
            <a:ext uri="{FF2B5EF4-FFF2-40B4-BE49-F238E27FC236}">
              <a16:creationId xmlns:a16="http://schemas.microsoft.com/office/drawing/2014/main" xmlns="" id="{23EAD041-0677-4289-9F1F-4002B8B3E558}"/>
            </a:ext>
          </a:extLst>
        </xdr:cNvPr>
        <xdr:cNvSpPr txBox="1"/>
      </xdr:nvSpPr>
      <xdr:spPr>
        <a:xfrm>
          <a:off x="2705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100165</xdr:rowOff>
    </xdr:from>
    <xdr:ext cx="405111" cy="259045"/>
    <xdr:sp macro="" textlink="">
      <xdr:nvSpPr>
        <xdr:cNvPr id="82" name="n_3mainValue【道路】&#10;有形固定資産減価償却率">
          <a:extLst>
            <a:ext uri="{FF2B5EF4-FFF2-40B4-BE49-F238E27FC236}">
              <a16:creationId xmlns:a16="http://schemas.microsoft.com/office/drawing/2014/main" xmlns="" id="{EEED717D-DBC9-4A93-9CF9-DA6686E22F98}"/>
            </a:ext>
          </a:extLst>
        </xdr:cNvPr>
        <xdr:cNvSpPr txBox="1"/>
      </xdr:nvSpPr>
      <xdr:spPr>
        <a:xfrm>
          <a:off x="1816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5CF1A080-F37D-429C-A335-E99EF43E64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239B50F9-5708-423C-9DAF-A81FF1A821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272B1F48-C2E4-4971-B1C3-2C6FA2D6A7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477186EE-849D-4918-9A68-80CB43C62D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386C4362-E6F0-4F2F-9D86-EF49AF17E3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5ACC76CB-EE59-45AA-89D9-45F47EEC06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A0142FB1-EEA3-4935-9103-91C4B23AC1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FA58DE28-F6F2-46E8-AC6D-0C925E4CBF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681EF304-4633-4BE2-90A4-71861709F6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2D14524C-475C-4AB8-9768-A55717B70B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3604424C-B537-4FDD-8BC1-D8F8CCFD85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E442D807-0676-4D26-8452-E0CC6FAB9A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CC51980A-1086-45B8-ACF4-DEDAC75726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xmlns="" id="{782D486C-8E83-4FEF-8680-E1E3D51A2CC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9AF73A06-CA5A-4A8F-959A-DF2AB2D40A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xmlns="" id="{CEB9FABD-D2AB-4EF8-AB53-5215BF44D55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BD1849FA-3A74-475F-850F-92FC49C9FA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xmlns="" id="{B819F6C5-0118-4C1E-A4BD-513F277326F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5E158B30-A7E0-4E72-BFEB-D12AF69DAD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xmlns="" id="{B57FD16B-E3B0-478B-A6E6-EB7F84BC1BC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CACB0D49-3D68-445E-8E60-1E97A73C14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xmlns="" id="{394478FF-3D28-4A3F-9D67-D41813D8C5E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xmlns="" id="{03822C17-8499-48C1-A2FF-78336B468E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xmlns="" id="{F16746AC-8F26-4A26-B589-BFD3E7672EF6}"/>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xmlns="" id="{B358F2F2-280B-401D-8FE3-40D98913567F}"/>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xmlns="" id="{EB77399B-F42D-4188-A13F-EF87CCE2BD55}"/>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xmlns="" id="{B147C6EF-4471-4091-8EAF-455082C08E1D}"/>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xmlns="" id="{01E876CC-8C60-4339-ACE1-AA94637D6F8A}"/>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xmlns="" id="{950C5007-EE04-4FA9-A8F9-7EEBFBD15B4F}"/>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xmlns="" id="{1E5C746B-AF5F-48FC-9778-03205E639A4C}"/>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xmlns="" id="{270224E5-8696-492D-8AED-17A0580CC621}"/>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xmlns="" id="{4BE070FC-0257-41E1-8C57-498837409592}"/>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xmlns="" id="{EF2E2BC1-6A58-45CC-8C35-72DD7BD8EEA6}"/>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F750E241-5BD0-4A7F-980B-C780296867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95198E4E-3ED1-403A-B2E0-7D6927357C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B5633C19-5A59-41C8-9E9E-4C8F8F42D4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3FEBAE83-7A34-4C03-B341-394B670B65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DE8F44A-E79A-4559-9E0A-5916C82A33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83083</xdr:rowOff>
    </xdr:from>
    <xdr:to>
      <xdr:col>50</xdr:col>
      <xdr:colOff>165100</xdr:colOff>
      <xdr:row>37</xdr:row>
      <xdr:rowOff>13233</xdr:rowOff>
    </xdr:to>
    <xdr:sp macro="" textlink="">
      <xdr:nvSpPr>
        <xdr:cNvPr id="121" name="楕円 120">
          <a:extLst>
            <a:ext uri="{FF2B5EF4-FFF2-40B4-BE49-F238E27FC236}">
              <a16:creationId xmlns:a16="http://schemas.microsoft.com/office/drawing/2014/main" xmlns="" id="{DCB0ADD5-6D76-45FE-9541-D3180BA50A6A}"/>
            </a:ext>
          </a:extLst>
        </xdr:cNvPr>
        <xdr:cNvSpPr/>
      </xdr:nvSpPr>
      <xdr:spPr>
        <a:xfrm>
          <a:off x="9588500" y="62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101943</xdr:rowOff>
    </xdr:from>
    <xdr:to>
      <xdr:col>46</xdr:col>
      <xdr:colOff>38100</xdr:colOff>
      <xdr:row>37</xdr:row>
      <xdr:rowOff>32093</xdr:rowOff>
    </xdr:to>
    <xdr:sp macro="" textlink="">
      <xdr:nvSpPr>
        <xdr:cNvPr id="122" name="楕円 121">
          <a:extLst>
            <a:ext uri="{FF2B5EF4-FFF2-40B4-BE49-F238E27FC236}">
              <a16:creationId xmlns:a16="http://schemas.microsoft.com/office/drawing/2014/main" xmlns="" id="{0149A013-3F24-4B33-8305-EACB6BB30F84}"/>
            </a:ext>
          </a:extLst>
        </xdr:cNvPr>
        <xdr:cNvSpPr/>
      </xdr:nvSpPr>
      <xdr:spPr>
        <a:xfrm>
          <a:off x="8699500" y="62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133883</xdr:rowOff>
    </xdr:from>
    <xdr:to>
      <xdr:col>50</xdr:col>
      <xdr:colOff>114300</xdr:colOff>
      <xdr:row>36</xdr:row>
      <xdr:rowOff>152743</xdr:rowOff>
    </xdr:to>
    <xdr:cxnSp macro="">
      <xdr:nvCxnSpPr>
        <xdr:cNvPr id="123" name="直線コネクタ 122">
          <a:extLst>
            <a:ext uri="{FF2B5EF4-FFF2-40B4-BE49-F238E27FC236}">
              <a16:creationId xmlns:a16="http://schemas.microsoft.com/office/drawing/2014/main" xmlns="" id="{CD3E5107-FE73-4DF1-8CD8-A1F687F7CC07}"/>
            </a:ext>
          </a:extLst>
        </xdr:cNvPr>
        <xdr:cNvCxnSpPr/>
      </xdr:nvCxnSpPr>
      <xdr:spPr>
        <a:xfrm flipV="1">
          <a:off x="8750300" y="6306083"/>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115488</xdr:rowOff>
    </xdr:from>
    <xdr:to>
      <xdr:col>41</xdr:col>
      <xdr:colOff>101600</xdr:colOff>
      <xdr:row>37</xdr:row>
      <xdr:rowOff>45638</xdr:rowOff>
    </xdr:to>
    <xdr:sp macro="" textlink="">
      <xdr:nvSpPr>
        <xdr:cNvPr id="124" name="楕円 123">
          <a:extLst>
            <a:ext uri="{FF2B5EF4-FFF2-40B4-BE49-F238E27FC236}">
              <a16:creationId xmlns:a16="http://schemas.microsoft.com/office/drawing/2014/main" xmlns="" id="{4A437C1A-4EAD-4254-B00A-F169E738246E}"/>
            </a:ext>
          </a:extLst>
        </xdr:cNvPr>
        <xdr:cNvSpPr/>
      </xdr:nvSpPr>
      <xdr:spPr>
        <a:xfrm>
          <a:off x="7810500" y="62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152743</xdr:rowOff>
    </xdr:from>
    <xdr:to>
      <xdr:col>45</xdr:col>
      <xdr:colOff>177800</xdr:colOff>
      <xdr:row>36</xdr:row>
      <xdr:rowOff>166288</xdr:rowOff>
    </xdr:to>
    <xdr:cxnSp macro="">
      <xdr:nvCxnSpPr>
        <xdr:cNvPr id="125" name="直線コネクタ 124">
          <a:extLst>
            <a:ext uri="{FF2B5EF4-FFF2-40B4-BE49-F238E27FC236}">
              <a16:creationId xmlns:a16="http://schemas.microsoft.com/office/drawing/2014/main" xmlns="" id="{266836F0-A4B8-4866-B802-123F5D8EEAED}"/>
            </a:ext>
          </a:extLst>
        </xdr:cNvPr>
        <xdr:cNvCxnSpPr/>
      </xdr:nvCxnSpPr>
      <xdr:spPr>
        <a:xfrm flipV="1">
          <a:off x="7861300" y="6324943"/>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6" name="n_1aveValue【道路】&#10;一人当たり延長">
          <a:extLst>
            <a:ext uri="{FF2B5EF4-FFF2-40B4-BE49-F238E27FC236}">
              <a16:creationId xmlns:a16="http://schemas.microsoft.com/office/drawing/2014/main" xmlns="" id="{07D34A90-8FF6-4806-8A5D-BC2742560D3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7" name="n_2aveValue【道路】&#10;一人当たり延長">
          <a:extLst>
            <a:ext uri="{FF2B5EF4-FFF2-40B4-BE49-F238E27FC236}">
              <a16:creationId xmlns:a16="http://schemas.microsoft.com/office/drawing/2014/main" xmlns="" id="{53AE6F41-5D26-42C3-9BE7-0200A3BF04B6}"/>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28" name="n_3aveValue【道路】&#10;一人当たり延長">
          <a:extLst>
            <a:ext uri="{FF2B5EF4-FFF2-40B4-BE49-F238E27FC236}">
              <a16:creationId xmlns:a16="http://schemas.microsoft.com/office/drawing/2014/main" xmlns="" id="{9049B925-DE77-40D6-BF77-A6A19DABD5BC}"/>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29760</xdr:rowOff>
    </xdr:from>
    <xdr:ext cx="534377" cy="259045"/>
    <xdr:sp macro="" textlink="">
      <xdr:nvSpPr>
        <xdr:cNvPr id="129" name="n_1mainValue【道路】&#10;一人当たり延長">
          <a:extLst>
            <a:ext uri="{FF2B5EF4-FFF2-40B4-BE49-F238E27FC236}">
              <a16:creationId xmlns:a16="http://schemas.microsoft.com/office/drawing/2014/main" xmlns="" id="{2460F5AA-F45D-4457-A2D7-5B0D467A962D}"/>
            </a:ext>
          </a:extLst>
        </xdr:cNvPr>
        <xdr:cNvSpPr txBox="1"/>
      </xdr:nvSpPr>
      <xdr:spPr>
        <a:xfrm>
          <a:off x="9359411" y="60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48620</xdr:rowOff>
    </xdr:from>
    <xdr:ext cx="534377" cy="259045"/>
    <xdr:sp macro="" textlink="">
      <xdr:nvSpPr>
        <xdr:cNvPr id="130" name="n_2mainValue【道路】&#10;一人当たり延長">
          <a:extLst>
            <a:ext uri="{FF2B5EF4-FFF2-40B4-BE49-F238E27FC236}">
              <a16:creationId xmlns:a16="http://schemas.microsoft.com/office/drawing/2014/main" xmlns="" id="{A3CAC938-AAC6-4F3B-ADB1-3D7E13C2DA33}"/>
            </a:ext>
          </a:extLst>
        </xdr:cNvPr>
        <xdr:cNvSpPr txBox="1"/>
      </xdr:nvSpPr>
      <xdr:spPr>
        <a:xfrm>
          <a:off x="8483111" y="604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62165</xdr:rowOff>
    </xdr:from>
    <xdr:ext cx="534377" cy="259045"/>
    <xdr:sp macro="" textlink="">
      <xdr:nvSpPr>
        <xdr:cNvPr id="131" name="n_3mainValue【道路】&#10;一人当たり延長">
          <a:extLst>
            <a:ext uri="{FF2B5EF4-FFF2-40B4-BE49-F238E27FC236}">
              <a16:creationId xmlns:a16="http://schemas.microsoft.com/office/drawing/2014/main" xmlns="" id="{5A309C0B-E44E-4E82-A798-BB16B4401CCF}"/>
            </a:ext>
          </a:extLst>
        </xdr:cNvPr>
        <xdr:cNvSpPr txBox="1"/>
      </xdr:nvSpPr>
      <xdr:spPr>
        <a:xfrm>
          <a:off x="7594111" y="60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72331B7C-681B-4694-B591-F0560065FAB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7A44E96D-DE71-4D7B-9FB0-D00A45A72F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1427BE53-6613-4FF5-BC32-7867658696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FBB81298-8DA6-45FC-BFE9-2B1AB5EEE5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E54EDEBE-6F9C-4A33-8FDF-4B34F46988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1B976DAD-B9AD-44B2-91A6-2D08535F02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14F5EA1D-0FF0-4647-8A34-14C7A0F8D1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E6223929-FF49-49A5-91CF-22B520D4F6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DDF988C2-064A-46C1-AF41-1C7308EDFF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C9C45D8-CA0C-4B8C-A24C-AFE9FE88EA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42BA1690-F3D9-4227-B078-BE97E294B6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xmlns="" id="{B8064703-D07C-4C4B-968D-B542F47D7AB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1D691EB8-CDC9-425F-B9E5-BC6470BBD04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E938F721-9E59-4CE1-99FB-41D3A70AB38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F0BEAEEA-2A82-4EDF-8C9B-07D79A69B0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8E9C36CB-D26D-440D-91A7-153B116E67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CCDA7FFE-83EE-4C02-B11C-F79CC327C43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FA17A0E3-22B1-4EFD-89E2-6B2D7078739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7730EF58-0249-4341-BC8E-48227C5257D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B6BDE582-062F-41AB-86C7-D0717E0675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2E3C86A3-3879-4202-BA6B-6FDE22B266C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xmlns="" id="{210F4C08-B059-4549-8388-AA7B436ADF6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5CD97A10-2FF2-4951-9356-5C086F8158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A69F9B02-B30C-4A80-8CDC-DC73D2D799B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xmlns="" id="{D3B8E858-3399-4A70-9AF7-4227D3EAD8E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xmlns="" id="{76DE4078-2274-4B61-AB46-CC5A368414EF}"/>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xmlns="" id="{7D36C3B5-15CD-4E57-AB8F-5AB7474CFE84}"/>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xmlns="" id="{762F9D41-1438-4A0E-9C00-EA4853BF7D9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xmlns="" id="{24E2C2F1-14BB-4D12-8E91-DD1E21AAB418}"/>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xmlns="" id="{1C7640FC-6F01-4695-97E5-4E204949A5F2}"/>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xmlns="" id="{86583077-277A-4D9B-AEC6-569C2221BD99}"/>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xmlns="" id="{5BC7A459-047E-4CFE-A9AA-53AC5D7EB88C}"/>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xmlns="" id="{FBCE450D-800E-44F4-A53A-05FE7BD8E912}"/>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xmlns="" id="{D8D0538D-41D9-4A10-80AA-443C5B2F64FA}"/>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xmlns="" id="{02C729B3-CF22-46D9-83CA-AAF19AE49344}"/>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7E4DDABB-F607-4B40-81E2-EA59F9639F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F51442E0-74A0-4238-B323-0B821FC26A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D139EFE9-AD8B-4E15-AB0E-BC540D7E01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2BDCB48E-2A53-479D-9520-D92CBC8004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D15142B0-6B32-417A-AE5B-A99B5BC5C8E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72" name="楕円 171">
          <a:extLst>
            <a:ext uri="{FF2B5EF4-FFF2-40B4-BE49-F238E27FC236}">
              <a16:creationId xmlns:a16="http://schemas.microsoft.com/office/drawing/2014/main" xmlns="" id="{3F4496BF-137D-4C04-950A-A94C951C2089}"/>
            </a:ext>
          </a:extLst>
        </xdr:cNvPr>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74930</xdr:rowOff>
    </xdr:from>
    <xdr:to>
      <xdr:col>15</xdr:col>
      <xdr:colOff>101600</xdr:colOff>
      <xdr:row>62</xdr:row>
      <xdr:rowOff>5080</xdr:rowOff>
    </xdr:to>
    <xdr:sp macro="" textlink="">
      <xdr:nvSpPr>
        <xdr:cNvPr id="173" name="楕円 172">
          <a:extLst>
            <a:ext uri="{FF2B5EF4-FFF2-40B4-BE49-F238E27FC236}">
              <a16:creationId xmlns:a16="http://schemas.microsoft.com/office/drawing/2014/main" xmlns="" id="{45FDFEF7-3FC4-4167-9E7D-9A17946F2879}"/>
            </a:ext>
          </a:extLst>
        </xdr:cNvPr>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125730</xdr:rowOff>
    </xdr:to>
    <xdr:cxnSp macro="">
      <xdr:nvCxnSpPr>
        <xdr:cNvPr id="174" name="直線コネクタ 173">
          <a:extLst>
            <a:ext uri="{FF2B5EF4-FFF2-40B4-BE49-F238E27FC236}">
              <a16:creationId xmlns:a16="http://schemas.microsoft.com/office/drawing/2014/main" xmlns="" id="{7C386AE0-B8CB-47D1-B3CA-93FACFA07178}"/>
            </a:ext>
          </a:extLst>
        </xdr:cNvPr>
        <xdr:cNvCxnSpPr/>
      </xdr:nvCxnSpPr>
      <xdr:spPr>
        <a:xfrm flipV="1">
          <a:off x="2908300" y="10558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175" name="楕円 174">
          <a:extLst>
            <a:ext uri="{FF2B5EF4-FFF2-40B4-BE49-F238E27FC236}">
              <a16:creationId xmlns:a16="http://schemas.microsoft.com/office/drawing/2014/main" xmlns="" id="{DC1CB54E-AA41-45FB-872C-184E76CAE018}"/>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125730</xdr:rowOff>
    </xdr:to>
    <xdr:cxnSp macro="">
      <xdr:nvCxnSpPr>
        <xdr:cNvPr id="176" name="直線コネクタ 175">
          <a:extLst>
            <a:ext uri="{FF2B5EF4-FFF2-40B4-BE49-F238E27FC236}">
              <a16:creationId xmlns:a16="http://schemas.microsoft.com/office/drawing/2014/main" xmlns="" id="{8407CA90-2AF1-43E5-9EB0-F22B7F8A2AB8}"/>
            </a:ext>
          </a:extLst>
        </xdr:cNvPr>
        <xdr:cNvCxnSpPr/>
      </xdr:nvCxnSpPr>
      <xdr:spPr>
        <a:xfrm>
          <a:off x="2019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xmlns="" id="{BEE310D8-38EE-4F2D-B796-29A0206E1AF7}"/>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xmlns="" id="{248B7247-E909-42D2-96F4-12DF9220BE0C}"/>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xmlns="" id="{A89371C7-D049-4A59-8C5C-03E077F91DFE}"/>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xmlns="" id="{120B77C9-D921-4309-8CAC-B97DD1559909}"/>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xmlns="" id="{E239DF25-ED54-4A8A-9080-FD2EA348A3FF}"/>
            </a:ext>
          </a:extLst>
        </xdr:cNvPr>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xmlns="" id="{A570BE4E-BF6E-4277-9A07-F1F3EBE55C0C}"/>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4D4550FC-AA5F-49A5-9D55-AFFFD58DAF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12AF0066-2396-42C1-87C6-4447FD4A48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A82F8A61-3BD9-4F3C-9B73-2E7936B6E1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74A960A0-021B-44C6-BB5B-00DD97E0D5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72093F10-8DE7-4E55-B116-AB55B7F8C9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69EEA283-01A6-4E9F-AE08-7CEA5D52DD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E542B6E3-E79B-48E3-A157-189326E61B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3356EC43-ADFB-46B4-BB09-0DC12E1AB4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50D9DEB2-D48B-4B9A-94C5-4218EDD2C8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B467031B-F31C-415F-9126-A1D5ACB0728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xmlns="" id="{20202A29-B71D-4B3A-844F-10C25FC4A35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xmlns="" id="{E16AADC0-34C9-48AF-9DF4-5A912E3FF0E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xmlns="" id="{8516BF51-6AA8-4724-8690-EE9FD9E2D4F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xmlns="" id="{34B63D7C-C2E2-4A02-87E8-0EEE09C1B58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xmlns="" id="{5BF84E55-985D-474F-BD97-DEF9E08BE95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xmlns="" id="{E2546BB1-1965-4AD7-B96C-09822867AB7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xmlns="" id="{FAD0132C-A866-4EC7-9D9D-3165145E6D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xmlns="" id="{AF8088D0-FE59-4122-9F47-8D9FF219E85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xmlns="" id="{6BA1192E-0384-4FB6-8FC3-2EBD239109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xmlns="" id="{ABB172BB-6B83-4174-B8BC-BF180D5671F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xmlns="" id="{AE335876-67CB-4AD3-9132-AFC58A44C0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xmlns="" id="{E8BE5726-9307-4736-BBB0-350F3436CBAE}"/>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xmlns="" id="{95F7D07B-5E82-4C1E-897E-D85028DAA67A}"/>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xmlns="" id="{12B0FD1C-5C19-40FA-9285-3F72E049762B}"/>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xmlns="" id="{BD370728-128E-4A85-AAFA-3C90DF389A7C}"/>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xmlns="" id="{E1072FC3-5442-49A0-94C8-F3F57547CFFE}"/>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xmlns="" id="{1FAD07EE-2AA1-49F7-86BB-316B2F31D458}"/>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xmlns="" id="{55297E7C-37F9-47EF-94E5-9801EEABC7C4}"/>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xmlns="" id="{E56A0C45-33F0-45D5-A2F6-D477A6EC3C38}"/>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xmlns="" id="{762AEA05-F197-4DAD-A97F-1A7C86058AA3}"/>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xmlns="" id="{AE98A15D-790C-49FB-8537-DAEC4CA3B707}"/>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4AB5C8C9-E3A3-49F8-83D3-6C40529090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8C8DF102-8D01-4514-A470-B9D8862BC1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C96259A1-9E5E-48E4-97AA-56D671EDB6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AA541A7F-370F-4288-A998-D708A50559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2F31C617-F2A6-444B-967C-7B1060DBF1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33041</xdr:rowOff>
    </xdr:from>
    <xdr:to>
      <xdr:col>50</xdr:col>
      <xdr:colOff>165100</xdr:colOff>
      <xdr:row>59</xdr:row>
      <xdr:rowOff>134641</xdr:rowOff>
    </xdr:to>
    <xdr:sp macro="" textlink="">
      <xdr:nvSpPr>
        <xdr:cNvPr id="219" name="楕円 218">
          <a:extLst>
            <a:ext uri="{FF2B5EF4-FFF2-40B4-BE49-F238E27FC236}">
              <a16:creationId xmlns:a16="http://schemas.microsoft.com/office/drawing/2014/main" xmlns="" id="{6EBB2772-7E19-4C05-AD55-43B1E6E66CBC}"/>
            </a:ext>
          </a:extLst>
        </xdr:cNvPr>
        <xdr:cNvSpPr/>
      </xdr:nvSpPr>
      <xdr:spPr>
        <a:xfrm>
          <a:off x="9588500" y="101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48196</xdr:rowOff>
    </xdr:from>
    <xdr:to>
      <xdr:col>46</xdr:col>
      <xdr:colOff>38100</xdr:colOff>
      <xdr:row>59</xdr:row>
      <xdr:rowOff>149796</xdr:rowOff>
    </xdr:to>
    <xdr:sp macro="" textlink="">
      <xdr:nvSpPr>
        <xdr:cNvPr id="220" name="楕円 219">
          <a:extLst>
            <a:ext uri="{FF2B5EF4-FFF2-40B4-BE49-F238E27FC236}">
              <a16:creationId xmlns:a16="http://schemas.microsoft.com/office/drawing/2014/main" xmlns="" id="{50F14C60-19B5-4BFF-A09A-826F8E002F8A}"/>
            </a:ext>
          </a:extLst>
        </xdr:cNvPr>
        <xdr:cNvSpPr/>
      </xdr:nvSpPr>
      <xdr:spPr>
        <a:xfrm>
          <a:off x="8699500" y="101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83841</xdr:rowOff>
    </xdr:from>
    <xdr:to>
      <xdr:col>50</xdr:col>
      <xdr:colOff>114300</xdr:colOff>
      <xdr:row>59</xdr:row>
      <xdr:rowOff>98996</xdr:rowOff>
    </xdr:to>
    <xdr:cxnSp macro="">
      <xdr:nvCxnSpPr>
        <xdr:cNvPr id="221" name="直線コネクタ 220">
          <a:extLst>
            <a:ext uri="{FF2B5EF4-FFF2-40B4-BE49-F238E27FC236}">
              <a16:creationId xmlns:a16="http://schemas.microsoft.com/office/drawing/2014/main" xmlns="" id="{6D4D0E38-7FEE-4CD5-8C92-F6501CB6ACAC}"/>
            </a:ext>
          </a:extLst>
        </xdr:cNvPr>
        <xdr:cNvCxnSpPr/>
      </xdr:nvCxnSpPr>
      <xdr:spPr>
        <a:xfrm flipV="1">
          <a:off x="8750300" y="10199391"/>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59441</xdr:rowOff>
    </xdr:from>
    <xdr:to>
      <xdr:col>41</xdr:col>
      <xdr:colOff>101600</xdr:colOff>
      <xdr:row>59</xdr:row>
      <xdr:rowOff>161041</xdr:rowOff>
    </xdr:to>
    <xdr:sp macro="" textlink="">
      <xdr:nvSpPr>
        <xdr:cNvPr id="222" name="楕円 221">
          <a:extLst>
            <a:ext uri="{FF2B5EF4-FFF2-40B4-BE49-F238E27FC236}">
              <a16:creationId xmlns:a16="http://schemas.microsoft.com/office/drawing/2014/main" xmlns="" id="{07ED02CD-2120-4BE2-B276-16FD981EA3F9}"/>
            </a:ext>
          </a:extLst>
        </xdr:cNvPr>
        <xdr:cNvSpPr/>
      </xdr:nvSpPr>
      <xdr:spPr>
        <a:xfrm>
          <a:off x="7810500" y="101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98996</xdr:rowOff>
    </xdr:from>
    <xdr:to>
      <xdr:col>45</xdr:col>
      <xdr:colOff>177800</xdr:colOff>
      <xdr:row>59</xdr:row>
      <xdr:rowOff>110241</xdr:rowOff>
    </xdr:to>
    <xdr:cxnSp macro="">
      <xdr:nvCxnSpPr>
        <xdr:cNvPr id="223" name="直線コネクタ 222">
          <a:extLst>
            <a:ext uri="{FF2B5EF4-FFF2-40B4-BE49-F238E27FC236}">
              <a16:creationId xmlns:a16="http://schemas.microsoft.com/office/drawing/2014/main" xmlns="" id="{BDBF21F0-00D1-483F-BB60-D17D0C4C34D7}"/>
            </a:ext>
          </a:extLst>
        </xdr:cNvPr>
        <xdr:cNvCxnSpPr/>
      </xdr:nvCxnSpPr>
      <xdr:spPr>
        <a:xfrm flipV="1">
          <a:off x="7861300" y="1021454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xmlns="" id="{5158EC7B-E84D-4076-8103-A9AA24612ACD}"/>
            </a:ext>
          </a:extLst>
        </xdr:cNvPr>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xmlns="" id="{E0BB247F-CC4F-4344-9D9E-E964876FAC23}"/>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xmlns="" id="{83D98033-2814-45F7-B08B-8144CB243105}"/>
            </a:ext>
          </a:extLst>
        </xdr:cNvPr>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151168</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xmlns="" id="{8F47ED60-33B2-47B1-BE73-84D7A09FF940}"/>
            </a:ext>
          </a:extLst>
        </xdr:cNvPr>
        <xdr:cNvSpPr txBox="1"/>
      </xdr:nvSpPr>
      <xdr:spPr>
        <a:xfrm>
          <a:off x="9327095" y="992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166323</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xmlns="" id="{BE155A52-2645-4D5A-A897-25ED4215A833}"/>
            </a:ext>
          </a:extLst>
        </xdr:cNvPr>
        <xdr:cNvSpPr txBox="1"/>
      </xdr:nvSpPr>
      <xdr:spPr>
        <a:xfrm>
          <a:off x="8450795" y="99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6118</xdr:rowOff>
    </xdr:from>
    <xdr:ext cx="599010" cy="259045"/>
    <xdr:sp macro="" textlink="">
      <xdr:nvSpPr>
        <xdr:cNvPr id="229" name="n_3mainValue【橋りょう・トンネル】&#10;一人当たり有形固定資産（償却資産）額">
          <a:extLst>
            <a:ext uri="{FF2B5EF4-FFF2-40B4-BE49-F238E27FC236}">
              <a16:creationId xmlns:a16="http://schemas.microsoft.com/office/drawing/2014/main" xmlns="" id="{F8A556A9-553E-4EED-9C4E-7862EE09296F}"/>
            </a:ext>
          </a:extLst>
        </xdr:cNvPr>
        <xdr:cNvSpPr txBox="1"/>
      </xdr:nvSpPr>
      <xdr:spPr>
        <a:xfrm>
          <a:off x="7561795" y="995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xmlns="" id="{DCC0EC0A-A09E-4EFC-A508-4E4E867206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xmlns="" id="{AC87148C-0E03-499B-9BCD-D62321B60F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xmlns="" id="{7E2E11A9-B2C0-42DB-B420-5B6709FD81B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xmlns="" id="{DBA2BDD0-C9E5-4948-9F87-49694896EA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xmlns="" id="{269D91DF-96B1-4997-9428-54727BE1A1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xmlns="" id="{6B57951F-5ED1-46DD-A0D2-95C44E6245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xmlns="" id="{74E9015F-9890-4333-938B-DE06911A38C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xmlns="" id="{6C843513-8AB8-415F-9C5F-778BD1CCF3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xmlns="" id="{EF2055EE-240A-41E1-BA72-99E1FBF2D9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xmlns="" id="{4F5C88BC-81B1-4F4B-B32B-8C24542E78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xmlns="" id="{F85C9148-4CF3-4A2A-B1A8-33C5BEBF55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xmlns="" id="{96167D79-D55E-411E-8962-5365C874DF4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xmlns="" id="{ACA75130-9658-4973-A6C9-38A170F1166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xmlns="" id="{3E69EE63-7E31-484A-80BA-7C0AB331525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xmlns="" id="{BAA95D45-CF05-4E9D-865B-7CD8FE73694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xmlns="" id="{34521B6C-CFA0-4C89-9BAE-49C65589D6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xmlns="" id="{5C2B8D85-25BD-4D2E-B85B-C3A8FDFE6CF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xmlns="" id="{2BD92AD9-1A20-424A-A678-C7CF4EF404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xmlns="" id="{CF9A5F2A-4435-48E8-90B7-6A467106F4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xmlns="" id="{0648DD2B-8DDE-4CC5-A3F9-3DDB247FC7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xmlns="" id="{FB839F87-2F5D-4EE6-B653-5FB5E6CE51E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xmlns="" id="{C031E355-939B-4991-9995-7DC4F02883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xmlns="" id="{010E4F97-DF12-492B-835D-5759BABFF68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xmlns="" id="{546100B4-D2BF-4447-B140-8C5CCEDEE0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xmlns="" id="{07A62FD8-7DA8-4239-8362-FAC63F98A7BE}"/>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xmlns="" id="{D261E568-812B-4E29-8FD6-AFE6E9CE53B1}"/>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xmlns="" id="{6F982107-333A-4778-ABA6-AD6422F65975}"/>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xmlns="" id="{014F12B4-7E33-4DE4-A651-56F223AD3696}"/>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xmlns="" id="{89AC6A3A-96A7-4D05-BF82-B6847C900A3C}"/>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xmlns="" id="{68C7A2C7-B93D-44F1-AF5A-F4C22619AE1B}"/>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xmlns="" id="{E8213907-0EBB-458C-B133-136E3A6DD005}"/>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xmlns="" id="{3D481A57-89E4-46BD-84FB-B8EA7309C7E5}"/>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xmlns="" id="{64F580BD-BA4F-4117-AB76-70CCBC3F7BA8}"/>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xmlns="" id="{083EE3F4-E49C-46C2-AC9B-29C90B31C3EA}"/>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3733430F-34BE-4E8B-BEB9-18B52F279A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B3104B62-5557-4259-A0F7-E784DFB3AC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A99B83A6-B155-4A89-9223-E390FC6B3C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8AB1D87B-9055-4BC3-A256-2173678EB3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C45B6930-63DE-4398-AFCD-BE4EA8141A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69" name="楕円 268">
          <a:extLst>
            <a:ext uri="{FF2B5EF4-FFF2-40B4-BE49-F238E27FC236}">
              <a16:creationId xmlns:a16="http://schemas.microsoft.com/office/drawing/2014/main" xmlns="" id="{1167EC52-13F0-46D4-83C0-1AF65A60225C}"/>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17780</xdr:rowOff>
    </xdr:from>
    <xdr:to>
      <xdr:col>15</xdr:col>
      <xdr:colOff>101600</xdr:colOff>
      <xdr:row>82</xdr:row>
      <xdr:rowOff>119380</xdr:rowOff>
    </xdr:to>
    <xdr:sp macro="" textlink="">
      <xdr:nvSpPr>
        <xdr:cNvPr id="270" name="楕円 269">
          <a:extLst>
            <a:ext uri="{FF2B5EF4-FFF2-40B4-BE49-F238E27FC236}">
              <a16:creationId xmlns:a16="http://schemas.microsoft.com/office/drawing/2014/main" xmlns="" id="{E9B82CCC-A53C-4B59-8B8A-94143E9C7681}"/>
            </a:ext>
          </a:extLst>
        </xdr:cNvPr>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68580</xdr:rowOff>
    </xdr:to>
    <xdr:cxnSp macro="">
      <xdr:nvCxnSpPr>
        <xdr:cNvPr id="271" name="直線コネクタ 270">
          <a:extLst>
            <a:ext uri="{FF2B5EF4-FFF2-40B4-BE49-F238E27FC236}">
              <a16:creationId xmlns:a16="http://schemas.microsoft.com/office/drawing/2014/main" xmlns="" id="{040DB27F-77EE-4A4E-99D0-83B9B181D5C7}"/>
            </a:ext>
          </a:extLst>
        </xdr:cNvPr>
        <xdr:cNvCxnSpPr/>
      </xdr:nvCxnSpPr>
      <xdr:spPr>
        <a:xfrm flipV="1">
          <a:off x="2908300" y="140569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72" name="楕円 271">
          <a:extLst>
            <a:ext uri="{FF2B5EF4-FFF2-40B4-BE49-F238E27FC236}">
              <a16:creationId xmlns:a16="http://schemas.microsoft.com/office/drawing/2014/main" xmlns="" id="{0514D8BB-F5BD-4A44-8397-8199792E39E9}"/>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68580</xdr:rowOff>
    </xdr:to>
    <xdr:cxnSp macro="">
      <xdr:nvCxnSpPr>
        <xdr:cNvPr id="273" name="直線コネクタ 272">
          <a:extLst>
            <a:ext uri="{FF2B5EF4-FFF2-40B4-BE49-F238E27FC236}">
              <a16:creationId xmlns:a16="http://schemas.microsoft.com/office/drawing/2014/main" xmlns="" id="{F3545053-665A-4F23-8F6E-05615F88DB43}"/>
            </a:ext>
          </a:extLst>
        </xdr:cNvPr>
        <xdr:cNvCxnSpPr/>
      </xdr:nvCxnSpPr>
      <xdr:spPr>
        <a:xfrm>
          <a:off x="2019300" y="1412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4" name="n_1aveValue【公営住宅】&#10;有形固定資産減価償却率">
          <a:extLst>
            <a:ext uri="{FF2B5EF4-FFF2-40B4-BE49-F238E27FC236}">
              <a16:creationId xmlns:a16="http://schemas.microsoft.com/office/drawing/2014/main" xmlns="" id="{FCD1DADD-22ED-4E83-9073-A88556E348B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5" name="n_2aveValue【公営住宅】&#10;有形固定資産減価償却率">
          <a:extLst>
            <a:ext uri="{FF2B5EF4-FFF2-40B4-BE49-F238E27FC236}">
              <a16:creationId xmlns:a16="http://schemas.microsoft.com/office/drawing/2014/main" xmlns="" id="{CD6B8E8A-6EC0-438C-9646-BAC5E5CB9EE7}"/>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6" name="n_3aveValue【公営住宅】&#10;有形固定資産減価償却率">
          <a:extLst>
            <a:ext uri="{FF2B5EF4-FFF2-40B4-BE49-F238E27FC236}">
              <a16:creationId xmlns:a16="http://schemas.microsoft.com/office/drawing/2014/main" xmlns="" id="{20E3EC11-552B-4A3D-86C5-5D0D19411178}"/>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277" name="n_1mainValue【公営住宅】&#10;有形固定資産減価償却率">
          <a:extLst>
            <a:ext uri="{FF2B5EF4-FFF2-40B4-BE49-F238E27FC236}">
              <a16:creationId xmlns:a16="http://schemas.microsoft.com/office/drawing/2014/main" xmlns="" id="{0D692478-D8DA-44EA-BBDA-1AA8EFBAD07F}"/>
            </a:ext>
          </a:extLst>
        </xdr:cNvPr>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278" name="n_2mainValue【公営住宅】&#10;有形固定資産減価償却率">
          <a:extLst>
            <a:ext uri="{FF2B5EF4-FFF2-40B4-BE49-F238E27FC236}">
              <a16:creationId xmlns:a16="http://schemas.microsoft.com/office/drawing/2014/main" xmlns="" id="{5DF3C46A-A071-438E-AD15-00743F747365}"/>
            </a:ext>
          </a:extLst>
        </xdr:cNvPr>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79" name="n_3mainValue【公営住宅】&#10;有形固定資産減価償却率">
          <a:extLst>
            <a:ext uri="{FF2B5EF4-FFF2-40B4-BE49-F238E27FC236}">
              <a16:creationId xmlns:a16="http://schemas.microsoft.com/office/drawing/2014/main" xmlns="" id="{44931D2C-6EF4-48EE-B92F-6399E8F90BE8}"/>
            </a:ext>
          </a:extLst>
        </xdr:cNvPr>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xmlns="" id="{079EE303-80BF-469A-9853-BEFDD1EBF4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xmlns="" id="{A15B6DD0-EB05-4FD2-B998-18DECB249B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xmlns="" id="{AB45F2CB-345B-40F9-B8CD-01F22F34B0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xmlns="" id="{4B9496CF-4A7C-4870-B797-DF7BC59F1A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xmlns="" id="{D3C075CC-5098-4F54-B7D0-451D190375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xmlns="" id="{1C24445B-AD58-4FAE-BCA9-3894FE8E16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xmlns="" id="{7866B11C-9772-47F8-A755-C16AA0D970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xmlns="" id="{B3CBD7F3-8A73-4C75-894F-48FA20697E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xmlns="" id="{42833396-A1F7-4F51-B825-60A8A3EE5F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xmlns="" id="{E004A4BD-9EDB-47BA-A860-F5BCBAF9BE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xmlns="" id="{5622F568-A985-49CB-ABC0-44C5A87B4FB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xmlns="" id="{705A11BA-EA6F-41A4-9AAA-1F7BC63B10D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xmlns="" id="{2F093DEB-A3E5-4D52-96DF-2D2B5EFA6B5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xmlns="" id="{E2531B61-270B-4397-9D09-4A96EBAB0A0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xmlns="" id="{22E6680C-AAC7-4C6F-9821-CAC72E35E05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xmlns="" id="{8F50A9D2-F6FF-4241-89B9-DBA55FD4D58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xmlns="" id="{869F917A-E2E1-41FE-B72B-6198DD27CFA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xmlns="" id="{E1D5605B-6467-4548-93C9-5D119D3275B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xmlns="" id="{F2B03BC2-2022-473A-92D3-D8F0EB0E44B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xmlns="" id="{C85878BB-DCA4-479A-B6C5-7D3C7AB83E3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xmlns="" id="{8613E8FB-554F-4C7F-9023-584EBE6BD0F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xmlns="" id="{A448F571-C86C-4E9B-B74D-74E31F42D6C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xmlns="" id="{4AF3BF09-2EFB-481E-8EF8-25EB0AECEE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xmlns="" id="{D5A2422D-BCEF-46AD-A09D-21904A4110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xmlns="" id="{AB22625A-B6EA-44CA-8664-9AD010A0FAB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xmlns="" id="{F1211620-1112-4187-81FA-16EAA05960F3}"/>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xmlns="" id="{3F701424-465E-4240-BF53-36A08F532155}"/>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xmlns="" id="{2188ABF5-09AE-4DC8-9B25-68D0BA585F1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xmlns="" id="{A3E0F6E1-CDB8-44E8-836C-8C7B18527326}"/>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xmlns="" id="{28127EE2-97F7-4225-8547-2B4CEFBE8AAE}"/>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xmlns="" id="{1417B34E-1EEF-4E6E-85D1-6E51FFD8BF1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xmlns="" id="{DF14AE11-18E8-4D90-850F-8839C6CBBE15}"/>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xmlns="" id="{F56B1140-9E95-4610-9AB8-BF9EF6EBDD1D}"/>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xmlns="" id="{787CD9C1-A035-4541-ADEC-B44FF729254C}"/>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xmlns="" id="{AB4BE7AB-8751-4F5C-8375-BB9B308FFD88}"/>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5B642DC8-9D97-4BC2-A242-A66248CA3A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70F2CC9D-E283-48CF-B9AE-C4CAC8553AF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A97CD572-D4A6-4FFC-890F-7CA1A092C3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4B821CED-DD78-4173-8A13-23037A8579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629669A1-2B4F-42F5-B06A-3D5A38E2ED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320" name="楕円 319">
          <a:extLst>
            <a:ext uri="{FF2B5EF4-FFF2-40B4-BE49-F238E27FC236}">
              <a16:creationId xmlns:a16="http://schemas.microsoft.com/office/drawing/2014/main" xmlns="" id="{34DC46C5-FED6-472B-A1A8-EAF49C8D0AC7}"/>
            </a:ext>
          </a:extLst>
        </xdr:cNvPr>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76944</xdr:rowOff>
    </xdr:from>
    <xdr:to>
      <xdr:col>46</xdr:col>
      <xdr:colOff>38100</xdr:colOff>
      <xdr:row>86</xdr:row>
      <xdr:rowOff>7094</xdr:rowOff>
    </xdr:to>
    <xdr:sp macro="" textlink="">
      <xdr:nvSpPr>
        <xdr:cNvPr id="321" name="楕円 320">
          <a:extLst>
            <a:ext uri="{FF2B5EF4-FFF2-40B4-BE49-F238E27FC236}">
              <a16:creationId xmlns:a16="http://schemas.microsoft.com/office/drawing/2014/main" xmlns="" id="{C91FEEB5-B2B0-46B7-B21A-FAA30D3326BA}"/>
            </a:ext>
          </a:extLst>
        </xdr:cNvPr>
        <xdr:cNvSpPr/>
      </xdr:nvSpPr>
      <xdr:spPr>
        <a:xfrm>
          <a:off x="8699500" y="146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112395</xdr:rowOff>
    </xdr:from>
    <xdr:to>
      <xdr:col>50</xdr:col>
      <xdr:colOff>114300</xdr:colOff>
      <xdr:row>85</xdr:row>
      <xdr:rowOff>127744</xdr:rowOff>
    </xdr:to>
    <xdr:cxnSp macro="">
      <xdr:nvCxnSpPr>
        <xdr:cNvPr id="322" name="直線コネクタ 321">
          <a:extLst>
            <a:ext uri="{FF2B5EF4-FFF2-40B4-BE49-F238E27FC236}">
              <a16:creationId xmlns:a16="http://schemas.microsoft.com/office/drawing/2014/main" xmlns="" id="{FF5FE244-CBF6-4AEE-B6B6-6A99B21C800D}"/>
            </a:ext>
          </a:extLst>
        </xdr:cNvPr>
        <xdr:cNvCxnSpPr/>
      </xdr:nvCxnSpPr>
      <xdr:spPr>
        <a:xfrm flipV="1">
          <a:off x="8750300" y="14685645"/>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79883</xdr:rowOff>
    </xdr:from>
    <xdr:to>
      <xdr:col>41</xdr:col>
      <xdr:colOff>101600</xdr:colOff>
      <xdr:row>86</xdr:row>
      <xdr:rowOff>10033</xdr:rowOff>
    </xdr:to>
    <xdr:sp macro="" textlink="">
      <xdr:nvSpPr>
        <xdr:cNvPr id="323" name="楕円 322">
          <a:extLst>
            <a:ext uri="{FF2B5EF4-FFF2-40B4-BE49-F238E27FC236}">
              <a16:creationId xmlns:a16="http://schemas.microsoft.com/office/drawing/2014/main" xmlns="" id="{79EA3949-47B3-41DA-ACF1-23EFD6AFD7CB}"/>
            </a:ext>
          </a:extLst>
        </xdr:cNvPr>
        <xdr:cNvSpPr/>
      </xdr:nvSpPr>
      <xdr:spPr>
        <a:xfrm>
          <a:off x="7810500" y="1465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127744</xdr:rowOff>
    </xdr:from>
    <xdr:to>
      <xdr:col>45</xdr:col>
      <xdr:colOff>177800</xdr:colOff>
      <xdr:row>85</xdr:row>
      <xdr:rowOff>130683</xdr:rowOff>
    </xdr:to>
    <xdr:cxnSp macro="">
      <xdr:nvCxnSpPr>
        <xdr:cNvPr id="324" name="直線コネクタ 323">
          <a:extLst>
            <a:ext uri="{FF2B5EF4-FFF2-40B4-BE49-F238E27FC236}">
              <a16:creationId xmlns:a16="http://schemas.microsoft.com/office/drawing/2014/main" xmlns="" id="{ED5F366E-2BF0-47E6-9F67-2D0EE650B687}"/>
            </a:ext>
          </a:extLst>
        </xdr:cNvPr>
        <xdr:cNvCxnSpPr/>
      </xdr:nvCxnSpPr>
      <xdr:spPr>
        <a:xfrm flipV="1">
          <a:off x="7861300" y="1470099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5" name="n_1aveValue【公営住宅】&#10;一人当たり面積">
          <a:extLst>
            <a:ext uri="{FF2B5EF4-FFF2-40B4-BE49-F238E27FC236}">
              <a16:creationId xmlns:a16="http://schemas.microsoft.com/office/drawing/2014/main" xmlns="" id="{88DAE64B-B455-4A0F-AC7D-3E6FA81393F3}"/>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6" name="n_2aveValue【公営住宅】&#10;一人当たり面積">
          <a:extLst>
            <a:ext uri="{FF2B5EF4-FFF2-40B4-BE49-F238E27FC236}">
              <a16:creationId xmlns:a16="http://schemas.microsoft.com/office/drawing/2014/main" xmlns="" id="{76B911CB-6752-4190-9D76-018813966D28}"/>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27" name="n_3aveValue【公営住宅】&#10;一人当たり面積">
          <a:extLst>
            <a:ext uri="{FF2B5EF4-FFF2-40B4-BE49-F238E27FC236}">
              <a16:creationId xmlns:a16="http://schemas.microsoft.com/office/drawing/2014/main" xmlns="" id="{E6A96AFA-2AA2-45B5-932A-04FC32F8BA12}"/>
            </a:ext>
          </a:extLst>
        </xdr:cNvPr>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8272</xdr:rowOff>
    </xdr:from>
    <xdr:ext cx="469744" cy="259045"/>
    <xdr:sp macro="" textlink="">
      <xdr:nvSpPr>
        <xdr:cNvPr id="328" name="n_1mainValue【公営住宅】&#10;一人当たり面積">
          <a:extLst>
            <a:ext uri="{FF2B5EF4-FFF2-40B4-BE49-F238E27FC236}">
              <a16:creationId xmlns:a16="http://schemas.microsoft.com/office/drawing/2014/main" xmlns="" id="{D54D5540-E55D-4921-945E-0935E8BB634C}"/>
            </a:ext>
          </a:extLst>
        </xdr:cNvPr>
        <xdr:cNvSpPr txBox="1"/>
      </xdr:nvSpPr>
      <xdr:spPr>
        <a:xfrm>
          <a:off x="93917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23621</xdr:rowOff>
    </xdr:from>
    <xdr:ext cx="469744" cy="259045"/>
    <xdr:sp macro="" textlink="">
      <xdr:nvSpPr>
        <xdr:cNvPr id="329" name="n_2mainValue【公営住宅】&#10;一人当たり面積">
          <a:extLst>
            <a:ext uri="{FF2B5EF4-FFF2-40B4-BE49-F238E27FC236}">
              <a16:creationId xmlns:a16="http://schemas.microsoft.com/office/drawing/2014/main" xmlns="" id="{112F9F73-2522-4E4A-9262-98C067C78ED3}"/>
            </a:ext>
          </a:extLst>
        </xdr:cNvPr>
        <xdr:cNvSpPr txBox="1"/>
      </xdr:nvSpPr>
      <xdr:spPr>
        <a:xfrm>
          <a:off x="8515427" y="1442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26560</xdr:rowOff>
    </xdr:from>
    <xdr:ext cx="469744" cy="259045"/>
    <xdr:sp macro="" textlink="">
      <xdr:nvSpPr>
        <xdr:cNvPr id="330" name="n_3mainValue【公営住宅】&#10;一人当たり面積">
          <a:extLst>
            <a:ext uri="{FF2B5EF4-FFF2-40B4-BE49-F238E27FC236}">
              <a16:creationId xmlns:a16="http://schemas.microsoft.com/office/drawing/2014/main" xmlns="" id="{59B41908-56DA-4F97-930A-F4DEE43C0FCD}"/>
            </a:ext>
          </a:extLst>
        </xdr:cNvPr>
        <xdr:cNvSpPr txBox="1"/>
      </xdr:nvSpPr>
      <xdr:spPr>
        <a:xfrm>
          <a:off x="7626427" y="1442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xmlns="" id="{F466644E-483E-42AC-A9D0-DFF7372051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xmlns="" id="{48DD0150-5CCB-494C-8434-C5D14D2961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xmlns="" id="{B5EE2011-7DBE-433D-BAD3-0C9EDC8ED5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xmlns="" id="{64B69482-C1F2-4EB0-9455-7B5F410701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xmlns="" id="{B2390D94-9DEC-4D83-90E5-B94684A4D1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xmlns="" id="{D00442C9-72EC-424C-914F-A009360A4D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xmlns="" id="{3F2DA69F-D7D3-455F-9608-CAD938B4E13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xmlns="" id="{D7FE6A63-F3E2-405C-839A-7646033238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xmlns="" id="{A7962923-F1E5-4E17-A987-322E109CA8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xmlns="" id="{B6A18011-6D2C-403B-9908-4B88F54D0B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xmlns="" id="{07EF1052-0D81-4300-9D70-1C3B05D58F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xmlns="" id="{82715481-9919-40F7-A715-47BF4324129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xmlns="" id="{ECEF6C08-E2C1-471E-B4CD-4B5F6A81DE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xmlns="" id="{68AD6079-14CB-4C72-A240-40D169A078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xmlns="" id="{1B76B213-C6FF-48C9-8CE5-81F8FB046AE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xmlns="" id="{2A8CDEAB-A9A2-4A93-802B-4AF4CC90D22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xmlns="" id="{9EEA58B4-4E5D-4B95-8782-0E664A06C8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xmlns="" id="{4D7A9DD2-DFF7-4EE4-8EE2-62640163CD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xmlns="" id="{E2F027E1-202C-4DC4-927E-A5BA8426C4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xmlns="" id="{61711645-9B57-4B93-8840-8FACD868EB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xmlns="" id="{FA34DAA9-ABCB-4F58-86DA-D8EDEAB487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xmlns="" id="{18A82430-1640-4788-B743-FF83825C67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xmlns="" id="{083C1853-3D2E-4602-8E9B-27A8F386A0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xmlns="" id="{D045761A-D484-4525-987E-E75FDB22654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xmlns="" id="{57F6FBDC-1364-4FBA-B0D0-0B7D1D2DBC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xmlns="" id="{3686A178-787B-4F39-A0C9-7A678F9D1E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xmlns="" id="{BDB23B50-6880-4733-B917-62659F0FCE3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xmlns="" id="{23DFAEFA-A831-4FF6-AFF9-DDF5EC98E25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xmlns="" id="{31545C04-360C-4FD6-B6DF-A4759E6FB5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xmlns="" id="{996DE441-B66F-4A2C-A369-42D3B619AB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xmlns="" id="{FFF4551F-2DC3-4741-880B-92045F64FB8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xmlns="" id="{C72EFE33-D5FC-4CF0-894D-E71FFAD2B1F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xmlns="" id="{8EA0160F-A5BC-4366-A175-7CA9A282247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xmlns="" id="{0BA4741D-BB6F-45A8-9667-7CE6BC29DA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xmlns="" id="{43DA8AD3-89DB-48AE-A927-1A2B63061C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xmlns="" id="{08D2A30B-8238-44D2-B17A-DB3AF0DE7F4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xmlns="" id="{398D8DB1-F5F5-4FEC-95BE-5E2175F754D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xmlns="" id="{B0F61A83-344C-4A0F-8A4F-1FA963E14BC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xmlns="" id="{D5EC6965-CB60-4F8E-8202-5BB1DE0FFCD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xmlns="" id="{05E7ADD3-C270-42FB-8551-0C5645B2A46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xmlns="" id="{FDFB1178-4A27-43AE-9A55-F7C8EBD424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xmlns="" id="{FCAF7EE8-64B2-4DB8-B5A7-743B5A936BD7}"/>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xmlns="" id="{F360325D-9C10-4D21-81F1-F7A19F0139DA}"/>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xmlns="" id="{004D3BA0-A8EC-434D-9B42-FA64AF2BF957}"/>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xmlns="" id="{C6B5D4EB-9D00-49B2-8CF3-7ACC7DF055B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xmlns="" id="{5F662CBD-0F20-4E8E-90E8-30F63954410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xmlns="" id="{F07C7501-9A84-45B6-ABA7-91137A43066D}"/>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xmlns="" id="{C4CB24E9-B837-4E61-9907-8BEC6808E4ED}"/>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xmlns="" id="{9C6D9FBF-08E0-48E6-890F-01832E51111D}"/>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xmlns="" id="{404E9402-6045-4633-9FA3-13556E6CF87E}"/>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xmlns="" id="{C214747A-80B3-47E4-BBAC-F9EDE0481DD4}"/>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37CE6B80-83F2-4AC0-BD98-BC47A6D2C5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xmlns="" id="{027B9D14-4DE4-4A20-A167-44CD76C14B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DDA7D265-5B37-44D5-8272-3A72D7C13F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741503A8-4A85-40A4-B7CC-1E3F7C1A12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73C28090-A5A1-4841-9C9E-2DCD96C7AA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387" name="楕円 386">
          <a:extLst>
            <a:ext uri="{FF2B5EF4-FFF2-40B4-BE49-F238E27FC236}">
              <a16:creationId xmlns:a16="http://schemas.microsoft.com/office/drawing/2014/main" xmlns="" id="{0BF0B379-7213-4222-9BA5-2BEA1905988F}"/>
            </a:ext>
          </a:extLst>
        </xdr:cNvPr>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121738</xdr:rowOff>
    </xdr:from>
    <xdr:to>
      <xdr:col>76</xdr:col>
      <xdr:colOff>165100</xdr:colOff>
      <xdr:row>39</xdr:row>
      <xdr:rowOff>51888</xdr:rowOff>
    </xdr:to>
    <xdr:sp macro="" textlink="">
      <xdr:nvSpPr>
        <xdr:cNvPr id="388" name="楕円 387">
          <a:extLst>
            <a:ext uri="{FF2B5EF4-FFF2-40B4-BE49-F238E27FC236}">
              <a16:creationId xmlns:a16="http://schemas.microsoft.com/office/drawing/2014/main" xmlns="" id="{3E6F8812-6EE1-4353-8C1F-B85CA5B2EE5B}"/>
            </a:ext>
          </a:extLst>
        </xdr:cNvPr>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39</xdr:row>
      <xdr:rowOff>1088</xdr:rowOff>
    </xdr:to>
    <xdr:cxnSp macro="">
      <xdr:nvCxnSpPr>
        <xdr:cNvPr id="389" name="直線コネクタ 388">
          <a:extLst>
            <a:ext uri="{FF2B5EF4-FFF2-40B4-BE49-F238E27FC236}">
              <a16:creationId xmlns:a16="http://schemas.microsoft.com/office/drawing/2014/main" xmlns="" id="{6315048D-6552-4A07-A32D-AF4DBCF14AAF}"/>
            </a:ext>
          </a:extLst>
        </xdr:cNvPr>
        <xdr:cNvCxnSpPr/>
      </xdr:nvCxnSpPr>
      <xdr:spPr>
        <a:xfrm flipV="1">
          <a:off x="14592300" y="663865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120106</xdr:rowOff>
    </xdr:from>
    <xdr:to>
      <xdr:col>72</xdr:col>
      <xdr:colOff>38100</xdr:colOff>
      <xdr:row>39</xdr:row>
      <xdr:rowOff>50256</xdr:rowOff>
    </xdr:to>
    <xdr:sp macro="" textlink="">
      <xdr:nvSpPr>
        <xdr:cNvPr id="390" name="楕円 389">
          <a:extLst>
            <a:ext uri="{FF2B5EF4-FFF2-40B4-BE49-F238E27FC236}">
              <a16:creationId xmlns:a16="http://schemas.microsoft.com/office/drawing/2014/main" xmlns="" id="{60193F7F-5179-4B7F-81F2-291E869C0AB8}"/>
            </a:ext>
          </a:extLst>
        </xdr:cNvPr>
        <xdr:cNvSpPr/>
      </xdr:nvSpPr>
      <xdr:spPr>
        <a:xfrm>
          <a:off x="13652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170906</xdr:rowOff>
    </xdr:from>
    <xdr:to>
      <xdr:col>76</xdr:col>
      <xdr:colOff>114300</xdr:colOff>
      <xdr:row>39</xdr:row>
      <xdr:rowOff>1088</xdr:rowOff>
    </xdr:to>
    <xdr:cxnSp macro="">
      <xdr:nvCxnSpPr>
        <xdr:cNvPr id="391" name="直線コネクタ 390">
          <a:extLst>
            <a:ext uri="{FF2B5EF4-FFF2-40B4-BE49-F238E27FC236}">
              <a16:creationId xmlns:a16="http://schemas.microsoft.com/office/drawing/2014/main" xmlns="" id="{C1F1AD8B-6DFB-4AC5-8F3E-A8703CAE4502}"/>
            </a:ext>
          </a:extLst>
        </xdr:cNvPr>
        <xdr:cNvCxnSpPr/>
      </xdr:nvCxnSpPr>
      <xdr:spPr>
        <a:xfrm>
          <a:off x="13703300" y="66860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xmlns="" id="{3F58F955-677C-4F6F-B3F2-81A6E657CC64}"/>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xmlns="" id="{6DBF8A04-C56B-4F2C-B324-1149946BE93F}"/>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xmlns="" id="{19BA625D-4330-4439-AFDE-6F5C2A37D6CE}"/>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165480</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xmlns="" id="{F87F5AD6-3E8B-4383-A1EB-171420BFE942}"/>
            </a:ext>
          </a:extLst>
        </xdr:cNvPr>
        <xdr:cNvSpPr txBox="1"/>
      </xdr:nvSpPr>
      <xdr:spPr>
        <a:xfrm>
          <a:off x="15266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xmlns="" id="{0E44819C-B1D4-4B25-B02F-EA58DE45E606}"/>
            </a:ext>
          </a:extLst>
        </xdr:cNvPr>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397" name="n_3mainValue【認定こども園・幼稚園・保育所】&#10;有形固定資産減価償却率">
          <a:extLst>
            <a:ext uri="{FF2B5EF4-FFF2-40B4-BE49-F238E27FC236}">
              <a16:creationId xmlns:a16="http://schemas.microsoft.com/office/drawing/2014/main" xmlns="" id="{97AEC38A-AA9D-4E87-BA66-D698735E6C5D}"/>
            </a:ext>
          </a:extLst>
        </xdr:cNvPr>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xmlns="" id="{1F1EF9BE-D67F-413E-B438-46AE2087EF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xmlns="" id="{E34D0765-7D07-4C10-A94F-5A1AD478B6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xmlns="" id="{50D50EF4-5C4A-4451-8239-B6DD85EC35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xmlns="" id="{6DE2D7A6-0B62-46D9-AAE7-B42E9D1D4F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xmlns="" id="{A7739395-B19C-4859-9BD5-66FAE6B4BF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xmlns="" id="{806A1AF4-31F5-4E5F-B4EE-8CB69C82FF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xmlns="" id="{15ABB824-3F34-4172-BD0F-9B382921302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xmlns="" id="{238C1BA5-3B46-4A8C-9A19-FAF658D2BD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xmlns="" id="{21E7D661-B124-4C7D-94D2-2C402C838D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xmlns="" id="{FA696638-5B17-4F78-9F24-952A046A55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xmlns="" id="{E0BAFDBB-D22A-486F-8405-4ABEEF7E0F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xmlns="" id="{E3B6E8C7-C673-413A-B368-5892EABAC23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xmlns="" id="{CD6C73ED-7B6B-40E0-8B43-F6915D9EA0E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xmlns="" id="{7743623C-EFC3-49F3-ACC3-674C8C9E215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xmlns="" id="{DA7A8FDA-9AE7-4C24-B558-58B1ABC31F3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xmlns="" id="{118948AD-3DE1-470C-878C-76B4B17C763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xmlns="" id="{1E72E225-D501-456A-8F3A-3329A56CB6B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xmlns="" id="{A43525D5-2E28-444F-A8DA-592E8737758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xmlns="" id="{D8FD2902-EBCE-4A2F-9A8E-53FD0C5E49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xmlns="" id="{5FC1A020-D44A-4ADA-8B8D-0A7AA4F0D85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xmlns="" id="{5644A878-85D9-48F5-8E1E-95812A76E6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xmlns="" id="{B267C59D-ADED-4416-9F5D-ED6D55B2DFF9}"/>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xmlns="" id="{CB3AB9B5-9700-40A4-96FC-10AFDD0C5633}"/>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xmlns="" id="{ADB708AB-9CA3-4419-8433-6C327D5E5D57}"/>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xmlns="" id="{CC437688-788D-49C5-A7BE-193D2421801B}"/>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xmlns="" id="{0F904360-0BD6-4892-9ACD-F7FE88EA33C1}"/>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xmlns="" id="{A4645903-80DD-4BB9-B687-24EBD0F11DF3}"/>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xmlns="" id="{BDE81E67-F343-4133-B517-20769761475E}"/>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xmlns="" id="{BD02CB39-FB20-4598-96DC-24C713BA9D5D}"/>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xmlns="" id="{8818C303-7C7E-4320-8C98-9B67DFAD2741}"/>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xmlns="" id="{E8F93EAE-6DFF-478D-8403-372E16E20581}"/>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A28A37F9-14AD-46BF-A48F-28A67E8AEE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A4832998-C7FE-4ED7-A742-DCC333E545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5C8EEAE3-8825-4DED-BDEA-B0C6DF54A64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5A63265D-E5CB-4FE7-9DB4-027FA01E351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31BF6B27-6ED8-4C73-AE67-CD34776200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148844</xdr:rowOff>
    </xdr:from>
    <xdr:to>
      <xdr:col>112</xdr:col>
      <xdr:colOff>38100</xdr:colOff>
      <xdr:row>37</xdr:row>
      <xdr:rowOff>78994</xdr:rowOff>
    </xdr:to>
    <xdr:sp macro="" textlink="">
      <xdr:nvSpPr>
        <xdr:cNvPr id="434" name="楕円 433">
          <a:extLst>
            <a:ext uri="{FF2B5EF4-FFF2-40B4-BE49-F238E27FC236}">
              <a16:creationId xmlns:a16="http://schemas.microsoft.com/office/drawing/2014/main" xmlns="" id="{8C16A3E0-F751-4618-9E4F-C66546F6C1F5}"/>
            </a:ext>
          </a:extLst>
        </xdr:cNvPr>
        <xdr:cNvSpPr/>
      </xdr:nvSpPr>
      <xdr:spPr>
        <a:xfrm>
          <a:off x="21272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164846</xdr:rowOff>
    </xdr:from>
    <xdr:to>
      <xdr:col>107</xdr:col>
      <xdr:colOff>101600</xdr:colOff>
      <xdr:row>37</xdr:row>
      <xdr:rowOff>94996</xdr:rowOff>
    </xdr:to>
    <xdr:sp macro="" textlink="">
      <xdr:nvSpPr>
        <xdr:cNvPr id="435" name="楕円 434">
          <a:extLst>
            <a:ext uri="{FF2B5EF4-FFF2-40B4-BE49-F238E27FC236}">
              <a16:creationId xmlns:a16="http://schemas.microsoft.com/office/drawing/2014/main" xmlns="" id="{2B91C50B-A68A-493A-A14D-A13F763845D4}"/>
            </a:ext>
          </a:extLst>
        </xdr:cNvPr>
        <xdr:cNvSpPr/>
      </xdr:nvSpPr>
      <xdr:spPr>
        <a:xfrm>
          <a:off x="20383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28194</xdr:rowOff>
    </xdr:from>
    <xdr:to>
      <xdr:col>111</xdr:col>
      <xdr:colOff>177800</xdr:colOff>
      <xdr:row>37</xdr:row>
      <xdr:rowOff>44196</xdr:rowOff>
    </xdr:to>
    <xdr:cxnSp macro="">
      <xdr:nvCxnSpPr>
        <xdr:cNvPr id="436" name="直線コネクタ 435">
          <a:extLst>
            <a:ext uri="{FF2B5EF4-FFF2-40B4-BE49-F238E27FC236}">
              <a16:creationId xmlns:a16="http://schemas.microsoft.com/office/drawing/2014/main" xmlns="" id="{346E842C-1438-417C-962C-6E92F063B92E}"/>
            </a:ext>
          </a:extLst>
        </xdr:cNvPr>
        <xdr:cNvCxnSpPr/>
      </xdr:nvCxnSpPr>
      <xdr:spPr>
        <a:xfrm flipV="1">
          <a:off x="20434300" y="63718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7112</xdr:rowOff>
    </xdr:from>
    <xdr:to>
      <xdr:col>102</xdr:col>
      <xdr:colOff>165100</xdr:colOff>
      <xdr:row>37</xdr:row>
      <xdr:rowOff>108712</xdr:rowOff>
    </xdr:to>
    <xdr:sp macro="" textlink="">
      <xdr:nvSpPr>
        <xdr:cNvPr id="437" name="楕円 436">
          <a:extLst>
            <a:ext uri="{FF2B5EF4-FFF2-40B4-BE49-F238E27FC236}">
              <a16:creationId xmlns:a16="http://schemas.microsoft.com/office/drawing/2014/main" xmlns="" id="{1259F967-02DA-45B0-9E40-608DC966E5DF}"/>
            </a:ext>
          </a:extLst>
        </xdr:cNvPr>
        <xdr:cNvSpPr/>
      </xdr:nvSpPr>
      <xdr:spPr>
        <a:xfrm>
          <a:off x="19494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44196</xdr:rowOff>
    </xdr:from>
    <xdr:to>
      <xdr:col>107</xdr:col>
      <xdr:colOff>50800</xdr:colOff>
      <xdr:row>37</xdr:row>
      <xdr:rowOff>57912</xdr:rowOff>
    </xdr:to>
    <xdr:cxnSp macro="">
      <xdr:nvCxnSpPr>
        <xdr:cNvPr id="438" name="直線コネクタ 437">
          <a:extLst>
            <a:ext uri="{FF2B5EF4-FFF2-40B4-BE49-F238E27FC236}">
              <a16:creationId xmlns:a16="http://schemas.microsoft.com/office/drawing/2014/main" xmlns="" id="{4C0A1367-F020-4415-AAAF-1915B32A1B75}"/>
            </a:ext>
          </a:extLst>
        </xdr:cNvPr>
        <xdr:cNvCxnSpPr/>
      </xdr:nvCxnSpPr>
      <xdr:spPr>
        <a:xfrm flipV="1">
          <a:off x="19545300" y="63878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xmlns="" id="{7FB42E47-EC26-4012-B933-0E4F3F8B681F}"/>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xmlns="" id="{C0860AC1-EF2E-484C-8481-A1B687A5DF22}"/>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xmlns="" id="{0179B3C7-3715-44E7-8C2D-0FA145876C09}"/>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95521</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xmlns="" id="{E73B1549-8FD0-463C-BBB4-4BFF77EA161A}"/>
            </a:ext>
          </a:extLst>
        </xdr:cNvPr>
        <xdr:cNvSpPr txBox="1"/>
      </xdr:nvSpPr>
      <xdr:spPr>
        <a:xfrm>
          <a:off x="210757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111523</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xmlns="" id="{1824F3A1-E1CC-4B3A-816B-8333A5E0E14F}"/>
            </a:ext>
          </a:extLst>
        </xdr:cNvPr>
        <xdr:cNvSpPr txBox="1"/>
      </xdr:nvSpPr>
      <xdr:spPr>
        <a:xfrm>
          <a:off x="20199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125239</xdr:rowOff>
    </xdr:from>
    <xdr:ext cx="469744" cy="259045"/>
    <xdr:sp macro="" textlink="">
      <xdr:nvSpPr>
        <xdr:cNvPr id="444" name="n_3mainValue【認定こども園・幼稚園・保育所】&#10;一人当たり面積">
          <a:extLst>
            <a:ext uri="{FF2B5EF4-FFF2-40B4-BE49-F238E27FC236}">
              <a16:creationId xmlns:a16="http://schemas.microsoft.com/office/drawing/2014/main" xmlns="" id="{401709FE-89FB-468C-848C-70CC4E106027}"/>
            </a:ext>
          </a:extLst>
        </xdr:cNvPr>
        <xdr:cNvSpPr txBox="1"/>
      </xdr:nvSpPr>
      <xdr:spPr>
        <a:xfrm>
          <a:off x="193104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xmlns="" id="{9D49737E-CEF8-48CC-B944-A1BF046014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xmlns="" id="{81703B04-0661-474A-AC3C-838D26FBFC3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xmlns="" id="{5B929C2D-EAC3-4451-984D-13A3F3A13E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xmlns="" id="{9A698140-99ED-42D5-B8B4-2B02AAC178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xmlns="" id="{06AA9664-A519-48FC-8B49-B54351CCBC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xmlns="" id="{78F85C92-858F-4669-BD3E-7CB8EFFFCD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xmlns="" id="{62FD79A4-353D-4BF7-BB78-9D00ACDA3A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xmlns="" id="{82AFE208-0531-4B75-BF3E-B2BDFCA57C1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xmlns="" id="{D3F986A4-1D93-481A-85FF-A2A67514E7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xmlns="" id="{D566A714-6BA2-4528-82CD-32574A9DB4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xmlns="" id="{3EA3F59F-4F84-47B3-87EE-9A931B811C0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xmlns="" id="{1C0E2D11-FE60-47E4-B0FE-A95814797F6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xmlns="" id="{82D1B887-9316-4E4D-A641-4AD7A4ED0E7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xmlns="" id="{37224074-7638-4AFD-B17B-03B86027B7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xmlns="" id="{3A1248AA-6425-4EF8-98F0-B24386D2A69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xmlns="" id="{53771AE1-0AA3-46C0-A19A-A9C19390FA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xmlns="" id="{1FF44F59-56AD-4965-B485-709D58C822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xmlns="" id="{4C0E56C7-B8F6-482F-8829-B4E1949D58D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xmlns="" id="{FB575B90-5BE9-4288-831C-ED75996B503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xmlns="" id="{6B041E7D-105E-49B1-9B08-A310F147D1B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xmlns="" id="{E3CD1E83-67E1-4EFE-8B68-60712679AF7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2693F1B7-EAA9-455E-BA90-B8ADE761A8B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6A6CB943-FAD7-4C22-A010-74775C7E81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B4643FC3-75F4-49A4-85D8-C843B0CB50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xmlns="" id="{A39ACE48-449B-42ED-863B-836656CE1745}"/>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xmlns="" id="{C7AC0E17-ADDE-4C44-950A-C834416C3832}"/>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xmlns="" id="{1E2F6F42-6683-43F3-9ADA-1BC8D6DC5A1F}"/>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27885EA1-D02A-40CF-AFF0-197E629552CD}"/>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xmlns="" id="{BFC653A6-E183-422E-9648-C24A078027E1}"/>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FF8BE024-7212-4560-98DC-C36CB65C2C25}"/>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xmlns="" id="{416C7F2C-7EFD-49D8-842D-86392AAEA6F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xmlns="" id="{97192754-424A-4CF2-BF45-D98109ACBC5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xmlns="" id="{DCA20A12-6275-4B8B-8FC1-EA0D64FD0FCA}"/>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xmlns="" id="{887B5BB6-47EA-4BB3-8E50-2C84A87E080D}"/>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27E06DB0-2807-40D6-BE24-A52EED7B3C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ED6851F9-DCFE-4B63-A47F-A7CC3AB954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47531D7E-10A9-4A13-B1D2-E4003D266DE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AA21A6E9-3491-474A-9083-942B612B14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DB73686B-412D-465C-905A-853D25538A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484" name="楕円 483">
          <a:extLst>
            <a:ext uri="{FF2B5EF4-FFF2-40B4-BE49-F238E27FC236}">
              <a16:creationId xmlns:a16="http://schemas.microsoft.com/office/drawing/2014/main" xmlns="" id="{826922ED-A992-472A-9193-72219C292864}"/>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166370</xdr:rowOff>
    </xdr:from>
    <xdr:to>
      <xdr:col>76</xdr:col>
      <xdr:colOff>165100</xdr:colOff>
      <xdr:row>61</xdr:row>
      <xdr:rowOff>96520</xdr:rowOff>
    </xdr:to>
    <xdr:sp macro="" textlink="">
      <xdr:nvSpPr>
        <xdr:cNvPr id="485" name="楕円 484">
          <a:extLst>
            <a:ext uri="{FF2B5EF4-FFF2-40B4-BE49-F238E27FC236}">
              <a16:creationId xmlns:a16="http://schemas.microsoft.com/office/drawing/2014/main" xmlns="" id="{071EF166-7BF1-47A1-A21F-72EC7805C1DF}"/>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45720</xdr:rowOff>
    </xdr:to>
    <xdr:cxnSp macro="">
      <xdr:nvCxnSpPr>
        <xdr:cNvPr id="486" name="直線コネクタ 485">
          <a:extLst>
            <a:ext uri="{FF2B5EF4-FFF2-40B4-BE49-F238E27FC236}">
              <a16:creationId xmlns:a16="http://schemas.microsoft.com/office/drawing/2014/main" xmlns="" id="{C1C2F127-3B40-44FC-91F9-E375031315F4}"/>
            </a:ext>
          </a:extLst>
        </xdr:cNvPr>
        <xdr:cNvCxnSpPr/>
      </xdr:nvCxnSpPr>
      <xdr:spPr>
        <a:xfrm flipV="1">
          <a:off x="14592300" y="10464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487" name="楕円 486">
          <a:extLst>
            <a:ext uri="{FF2B5EF4-FFF2-40B4-BE49-F238E27FC236}">
              <a16:creationId xmlns:a16="http://schemas.microsoft.com/office/drawing/2014/main" xmlns="" id="{6491DC4B-F066-47D9-AFA6-CEE545192BF6}"/>
            </a:ext>
          </a:extLst>
        </xdr:cNvPr>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45720</xdr:rowOff>
    </xdr:to>
    <xdr:cxnSp macro="">
      <xdr:nvCxnSpPr>
        <xdr:cNvPr id="488" name="直線コネクタ 487">
          <a:extLst>
            <a:ext uri="{FF2B5EF4-FFF2-40B4-BE49-F238E27FC236}">
              <a16:creationId xmlns:a16="http://schemas.microsoft.com/office/drawing/2014/main" xmlns="" id="{31A9D5E9-B2B4-4C97-A1FC-B4C4D2811D1D}"/>
            </a:ext>
          </a:extLst>
        </xdr:cNvPr>
        <xdr:cNvCxnSpPr/>
      </xdr:nvCxnSpPr>
      <xdr:spPr>
        <a:xfrm>
          <a:off x="13703300" y="10467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89" name="n_1aveValue【学校施設】&#10;有形固定資産減価償却率">
          <a:extLst>
            <a:ext uri="{FF2B5EF4-FFF2-40B4-BE49-F238E27FC236}">
              <a16:creationId xmlns:a16="http://schemas.microsoft.com/office/drawing/2014/main" xmlns="" id="{1BEF893B-AB04-4B46-9328-F1FC78DE81BB}"/>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0" name="n_2aveValue【学校施設】&#10;有形固定資産減価償却率">
          <a:extLst>
            <a:ext uri="{FF2B5EF4-FFF2-40B4-BE49-F238E27FC236}">
              <a16:creationId xmlns:a16="http://schemas.microsoft.com/office/drawing/2014/main" xmlns="" id="{042ABBEF-A961-476E-8096-7776DAD6931A}"/>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1" name="n_3aveValue【学校施設】&#10;有形固定資産減価償却率">
          <a:extLst>
            <a:ext uri="{FF2B5EF4-FFF2-40B4-BE49-F238E27FC236}">
              <a16:creationId xmlns:a16="http://schemas.microsoft.com/office/drawing/2014/main" xmlns="" id="{05308626-10F0-43B2-9B6A-382EE869705A}"/>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492" name="n_1mainValue【学校施設】&#10;有形固定資産減価償却率">
          <a:extLst>
            <a:ext uri="{FF2B5EF4-FFF2-40B4-BE49-F238E27FC236}">
              <a16:creationId xmlns:a16="http://schemas.microsoft.com/office/drawing/2014/main" xmlns="" id="{A597A2F0-412B-4755-84BD-798D67E52F68}"/>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493" name="n_2mainValue【学校施設】&#10;有形固定資産減価償却率">
          <a:extLst>
            <a:ext uri="{FF2B5EF4-FFF2-40B4-BE49-F238E27FC236}">
              <a16:creationId xmlns:a16="http://schemas.microsoft.com/office/drawing/2014/main" xmlns="" id="{6E15D2A8-C30F-4D1C-B1B8-ECF4C5E018A4}"/>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494" name="n_3mainValue【学校施設】&#10;有形固定資産減価償却率">
          <a:extLst>
            <a:ext uri="{FF2B5EF4-FFF2-40B4-BE49-F238E27FC236}">
              <a16:creationId xmlns:a16="http://schemas.microsoft.com/office/drawing/2014/main" xmlns="" id="{78B97916-A492-4D1A-95B3-8A7E9E568637}"/>
            </a:ext>
          </a:extLst>
        </xdr:cNvPr>
        <xdr:cNvSpPr txBox="1"/>
      </xdr:nvSpPr>
      <xdr:spPr>
        <a:xfrm>
          <a:off x="13500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726CB7E6-CCDE-49BA-9FF6-EED0AA428A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6491925E-C9A5-4FF4-BB77-30F5E3C66D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4949A61F-09FE-4369-BAF9-3C6F0F41E7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DA5D2CDA-9926-4FF3-BBCE-E9CCB5A19C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4A52D857-0FAE-4FC3-A2AD-DD8637E53B3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A7CB61C1-0AB3-4144-8D99-E92F006219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2707F248-B6A8-442A-BCAA-EE6515D1C7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2F92038C-D494-441E-BD9B-EC3755A491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2824B1F3-5159-406E-9A31-C27ED6137F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9F67A6C3-37EA-4949-8577-D7F7138582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xmlns="" id="{47D80031-E854-4210-B619-5F138A26DF1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xmlns="" id="{9053AC0E-15B0-45EC-BACC-0D0F8B69FD1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xmlns="" id="{EFA853D0-2B04-4110-A529-AACC2B07D66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xmlns="" id="{0AB1415B-2742-4462-A87B-D5B8EA7A1759}"/>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xmlns="" id="{7CF439C5-5A60-4A5A-B777-D804631354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xmlns="" id="{5E302054-7748-4DE3-BD13-68EFB7192F4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xmlns="" id="{0ED136CD-91DC-487B-A827-6FEA7A05C41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xmlns="" id="{541F4100-783D-4921-A3B8-3CA34331EA3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xmlns="" id="{7A149066-B0F5-4A40-A21A-C2B7B11518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xmlns="" id="{4C289A5A-6B52-4E47-AFDF-D12EC817131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xmlns="" id="{0D8CE10B-06EC-4E78-BCC1-752A7DD979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xmlns="" id="{AD5036D4-ABAC-4DA2-B561-4A304A87467E}"/>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xmlns="" id="{29BA14C1-3C9B-4AA5-8D4E-75D805F7BA2B}"/>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xmlns="" id="{72EBADF4-8022-4E2D-A68F-0877BA8C9DC2}"/>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xmlns="" id="{10F8C232-B4D5-4E59-9D3E-44C7660626E9}"/>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xmlns="" id="{8CD4A5EB-CE53-4EF3-BDFF-4220917150C4}"/>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xmlns="" id="{C6DA3CBD-53A7-42F4-ADB5-FE84F692C933}"/>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xmlns="" id="{682CE94C-E876-4702-AA6C-BF612128A24A}"/>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xmlns="" id="{35FE819C-A45D-45BA-9F16-AE5350AE34A9}"/>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xmlns="" id="{1F68F606-1379-4863-9CEF-6E091FE57DBE}"/>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xmlns="" id="{8B67438D-A3AF-4457-8CC2-78D15BEBABE6}"/>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E6FE2F8F-6198-40A6-AC70-32FFEF4371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08EB4C7A-0155-440E-868D-A275950888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BF65452D-AB5D-4BBD-91D2-E6994B612D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60FD03F1-78D1-4D4D-8CC8-FB91B124F5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4EFCA6F9-836F-4FB6-9FF2-04E6D8FE80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14488</xdr:rowOff>
    </xdr:from>
    <xdr:to>
      <xdr:col>112</xdr:col>
      <xdr:colOff>38100</xdr:colOff>
      <xdr:row>63</xdr:row>
      <xdr:rowOff>116088</xdr:rowOff>
    </xdr:to>
    <xdr:sp macro="" textlink="">
      <xdr:nvSpPr>
        <xdr:cNvPr id="531" name="楕円 530">
          <a:extLst>
            <a:ext uri="{FF2B5EF4-FFF2-40B4-BE49-F238E27FC236}">
              <a16:creationId xmlns:a16="http://schemas.microsoft.com/office/drawing/2014/main" xmlns="" id="{E2786F20-80B8-479F-B2EE-9CF44C0BB64F}"/>
            </a:ext>
          </a:extLst>
        </xdr:cNvPr>
        <xdr:cNvSpPr/>
      </xdr:nvSpPr>
      <xdr:spPr>
        <a:xfrm>
          <a:off x="21272500" y="10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15494</xdr:rowOff>
    </xdr:from>
    <xdr:to>
      <xdr:col>107</xdr:col>
      <xdr:colOff>101600</xdr:colOff>
      <xdr:row>63</xdr:row>
      <xdr:rowOff>117094</xdr:rowOff>
    </xdr:to>
    <xdr:sp macro="" textlink="">
      <xdr:nvSpPr>
        <xdr:cNvPr id="532" name="楕円 531">
          <a:extLst>
            <a:ext uri="{FF2B5EF4-FFF2-40B4-BE49-F238E27FC236}">
              <a16:creationId xmlns:a16="http://schemas.microsoft.com/office/drawing/2014/main" xmlns="" id="{6CE51186-84FD-4931-9D0F-DF70244BAF17}"/>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65288</xdr:rowOff>
    </xdr:from>
    <xdr:to>
      <xdr:col>111</xdr:col>
      <xdr:colOff>177800</xdr:colOff>
      <xdr:row>63</xdr:row>
      <xdr:rowOff>66294</xdr:rowOff>
    </xdr:to>
    <xdr:cxnSp macro="">
      <xdr:nvCxnSpPr>
        <xdr:cNvPr id="533" name="直線コネクタ 532">
          <a:extLst>
            <a:ext uri="{FF2B5EF4-FFF2-40B4-BE49-F238E27FC236}">
              <a16:creationId xmlns:a16="http://schemas.microsoft.com/office/drawing/2014/main" xmlns="" id="{30047B4C-1F42-42C3-BBC5-F5922212A480}"/>
            </a:ext>
          </a:extLst>
        </xdr:cNvPr>
        <xdr:cNvCxnSpPr/>
      </xdr:nvCxnSpPr>
      <xdr:spPr>
        <a:xfrm flipV="1">
          <a:off x="20434300" y="1086663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12019</xdr:rowOff>
    </xdr:from>
    <xdr:to>
      <xdr:col>102</xdr:col>
      <xdr:colOff>165100</xdr:colOff>
      <xdr:row>63</xdr:row>
      <xdr:rowOff>113619</xdr:rowOff>
    </xdr:to>
    <xdr:sp macro="" textlink="">
      <xdr:nvSpPr>
        <xdr:cNvPr id="534" name="楕円 533">
          <a:extLst>
            <a:ext uri="{FF2B5EF4-FFF2-40B4-BE49-F238E27FC236}">
              <a16:creationId xmlns:a16="http://schemas.microsoft.com/office/drawing/2014/main" xmlns="" id="{5898F13E-6DEF-422E-A6C5-1EED87160DAB}"/>
            </a:ext>
          </a:extLst>
        </xdr:cNvPr>
        <xdr:cNvSpPr/>
      </xdr:nvSpPr>
      <xdr:spPr>
        <a:xfrm>
          <a:off x="19494500" y="10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62819</xdr:rowOff>
    </xdr:from>
    <xdr:to>
      <xdr:col>107</xdr:col>
      <xdr:colOff>50800</xdr:colOff>
      <xdr:row>63</xdr:row>
      <xdr:rowOff>66294</xdr:rowOff>
    </xdr:to>
    <xdr:cxnSp macro="">
      <xdr:nvCxnSpPr>
        <xdr:cNvPr id="535" name="直線コネクタ 534">
          <a:extLst>
            <a:ext uri="{FF2B5EF4-FFF2-40B4-BE49-F238E27FC236}">
              <a16:creationId xmlns:a16="http://schemas.microsoft.com/office/drawing/2014/main" xmlns="" id="{650C23AD-07A0-479B-8491-2946B24659B5}"/>
            </a:ext>
          </a:extLst>
        </xdr:cNvPr>
        <xdr:cNvCxnSpPr/>
      </xdr:nvCxnSpPr>
      <xdr:spPr>
        <a:xfrm>
          <a:off x="19545300" y="1086416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6" name="n_1aveValue【学校施設】&#10;一人当たり面積">
          <a:extLst>
            <a:ext uri="{FF2B5EF4-FFF2-40B4-BE49-F238E27FC236}">
              <a16:creationId xmlns:a16="http://schemas.microsoft.com/office/drawing/2014/main" xmlns="" id="{6C9DD9F1-19BC-4CC0-BF83-3EF20ACA5534}"/>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37" name="n_2aveValue【学校施設】&#10;一人当たり面積">
          <a:extLst>
            <a:ext uri="{FF2B5EF4-FFF2-40B4-BE49-F238E27FC236}">
              <a16:creationId xmlns:a16="http://schemas.microsoft.com/office/drawing/2014/main" xmlns="" id="{2F061BC7-E316-4BB2-99EF-FBDB6FA28367}"/>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38" name="n_3aveValue【学校施設】&#10;一人当たり面積">
          <a:extLst>
            <a:ext uri="{FF2B5EF4-FFF2-40B4-BE49-F238E27FC236}">
              <a16:creationId xmlns:a16="http://schemas.microsoft.com/office/drawing/2014/main" xmlns="" id="{5DFD719D-D7B7-4025-99FD-01AE227235C6}"/>
            </a:ext>
          </a:extLst>
        </xdr:cNvPr>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107215</xdr:rowOff>
    </xdr:from>
    <xdr:ext cx="469744" cy="259045"/>
    <xdr:sp macro="" textlink="">
      <xdr:nvSpPr>
        <xdr:cNvPr id="539" name="n_1mainValue【学校施設】&#10;一人当たり面積">
          <a:extLst>
            <a:ext uri="{FF2B5EF4-FFF2-40B4-BE49-F238E27FC236}">
              <a16:creationId xmlns:a16="http://schemas.microsoft.com/office/drawing/2014/main" xmlns="" id="{498A8EAA-4A61-4A39-9DBB-9665CFE5FA12}"/>
            </a:ext>
          </a:extLst>
        </xdr:cNvPr>
        <xdr:cNvSpPr txBox="1"/>
      </xdr:nvSpPr>
      <xdr:spPr>
        <a:xfrm>
          <a:off x="21075727" y="1090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133621</xdr:rowOff>
    </xdr:from>
    <xdr:ext cx="469744" cy="259045"/>
    <xdr:sp macro="" textlink="">
      <xdr:nvSpPr>
        <xdr:cNvPr id="540" name="n_2mainValue【学校施設】&#10;一人当たり面積">
          <a:extLst>
            <a:ext uri="{FF2B5EF4-FFF2-40B4-BE49-F238E27FC236}">
              <a16:creationId xmlns:a16="http://schemas.microsoft.com/office/drawing/2014/main" xmlns="" id="{644BC95C-106C-47E2-93BD-7A07398CE5BD}"/>
            </a:ext>
          </a:extLst>
        </xdr:cNvPr>
        <xdr:cNvSpPr txBox="1"/>
      </xdr:nvSpPr>
      <xdr:spPr>
        <a:xfrm>
          <a:off x="20199427" y="105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130146</xdr:rowOff>
    </xdr:from>
    <xdr:ext cx="469744" cy="259045"/>
    <xdr:sp macro="" textlink="">
      <xdr:nvSpPr>
        <xdr:cNvPr id="541" name="n_3mainValue【学校施設】&#10;一人当たり面積">
          <a:extLst>
            <a:ext uri="{FF2B5EF4-FFF2-40B4-BE49-F238E27FC236}">
              <a16:creationId xmlns:a16="http://schemas.microsoft.com/office/drawing/2014/main" xmlns="" id="{0F400F02-BBE0-4CBB-A4A2-9E80B2898E4E}"/>
            </a:ext>
          </a:extLst>
        </xdr:cNvPr>
        <xdr:cNvSpPr txBox="1"/>
      </xdr:nvSpPr>
      <xdr:spPr>
        <a:xfrm>
          <a:off x="19310427" y="105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xmlns="" id="{50AD3550-276B-485D-A02A-86E3D5DFCE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xmlns="" id="{E3983C8C-BBCD-4A29-8FF6-11207B23C8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xmlns="" id="{3DF0C12D-93F9-4A4C-9E81-C12B8AE2D0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xmlns="" id="{D3DD3F20-3005-4431-A49D-510D5FB05B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xmlns="" id="{8B588BF4-3A2B-4151-94F4-FFD6BE4E36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xmlns="" id="{67F8B8AF-1DBB-4AA9-977E-F5E91BCF94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xmlns="" id="{E3799B34-45AC-4181-B37F-024A35006B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xmlns="" id="{694FB86C-6BD7-498E-BA95-9CD1F9387D3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0" name="正方形/長方形 549">
          <a:extLst>
            <a:ext uri="{FF2B5EF4-FFF2-40B4-BE49-F238E27FC236}">
              <a16:creationId xmlns:a16="http://schemas.microsoft.com/office/drawing/2014/main" xmlns="" id="{4C6D0497-4AF2-4E7A-9391-2A423F7266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1" name="正方形/長方形 550">
          <a:extLst>
            <a:ext uri="{FF2B5EF4-FFF2-40B4-BE49-F238E27FC236}">
              <a16:creationId xmlns:a16="http://schemas.microsoft.com/office/drawing/2014/main" xmlns="" id="{6FAD0483-66A2-4FE0-9906-DD29C4BFB14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2" name="正方形/長方形 551">
          <a:extLst>
            <a:ext uri="{FF2B5EF4-FFF2-40B4-BE49-F238E27FC236}">
              <a16:creationId xmlns:a16="http://schemas.microsoft.com/office/drawing/2014/main" xmlns="" id="{D09866E9-EBBB-49CB-813B-4F32D40FB69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3" name="正方形/長方形 552">
          <a:extLst>
            <a:ext uri="{FF2B5EF4-FFF2-40B4-BE49-F238E27FC236}">
              <a16:creationId xmlns:a16="http://schemas.microsoft.com/office/drawing/2014/main" xmlns="" id="{899DA19B-A0DF-4ACC-9CA1-03E59EE8D8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4" name="正方形/長方形 553">
          <a:extLst>
            <a:ext uri="{FF2B5EF4-FFF2-40B4-BE49-F238E27FC236}">
              <a16:creationId xmlns:a16="http://schemas.microsoft.com/office/drawing/2014/main" xmlns="" id="{75FE7549-0B91-45DE-9907-418CD813DB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5" name="正方形/長方形 554">
          <a:extLst>
            <a:ext uri="{FF2B5EF4-FFF2-40B4-BE49-F238E27FC236}">
              <a16:creationId xmlns:a16="http://schemas.microsoft.com/office/drawing/2014/main" xmlns="" id="{55B086FB-DE56-4EA2-8397-4C496014F1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6" name="正方形/長方形 555">
          <a:extLst>
            <a:ext uri="{FF2B5EF4-FFF2-40B4-BE49-F238E27FC236}">
              <a16:creationId xmlns:a16="http://schemas.microsoft.com/office/drawing/2014/main" xmlns="" id="{F1FA2875-4686-4648-807F-A1AA1BBEC9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7" name="正方形/長方形 556">
          <a:extLst>
            <a:ext uri="{FF2B5EF4-FFF2-40B4-BE49-F238E27FC236}">
              <a16:creationId xmlns:a16="http://schemas.microsoft.com/office/drawing/2014/main" xmlns="" id="{66A506EB-44CE-4191-96C4-A4F4D22A3DB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xmlns="" id="{359D8B0F-5730-4926-B039-9DC0976F4EE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xmlns="" id="{149DAF48-07AF-4000-8677-F446C50AD7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xmlns="" id="{3DCE7E33-1DAE-443D-93C6-DE433B2204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xmlns="" id="{9E1975B7-A6ED-4227-A4E6-33AB358649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xmlns="" id="{24954416-A6FE-458A-8E3A-E9032CB4AB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xmlns="" id="{5FA9E758-FA84-4DF9-8C4B-9E9CC90B482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xmlns="" id="{1BD2891B-F277-4F23-8D39-F5B7BAF1FA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xmlns="" id="{6F6BA7AA-31E5-43C6-837A-8E8003F68D5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xmlns="" id="{0E5DBED0-F86C-43CF-8D5E-3968A266B9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xmlns="" id="{D059DA2A-865F-420A-BC20-A5C1D2F492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xmlns="" id="{EB1B8619-F417-4CA2-B28A-087174BFF3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xmlns="" id="{2FA2E795-0E5E-439D-9186-FEA5AB5CD87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xmlns="" id="{F0D45DFF-8B71-4FC8-AEED-B01A35EF7E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xmlns="" id="{45F2DD84-DECF-4B65-8144-BB06F6B54E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xmlns="" id="{FDA332BC-A1EC-409D-9EEC-A7C537CCCC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xmlns="" id="{A75C4E8B-F71C-4E71-A5CA-AAEA8A28F54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4" name="正方形/長方形 573">
          <a:extLst>
            <a:ext uri="{FF2B5EF4-FFF2-40B4-BE49-F238E27FC236}">
              <a16:creationId xmlns:a16="http://schemas.microsoft.com/office/drawing/2014/main" xmlns="" id="{13728ECE-57EC-4786-A1C6-0B33683D0A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5" name="正方形/長方形 574">
          <a:extLst>
            <a:ext uri="{FF2B5EF4-FFF2-40B4-BE49-F238E27FC236}">
              <a16:creationId xmlns:a16="http://schemas.microsoft.com/office/drawing/2014/main" xmlns="" id="{CE221608-4751-43C3-A5B5-7CCF7979A7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6" name="テキスト ボックス 575">
          <a:extLst>
            <a:ext uri="{FF2B5EF4-FFF2-40B4-BE49-F238E27FC236}">
              <a16:creationId xmlns:a16="http://schemas.microsoft.com/office/drawing/2014/main" xmlns="" id="{B7198DFB-AE65-42D9-AE3D-8D2D13593D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西日本で最大の市域を有する本市では、人口に比べ面積が広大であり、山間部に集落が点在していることから、市民生活に必要不可欠となる路網整備を継続して実施している。</a:t>
          </a:r>
          <a:endParaRPr lang="ja-JP" altLang="ja-JP" sz="1400">
            <a:effectLst/>
          </a:endParaRPr>
        </a:p>
        <a:p>
          <a:r>
            <a:rPr kumimoji="1" lang="ja-JP" altLang="ja-JP" sz="1100">
              <a:solidFill>
                <a:schemeClr val="dk1"/>
              </a:solidFill>
              <a:effectLst/>
              <a:latin typeface="+mn-lt"/>
              <a:ea typeface="+mn-ea"/>
              <a:cs typeface="+mn-cs"/>
            </a:rPr>
            <a:t>そのため、道路延長等が道路及び橋りょう・トンネルに係る償却率は、類似団体数値を大きく下回っている一方で、一人当たりの道路延長及び橋りょう・トンネルに係る有形固定資産額は類似団体の平均数値を大きく上回っている。</a:t>
          </a:r>
          <a:endParaRPr lang="ja-JP" altLang="ja-JP" sz="1400">
            <a:effectLst/>
          </a:endParaRPr>
        </a:p>
        <a:p>
          <a:r>
            <a:rPr kumimoji="1" lang="ja-JP" altLang="ja-JP" sz="1100">
              <a:solidFill>
                <a:schemeClr val="dk1"/>
              </a:solidFill>
              <a:effectLst/>
              <a:latin typeface="+mn-lt"/>
              <a:ea typeface="+mn-ea"/>
              <a:cs typeface="+mn-cs"/>
            </a:rPr>
            <a:t>また、認定こども園・幼稚園・保育所については、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庄原保育所及び高野保育所の新規整備などにより、減価償却率が</a:t>
          </a:r>
          <a:r>
            <a:rPr kumimoji="1" lang="ja-JP" altLang="en-US" sz="1100">
              <a:solidFill>
                <a:schemeClr val="dk1"/>
              </a:solidFill>
              <a:effectLst/>
              <a:latin typeface="+mn-lt"/>
              <a:ea typeface="+mn-ea"/>
              <a:cs typeface="+mn-cs"/>
            </a:rPr>
            <a:t>他団体</a:t>
          </a:r>
          <a:r>
            <a:rPr kumimoji="1" lang="ja-JP" altLang="ja-JP" sz="1100">
              <a:solidFill>
                <a:schemeClr val="dk1"/>
              </a:solidFill>
              <a:effectLst/>
              <a:latin typeface="+mn-lt"/>
              <a:ea typeface="+mn-ea"/>
              <a:cs typeface="+mn-cs"/>
            </a:rPr>
            <a:t>より低率となっている。</a:t>
          </a:r>
          <a:endParaRPr lang="ja-JP" altLang="ja-JP" sz="1400">
            <a:effectLst/>
          </a:endParaRPr>
        </a:p>
        <a:p>
          <a:r>
            <a:rPr kumimoji="1" lang="ja-JP" altLang="ja-JP" sz="1100">
              <a:solidFill>
                <a:schemeClr val="dk1"/>
              </a:solidFill>
              <a:effectLst/>
              <a:latin typeface="+mn-lt"/>
              <a:ea typeface="+mn-ea"/>
              <a:cs typeface="+mn-cs"/>
            </a:rPr>
            <a:t>その他、学校施設及び公営住宅については、おおむね類似団体と同程度となっている。</a:t>
          </a:r>
          <a:endParaRPr lang="ja-JP" altLang="ja-JP" sz="1400">
            <a:effectLst/>
          </a:endParaRPr>
        </a:p>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年度分整備中</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83E5683-32FD-4A13-89C3-D408412992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E971ADF8-BF5A-41EA-AC30-6AE9AD6B89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3BB3CF8-A829-42B2-8021-C9F75F6EAD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05DB371-F5EF-4AAE-A7C5-155BC128347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8DB972B-8063-4BF6-93DD-BF37E789F1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A630290-6B89-4E6C-961E-8813D56370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4CAF11F-FD50-4514-ACC4-A1AF0387AA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EA17879-B285-4A2F-BA87-13D5E08A36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5D555B7-23C6-4D69-BF1F-3E3FC51AA5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995D52D-2EB4-4636-A188-7C57CCC0385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DA86C8E-A5FE-47E0-BEBE-1A319E2914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750C413-3F77-4D3B-A53C-B8954DE1D1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6818B71-FA7A-4664-A194-01E1308699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2026A32-31C2-40A3-8E84-0E61E1CD81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127254C9-2E9E-457B-92BC-B547C97DBF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9FE4C46-FFEE-4010-A12B-474C46C626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586E0E4-6EAC-4653-ACF4-4D7580AB20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B7D07ADE-D3CF-4A3E-932F-DE1B2D16311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5EF1476-F627-49A8-A30A-BE3A16AEDA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DDBA34A3-C5A7-4C6C-926C-71F9A7656A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37CE4FE-5305-4C53-BFE5-9B4CE102F5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282F14A-405C-491A-B3C6-FA5103AA84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7FA51BC-9D60-41DE-99DE-4153E2AA42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BDE650C-A277-4EB9-BA51-2FAFF499283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2B43D8E-9DB4-482C-81A7-2E0C594142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74BFB33-BC45-4D28-89C8-55D5FDB154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AE14FA6-E821-4404-8369-985823F0BC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06EE12F-203C-4A5C-A384-2A75E38C85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AEBCCCC-5C26-4390-B770-7852183699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8CF92540-BF7B-45BA-8A39-AFE4A8AB6C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5D8E1BB8-499F-48EF-B575-484388CB0B0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B24CD5A-E813-491D-8179-36D484A9FB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FC200E1-3E2A-4FD0-BF26-02310F157DF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0543B88-4599-41F3-BD58-D7B1063F01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4455283-5DD9-4100-B01D-654B8F41AA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21E62A6B-128E-4E07-8BCF-8E3B10080B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11CDA36B-9AB2-4649-9965-E2FA955C14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14079C19-31B2-4E0D-AF1C-F4ECD3983A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7940CC0D-8C1D-4B40-B36A-2CA3525AC7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1643D34-830E-4053-868B-7EFB855304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B6110D5A-6B41-4C54-9FD4-432BD675AB9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2B75514-C4BC-4664-8DD1-BC945DCECB4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53B946BC-C269-4375-ABFF-6F1F48CE723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D4373EB9-56DD-4728-BE50-C40A4C95F46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3D7968F3-CA16-4B9D-91D5-0F2A08D392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EEFDC302-025F-4CA5-8336-6FE5F893E6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B9FA32CD-8505-4E97-97FA-4C22F43205B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5168FB56-6643-43C4-A55A-F53E78CBCAF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BA705767-8996-4C5F-899A-5EFF7A6008B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957B6209-B5AD-48AD-9456-DCDF83203DE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AD4DF90-B6E4-46EC-9918-A35FC36FF88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1E38A7AC-A1EC-4FB2-B5EA-4E8A76D2A6F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50A965D4-E9A1-4681-8A1C-76E5B242CD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AEED7A45-CE0B-4337-955E-5F05197CB001}"/>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480617D8-CFD7-431B-A7D7-2D133AD35C96}"/>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C9D5E778-317C-4F6E-B4FB-18C376D503F4}"/>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EBB0EB26-E263-46CA-986C-E673C9382DDF}"/>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83ED957C-1388-43B0-905F-2E76CCFA5F08}"/>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51F51899-144F-4D02-B6C8-22C34382714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xmlns="" id="{C24F00E3-94EC-450E-98A9-309430FE97F5}"/>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xmlns="" id="{258325FA-6CB9-4BA5-BA6D-6D138419BC8D}"/>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a:extLst>
            <a:ext uri="{FF2B5EF4-FFF2-40B4-BE49-F238E27FC236}">
              <a16:creationId xmlns:a16="http://schemas.microsoft.com/office/drawing/2014/main" xmlns="" id="{8F3A3749-4315-4F9A-B3E6-6FF7E940AEE7}"/>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a:extLst>
            <a:ext uri="{FF2B5EF4-FFF2-40B4-BE49-F238E27FC236}">
              <a16:creationId xmlns:a16="http://schemas.microsoft.com/office/drawing/2014/main" xmlns="" id="{D7D2FA7B-5225-4DE3-A762-56F01AA541E9}"/>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a:extLst>
            <a:ext uri="{FF2B5EF4-FFF2-40B4-BE49-F238E27FC236}">
              <a16:creationId xmlns:a16="http://schemas.microsoft.com/office/drawing/2014/main" xmlns="" id="{8A0A4901-34BD-40A2-A7E8-E1E5401130F5}"/>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a:extLst>
            <a:ext uri="{FF2B5EF4-FFF2-40B4-BE49-F238E27FC236}">
              <a16:creationId xmlns:a16="http://schemas.microsoft.com/office/drawing/2014/main" xmlns="" id="{6DB0EEFB-CB0D-469A-A28A-495AFD9422E1}"/>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63517</xdr:rowOff>
    </xdr:from>
    <xdr:ext cx="405111" cy="259045"/>
    <xdr:sp macro="" textlink="">
      <xdr:nvSpPr>
        <xdr:cNvPr id="67" name="n_3aveValue【図書館】&#10;有形固定資産減価償却率">
          <a:extLst>
            <a:ext uri="{FF2B5EF4-FFF2-40B4-BE49-F238E27FC236}">
              <a16:creationId xmlns:a16="http://schemas.microsoft.com/office/drawing/2014/main" xmlns="" id="{4825B53B-7A1B-495A-BC0D-4B046AA34AB2}"/>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7542A0A-F677-44E1-ABA7-1BCFF7552CB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7A30587-218B-405F-BB2C-75D05B34754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84B3ADD-03C6-484C-9526-334B717DCD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0BA7C44-5698-4DD2-8C03-DC9FC89AC8C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7ECFA4E-82D4-4A36-9964-5AD04CB340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50800</xdr:rowOff>
    </xdr:from>
    <xdr:to>
      <xdr:col>20</xdr:col>
      <xdr:colOff>38100</xdr:colOff>
      <xdr:row>37</xdr:row>
      <xdr:rowOff>152400</xdr:rowOff>
    </xdr:to>
    <xdr:sp macro="" textlink="">
      <xdr:nvSpPr>
        <xdr:cNvPr id="73" name="楕円 72">
          <a:extLst>
            <a:ext uri="{FF2B5EF4-FFF2-40B4-BE49-F238E27FC236}">
              <a16:creationId xmlns:a16="http://schemas.microsoft.com/office/drawing/2014/main" xmlns="" id="{F69F154B-B429-4AD3-9524-FEC02883461D}"/>
            </a:ext>
          </a:extLst>
        </xdr:cNvPr>
        <xdr:cNvSpPr/>
      </xdr:nvSpPr>
      <xdr:spPr>
        <a:xfrm>
          <a:off x="3746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72390</xdr:rowOff>
    </xdr:from>
    <xdr:to>
      <xdr:col>15</xdr:col>
      <xdr:colOff>101600</xdr:colOff>
      <xdr:row>38</xdr:row>
      <xdr:rowOff>2540</xdr:rowOff>
    </xdr:to>
    <xdr:sp macro="" textlink="">
      <xdr:nvSpPr>
        <xdr:cNvPr id="74" name="楕円 73">
          <a:extLst>
            <a:ext uri="{FF2B5EF4-FFF2-40B4-BE49-F238E27FC236}">
              <a16:creationId xmlns:a16="http://schemas.microsoft.com/office/drawing/2014/main" xmlns="" id="{C54B261C-7397-4FE6-A237-91CAC877E937}"/>
            </a:ext>
          </a:extLst>
        </xdr:cNvPr>
        <xdr:cNvSpPr/>
      </xdr:nvSpPr>
      <xdr:spPr>
        <a:xfrm>
          <a:off x="2857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101600</xdr:rowOff>
    </xdr:from>
    <xdr:to>
      <xdr:col>19</xdr:col>
      <xdr:colOff>177800</xdr:colOff>
      <xdr:row>37</xdr:row>
      <xdr:rowOff>123190</xdr:rowOff>
    </xdr:to>
    <xdr:cxnSp macro="">
      <xdr:nvCxnSpPr>
        <xdr:cNvPr id="75" name="直線コネクタ 74">
          <a:extLst>
            <a:ext uri="{FF2B5EF4-FFF2-40B4-BE49-F238E27FC236}">
              <a16:creationId xmlns:a16="http://schemas.microsoft.com/office/drawing/2014/main" xmlns="" id="{F294533C-3EBA-4E25-A9AC-A4094C9943CE}"/>
            </a:ext>
          </a:extLst>
        </xdr:cNvPr>
        <xdr:cNvCxnSpPr/>
      </xdr:nvCxnSpPr>
      <xdr:spPr>
        <a:xfrm flipV="1">
          <a:off x="2908300" y="64452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72390</xdr:rowOff>
    </xdr:from>
    <xdr:to>
      <xdr:col>10</xdr:col>
      <xdr:colOff>165100</xdr:colOff>
      <xdr:row>38</xdr:row>
      <xdr:rowOff>2540</xdr:rowOff>
    </xdr:to>
    <xdr:sp macro="" textlink="">
      <xdr:nvSpPr>
        <xdr:cNvPr id="76" name="楕円 75">
          <a:extLst>
            <a:ext uri="{FF2B5EF4-FFF2-40B4-BE49-F238E27FC236}">
              <a16:creationId xmlns:a16="http://schemas.microsoft.com/office/drawing/2014/main" xmlns="" id="{2A22A0D2-6068-4A11-BD9C-493D2366A3B4}"/>
            </a:ext>
          </a:extLst>
        </xdr:cNvPr>
        <xdr:cNvSpPr/>
      </xdr:nvSpPr>
      <xdr:spPr>
        <a:xfrm>
          <a:off x="1968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123190</xdr:rowOff>
    </xdr:from>
    <xdr:to>
      <xdr:col>15</xdr:col>
      <xdr:colOff>50800</xdr:colOff>
      <xdr:row>37</xdr:row>
      <xdr:rowOff>123190</xdr:rowOff>
    </xdr:to>
    <xdr:cxnSp macro="">
      <xdr:nvCxnSpPr>
        <xdr:cNvPr id="77" name="直線コネクタ 76">
          <a:extLst>
            <a:ext uri="{FF2B5EF4-FFF2-40B4-BE49-F238E27FC236}">
              <a16:creationId xmlns:a16="http://schemas.microsoft.com/office/drawing/2014/main" xmlns="" id="{F71CEFA7-3BBF-4F49-B94E-14003BB472E6}"/>
            </a:ext>
          </a:extLst>
        </xdr:cNvPr>
        <xdr:cNvCxnSpPr/>
      </xdr:nvCxnSpPr>
      <xdr:spPr>
        <a:xfrm>
          <a:off x="20193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168927</xdr:rowOff>
    </xdr:from>
    <xdr:ext cx="405111" cy="259045"/>
    <xdr:sp macro="" textlink="">
      <xdr:nvSpPr>
        <xdr:cNvPr id="78" name="n_1mainValue【図書館】&#10;有形固定資産減価償却率">
          <a:extLst>
            <a:ext uri="{FF2B5EF4-FFF2-40B4-BE49-F238E27FC236}">
              <a16:creationId xmlns:a16="http://schemas.microsoft.com/office/drawing/2014/main" xmlns="" id="{E63FA5C5-0F33-48B9-A8B6-A14DDBE78E52}"/>
            </a:ext>
          </a:extLst>
        </xdr:cNvPr>
        <xdr:cNvSpPr txBox="1"/>
      </xdr:nvSpPr>
      <xdr:spPr>
        <a:xfrm>
          <a:off x="35820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19067</xdr:rowOff>
    </xdr:from>
    <xdr:ext cx="405111" cy="259045"/>
    <xdr:sp macro="" textlink="">
      <xdr:nvSpPr>
        <xdr:cNvPr id="79" name="n_2mainValue【図書館】&#10;有形固定資産減価償却率">
          <a:extLst>
            <a:ext uri="{FF2B5EF4-FFF2-40B4-BE49-F238E27FC236}">
              <a16:creationId xmlns:a16="http://schemas.microsoft.com/office/drawing/2014/main" xmlns="" id="{30D1C33C-4150-49E1-B2A4-4C00012A055A}"/>
            </a:ext>
          </a:extLst>
        </xdr:cNvPr>
        <xdr:cNvSpPr txBox="1"/>
      </xdr:nvSpPr>
      <xdr:spPr>
        <a:xfrm>
          <a:off x="2705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19067</xdr:rowOff>
    </xdr:from>
    <xdr:ext cx="405111" cy="259045"/>
    <xdr:sp macro="" textlink="">
      <xdr:nvSpPr>
        <xdr:cNvPr id="80" name="n_3mainValue【図書館】&#10;有形固定資産減価償却率">
          <a:extLst>
            <a:ext uri="{FF2B5EF4-FFF2-40B4-BE49-F238E27FC236}">
              <a16:creationId xmlns:a16="http://schemas.microsoft.com/office/drawing/2014/main" xmlns="" id="{FD5F98C5-4DC0-440C-BFA3-599AB6BF879F}"/>
            </a:ext>
          </a:extLst>
        </xdr:cNvPr>
        <xdr:cNvSpPr txBox="1"/>
      </xdr:nvSpPr>
      <xdr:spPr>
        <a:xfrm>
          <a:off x="181674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xmlns="" id="{0104BD19-C56F-4F35-9B0A-EDF4CC46C7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xmlns="" id="{EB342E86-F104-4071-9CB7-7E7CDDF751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xmlns="" id="{D2C749ED-2DCD-478F-BF75-6D62F161AE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xmlns="" id="{9F0F2D2B-0832-4728-BE12-5294CC32DB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xmlns="" id="{B496CFB1-8101-41A8-9767-20A6EC64BE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xmlns="" id="{801FABD4-0657-4161-A6AF-B60ACFDE08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xmlns="" id="{0A63EB63-E35E-46B3-B47B-E3669F8F02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xmlns="" id="{8F2884DC-9B04-49F4-84C3-4ABB0E085F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xmlns="" id="{67A93E27-35CE-496D-9E8B-0D4D000A14B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xmlns="" id="{5C407F63-48FD-41AC-8C83-BF131412FB3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xmlns="" id="{D1B1392F-219B-4A9E-9B92-65CDB219463D}"/>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xmlns="" id="{D4758299-AA77-4C9E-8320-40C5AE785F1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6D290149-2AAA-4F94-936D-1E4976F9A2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xmlns="" id="{075CD8E0-C5F2-47BA-AF37-6A5CD05F220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xmlns="" id="{0FC47E6E-216D-4877-B987-C14ADEBEFF0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xmlns="" id="{323068A1-11E5-4388-9597-4DF45A5AF2C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46221A3A-FC2F-4B83-9485-0D6CC897D2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xmlns="" id="{E4F74654-707A-489B-9294-EA4C70A2E05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xmlns="" id="{C6F6159B-ED38-467A-9A22-5893A7E338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xmlns="" id="{2A8BA8C7-B989-4472-9F34-7A81B7434B45}"/>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xmlns="" id="{8D127078-A9E0-45EF-A750-BA0FAE73FED8}"/>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xmlns="" id="{E41213D6-0E0E-46FF-AF4B-8BDD6502A282}"/>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xmlns="" id="{1624CD2F-B4E1-4C4A-9BE0-44C150FFEA5D}"/>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xmlns="" id="{27C805A6-E905-40A3-A407-9A97224EDC8D}"/>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xmlns="" id="{DBD7F2BB-3637-4291-9CD2-3B3773FAB68E}"/>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xmlns="" id="{3C89F149-8671-42D4-BE27-A58DCC1FA33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xmlns="" id="{5568FBC6-9C78-4746-A43B-433ABDFA28FF}"/>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08" name="n_1aveValue【図書館】&#10;一人当たり面積">
          <a:extLst>
            <a:ext uri="{FF2B5EF4-FFF2-40B4-BE49-F238E27FC236}">
              <a16:creationId xmlns:a16="http://schemas.microsoft.com/office/drawing/2014/main" xmlns="" id="{1546EABA-D64D-48E3-9EB2-93C0C4A4AB5B}"/>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9" name="フローチャート: 判断 108">
          <a:extLst>
            <a:ext uri="{FF2B5EF4-FFF2-40B4-BE49-F238E27FC236}">
              <a16:creationId xmlns:a16="http://schemas.microsoft.com/office/drawing/2014/main" xmlns="" id="{9ACC5385-A458-47C8-95CC-D1D28C0BB124}"/>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66692</xdr:rowOff>
    </xdr:from>
    <xdr:ext cx="469744" cy="259045"/>
    <xdr:sp macro="" textlink="">
      <xdr:nvSpPr>
        <xdr:cNvPr id="110" name="n_2aveValue【図書館】&#10;一人当たり面積">
          <a:extLst>
            <a:ext uri="{FF2B5EF4-FFF2-40B4-BE49-F238E27FC236}">
              <a16:creationId xmlns:a16="http://schemas.microsoft.com/office/drawing/2014/main" xmlns="" id="{BB7B2F0B-37FA-4769-B28A-6898F3704D63}"/>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11" name="フローチャート: 判断 110">
          <a:extLst>
            <a:ext uri="{FF2B5EF4-FFF2-40B4-BE49-F238E27FC236}">
              <a16:creationId xmlns:a16="http://schemas.microsoft.com/office/drawing/2014/main" xmlns="" id="{03A1E885-90F3-4405-80A2-9C55BE38C0D3}"/>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72407</xdr:rowOff>
    </xdr:from>
    <xdr:ext cx="469744" cy="259045"/>
    <xdr:sp macro="" textlink="">
      <xdr:nvSpPr>
        <xdr:cNvPr id="112" name="n_3aveValue【図書館】&#10;一人当たり面積">
          <a:extLst>
            <a:ext uri="{FF2B5EF4-FFF2-40B4-BE49-F238E27FC236}">
              <a16:creationId xmlns:a16="http://schemas.microsoft.com/office/drawing/2014/main" xmlns="" id="{C4161072-5B70-493F-A5A3-DDCF5DF9A62B}"/>
            </a:ext>
          </a:extLst>
        </xdr:cNvPr>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7FE74ED6-83A8-4C43-A6EB-1E882C4F6E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2F8D72D8-9BB9-436E-9233-92B1204939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7E3EE02-B037-4046-8AFD-2960DF90D5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29B5BB4A-30D2-49B2-A050-EFF8FB0B3D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1CC92208-FCCB-4E19-8487-083A9B890A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18" name="楕円 117">
          <a:extLst>
            <a:ext uri="{FF2B5EF4-FFF2-40B4-BE49-F238E27FC236}">
              <a16:creationId xmlns:a16="http://schemas.microsoft.com/office/drawing/2014/main" xmlns="" id="{5D2E7A2F-FA8E-471A-B793-AAE06EB5CD5D}"/>
            </a:ext>
          </a:extLst>
        </xdr:cNvPr>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19" name="楕円 118">
          <a:extLst>
            <a:ext uri="{FF2B5EF4-FFF2-40B4-BE49-F238E27FC236}">
              <a16:creationId xmlns:a16="http://schemas.microsoft.com/office/drawing/2014/main" xmlns="" id="{CA605915-4EAF-4471-BC3F-C88F771EB51C}"/>
            </a:ext>
          </a:extLst>
        </xdr:cNvPr>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161925</xdr:rowOff>
    </xdr:to>
    <xdr:cxnSp macro="">
      <xdr:nvCxnSpPr>
        <xdr:cNvPr id="120" name="直線コネクタ 119">
          <a:extLst>
            <a:ext uri="{FF2B5EF4-FFF2-40B4-BE49-F238E27FC236}">
              <a16:creationId xmlns:a16="http://schemas.microsoft.com/office/drawing/2014/main" xmlns="" id="{7B5800AF-2235-4F41-8908-57EAC948C7F6}"/>
            </a:ext>
          </a:extLst>
        </xdr:cNvPr>
        <xdr:cNvCxnSpPr/>
      </xdr:nvCxnSpPr>
      <xdr:spPr>
        <a:xfrm flipV="1">
          <a:off x="8750300" y="6665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21" name="楕円 120">
          <a:extLst>
            <a:ext uri="{FF2B5EF4-FFF2-40B4-BE49-F238E27FC236}">
              <a16:creationId xmlns:a16="http://schemas.microsoft.com/office/drawing/2014/main" xmlns="" id="{47C6E604-9321-4041-9B1E-087C2E0E9044}"/>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38</xdr:row>
      <xdr:rowOff>167640</xdr:rowOff>
    </xdr:to>
    <xdr:cxnSp macro="">
      <xdr:nvCxnSpPr>
        <xdr:cNvPr id="122" name="直線コネクタ 121">
          <a:extLst>
            <a:ext uri="{FF2B5EF4-FFF2-40B4-BE49-F238E27FC236}">
              <a16:creationId xmlns:a16="http://schemas.microsoft.com/office/drawing/2014/main" xmlns="" id="{D56CF7E4-FB05-4224-8644-D3F39A942E42}"/>
            </a:ext>
          </a:extLst>
        </xdr:cNvPr>
        <xdr:cNvCxnSpPr/>
      </xdr:nvCxnSpPr>
      <xdr:spPr>
        <a:xfrm flipV="1">
          <a:off x="7861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46372</xdr:rowOff>
    </xdr:from>
    <xdr:ext cx="469744" cy="259045"/>
    <xdr:sp macro="" textlink="">
      <xdr:nvSpPr>
        <xdr:cNvPr id="123" name="n_1mainValue【図書館】&#10;一人当たり面積">
          <a:extLst>
            <a:ext uri="{FF2B5EF4-FFF2-40B4-BE49-F238E27FC236}">
              <a16:creationId xmlns:a16="http://schemas.microsoft.com/office/drawing/2014/main" xmlns="" id="{25F8A135-7996-4D08-94BF-3DC139A6DFDC}"/>
            </a:ext>
          </a:extLst>
        </xdr:cNvPr>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57802</xdr:rowOff>
    </xdr:from>
    <xdr:ext cx="469744" cy="259045"/>
    <xdr:sp macro="" textlink="">
      <xdr:nvSpPr>
        <xdr:cNvPr id="124" name="n_2mainValue【図書館】&#10;一人当たり面積">
          <a:extLst>
            <a:ext uri="{FF2B5EF4-FFF2-40B4-BE49-F238E27FC236}">
              <a16:creationId xmlns:a16="http://schemas.microsoft.com/office/drawing/2014/main" xmlns="" id="{D4BA680F-E6A3-474E-9D57-91F4DEFBC345}"/>
            </a:ext>
          </a:extLst>
        </xdr:cNvPr>
        <xdr:cNvSpPr txBox="1"/>
      </xdr:nvSpPr>
      <xdr:spPr>
        <a:xfrm>
          <a:off x="8515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5" name="n_3mainValue【図書館】&#10;一人当たり面積">
          <a:extLst>
            <a:ext uri="{FF2B5EF4-FFF2-40B4-BE49-F238E27FC236}">
              <a16:creationId xmlns:a16="http://schemas.microsoft.com/office/drawing/2014/main" xmlns="" id="{9596714C-EFCA-46A9-8BF3-DD028BB692FA}"/>
            </a:ext>
          </a:extLst>
        </xdr:cNvPr>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xmlns="" id="{226DD12E-76F2-4E26-A6EB-6B6F720542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xmlns="" id="{47FCC6C6-9F91-4569-94F9-D7A29E03B23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xmlns="" id="{B641D605-1189-4872-8BD1-1DAB157B32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xmlns="" id="{AA89C14F-4222-4A55-AF94-CB5EE2F6CCD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xmlns="" id="{BF68A941-4E5B-4C4E-8BC3-CC556858E2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xmlns="" id="{1D22567F-EF41-4F0F-8B20-88EDA7467F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xmlns="" id="{8F4C2876-3436-47BC-B0E3-1039A9799B2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xmlns="" id="{B64268E3-7EB8-4C1A-A177-C437F2D1F5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xmlns="" id="{3880FAB0-1300-42FE-96F5-D907F89314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xmlns="" id="{D0FE4BB6-7877-45EB-B27B-12986950C9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xmlns="" id="{82C92C4A-92E6-4E51-BF20-18542B90FA43}"/>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xmlns="" id="{3F71B14E-22D8-4C6A-8AA1-B24FF031B76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xmlns="" id="{78B37B3C-5BA9-4EDA-99A4-EF6E181B279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xmlns="" id="{7155B148-23C0-480B-894B-9B596C9894F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xmlns="" id="{E9AD119F-4B55-47C2-A7E5-D89D402E589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xmlns="" id="{5FF9573B-0DA2-408E-A469-BE1F0FAFF40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xmlns="" id="{A3AD784B-0BC5-48DB-B729-DAB9A332C6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xmlns="" id="{9DFFB031-D02F-488A-9670-638ABCF2C55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xmlns="" id="{A9EC238F-5F5E-4BD9-9561-5285B6DBDF1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xmlns="" id="{5DBF9E97-320D-48BB-93C6-E3ABF21731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xmlns="" id="{ADFB096D-72F4-4527-A541-25D6A1B8561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210F306D-CB07-4562-A4C4-09B6A079F44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xmlns="" id="{CF166386-8DFC-40C9-B334-AA14D8517AF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xmlns="" id="{B8D41F0D-110A-433B-A0D2-802F67BB7A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xmlns="" id="{B1C54AD5-2689-4429-8C5E-37B57E9F65EA}"/>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xmlns="" id="{34B801C3-17F3-41AE-A471-03197C26D586}"/>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xmlns="" id="{05A3804C-CFDA-4187-AF79-B1FCF5D2BC49}"/>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xmlns="" id="{26614B23-B617-4A20-B21E-567DEBF72FF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xmlns="" id="{686F9422-C723-42D5-BDD2-554327A9795D}"/>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xmlns="" id="{6BE08501-8D8F-4013-A3BF-09826FFC98DF}"/>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xmlns="" id="{12333AAE-C7F9-4F30-994E-D1F43E2621F4}"/>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xmlns="" id="{B6AA4EF3-5244-4514-B74C-41F8679631EF}"/>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58" name="n_1aveValue【体育館・プール】&#10;有形固定資産減価償却率">
          <a:extLst>
            <a:ext uri="{FF2B5EF4-FFF2-40B4-BE49-F238E27FC236}">
              <a16:creationId xmlns:a16="http://schemas.microsoft.com/office/drawing/2014/main" xmlns="" id="{2952AF1E-0FB4-4179-AEEB-B7727DCBC2D7}"/>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9" name="フローチャート: 判断 158">
          <a:extLst>
            <a:ext uri="{FF2B5EF4-FFF2-40B4-BE49-F238E27FC236}">
              <a16:creationId xmlns:a16="http://schemas.microsoft.com/office/drawing/2014/main" xmlns="" id="{93FEFE00-0999-47AC-A50A-7DF984EFF54E}"/>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60" name="n_2aveValue【体育館・プール】&#10;有形固定資産減価償却率">
          <a:extLst>
            <a:ext uri="{FF2B5EF4-FFF2-40B4-BE49-F238E27FC236}">
              <a16:creationId xmlns:a16="http://schemas.microsoft.com/office/drawing/2014/main" xmlns="" id="{5DA34508-1E8B-4462-9706-D7B760C7597D}"/>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61" name="フローチャート: 判断 160">
          <a:extLst>
            <a:ext uri="{FF2B5EF4-FFF2-40B4-BE49-F238E27FC236}">
              <a16:creationId xmlns:a16="http://schemas.microsoft.com/office/drawing/2014/main" xmlns="" id="{A5699F0A-4811-4D2A-9E66-117B876F8D3F}"/>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62" name="n_3aveValue【体育館・プール】&#10;有形固定資産減価償却率">
          <a:extLst>
            <a:ext uri="{FF2B5EF4-FFF2-40B4-BE49-F238E27FC236}">
              <a16:creationId xmlns:a16="http://schemas.microsoft.com/office/drawing/2014/main" xmlns="" id="{B4CA0F16-3119-4567-8F86-AE4E6827E97B}"/>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42436213-7034-40A0-96F9-43DBFDDE8F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AA36981-6E85-47C4-88DE-DC00E8F0E8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FF096CB7-1308-43E9-8C8D-5E151034D6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9059AD44-C1D9-44BF-A8CF-FC641B1845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9C48E3D2-A1BC-48AF-9FE5-D15CB4214A1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149225</xdr:rowOff>
    </xdr:from>
    <xdr:to>
      <xdr:col>20</xdr:col>
      <xdr:colOff>38100</xdr:colOff>
      <xdr:row>61</xdr:row>
      <xdr:rowOff>79375</xdr:rowOff>
    </xdr:to>
    <xdr:sp macro="" textlink="">
      <xdr:nvSpPr>
        <xdr:cNvPr id="168" name="楕円 167">
          <a:extLst>
            <a:ext uri="{FF2B5EF4-FFF2-40B4-BE49-F238E27FC236}">
              <a16:creationId xmlns:a16="http://schemas.microsoft.com/office/drawing/2014/main" xmlns="" id="{B46A43B8-D9B3-498B-971C-7F6058F160BB}"/>
            </a:ext>
          </a:extLst>
        </xdr:cNvPr>
        <xdr:cNvSpPr/>
      </xdr:nvSpPr>
      <xdr:spPr>
        <a:xfrm>
          <a:off x="3746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23495</xdr:rowOff>
    </xdr:from>
    <xdr:to>
      <xdr:col>15</xdr:col>
      <xdr:colOff>101600</xdr:colOff>
      <xdr:row>61</xdr:row>
      <xdr:rowOff>125095</xdr:rowOff>
    </xdr:to>
    <xdr:sp macro="" textlink="">
      <xdr:nvSpPr>
        <xdr:cNvPr id="169" name="楕円 168">
          <a:extLst>
            <a:ext uri="{FF2B5EF4-FFF2-40B4-BE49-F238E27FC236}">
              <a16:creationId xmlns:a16="http://schemas.microsoft.com/office/drawing/2014/main" xmlns="" id="{A7F3FBC6-9EFC-4D33-A141-6A53BBDAA89F}"/>
            </a:ext>
          </a:extLst>
        </xdr:cNvPr>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74295</xdr:rowOff>
    </xdr:to>
    <xdr:cxnSp macro="">
      <xdr:nvCxnSpPr>
        <xdr:cNvPr id="170" name="直線コネクタ 169">
          <a:extLst>
            <a:ext uri="{FF2B5EF4-FFF2-40B4-BE49-F238E27FC236}">
              <a16:creationId xmlns:a16="http://schemas.microsoft.com/office/drawing/2014/main" xmlns="" id="{2E573146-8533-441E-B9E1-33033D2F92AC}"/>
            </a:ext>
          </a:extLst>
        </xdr:cNvPr>
        <xdr:cNvCxnSpPr/>
      </xdr:nvCxnSpPr>
      <xdr:spPr>
        <a:xfrm flipV="1">
          <a:off x="2908300" y="104870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71" name="楕円 170">
          <a:extLst>
            <a:ext uri="{FF2B5EF4-FFF2-40B4-BE49-F238E27FC236}">
              <a16:creationId xmlns:a16="http://schemas.microsoft.com/office/drawing/2014/main" xmlns="" id="{9A5DF53C-AA0B-4236-8D69-640009FE478C}"/>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74295</xdr:rowOff>
    </xdr:to>
    <xdr:cxnSp macro="">
      <xdr:nvCxnSpPr>
        <xdr:cNvPr id="172" name="直線コネクタ 171">
          <a:extLst>
            <a:ext uri="{FF2B5EF4-FFF2-40B4-BE49-F238E27FC236}">
              <a16:creationId xmlns:a16="http://schemas.microsoft.com/office/drawing/2014/main" xmlns="" id="{4A7929B5-ECED-4775-8BEB-919D4098F739}"/>
            </a:ext>
          </a:extLst>
        </xdr:cNvPr>
        <xdr:cNvCxnSpPr/>
      </xdr:nvCxnSpPr>
      <xdr:spPr>
        <a:xfrm>
          <a:off x="2019300" y="10532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70502</xdr:rowOff>
    </xdr:from>
    <xdr:ext cx="405111" cy="259045"/>
    <xdr:sp macro="" textlink="">
      <xdr:nvSpPr>
        <xdr:cNvPr id="173" name="n_1mainValue【体育館・プール】&#10;有形固定資産減価償却率">
          <a:extLst>
            <a:ext uri="{FF2B5EF4-FFF2-40B4-BE49-F238E27FC236}">
              <a16:creationId xmlns:a16="http://schemas.microsoft.com/office/drawing/2014/main" xmlns="" id="{97ED9FB9-D0ED-41FD-8597-6BF3A5A84A1D}"/>
            </a:ext>
          </a:extLst>
        </xdr:cNvPr>
        <xdr:cNvSpPr txBox="1"/>
      </xdr:nvSpPr>
      <xdr:spPr>
        <a:xfrm>
          <a:off x="35820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174" name="n_2mainValue【体育館・プール】&#10;有形固定資産減価償却率">
          <a:extLst>
            <a:ext uri="{FF2B5EF4-FFF2-40B4-BE49-F238E27FC236}">
              <a16:creationId xmlns:a16="http://schemas.microsoft.com/office/drawing/2014/main" xmlns="" id="{20FFB407-6500-4CC5-BF99-93D66FD5589F}"/>
            </a:ext>
          </a:extLst>
        </xdr:cNvPr>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175" name="n_3mainValue【体育館・プール】&#10;有形固定資産減価償却率">
          <a:extLst>
            <a:ext uri="{FF2B5EF4-FFF2-40B4-BE49-F238E27FC236}">
              <a16:creationId xmlns:a16="http://schemas.microsoft.com/office/drawing/2014/main" xmlns="" id="{99AB9B15-714B-4094-83A3-DB14C95631A1}"/>
            </a:ext>
          </a:extLst>
        </xdr:cNvPr>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xmlns="" id="{6B517D90-3C0D-418A-B16B-9F6F934DBA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xmlns="" id="{112C9D5F-0BC8-4D60-96FE-E49E0D4963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xmlns="" id="{F7A772E5-82E8-449D-8772-0E9ACD416B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xmlns="" id="{E6168EA3-387D-4334-B48B-5A178130967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xmlns="" id="{8D75F25F-378C-4151-886F-711FBCD8F2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xmlns="" id="{AD5A8B67-D422-40BB-9A74-85BAFFAEDB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xmlns="" id="{EC9CBD4A-1D3F-435C-8374-08FD25DA69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xmlns="" id="{2AF730BC-A9AA-4FF7-AC4C-A7FC888709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xmlns="" id="{6E97C11A-DF42-4085-BDBB-710E33CFD1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xmlns="" id="{AA3565F6-D55A-4D84-9D9D-4A2E7BF248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xmlns="" id="{E65AC798-2E4B-430A-8E6E-21618EA18DD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xmlns="" id="{CA63F21C-1330-42A9-AB9A-E64BF237DA9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xmlns="" id="{69845083-9DCF-4E32-B2D5-ED368A015B8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xmlns="" id="{E9770B60-ABD1-4A8E-B6CE-6D3B4074838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xmlns="" id="{B0A73473-5C7B-4425-AD81-4177724238B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xmlns="" id="{30C3383F-F80E-4F11-A0A1-32507965437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xmlns="" id="{706B30B8-717C-4B0F-8BB4-2AD7ACA5F0D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xmlns="" id="{7B7B507C-17E7-46F7-A3A2-15ABFF80B1F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xmlns="" id="{140DE755-F884-4BF6-9BAE-B0F89B46CC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xmlns="" id="{3D66D3FB-95D3-4324-A4CE-304EE5FD6B1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xmlns="" id="{A743E3D9-9826-4F77-8B73-5645821D85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xmlns="" id="{DDB2449C-F1BE-4F60-BCD3-0E73B261BE8B}"/>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xmlns="" id="{0AEB3D13-331D-44BC-9845-63E55411EE74}"/>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xmlns="" id="{241BE700-610C-4878-9CF0-6C9575258DD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xmlns="" id="{E5141717-F8AA-4F4D-BC9C-022D5F5AD699}"/>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xmlns="" id="{623B1B07-C34C-4B3C-814B-1224EA3E4B91}"/>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xmlns="" id="{D37AF73D-411A-439D-AA2E-0168200B2346}"/>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xmlns="" id="{4B2B6EAF-101C-4E5F-A324-EA024D983A7C}"/>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xmlns="" id="{D4B447E0-25EA-49CB-81DD-2EC5FD33CAE9}"/>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205" name="n_1aveValue【体育館・プール】&#10;一人当たり面積">
          <a:extLst>
            <a:ext uri="{FF2B5EF4-FFF2-40B4-BE49-F238E27FC236}">
              <a16:creationId xmlns:a16="http://schemas.microsoft.com/office/drawing/2014/main" xmlns="" id="{FA593E5F-EAE4-4C4B-99CC-2B1CCDB8334E}"/>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206" name="フローチャート: 判断 205">
          <a:extLst>
            <a:ext uri="{FF2B5EF4-FFF2-40B4-BE49-F238E27FC236}">
              <a16:creationId xmlns:a16="http://schemas.microsoft.com/office/drawing/2014/main" xmlns="" id="{929C65B3-46CD-4196-B716-B1FC6FE71167}"/>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207" name="n_2aveValue【体育館・プール】&#10;一人当たり面積">
          <a:extLst>
            <a:ext uri="{FF2B5EF4-FFF2-40B4-BE49-F238E27FC236}">
              <a16:creationId xmlns:a16="http://schemas.microsoft.com/office/drawing/2014/main" xmlns="" id="{20AD666E-F8E1-4C20-8732-047F3ED3B9C8}"/>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208" name="フローチャート: 判断 207">
          <a:extLst>
            <a:ext uri="{FF2B5EF4-FFF2-40B4-BE49-F238E27FC236}">
              <a16:creationId xmlns:a16="http://schemas.microsoft.com/office/drawing/2014/main" xmlns="" id="{EAF7DDE0-CD45-4D69-B877-DCB97B3F9CE7}"/>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93591</xdr:rowOff>
    </xdr:from>
    <xdr:ext cx="469744" cy="259045"/>
    <xdr:sp macro="" textlink="">
      <xdr:nvSpPr>
        <xdr:cNvPr id="209" name="n_3aveValue【体育館・プール】&#10;一人当たり面積">
          <a:extLst>
            <a:ext uri="{FF2B5EF4-FFF2-40B4-BE49-F238E27FC236}">
              <a16:creationId xmlns:a16="http://schemas.microsoft.com/office/drawing/2014/main" xmlns="" id="{9FEA5303-1CD3-4F1E-870B-B70BF27D4B6F}"/>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xmlns="" id="{7F90D487-8491-415C-9A59-8EAA47201F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xmlns="" id="{700187C6-42FD-4CB6-8EE9-D955640B8F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02E79CC6-340D-4EE8-8234-6724F37185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457AB0B6-8566-4040-8B45-4B6411B347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7428E895-8C35-433C-A556-D0BAA1AEC81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15" name="楕円 214">
          <a:extLst>
            <a:ext uri="{FF2B5EF4-FFF2-40B4-BE49-F238E27FC236}">
              <a16:creationId xmlns:a16="http://schemas.microsoft.com/office/drawing/2014/main" xmlns="" id="{DBFDB77E-EE07-4A12-8240-AA8839C29FAF}"/>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104648</xdr:rowOff>
    </xdr:from>
    <xdr:to>
      <xdr:col>46</xdr:col>
      <xdr:colOff>38100</xdr:colOff>
      <xdr:row>63</xdr:row>
      <xdr:rowOff>34798</xdr:rowOff>
    </xdr:to>
    <xdr:sp macro="" textlink="">
      <xdr:nvSpPr>
        <xdr:cNvPr id="216" name="楕円 215">
          <a:extLst>
            <a:ext uri="{FF2B5EF4-FFF2-40B4-BE49-F238E27FC236}">
              <a16:creationId xmlns:a16="http://schemas.microsoft.com/office/drawing/2014/main" xmlns="" id="{861ADB1C-0402-4372-82ED-2B8F07CD50A9}"/>
            </a:ext>
          </a:extLst>
        </xdr:cNvPr>
        <xdr:cNvSpPr/>
      </xdr:nvSpPr>
      <xdr:spPr>
        <a:xfrm>
          <a:off x="8699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155448</xdr:rowOff>
    </xdr:to>
    <xdr:cxnSp macro="">
      <xdr:nvCxnSpPr>
        <xdr:cNvPr id="217" name="直線コネクタ 216">
          <a:extLst>
            <a:ext uri="{FF2B5EF4-FFF2-40B4-BE49-F238E27FC236}">
              <a16:creationId xmlns:a16="http://schemas.microsoft.com/office/drawing/2014/main" xmlns="" id="{438D2701-DCB1-4BD8-A69E-BB7DE880EDC2}"/>
            </a:ext>
          </a:extLst>
        </xdr:cNvPr>
        <xdr:cNvCxnSpPr/>
      </xdr:nvCxnSpPr>
      <xdr:spPr>
        <a:xfrm flipV="1">
          <a:off x="8750300" y="10767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107391</xdr:rowOff>
    </xdr:from>
    <xdr:to>
      <xdr:col>41</xdr:col>
      <xdr:colOff>101600</xdr:colOff>
      <xdr:row>63</xdr:row>
      <xdr:rowOff>37541</xdr:rowOff>
    </xdr:to>
    <xdr:sp macro="" textlink="">
      <xdr:nvSpPr>
        <xdr:cNvPr id="218" name="楕円 217">
          <a:extLst>
            <a:ext uri="{FF2B5EF4-FFF2-40B4-BE49-F238E27FC236}">
              <a16:creationId xmlns:a16="http://schemas.microsoft.com/office/drawing/2014/main" xmlns="" id="{8F1AD88E-D50B-443F-B3E4-A8CFB8FF5157}"/>
            </a:ext>
          </a:extLst>
        </xdr:cNvPr>
        <xdr:cNvSpPr/>
      </xdr:nvSpPr>
      <xdr:spPr>
        <a:xfrm>
          <a:off x="7810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155448</xdr:rowOff>
    </xdr:from>
    <xdr:to>
      <xdr:col>45</xdr:col>
      <xdr:colOff>177800</xdr:colOff>
      <xdr:row>62</xdr:row>
      <xdr:rowOff>158191</xdr:rowOff>
    </xdr:to>
    <xdr:cxnSp macro="">
      <xdr:nvCxnSpPr>
        <xdr:cNvPr id="219" name="直線コネクタ 218">
          <a:extLst>
            <a:ext uri="{FF2B5EF4-FFF2-40B4-BE49-F238E27FC236}">
              <a16:creationId xmlns:a16="http://schemas.microsoft.com/office/drawing/2014/main" xmlns="" id="{7ADAAA22-A608-4A3C-ACBC-CE0C21FE6353}"/>
            </a:ext>
          </a:extLst>
        </xdr:cNvPr>
        <xdr:cNvCxnSpPr/>
      </xdr:nvCxnSpPr>
      <xdr:spPr>
        <a:xfrm flipV="1">
          <a:off x="7861300" y="1078534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33037</xdr:rowOff>
    </xdr:from>
    <xdr:ext cx="469744" cy="259045"/>
    <xdr:sp macro="" textlink="">
      <xdr:nvSpPr>
        <xdr:cNvPr id="220" name="n_1mainValue【体育館・プール】&#10;一人当たり面積">
          <a:extLst>
            <a:ext uri="{FF2B5EF4-FFF2-40B4-BE49-F238E27FC236}">
              <a16:creationId xmlns:a16="http://schemas.microsoft.com/office/drawing/2014/main" xmlns="" id="{AFBFB8C2-14E0-49CC-8AB9-4E5543219F6E}"/>
            </a:ext>
          </a:extLst>
        </xdr:cNvPr>
        <xdr:cNvSpPr txBox="1"/>
      </xdr:nvSpPr>
      <xdr:spPr>
        <a:xfrm>
          <a:off x="9391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51325</xdr:rowOff>
    </xdr:from>
    <xdr:ext cx="469744" cy="259045"/>
    <xdr:sp macro="" textlink="">
      <xdr:nvSpPr>
        <xdr:cNvPr id="221" name="n_2mainValue【体育館・プール】&#10;一人当たり面積">
          <a:extLst>
            <a:ext uri="{FF2B5EF4-FFF2-40B4-BE49-F238E27FC236}">
              <a16:creationId xmlns:a16="http://schemas.microsoft.com/office/drawing/2014/main" xmlns="" id="{AFC71645-068F-44C1-8A2C-CEA566A0F51F}"/>
            </a:ext>
          </a:extLst>
        </xdr:cNvPr>
        <xdr:cNvSpPr txBox="1"/>
      </xdr:nvSpPr>
      <xdr:spPr>
        <a:xfrm>
          <a:off x="8515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54068</xdr:rowOff>
    </xdr:from>
    <xdr:ext cx="469744" cy="259045"/>
    <xdr:sp macro="" textlink="">
      <xdr:nvSpPr>
        <xdr:cNvPr id="222" name="n_3mainValue【体育館・プール】&#10;一人当たり面積">
          <a:extLst>
            <a:ext uri="{FF2B5EF4-FFF2-40B4-BE49-F238E27FC236}">
              <a16:creationId xmlns:a16="http://schemas.microsoft.com/office/drawing/2014/main" xmlns="" id="{43647FAB-49A8-4DC6-B44E-1540C6E3EBC6}"/>
            </a:ext>
          </a:extLst>
        </xdr:cNvPr>
        <xdr:cNvSpPr txBox="1"/>
      </xdr:nvSpPr>
      <xdr:spPr>
        <a:xfrm>
          <a:off x="7626427" y="105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xmlns="" id="{E8AF7B63-6A60-4629-8BB2-533D82568E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xmlns="" id="{E0A5E2B5-5E6D-4770-BBAB-6F9EBC2967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xmlns="" id="{FA8349BA-4225-46D3-BC99-AD4D5256A1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xmlns="" id="{265D88F9-65FE-431A-A80D-97E00D3947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xmlns="" id="{0661E5EA-214E-4A0C-A212-812E759BBE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xmlns="" id="{94FBFCC2-F5ED-4E3A-A213-950576C1C2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xmlns="" id="{C2AEA782-B8FB-40A4-82F6-BFA228D211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xmlns="" id="{3026A103-18AD-49A3-8DBB-2F8B33D839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xmlns="" id="{DEA2CC1C-EF0D-4787-A939-EE7B341483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xmlns="" id="{9C966188-6AD6-4B86-81E0-3FCB8A61B1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xmlns="" id="{3BB1577A-3500-4464-9A52-A6BC688601E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xmlns="" id="{A0E4FC53-484B-4266-85C2-0B7686AC4DE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xmlns="" id="{20E19418-E99E-4944-B9CD-171986D808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xmlns="" id="{F7E48E21-B482-4000-B5C0-642901897C5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xmlns="" id="{7B37718C-9EE6-4EB4-931D-72DC41899A1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xmlns="" id="{5DFD973B-2266-4B23-BE64-0246675A4C9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xmlns="" id="{D7D7C228-7A04-426E-A1E5-9F0A59C2351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xmlns="" id="{8F8C2F57-AC15-43F5-8144-40FAF1D5EC2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xmlns="" id="{AEDEB376-D9EB-425A-ACC2-763C6FC20A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xmlns="" id="{C6F175CB-9BE7-4EFD-AAE3-2361DE4A67C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xmlns="" id="{C405A019-8F7E-4E36-8940-30F8C7F414D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xmlns="" id="{4D527E14-4F13-4B50-BF9D-B285575E17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xmlns="" id="{04960F57-FD56-4DC2-9C29-066F45BCFAD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xmlns="" id="{20C6F303-8103-46D8-9024-2631A3FF15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xmlns="" id="{BB5D2E5A-040F-4E16-991B-53A2C28CFDC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xmlns="" id="{A625EB45-1161-4119-97E9-B7DEB42E9605}"/>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xmlns="" id="{2B31A461-97D4-465A-8925-700CEBB26699}"/>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xmlns="" id="{43AFD74E-711D-4FB1-A4EC-8099586518D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xmlns="" id="{A64756D8-90D9-42E5-9BBA-BD73DF83CF5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xmlns="" id="{9309251D-828E-4AED-BF08-47556FAAEA0F}"/>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xmlns="" id="{BC5A88AA-1DF0-4CF5-A9DE-532C90D405C5}"/>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xmlns="" id="{86053A36-44E2-427C-A655-143E20AB3831}"/>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255" name="n_1aveValue【福祉施設】&#10;有形固定資産減価償却率">
          <a:extLst>
            <a:ext uri="{FF2B5EF4-FFF2-40B4-BE49-F238E27FC236}">
              <a16:creationId xmlns:a16="http://schemas.microsoft.com/office/drawing/2014/main" xmlns="" id="{930F669B-66CE-4AC9-A547-AE1071A480B5}"/>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56" name="フローチャート: 判断 255">
          <a:extLst>
            <a:ext uri="{FF2B5EF4-FFF2-40B4-BE49-F238E27FC236}">
              <a16:creationId xmlns:a16="http://schemas.microsoft.com/office/drawing/2014/main" xmlns="" id="{81E475C8-81CA-4E93-9A75-813B7DE2B459}"/>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57" name="n_2aveValue【福祉施設】&#10;有形固定資産減価償却率">
          <a:extLst>
            <a:ext uri="{FF2B5EF4-FFF2-40B4-BE49-F238E27FC236}">
              <a16:creationId xmlns:a16="http://schemas.microsoft.com/office/drawing/2014/main" xmlns="" id="{78B7D125-AF70-45EF-B1D2-3367606D9375}"/>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58" name="フローチャート: 判断 257">
          <a:extLst>
            <a:ext uri="{FF2B5EF4-FFF2-40B4-BE49-F238E27FC236}">
              <a16:creationId xmlns:a16="http://schemas.microsoft.com/office/drawing/2014/main" xmlns="" id="{0B3BD03F-9E12-4200-93C0-545625BCC787}"/>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15257</xdr:rowOff>
    </xdr:from>
    <xdr:ext cx="405111" cy="259045"/>
    <xdr:sp macro="" textlink="">
      <xdr:nvSpPr>
        <xdr:cNvPr id="259" name="n_3aveValue【福祉施設】&#10;有形固定資産減価償却率">
          <a:extLst>
            <a:ext uri="{FF2B5EF4-FFF2-40B4-BE49-F238E27FC236}">
              <a16:creationId xmlns:a16="http://schemas.microsoft.com/office/drawing/2014/main" xmlns="" id="{D5B0873F-A17A-4AB6-892E-FDD3A8E41A0E}"/>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DAF581E4-39BE-4527-B4E3-6A2631B67B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08256380-6546-4DBB-8671-54A45511FB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D5BE7C98-0F69-4C81-9E33-0D408630CC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8D187A76-F264-4D74-885C-B7FB897F19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DFCA638-00AE-41E4-90BA-BA412C5260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65" name="楕円 264">
          <a:extLst>
            <a:ext uri="{FF2B5EF4-FFF2-40B4-BE49-F238E27FC236}">
              <a16:creationId xmlns:a16="http://schemas.microsoft.com/office/drawing/2014/main" xmlns="" id="{20D8B56B-55DB-4646-8B31-9B0D62CA4C63}"/>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66" name="楕円 265">
          <a:extLst>
            <a:ext uri="{FF2B5EF4-FFF2-40B4-BE49-F238E27FC236}">
              <a16:creationId xmlns:a16="http://schemas.microsoft.com/office/drawing/2014/main" xmlns="" id="{98380BC4-DEAF-4B4B-A579-BC1F71D48F58}"/>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66675</xdr:rowOff>
    </xdr:to>
    <xdr:cxnSp macro="">
      <xdr:nvCxnSpPr>
        <xdr:cNvPr id="267" name="直線コネクタ 266">
          <a:extLst>
            <a:ext uri="{FF2B5EF4-FFF2-40B4-BE49-F238E27FC236}">
              <a16:creationId xmlns:a16="http://schemas.microsoft.com/office/drawing/2014/main" xmlns="" id="{B449CFB2-ACD4-4046-83DC-488E83E360C5}"/>
            </a:ext>
          </a:extLst>
        </xdr:cNvPr>
        <xdr:cNvCxnSpPr/>
      </xdr:nvCxnSpPr>
      <xdr:spPr>
        <a:xfrm flipV="1">
          <a:off x="2908300" y="140665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68" name="楕円 267">
          <a:extLst>
            <a:ext uri="{FF2B5EF4-FFF2-40B4-BE49-F238E27FC236}">
              <a16:creationId xmlns:a16="http://schemas.microsoft.com/office/drawing/2014/main" xmlns="" id="{A6B6BE68-3E3B-48F0-B545-B9B59D93C451}"/>
            </a:ext>
          </a:extLst>
        </xdr:cNvPr>
        <xdr:cNvSpPr/>
      </xdr:nvSpPr>
      <xdr:spPr>
        <a:xfrm>
          <a:off x="1968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66675</xdr:rowOff>
    </xdr:to>
    <xdr:cxnSp macro="">
      <xdr:nvCxnSpPr>
        <xdr:cNvPr id="269" name="直線コネクタ 268">
          <a:extLst>
            <a:ext uri="{FF2B5EF4-FFF2-40B4-BE49-F238E27FC236}">
              <a16:creationId xmlns:a16="http://schemas.microsoft.com/office/drawing/2014/main" xmlns="" id="{0C8863CC-C47C-48D7-B124-BC4E76A8D847}"/>
            </a:ext>
          </a:extLst>
        </xdr:cNvPr>
        <xdr:cNvCxnSpPr/>
      </xdr:nvCxnSpPr>
      <xdr:spPr>
        <a:xfrm>
          <a:off x="2019300" y="14125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74947</xdr:rowOff>
    </xdr:from>
    <xdr:ext cx="405111" cy="259045"/>
    <xdr:sp macro="" textlink="">
      <xdr:nvSpPr>
        <xdr:cNvPr id="270" name="n_1mainValue【福祉施設】&#10;有形固定資産減価償却率">
          <a:extLst>
            <a:ext uri="{FF2B5EF4-FFF2-40B4-BE49-F238E27FC236}">
              <a16:creationId xmlns:a16="http://schemas.microsoft.com/office/drawing/2014/main" xmlns="" id="{3F7B0D92-C4C3-4FFB-8C96-A01F4DEA8F5A}"/>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71" name="n_2mainValue【福祉施設】&#10;有形固定資産減価償却率">
          <a:extLst>
            <a:ext uri="{FF2B5EF4-FFF2-40B4-BE49-F238E27FC236}">
              <a16:creationId xmlns:a16="http://schemas.microsoft.com/office/drawing/2014/main" xmlns="" id="{F17F4125-9F34-462D-A368-FF8AB126FB7D}"/>
            </a:ext>
          </a:extLst>
        </xdr:cNvPr>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72" name="n_3mainValue【福祉施設】&#10;有形固定資産減価償却率">
          <a:extLst>
            <a:ext uri="{FF2B5EF4-FFF2-40B4-BE49-F238E27FC236}">
              <a16:creationId xmlns:a16="http://schemas.microsoft.com/office/drawing/2014/main" xmlns="" id="{6695C8BA-5D34-4681-90A4-99B4672A6721}"/>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xmlns="" id="{1C249D07-DE50-4DBE-B2D1-9ABCEB1978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xmlns="" id="{27AE804F-CE71-473D-8758-6BBE53192B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xmlns="" id="{A7B1E77F-B93B-433E-A99B-B61BAE06C9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xmlns="" id="{7E9755A7-6941-43F4-8EEC-FFB1B0DADC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xmlns="" id="{A5FC083A-EB85-4DBA-A7EB-C23DC08AE6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xmlns="" id="{3111F9EC-F885-43BF-9D4E-931EE3B9E6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xmlns="" id="{CF3BEEEC-0AC3-42C9-AC8F-DFA37E800D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xmlns="" id="{7D7BE00F-82FA-497B-B264-0A6DD5EA5F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xmlns="" id="{3B280288-C808-433B-A08D-EE3AF056BE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xmlns="" id="{63E96F53-E667-4C7A-8E3D-90B359D72E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xmlns="" id="{B677A91C-78F5-481E-996C-845755881FE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xmlns="" id="{8EB10A06-5957-4F2F-9C92-E2702558AF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xmlns="" id="{A2895EFB-BB1E-4401-A27A-69B5D0D45F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xmlns="" id="{E93370FC-F78D-4D4C-914E-298F123F3E3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xmlns="" id="{E3D3A52C-65BB-490B-AAA0-A950E1E5DC3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xmlns="" id="{19D094FE-E23D-4256-B995-DE03835E37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xmlns="" id="{DA12B846-BD85-42F2-97BC-DF4D81E9D8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xmlns="" id="{31F81572-1317-40C2-B2FD-51E0ADC105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xmlns="" id="{1EA8729D-43A3-4257-8268-DB379CD24B0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xmlns="" id="{4515400C-D948-492F-8B48-B1C67D72222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xmlns="" id="{A65C60E9-E824-4A3F-B1C2-7A7D8041561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xmlns="" id="{8BFBB2D6-8B0C-482A-B9F8-CF1ADF56B62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xmlns="" id="{5044EC09-579D-4338-9BA2-0FCB22DA11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xmlns="" id="{DB7C7866-C426-42BA-B569-31C42C1B4F5D}"/>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xmlns="" id="{4A17677A-841F-46A3-B692-4DFB34931486}"/>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xmlns="" id="{AFD8E160-60F5-4339-AA79-654853C66C3C}"/>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xmlns="" id="{F0902F2B-CF48-441E-831B-0863B3B5F12F}"/>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xmlns="" id="{7A873D4D-8213-4246-ABF6-3D58D000B3C8}"/>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a:extLst>
            <a:ext uri="{FF2B5EF4-FFF2-40B4-BE49-F238E27FC236}">
              <a16:creationId xmlns:a16="http://schemas.microsoft.com/office/drawing/2014/main" xmlns="" id="{7E48767C-4A90-49C3-8399-220E1F22D0B7}"/>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xmlns="" id="{4B11790C-75C8-451A-B034-812CF888EC0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xmlns="" id="{5C0EC14E-AD9A-4CA9-8FA8-072E781757AF}"/>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304" name="n_1aveValue【福祉施設】&#10;一人当たり面積">
          <a:extLst>
            <a:ext uri="{FF2B5EF4-FFF2-40B4-BE49-F238E27FC236}">
              <a16:creationId xmlns:a16="http://schemas.microsoft.com/office/drawing/2014/main" xmlns="" id="{43ADD35A-DCE6-4CA4-86B6-4C7065FEA4C9}"/>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305" name="フローチャート: 判断 304">
          <a:extLst>
            <a:ext uri="{FF2B5EF4-FFF2-40B4-BE49-F238E27FC236}">
              <a16:creationId xmlns:a16="http://schemas.microsoft.com/office/drawing/2014/main" xmlns="" id="{6AA1C869-66BF-4242-A761-F630250B1702}"/>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306" name="n_2aveValue【福祉施設】&#10;一人当たり面積">
          <a:extLst>
            <a:ext uri="{FF2B5EF4-FFF2-40B4-BE49-F238E27FC236}">
              <a16:creationId xmlns:a16="http://schemas.microsoft.com/office/drawing/2014/main" xmlns="" id="{FAEE40B5-0CF1-4305-B13F-24E7580CB823}"/>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307" name="フローチャート: 判断 306">
          <a:extLst>
            <a:ext uri="{FF2B5EF4-FFF2-40B4-BE49-F238E27FC236}">
              <a16:creationId xmlns:a16="http://schemas.microsoft.com/office/drawing/2014/main" xmlns="" id="{527D0A86-6D0A-45EC-AE04-9A23F7FA25E1}"/>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308" name="n_3aveValue【福祉施設】&#10;一人当たり面積">
          <a:extLst>
            <a:ext uri="{FF2B5EF4-FFF2-40B4-BE49-F238E27FC236}">
              <a16:creationId xmlns:a16="http://schemas.microsoft.com/office/drawing/2014/main" xmlns="" id="{0821429B-32DA-4151-A04D-8148DE43F02F}"/>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xmlns="" id="{CC8523AE-22A4-406B-A578-2C5CB973580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xmlns="" id="{CC460C9D-1F86-43E8-95C3-8B8F889C7B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1DD348C1-D067-43BD-8A3C-15672A456D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AF19C32A-2373-43DB-9AA0-066FC768D0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D80E2D89-02F6-4A66-B915-2DDE5EA72C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104139</xdr:rowOff>
    </xdr:from>
    <xdr:to>
      <xdr:col>50</xdr:col>
      <xdr:colOff>165100</xdr:colOff>
      <xdr:row>86</xdr:row>
      <xdr:rowOff>34289</xdr:rowOff>
    </xdr:to>
    <xdr:sp macro="" textlink="">
      <xdr:nvSpPr>
        <xdr:cNvPr id="314" name="楕円 313">
          <a:extLst>
            <a:ext uri="{FF2B5EF4-FFF2-40B4-BE49-F238E27FC236}">
              <a16:creationId xmlns:a16="http://schemas.microsoft.com/office/drawing/2014/main" xmlns="" id="{6E64CE4E-CE7E-4B9B-9BDF-B35FE6A4B881}"/>
            </a:ext>
          </a:extLst>
        </xdr:cNvPr>
        <xdr:cNvSpPr/>
      </xdr:nvSpPr>
      <xdr:spPr>
        <a:xfrm>
          <a:off x="9588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106680</xdr:rowOff>
    </xdr:from>
    <xdr:to>
      <xdr:col>46</xdr:col>
      <xdr:colOff>38100</xdr:colOff>
      <xdr:row>86</xdr:row>
      <xdr:rowOff>36830</xdr:rowOff>
    </xdr:to>
    <xdr:sp macro="" textlink="">
      <xdr:nvSpPr>
        <xdr:cNvPr id="315" name="楕円 314">
          <a:extLst>
            <a:ext uri="{FF2B5EF4-FFF2-40B4-BE49-F238E27FC236}">
              <a16:creationId xmlns:a16="http://schemas.microsoft.com/office/drawing/2014/main" xmlns="" id="{FC775BEA-481E-4419-98A3-22846457A4E9}"/>
            </a:ext>
          </a:extLst>
        </xdr:cNvPr>
        <xdr:cNvSpPr/>
      </xdr:nvSpPr>
      <xdr:spPr>
        <a:xfrm>
          <a:off x="8699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154939</xdr:rowOff>
    </xdr:from>
    <xdr:to>
      <xdr:col>50</xdr:col>
      <xdr:colOff>114300</xdr:colOff>
      <xdr:row>85</xdr:row>
      <xdr:rowOff>157480</xdr:rowOff>
    </xdr:to>
    <xdr:cxnSp macro="">
      <xdr:nvCxnSpPr>
        <xdr:cNvPr id="316" name="直線コネクタ 315">
          <a:extLst>
            <a:ext uri="{FF2B5EF4-FFF2-40B4-BE49-F238E27FC236}">
              <a16:creationId xmlns:a16="http://schemas.microsoft.com/office/drawing/2014/main" xmlns="" id="{9F89970D-0722-47E0-AAE6-D189E180EA66}"/>
            </a:ext>
          </a:extLst>
        </xdr:cNvPr>
        <xdr:cNvCxnSpPr/>
      </xdr:nvCxnSpPr>
      <xdr:spPr>
        <a:xfrm flipV="1">
          <a:off x="8750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107950</xdr:rowOff>
    </xdr:from>
    <xdr:to>
      <xdr:col>41</xdr:col>
      <xdr:colOff>101600</xdr:colOff>
      <xdr:row>86</xdr:row>
      <xdr:rowOff>38100</xdr:rowOff>
    </xdr:to>
    <xdr:sp macro="" textlink="">
      <xdr:nvSpPr>
        <xdr:cNvPr id="317" name="楕円 316">
          <a:extLst>
            <a:ext uri="{FF2B5EF4-FFF2-40B4-BE49-F238E27FC236}">
              <a16:creationId xmlns:a16="http://schemas.microsoft.com/office/drawing/2014/main" xmlns="" id="{97A8B9E2-E202-4302-BE97-D0032A8D54DC}"/>
            </a:ext>
          </a:extLst>
        </xdr:cNvPr>
        <xdr:cNvSpPr/>
      </xdr:nvSpPr>
      <xdr:spPr>
        <a:xfrm>
          <a:off x="7810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157480</xdr:rowOff>
    </xdr:from>
    <xdr:to>
      <xdr:col>45</xdr:col>
      <xdr:colOff>177800</xdr:colOff>
      <xdr:row>85</xdr:row>
      <xdr:rowOff>158750</xdr:rowOff>
    </xdr:to>
    <xdr:cxnSp macro="">
      <xdr:nvCxnSpPr>
        <xdr:cNvPr id="318" name="直線コネクタ 317">
          <a:extLst>
            <a:ext uri="{FF2B5EF4-FFF2-40B4-BE49-F238E27FC236}">
              <a16:creationId xmlns:a16="http://schemas.microsoft.com/office/drawing/2014/main" xmlns="" id="{AD8F265B-2E6E-4FDE-AAC4-C75A1D697F67}"/>
            </a:ext>
          </a:extLst>
        </xdr:cNvPr>
        <xdr:cNvCxnSpPr/>
      </xdr:nvCxnSpPr>
      <xdr:spPr>
        <a:xfrm flipV="1">
          <a:off x="7861300" y="1473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25416</xdr:rowOff>
    </xdr:from>
    <xdr:ext cx="469744" cy="259045"/>
    <xdr:sp macro="" textlink="">
      <xdr:nvSpPr>
        <xdr:cNvPr id="319" name="n_1mainValue【福祉施設】&#10;一人当たり面積">
          <a:extLst>
            <a:ext uri="{FF2B5EF4-FFF2-40B4-BE49-F238E27FC236}">
              <a16:creationId xmlns:a16="http://schemas.microsoft.com/office/drawing/2014/main" xmlns="" id="{86BD268D-741B-4879-A7F2-77CB08207AE8}"/>
            </a:ext>
          </a:extLst>
        </xdr:cNvPr>
        <xdr:cNvSpPr txBox="1"/>
      </xdr:nvSpPr>
      <xdr:spPr>
        <a:xfrm>
          <a:off x="93917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27957</xdr:rowOff>
    </xdr:from>
    <xdr:ext cx="469744" cy="259045"/>
    <xdr:sp macro="" textlink="">
      <xdr:nvSpPr>
        <xdr:cNvPr id="320" name="n_2mainValue【福祉施設】&#10;一人当たり面積">
          <a:extLst>
            <a:ext uri="{FF2B5EF4-FFF2-40B4-BE49-F238E27FC236}">
              <a16:creationId xmlns:a16="http://schemas.microsoft.com/office/drawing/2014/main" xmlns="" id="{B95E6AA9-9A3A-4AF0-9208-37DAA1E8035E}"/>
            </a:ext>
          </a:extLst>
        </xdr:cNvPr>
        <xdr:cNvSpPr txBox="1"/>
      </xdr:nvSpPr>
      <xdr:spPr>
        <a:xfrm>
          <a:off x="8515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29227</xdr:rowOff>
    </xdr:from>
    <xdr:ext cx="469744" cy="259045"/>
    <xdr:sp macro="" textlink="">
      <xdr:nvSpPr>
        <xdr:cNvPr id="321" name="n_3mainValue【福祉施設】&#10;一人当たり面積">
          <a:extLst>
            <a:ext uri="{FF2B5EF4-FFF2-40B4-BE49-F238E27FC236}">
              <a16:creationId xmlns:a16="http://schemas.microsoft.com/office/drawing/2014/main" xmlns="" id="{C9573E6B-AB1F-47B2-9AB0-F097B6AD54CF}"/>
            </a:ext>
          </a:extLst>
        </xdr:cNvPr>
        <xdr:cNvSpPr txBox="1"/>
      </xdr:nvSpPr>
      <xdr:spPr>
        <a:xfrm>
          <a:off x="7626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xmlns="" id="{9B745452-4630-4F60-ADD4-6D43B7561D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xmlns="" id="{F427C27E-8C41-4050-8BCD-F5716D4AF0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xmlns="" id="{7B01D82F-6A6A-4BBA-8EDB-EB98E13A9D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xmlns="" id="{51C6286A-4FFE-4D84-8DAF-E475DAC99B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xmlns="" id="{B721F44D-F8A8-4A0D-BE12-12790F623A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xmlns="" id="{56377FF0-1078-4B62-9CFC-72E291909DE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xmlns="" id="{9BD4249A-DF61-4FA0-BE81-47C3975482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xmlns="" id="{265623A8-FBD1-4412-B4C1-95CB11D5333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xmlns="" id="{E80A7B15-A622-4999-9F09-3BAA59108F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xmlns="" id="{6C877122-66BE-4882-BCCE-F5EAD3EDCC2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xmlns="" id="{C012F3BC-A096-4087-962F-B1DDB7A7A83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xmlns="" id="{6C86C0A1-C925-4DAD-A74B-265ACE0E5445}"/>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xmlns="" id="{FD4911C8-A3A9-4A12-BA92-5D3E815952C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xmlns="" id="{DE7AA004-8BA6-4DB7-9D82-41F5BAA9CE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xmlns="" id="{9F9CCE70-3655-44D6-AB6E-AD7BCCCAF8B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xmlns="" id="{270F849B-F25F-40A5-8794-FEA57C31BCD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xmlns="" id="{43552D9A-2CCD-45D6-8D42-D4EFC280201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xmlns="" id="{FFBC0DF8-FB16-47F5-BC74-DA93D208939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xmlns="" id="{DA5C788F-6FE7-408E-9072-9BBFCD62832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xmlns="" id="{2692C96A-B356-48AC-A42F-9582B7CD5DCB}"/>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xmlns="" id="{6A8662F1-28C0-439A-B42D-840C8B7621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xmlns="" id="{BF44757B-9E02-47D5-81AD-7BF593E5DC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xmlns="" id="{E1F53795-7966-400E-95E6-EA2E4D7C68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xmlns="" id="{B327D3C0-4137-40EE-B192-0D009030D16A}"/>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xmlns="" id="{D997325A-8678-4DBA-B86C-FEC2BD3C11F8}"/>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xmlns="" id="{DB53B89E-63D0-4AF9-802D-9F9BA42A901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xmlns="" id="{2E311E6F-B4E0-4258-9ABD-F650D6CC685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xmlns="" id="{D4818865-3E58-4248-867A-80976A6ED3A3}"/>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xmlns="" id="{E61C46F2-54E8-47EC-AC97-F6110B685993}"/>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xmlns="" id="{4F2EC2E8-6C24-49ED-B0D2-F6165E332BF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xmlns="" id="{937EAA2A-7A85-46F0-BADF-2DB6D59E2CDC}"/>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53" name="n_1aveValue【市民会館】&#10;有形固定資産減価償却率">
          <a:extLst>
            <a:ext uri="{FF2B5EF4-FFF2-40B4-BE49-F238E27FC236}">
              <a16:creationId xmlns:a16="http://schemas.microsoft.com/office/drawing/2014/main" xmlns="" id="{673C4512-7E9B-4832-BD50-3BCDAE8F3EA9}"/>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54" name="フローチャート: 判断 353">
          <a:extLst>
            <a:ext uri="{FF2B5EF4-FFF2-40B4-BE49-F238E27FC236}">
              <a16:creationId xmlns:a16="http://schemas.microsoft.com/office/drawing/2014/main" xmlns="" id="{131F7540-1E1F-40DA-969D-9285C3B67BBE}"/>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355" name="n_2aveValue【市民会館】&#10;有形固定資産減価償却率">
          <a:extLst>
            <a:ext uri="{FF2B5EF4-FFF2-40B4-BE49-F238E27FC236}">
              <a16:creationId xmlns:a16="http://schemas.microsoft.com/office/drawing/2014/main" xmlns="" id="{8FF0F0CC-9C3E-4E68-B805-2B17427CE52C}"/>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56" name="フローチャート: 判断 355">
          <a:extLst>
            <a:ext uri="{FF2B5EF4-FFF2-40B4-BE49-F238E27FC236}">
              <a16:creationId xmlns:a16="http://schemas.microsoft.com/office/drawing/2014/main" xmlns="" id="{231D831F-5DA9-4641-8437-425DD663B7A9}"/>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57" name="n_3aveValue【市民会館】&#10;有形固定資産減価償却率">
          <a:extLst>
            <a:ext uri="{FF2B5EF4-FFF2-40B4-BE49-F238E27FC236}">
              <a16:creationId xmlns:a16="http://schemas.microsoft.com/office/drawing/2014/main" xmlns="" id="{D4AEF507-7455-451E-BF2A-A7C042FFEDA3}"/>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xmlns="" id="{ACDDF77B-C25B-42A0-B3E9-EED173B8A0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E62CF3A3-B368-4D96-9BBC-13564275204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xmlns="" id="{3FBBB033-6DE2-4E50-AFB5-E3D7D8C5DE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xmlns="" id="{88A8189C-D49D-4DC5-ACAC-9A339DB190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xmlns="" id="{314EFE04-00AF-4B01-9844-56537478E1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12700</xdr:rowOff>
    </xdr:from>
    <xdr:to>
      <xdr:col>20</xdr:col>
      <xdr:colOff>38100</xdr:colOff>
      <xdr:row>106</xdr:row>
      <xdr:rowOff>114300</xdr:rowOff>
    </xdr:to>
    <xdr:sp macro="" textlink="">
      <xdr:nvSpPr>
        <xdr:cNvPr id="363" name="楕円 362">
          <a:extLst>
            <a:ext uri="{FF2B5EF4-FFF2-40B4-BE49-F238E27FC236}">
              <a16:creationId xmlns:a16="http://schemas.microsoft.com/office/drawing/2014/main" xmlns="" id="{0BEB0DE5-F466-423C-B5FC-4AFB09535DBD}"/>
            </a:ext>
          </a:extLst>
        </xdr:cNvPr>
        <xdr:cNvSpPr/>
      </xdr:nvSpPr>
      <xdr:spPr>
        <a:xfrm>
          <a:off x="3746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52070</xdr:rowOff>
    </xdr:from>
    <xdr:to>
      <xdr:col>15</xdr:col>
      <xdr:colOff>101600</xdr:colOff>
      <xdr:row>106</xdr:row>
      <xdr:rowOff>153670</xdr:rowOff>
    </xdr:to>
    <xdr:sp macro="" textlink="">
      <xdr:nvSpPr>
        <xdr:cNvPr id="364" name="楕円 363">
          <a:extLst>
            <a:ext uri="{FF2B5EF4-FFF2-40B4-BE49-F238E27FC236}">
              <a16:creationId xmlns:a16="http://schemas.microsoft.com/office/drawing/2014/main" xmlns="" id="{FCA6B6EF-DDF1-428D-AFCC-260DC507F404}"/>
            </a:ext>
          </a:extLst>
        </xdr:cNvPr>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63500</xdr:rowOff>
    </xdr:from>
    <xdr:to>
      <xdr:col>19</xdr:col>
      <xdr:colOff>177800</xdr:colOff>
      <xdr:row>106</xdr:row>
      <xdr:rowOff>102870</xdr:rowOff>
    </xdr:to>
    <xdr:cxnSp macro="">
      <xdr:nvCxnSpPr>
        <xdr:cNvPr id="365" name="直線コネクタ 364">
          <a:extLst>
            <a:ext uri="{FF2B5EF4-FFF2-40B4-BE49-F238E27FC236}">
              <a16:creationId xmlns:a16="http://schemas.microsoft.com/office/drawing/2014/main" xmlns="" id="{912B87F1-EBDE-40D3-BEAD-69C5A637010B}"/>
            </a:ext>
          </a:extLst>
        </xdr:cNvPr>
        <xdr:cNvCxnSpPr/>
      </xdr:nvCxnSpPr>
      <xdr:spPr>
        <a:xfrm flipV="1">
          <a:off x="2908300" y="182372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366" name="楕円 365">
          <a:extLst>
            <a:ext uri="{FF2B5EF4-FFF2-40B4-BE49-F238E27FC236}">
              <a16:creationId xmlns:a16="http://schemas.microsoft.com/office/drawing/2014/main" xmlns="" id="{1005F186-43A4-4E78-B351-A83263A8EB0C}"/>
            </a:ext>
          </a:extLst>
        </xdr:cNvPr>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102870</xdr:rowOff>
    </xdr:from>
    <xdr:to>
      <xdr:col>15</xdr:col>
      <xdr:colOff>50800</xdr:colOff>
      <xdr:row>106</xdr:row>
      <xdr:rowOff>102870</xdr:rowOff>
    </xdr:to>
    <xdr:cxnSp macro="">
      <xdr:nvCxnSpPr>
        <xdr:cNvPr id="367" name="直線コネクタ 366">
          <a:extLst>
            <a:ext uri="{FF2B5EF4-FFF2-40B4-BE49-F238E27FC236}">
              <a16:creationId xmlns:a16="http://schemas.microsoft.com/office/drawing/2014/main" xmlns="" id="{BE2CA2ED-FE65-4F73-86BB-4D3A365CCFA3}"/>
            </a:ext>
          </a:extLst>
        </xdr:cNvPr>
        <xdr:cNvCxnSpPr/>
      </xdr:nvCxnSpPr>
      <xdr:spPr>
        <a:xfrm>
          <a:off x="2019300" y="1827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105427</xdr:rowOff>
    </xdr:from>
    <xdr:ext cx="405111" cy="259045"/>
    <xdr:sp macro="" textlink="">
      <xdr:nvSpPr>
        <xdr:cNvPr id="368" name="n_1mainValue【市民会館】&#10;有形固定資産減価償却率">
          <a:extLst>
            <a:ext uri="{FF2B5EF4-FFF2-40B4-BE49-F238E27FC236}">
              <a16:creationId xmlns:a16="http://schemas.microsoft.com/office/drawing/2014/main" xmlns="" id="{686D6E99-0A4D-4848-BD4F-9E4AD2D90D87}"/>
            </a:ext>
          </a:extLst>
        </xdr:cNvPr>
        <xdr:cNvSpPr txBox="1"/>
      </xdr:nvSpPr>
      <xdr:spPr>
        <a:xfrm>
          <a:off x="35820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69" name="n_2mainValue【市民会館】&#10;有形固定資産減価償却率">
          <a:extLst>
            <a:ext uri="{FF2B5EF4-FFF2-40B4-BE49-F238E27FC236}">
              <a16:creationId xmlns:a16="http://schemas.microsoft.com/office/drawing/2014/main" xmlns="" id="{DE95AD8C-156C-4A60-A35E-CF65868FCAA5}"/>
            </a:ext>
          </a:extLst>
        </xdr:cNvPr>
        <xdr:cNvSpPr txBox="1"/>
      </xdr:nvSpPr>
      <xdr:spPr>
        <a:xfrm>
          <a:off x="2705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370" name="n_3mainValue【市民会館】&#10;有形固定資産減価償却率">
          <a:extLst>
            <a:ext uri="{FF2B5EF4-FFF2-40B4-BE49-F238E27FC236}">
              <a16:creationId xmlns:a16="http://schemas.microsoft.com/office/drawing/2014/main" xmlns="" id="{8460CF31-C9A4-44AC-AFBE-8B3E65E79870}"/>
            </a:ext>
          </a:extLst>
        </xdr:cNvPr>
        <xdr:cNvSpPr txBox="1"/>
      </xdr:nvSpPr>
      <xdr:spPr>
        <a:xfrm>
          <a:off x="1816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xmlns="" id="{25AE2FF0-5BD2-4AB9-A15A-2ACC20CCB5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xmlns="" id="{BF7B2E30-CE45-4B29-B64F-03E2AF1293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xmlns="" id="{9CA099EB-95B7-4F9F-9EF2-48B2DCA96F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xmlns="" id="{79263373-3570-4668-B894-CFFA1B23E4F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xmlns="" id="{583BF6BA-CDC6-46F1-9746-9BA1FA0370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xmlns="" id="{0038C19D-3769-434F-A553-C5E8050B6B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xmlns="" id="{F15511E5-8FA0-4B3B-B614-AF9BE39075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xmlns="" id="{0C3E7187-9F0E-4824-8DFB-077F9A8A578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xmlns="" id="{110189EE-A5CF-4E26-9F2A-C179BAA928F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xmlns="" id="{CF45E6B7-1A5A-46BC-BC53-8739F3F8E4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xmlns="" id="{2039EA1A-78AC-4E38-A0CA-AF9F54F6A70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xmlns="" id="{7C686109-22FB-46AE-978F-DA3CC8607B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xmlns="" id="{6672550A-4714-4C94-AEC8-D53BDD68E69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xmlns="" id="{A39641A5-CDE8-4C11-8336-DAE2EF7E06E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xmlns="" id="{82398E11-A649-4D14-95B6-115A1FDA3A8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xmlns="" id="{7A19DF74-57B2-422B-828B-AEB6CAB5A66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xmlns="" id="{DE454D43-5D45-416F-B5BC-68D8B33F6ED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xmlns="" id="{E37AA624-E621-4A32-880D-05C37948AFA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xmlns="" id="{1AC59328-E093-4882-9D60-54D2F725DC5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xmlns="" id="{518ECBE2-7660-4828-9929-75D8B45E975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xmlns="" id="{765275D7-0517-4CAC-B0CD-CA79AA9775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xmlns="" id="{6EBC133B-5673-46F8-85D4-DF417DCDDA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xmlns="" id="{0E5A338E-2CB7-40AE-A5A7-0073CCC426D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xmlns="" id="{7655B323-9DA6-4A9A-B174-F14EEA171571}"/>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xmlns="" id="{5321E9EE-69CE-41EC-85D7-91D07C0348C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xmlns="" id="{F5C638DC-442E-4268-891B-EA5DB062BDBD}"/>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xmlns="" id="{A0826752-C7A7-46D2-A53F-9A39DD97555D}"/>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xmlns="" id="{06803CA4-6657-4075-BEC6-ABA4CC5B724A}"/>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xmlns="" id="{E1CA0E27-8AC8-415D-BD3B-4CD07DBE14A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xmlns="" id="{F5E5D20C-F98A-4F14-9CFD-32F1C3D583F6}"/>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xmlns="" id="{107A9531-14D5-42D9-9E1D-F6AD1BA0121E}"/>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02" name="n_1aveValue【市民会館】&#10;一人当たり面積">
          <a:extLst>
            <a:ext uri="{FF2B5EF4-FFF2-40B4-BE49-F238E27FC236}">
              <a16:creationId xmlns:a16="http://schemas.microsoft.com/office/drawing/2014/main" xmlns="" id="{9590F716-93B3-4241-AF68-8549AC03642A}"/>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403" name="フローチャート: 判断 402">
          <a:extLst>
            <a:ext uri="{FF2B5EF4-FFF2-40B4-BE49-F238E27FC236}">
              <a16:creationId xmlns:a16="http://schemas.microsoft.com/office/drawing/2014/main" xmlns="" id="{431B1553-2A8B-4A8F-9764-CA976C785E67}"/>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404" name="n_2aveValue【市民会館】&#10;一人当たり面積">
          <a:extLst>
            <a:ext uri="{FF2B5EF4-FFF2-40B4-BE49-F238E27FC236}">
              <a16:creationId xmlns:a16="http://schemas.microsoft.com/office/drawing/2014/main" xmlns="" id="{19ED1786-4A13-4129-AE0E-CADF9D8FCDF9}"/>
            </a:ext>
          </a:extLst>
        </xdr:cNvPr>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405" name="フローチャート: 判断 404">
          <a:extLst>
            <a:ext uri="{FF2B5EF4-FFF2-40B4-BE49-F238E27FC236}">
              <a16:creationId xmlns:a16="http://schemas.microsoft.com/office/drawing/2014/main" xmlns="" id="{DD497CF9-F5CB-40E9-BF22-F09B4242955D}"/>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406" name="n_3aveValue【市民会館】&#10;一人当たり面積">
          <a:extLst>
            <a:ext uri="{FF2B5EF4-FFF2-40B4-BE49-F238E27FC236}">
              <a16:creationId xmlns:a16="http://schemas.microsoft.com/office/drawing/2014/main" xmlns="" id="{B040DBF8-55D9-4784-AEFE-8FCA7C878408}"/>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xmlns="" id="{56C8B781-18F8-41AD-9F33-640CF511FBF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xmlns="" id="{DDF44E37-953C-499B-83BC-94404A9D59C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56F84FFA-386A-40F6-B335-F5ACE07C70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74377817-9363-40BC-A1DB-265C52B3C2F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5DBDD3DC-E180-457E-8A67-8CB7692F33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31114</xdr:rowOff>
    </xdr:from>
    <xdr:to>
      <xdr:col>50</xdr:col>
      <xdr:colOff>165100</xdr:colOff>
      <xdr:row>107</xdr:row>
      <xdr:rowOff>132714</xdr:rowOff>
    </xdr:to>
    <xdr:sp macro="" textlink="">
      <xdr:nvSpPr>
        <xdr:cNvPr id="412" name="楕円 411">
          <a:extLst>
            <a:ext uri="{FF2B5EF4-FFF2-40B4-BE49-F238E27FC236}">
              <a16:creationId xmlns:a16="http://schemas.microsoft.com/office/drawing/2014/main" xmlns="" id="{7E16940D-E4B4-4505-9A8B-8FE452301AF7}"/>
            </a:ext>
          </a:extLst>
        </xdr:cNvPr>
        <xdr:cNvSpPr/>
      </xdr:nvSpPr>
      <xdr:spPr>
        <a:xfrm>
          <a:off x="9588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13" name="楕円 412">
          <a:extLst>
            <a:ext uri="{FF2B5EF4-FFF2-40B4-BE49-F238E27FC236}">
              <a16:creationId xmlns:a16="http://schemas.microsoft.com/office/drawing/2014/main" xmlns="" id="{99673C71-AAF9-4875-AD05-7E8A0E2B4FF3}"/>
            </a:ext>
          </a:extLst>
        </xdr:cNvPr>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81914</xdr:rowOff>
    </xdr:from>
    <xdr:to>
      <xdr:col>50</xdr:col>
      <xdr:colOff>114300</xdr:colOff>
      <xdr:row>107</xdr:row>
      <xdr:rowOff>87630</xdr:rowOff>
    </xdr:to>
    <xdr:cxnSp macro="">
      <xdr:nvCxnSpPr>
        <xdr:cNvPr id="414" name="直線コネクタ 413">
          <a:extLst>
            <a:ext uri="{FF2B5EF4-FFF2-40B4-BE49-F238E27FC236}">
              <a16:creationId xmlns:a16="http://schemas.microsoft.com/office/drawing/2014/main" xmlns="" id="{D71A8822-E515-4A7C-87E5-929C65AD5022}"/>
            </a:ext>
          </a:extLst>
        </xdr:cNvPr>
        <xdr:cNvCxnSpPr/>
      </xdr:nvCxnSpPr>
      <xdr:spPr>
        <a:xfrm flipV="1">
          <a:off x="8750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40639</xdr:rowOff>
    </xdr:from>
    <xdr:to>
      <xdr:col>41</xdr:col>
      <xdr:colOff>101600</xdr:colOff>
      <xdr:row>107</xdr:row>
      <xdr:rowOff>142239</xdr:rowOff>
    </xdr:to>
    <xdr:sp macro="" textlink="">
      <xdr:nvSpPr>
        <xdr:cNvPr id="415" name="楕円 414">
          <a:extLst>
            <a:ext uri="{FF2B5EF4-FFF2-40B4-BE49-F238E27FC236}">
              <a16:creationId xmlns:a16="http://schemas.microsoft.com/office/drawing/2014/main" xmlns="" id="{CAA444E8-75F2-4C89-A80A-2192176BD495}"/>
            </a:ext>
          </a:extLst>
        </xdr:cNvPr>
        <xdr:cNvSpPr/>
      </xdr:nvSpPr>
      <xdr:spPr>
        <a:xfrm>
          <a:off x="781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91439</xdr:rowOff>
    </xdr:to>
    <xdr:cxnSp macro="">
      <xdr:nvCxnSpPr>
        <xdr:cNvPr id="416" name="直線コネクタ 415">
          <a:extLst>
            <a:ext uri="{FF2B5EF4-FFF2-40B4-BE49-F238E27FC236}">
              <a16:creationId xmlns:a16="http://schemas.microsoft.com/office/drawing/2014/main" xmlns="" id="{3A89E76F-BF08-42A9-A619-BD1742BAF58B}"/>
            </a:ext>
          </a:extLst>
        </xdr:cNvPr>
        <xdr:cNvCxnSpPr/>
      </xdr:nvCxnSpPr>
      <xdr:spPr>
        <a:xfrm flipV="1">
          <a:off x="7861300" y="1843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123841</xdr:rowOff>
    </xdr:from>
    <xdr:ext cx="469744" cy="259045"/>
    <xdr:sp macro="" textlink="">
      <xdr:nvSpPr>
        <xdr:cNvPr id="417" name="n_1mainValue【市民会館】&#10;一人当たり面積">
          <a:extLst>
            <a:ext uri="{FF2B5EF4-FFF2-40B4-BE49-F238E27FC236}">
              <a16:creationId xmlns:a16="http://schemas.microsoft.com/office/drawing/2014/main" xmlns="" id="{BAE32077-A184-4D3B-A5E4-A037FBEABF1F}"/>
            </a:ext>
          </a:extLst>
        </xdr:cNvPr>
        <xdr:cNvSpPr txBox="1"/>
      </xdr:nvSpPr>
      <xdr:spPr>
        <a:xfrm>
          <a:off x="9391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18" name="n_2mainValue【市民会館】&#10;一人当たり面積">
          <a:extLst>
            <a:ext uri="{FF2B5EF4-FFF2-40B4-BE49-F238E27FC236}">
              <a16:creationId xmlns:a16="http://schemas.microsoft.com/office/drawing/2014/main" xmlns="" id="{9C1CA769-4013-462E-A373-FDCEE200600A}"/>
            </a:ext>
          </a:extLst>
        </xdr:cNvPr>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133366</xdr:rowOff>
    </xdr:from>
    <xdr:ext cx="469744" cy="259045"/>
    <xdr:sp macro="" textlink="">
      <xdr:nvSpPr>
        <xdr:cNvPr id="419" name="n_3mainValue【市民会館】&#10;一人当たり面積">
          <a:extLst>
            <a:ext uri="{FF2B5EF4-FFF2-40B4-BE49-F238E27FC236}">
              <a16:creationId xmlns:a16="http://schemas.microsoft.com/office/drawing/2014/main" xmlns="" id="{D123B87C-8D75-424C-83F6-84E96667936F}"/>
            </a:ext>
          </a:extLst>
        </xdr:cNvPr>
        <xdr:cNvSpPr txBox="1"/>
      </xdr:nvSpPr>
      <xdr:spPr>
        <a:xfrm>
          <a:off x="7626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xmlns="" id="{6F2C5379-7978-47AE-ADA2-8076233DFD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xmlns="" id="{6FD246FA-084A-4B65-98FE-4E62944243D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xmlns="" id="{068FC7A6-438F-4BCE-867B-459514D5864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xmlns="" id="{6961BBD7-2464-4842-9CF7-7857841CD1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xmlns="" id="{217843FE-ED31-4352-8418-1674A361E7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xmlns="" id="{743CD724-0508-4A15-983E-BF9E7DA6D9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xmlns="" id="{8EFEC21A-39E9-4F2E-87B1-DB1AA5F285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xmlns="" id="{9A8D8A5E-450F-4A2F-97DC-21C158AE78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xmlns="" id="{9D4173EA-E13D-446E-844A-E10585E204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xmlns="" id="{9FB46599-5EB5-4239-80DD-E65B040CEF1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xmlns="" id="{30467C96-2F02-4325-AEEE-CED7A7A800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xmlns="" id="{696A68A1-D1A8-402B-B21A-149D47EDBF7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xmlns="" id="{F2D93777-34FF-498A-8257-2A8D3F84C15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xmlns="" id="{94ADA8C7-DD10-4B9A-8838-26BDBA43465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xmlns="" id="{DBF54D63-DC1E-4495-936E-4CE8E558437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xmlns="" id="{6DFE320B-EE28-49C8-9F93-C038DDDE34F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xmlns="" id="{1A322594-3919-423C-8EA4-E6A6A3FBE3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xmlns="" id="{C7D2635B-542A-4397-9D43-975A37EFB0D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xmlns="" id="{EAA7F1CA-34E5-4558-AF40-F9E12BC5A9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xmlns="" id="{D5E27A75-2781-42FA-9C88-35133FD9426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xmlns="" id="{A5ED18F5-AEAE-4CA0-AE55-95BD0D00BFF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xmlns="" id="{907747B3-A5D2-4651-8206-CDB165BE5BF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xmlns="" id="{592AFF72-1A72-43AE-8E8A-1F29D45552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xmlns="" id="{725664E2-94C0-4D09-BEDD-0C209244D1A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xmlns="" id="{E937D079-0AB7-4D82-B8D7-2F469B38A5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xmlns="" id="{2AA18671-2CC3-409D-9045-9B45661E194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xmlns="" id="{453D5EE5-1D14-470D-8916-370F41F8FA32}"/>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xmlns="" id="{EAD6A613-6B8E-4281-9B6D-7B875CB0178B}"/>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xmlns="" id="{769D55BD-DEDF-4723-A541-A469E37B06A3}"/>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xmlns="" id="{8B6A91CE-714E-436C-8FB0-07B364A7A516}"/>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xmlns="" id="{9EA5E010-7E99-4FDB-AF76-CF768FE53144}"/>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xmlns="" id="{2504E589-A311-4A10-99F9-D4BD40E531F8}"/>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xmlns="" id="{EC96766B-1CEC-451B-A969-76800EFA4CB6}"/>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53" name="n_1aveValue【一般廃棄物処理施設】&#10;有形固定資産減価償却率">
          <a:extLst>
            <a:ext uri="{FF2B5EF4-FFF2-40B4-BE49-F238E27FC236}">
              <a16:creationId xmlns:a16="http://schemas.microsoft.com/office/drawing/2014/main" xmlns="" id="{62355AFC-D2EE-4AF0-8608-8F2F0BD52A03}"/>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54" name="フローチャート: 判断 453">
          <a:extLst>
            <a:ext uri="{FF2B5EF4-FFF2-40B4-BE49-F238E27FC236}">
              <a16:creationId xmlns:a16="http://schemas.microsoft.com/office/drawing/2014/main" xmlns="" id="{B5703322-95EF-4055-996B-BA4A777238E3}"/>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xmlns="" id="{0F13C5F6-52BB-468D-B025-F62920EA59B4}"/>
            </a:ext>
          </a:extLst>
        </xdr:cNvPr>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56" name="フローチャート: 判断 455">
          <a:extLst>
            <a:ext uri="{FF2B5EF4-FFF2-40B4-BE49-F238E27FC236}">
              <a16:creationId xmlns:a16="http://schemas.microsoft.com/office/drawing/2014/main" xmlns="" id="{E833C9C7-F8FB-4F66-9C9B-DFCA88B00CE8}"/>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47914</xdr:rowOff>
    </xdr:from>
    <xdr:ext cx="405111" cy="259045"/>
    <xdr:sp macro="" textlink="">
      <xdr:nvSpPr>
        <xdr:cNvPr id="457" name="n_3aveValue【一般廃棄物処理施設】&#10;有形固定資産減価償却率">
          <a:extLst>
            <a:ext uri="{FF2B5EF4-FFF2-40B4-BE49-F238E27FC236}">
              <a16:creationId xmlns:a16="http://schemas.microsoft.com/office/drawing/2014/main" xmlns="" id="{D631D703-6C90-4D27-8F8D-52CB6352125D}"/>
            </a:ext>
          </a:extLst>
        </xdr:cNvPr>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F6A422AE-356E-4349-AAA5-8A4EB7977F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ACF427C5-D825-4902-A7C4-254D847ECB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xmlns="" id="{75244CE1-D273-4C42-957A-F31FFB13C7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xmlns="" id="{91B1E071-A827-485E-B7E7-8CBFC332AA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6A395979-8FD6-4951-9090-279C12DAC9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142966</xdr:rowOff>
    </xdr:from>
    <xdr:to>
      <xdr:col>81</xdr:col>
      <xdr:colOff>101600</xdr:colOff>
      <xdr:row>36</xdr:row>
      <xdr:rowOff>73116</xdr:rowOff>
    </xdr:to>
    <xdr:sp macro="" textlink="">
      <xdr:nvSpPr>
        <xdr:cNvPr id="463" name="楕円 462">
          <a:extLst>
            <a:ext uri="{FF2B5EF4-FFF2-40B4-BE49-F238E27FC236}">
              <a16:creationId xmlns:a16="http://schemas.microsoft.com/office/drawing/2014/main" xmlns="" id="{2CFA6D11-38C1-43B2-8042-DB0BB2BD9B08}"/>
            </a:ext>
          </a:extLst>
        </xdr:cNvPr>
        <xdr:cNvSpPr/>
      </xdr:nvSpPr>
      <xdr:spPr>
        <a:xfrm>
          <a:off x="15430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64" name="楕円 463">
          <a:extLst>
            <a:ext uri="{FF2B5EF4-FFF2-40B4-BE49-F238E27FC236}">
              <a16:creationId xmlns:a16="http://schemas.microsoft.com/office/drawing/2014/main" xmlns="" id="{3C5D4803-76BD-4273-8A90-DDF4CA2B0A16}"/>
            </a:ext>
          </a:extLst>
        </xdr:cNvPr>
        <xdr:cNvSpPr/>
      </xdr:nvSpPr>
      <xdr:spPr>
        <a:xfrm>
          <a:off x="14541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87630</xdr:rowOff>
    </xdr:to>
    <xdr:cxnSp macro="">
      <xdr:nvCxnSpPr>
        <xdr:cNvPr id="465" name="直線コネクタ 464">
          <a:extLst>
            <a:ext uri="{FF2B5EF4-FFF2-40B4-BE49-F238E27FC236}">
              <a16:creationId xmlns:a16="http://schemas.microsoft.com/office/drawing/2014/main" xmlns="" id="{93A0E67A-34D7-45C0-890D-D2E4B555DC58}"/>
            </a:ext>
          </a:extLst>
        </xdr:cNvPr>
        <xdr:cNvCxnSpPr/>
      </xdr:nvCxnSpPr>
      <xdr:spPr>
        <a:xfrm flipV="1">
          <a:off x="14592300" y="619451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66" name="楕円 465">
          <a:extLst>
            <a:ext uri="{FF2B5EF4-FFF2-40B4-BE49-F238E27FC236}">
              <a16:creationId xmlns:a16="http://schemas.microsoft.com/office/drawing/2014/main" xmlns="" id="{EA1F678C-73B9-404B-84FD-14F1D9A4BA99}"/>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36</xdr:row>
      <xdr:rowOff>87630</xdr:rowOff>
    </xdr:to>
    <xdr:cxnSp macro="">
      <xdr:nvCxnSpPr>
        <xdr:cNvPr id="467" name="直線コネクタ 466">
          <a:extLst>
            <a:ext uri="{FF2B5EF4-FFF2-40B4-BE49-F238E27FC236}">
              <a16:creationId xmlns:a16="http://schemas.microsoft.com/office/drawing/2014/main" xmlns="" id="{C6DF2E67-3171-422F-AD12-D04C9C189739}"/>
            </a:ext>
          </a:extLst>
        </xdr:cNvPr>
        <xdr:cNvCxnSpPr/>
      </xdr:nvCxnSpPr>
      <xdr:spPr>
        <a:xfrm>
          <a:off x="13703300" y="6259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89643</xdr:rowOff>
    </xdr:from>
    <xdr:ext cx="405111" cy="259045"/>
    <xdr:sp macro="" textlink="">
      <xdr:nvSpPr>
        <xdr:cNvPr id="468" name="n_1mainValue【一般廃棄物処理施設】&#10;有形固定資産減価償却率">
          <a:extLst>
            <a:ext uri="{FF2B5EF4-FFF2-40B4-BE49-F238E27FC236}">
              <a16:creationId xmlns:a16="http://schemas.microsoft.com/office/drawing/2014/main" xmlns="" id="{693384B5-BD3F-49D7-860F-2897AFF098D8}"/>
            </a:ext>
          </a:extLst>
        </xdr:cNvPr>
        <xdr:cNvSpPr txBox="1"/>
      </xdr:nvSpPr>
      <xdr:spPr>
        <a:xfrm>
          <a:off x="152660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69" name="n_2mainValue【一般廃棄物処理施設】&#10;有形固定資産減価償却率">
          <a:extLst>
            <a:ext uri="{FF2B5EF4-FFF2-40B4-BE49-F238E27FC236}">
              <a16:creationId xmlns:a16="http://schemas.microsoft.com/office/drawing/2014/main" xmlns="" id="{0574BDBE-6A51-48F6-BCC3-7ADB477C5D06}"/>
            </a:ext>
          </a:extLst>
        </xdr:cNvPr>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0" name="n_3mainValue【一般廃棄物処理施設】&#10;有形固定資産減価償却率">
          <a:extLst>
            <a:ext uri="{FF2B5EF4-FFF2-40B4-BE49-F238E27FC236}">
              <a16:creationId xmlns:a16="http://schemas.microsoft.com/office/drawing/2014/main" xmlns="" id="{AB9DBAB6-D835-48AE-B92D-4DA8991AFF0F}"/>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xmlns="" id="{1314ADE1-8728-4812-B358-06509D98C1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xmlns="" id="{D7D965C7-A1D3-4E24-89C9-04736BCA15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xmlns="" id="{E3BDF8ED-EE5C-4F5A-94A5-CCEDECB3C6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xmlns="" id="{6919B22D-E046-4459-B2A2-EE1E56D8CAB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xmlns="" id="{FA465B95-5DA4-47E3-8A2F-2DDAD35A14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xmlns="" id="{578130C8-4D61-4EC7-9318-50543A554F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xmlns="" id="{7F2B23DA-E571-4BAB-9BF6-7825DB8D81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xmlns="" id="{33965760-A85E-4C73-9491-077478EBCC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xmlns="" id="{4DD4FC71-A3F1-4384-A19F-942970AE2CD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xmlns="" id="{B89E966A-80E9-4AE4-AD29-7E4ACBCA55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xmlns="" id="{65657E70-13EF-4369-B6E3-B4F7DF25CDE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2" name="テキスト ボックス 481">
          <a:extLst>
            <a:ext uri="{FF2B5EF4-FFF2-40B4-BE49-F238E27FC236}">
              <a16:creationId xmlns:a16="http://schemas.microsoft.com/office/drawing/2014/main" xmlns="" id="{8FF75709-0DE2-4879-9129-E9897F4A150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xmlns="" id="{C6DF6238-609C-4CDB-B203-BA06D6826ED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4" name="テキスト ボックス 483">
          <a:extLst>
            <a:ext uri="{FF2B5EF4-FFF2-40B4-BE49-F238E27FC236}">
              <a16:creationId xmlns:a16="http://schemas.microsoft.com/office/drawing/2014/main" xmlns="" id="{222B6EF4-1CBE-4724-9ECC-A6C63EDCE921}"/>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xmlns="" id="{6A5D0E9C-2A57-405C-9978-073FFF84E8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6" name="テキスト ボックス 485">
          <a:extLst>
            <a:ext uri="{FF2B5EF4-FFF2-40B4-BE49-F238E27FC236}">
              <a16:creationId xmlns:a16="http://schemas.microsoft.com/office/drawing/2014/main" xmlns="" id="{1479E723-F815-4EDA-A91B-B0E0924A1CD7}"/>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xmlns="" id="{FCF6FBD2-DB6B-4256-8259-8844CA7484A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8" name="テキスト ボックス 487">
          <a:extLst>
            <a:ext uri="{FF2B5EF4-FFF2-40B4-BE49-F238E27FC236}">
              <a16:creationId xmlns:a16="http://schemas.microsoft.com/office/drawing/2014/main" xmlns="" id="{5F1B6417-21DA-4EAD-B07C-FC7D574DF767}"/>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xmlns="" id="{370F7920-1803-4838-8046-5B6CD63B85C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0" name="テキスト ボックス 489">
          <a:extLst>
            <a:ext uri="{FF2B5EF4-FFF2-40B4-BE49-F238E27FC236}">
              <a16:creationId xmlns:a16="http://schemas.microsoft.com/office/drawing/2014/main" xmlns="" id="{45337EBE-DE7F-489A-8106-45C027327E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xmlns="" id="{3AC045A0-49E2-4D3A-ACC9-B2D3CCF0B5A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2" name="テキスト ボックス 491">
          <a:extLst>
            <a:ext uri="{FF2B5EF4-FFF2-40B4-BE49-F238E27FC236}">
              <a16:creationId xmlns:a16="http://schemas.microsoft.com/office/drawing/2014/main" xmlns="" id="{30D2A591-CA6E-4579-8270-B3D75A3EBB7B}"/>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xmlns="" id="{9289A4AF-45CF-4678-840A-B652D51180D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4" name="テキスト ボックス 493">
          <a:extLst>
            <a:ext uri="{FF2B5EF4-FFF2-40B4-BE49-F238E27FC236}">
              <a16:creationId xmlns:a16="http://schemas.microsoft.com/office/drawing/2014/main" xmlns="" id="{111008FC-4720-459C-83A9-03DF5F88FB2C}"/>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xmlns="" id="{38DB9376-0238-4D78-9C18-20D58BBE7D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6" name="直線コネクタ 495">
          <a:extLst>
            <a:ext uri="{FF2B5EF4-FFF2-40B4-BE49-F238E27FC236}">
              <a16:creationId xmlns:a16="http://schemas.microsoft.com/office/drawing/2014/main" xmlns="" id="{FED11117-9C10-40C0-BB4E-1893A4768118}"/>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xmlns="" id="{C3D5E7DB-0849-4761-B661-1FA9D53387E8}"/>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8" name="直線コネクタ 497">
          <a:extLst>
            <a:ext uri="{FF2B5EF4-FFF2-40B4-BE49-F238E27FC236}">
              <a16:creationId xmlns:a16="http://schemas.microsoft.com/office/drawing/2014/main" xmlns="" id="{6EBE66B7-FEAF-46C9-8DFB-D2C3794EEA55}"/>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9" name="【一般廃棄物処理施設】&#10;一人当たり有形固定資産（償却資産）額最大値テキスト">
          <a:extLst>
            <a:ext uri="{FF2B5EF4-FFF2-40B4-BE49-F238E27FC236}">
              <a16:creationId xmlns:a16="http://schemas.microsoft.com/office/drawing/2014/main" xmlns="" id="{FFA7CD4A-3DE8-4C05-BF6B-8AEE12C11ABE}"/>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0" name="直線コネクタ 499">
          <a:extLst>
            <a:ext uri="{FF2B5EF4-FFF2-40B4-BE49-F238E27FC236}">
              <a16:creationId xmlns:a16="http://schemas.microsoft.com/office/drawing/2014/main" xmlns="" id="{66D14241-ACA4-4961-939D-76C07DBDAC58}"/>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501" name="【一般廃棄物処理施設】&#10;一人当たり有形固定資産（償却資産）額平均値テキスト">
          <a:extLst>
            <a:ext uri="{FF2B5EF4-FFF2-40B4-BE49-F238E27FC236}">
              <a16:creationId xmlns:a16="http://schemas.microsoft.com/office/drawing/2014/main" xmlns="" id="{7D4CF897-0969-4683-B925-668CE1D415F7}"/>
            </a:ext>
          </a:extLst>
        </xdr:cNvPr>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2" name="フローチャート: 判断 501">
          <a:extLst>
            <a:ext uri="{FF2B5EF4-FFF2-40B4-BE49-F238E27FC236}">
              <a16:creationId xmlns:a16="http://schemas.microsoft.com/office/drawing/2014/main" xmlns="" id="{6E2BB792-0C81-4873-A2EA-506D2641D3BB}"/>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3" name="フローチャート: 判断 502">
          <a:extLst>
            <a:ext uri="{FF2B5EF4-FFF2-40B4-BE49-F238E27FC236}">
              <a16:creationId xmlns:a16="http://schemas.microsoft.com/office/drawing/2014/main" xmlns="" id="{B98F895F-3EB8-4E05-A0E3-7213416D10B6}"/>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xmlns="" id="{75460AD3-110F-4EBB-B809-77FF8ADCF561}"/>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505" name="フローチャート: 判断 504">
          <a:extLst>
            <a:ext uri="{FF2B5EF4-FFF2-40B4-BE49-F238E27FC236}">
              <a16:creationId xmlns:a16="http://schemas.microsoft.com/office/drawing/2014/main" xmlns="" id="{506E435C-C5B9-4E96-AC14-CA9FF0EE5D18}"/>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118843</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xmlns="" id="{D3780711-63F9-45A6-BBB2-FD320F4BD542}"/>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507" name="フローチャート: 判断 506">
          <a:extLst>
            <a:ext uri="{FF2B5EF4-FFF2-40B4-BE49-F238E27FC236}">
              <a16:creationId xmlns:a16="http://schemas.microsoft.com/office/drawing/2014/main" xmlns="" id="{6258A3D3-E4CB-437A-8A7C-CBDC220DE5FB}"/>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122465</xdr:rowOff>
    </xdr:from>
    <xdr:ext cx="534377" cy="259045"/>
    <xdr:sp macro="" textlink="">
      <xdr:nvSpPr>
        <xdr:cNvPr id="508" name="n_3aveValue【一般廃棄物処理施設】&#10;一人当たり有形固定資産（償却資産）額">
          <a:extLst>
            <a:ext uri="{FF2B5EF4-FFF2-40B4-BE49-F238E27FC236}">
              <a16:creationId xmlns:a16="http://schemas.microsoft.com/office/drawing/2014/main" xmlns="" id="{6FD4B984-6D53-4F73-9022-7A25AF1B7DB3}"/>
            </a:ext>
          </a:extLst>
        </xdr:cNvPr>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xmlns="" id="{5EAC6321-4779-4520-9DBE-DAB984C90F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xmlns="" id="{098C3045-7361-4821-90BF-1B54051425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xmlns="" id="{FB503577-2ED5-49BA-90D6-E7496A7757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xmlns="" id="{97F22F61-5F77-4BDC-BA03-0B54621146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DB639535-BFA2-4D71-9ACD-4CC703234A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13384</xdr:rowOff>
    </xdr:from>
    <xdr:to>
      <xdr:col>112</xdr:col>
      <xdr:colOff>38100</xdr:colOff>
      <xdr:row>42</xdr:row>
      <xdr:rowOff>114984</xdr:rowOff>
    </xdr:to>
    <xdr:sp macro="" textlink="">
      <xdr:nvSpPr>
        <xdr:cNvPr id="514" name="楕円 513">
          <a:extLst>
            <a:ext uri="{FF2B5EF4-FFF2-40B4-BE49-F238E27FC236}">
              <a16:creationId xmlns:a16="http://schemas.microsoft.com/office/drawing/2014/main" xmlns="" id="{6439E8DF-DB89-41CC-82EE-7925CA8FB585}"/>
            </a:ext>
          </a:extLst>
        </xdr:cNvPr>
        <xdr:cNvSpPr/>
      </xdr:nvSpPr>
      <xdr:spPr>
        <a:xfrm>
          <a:off x="21272500" y="72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13922</xdr:rowOff>
    </xdr:from>
    <xdr:to>
      <xdr:col>107</xdr:col>
      <xdr:colOff>101600</xdr:colOff>
      <xdr:row>42</xdr:row>
      <xdr:rowOff>115522</xdr:rowOff>
    </xdr:to>
    <xdr:sp macro="" textlink="">
      <xdr:nvSpPr>
        <xdr:cNvPr id="515" name="楕円 514">
          <a:extLst>
            <a:ext uri="{FF2B5EF4-FFF2-40B4-BE49-F238E27FC236}">
              <a16:creationId xmlns:a16="http://schemas.microsoft.com/office/drawing/2014/main" xmlns="" id="{937D2447-81E6-4C80-BA85-14DA0318AA3D}"/>
            </a:ext>
          </a:extLst>
        </xdr:cNvPr>
        <xdr:cNvSpPr/>
      </xdr:nvSpPr>
      <xdr:spPr>
        <a:xfrm>
          <a:off x="20383500" y="72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64184</xdr:rowOff>
    </xdr:from>
    <xdr:to>
      <xdr:col>111</xdr:col>
      <xdr:colOff>177800</xdr:colOff>
      <xdr:row>42</xdr:row>
      <xdr:rowOff>64722</xdr:rowOff>
    </xdr:to>
    <xdr:cxnSp macro="">
      <xdr:nvCxnSpPr>
        <xdr:cNvPr id="516" name="直線コネクタ 515">
          <a:extLst>
            <a:ext uri="{FF2B5EF4-FFF2-40B4-BE49-F238E27FC236}">
              <a16:creationId xmlns:a16="http://schemas.microsoft.com/office/drawing/2014/main" xmlns="" id="{025D025A-D327-49A4-92D7-C5EE9C30671E}"/>
            </a:ext>
          </a:extLst>
        </xdr:cNvPr>
        <xdr:cNvCxnSpPr/>
      </xdr:nvCxnSpPr>
      <xdr:spPr>
        <a:xfrm flipV="1">
          <a:off x="20434300" y="726508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14352</xdr:rowOff>
    </xdr:from>
    <xdr:to>
      <xdr:col>102</xdr:col>
      <xdr:colOff>165100</xdr:colOff>
      <xdr:row>42</xdr:row>
      <xdr:rowOff>115952</xdr:rowOff>
    </xdr:to>
    <xdr:sp macro="" textlink="">
      <xdr:nvSpPr>
        <xdr:cNvPr id="517" name="楕円 516">
          <a:extLst>
            <a:ext uri="{FF2B5EF4-FFF2-40B4-BE49-F238E27FC236}">
              <a16:creationId xmlns:a16="http://schemas.microsoft.com/office/drawing/2014/main" xmlns="" id="{3C4DF4EB-4ED3-42D4-862D-10F3F6953C7E}"/>
            </a:ext>
          </a:extLst>
        </xdr:cNvPr>
        <xdr:cNvSpPr/>
      </xdr:nvSpPr>
      <xdr:spPr>
        <a:xfrm>
          <a:off x="19494500" y="7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64722</xdr:rowOff>
    </xdr:from>
    <xdr:to>
      <xdr:col>107</xdr:col>
      <xdr:colOff>50800</xdr:colOff>
      <xdr:row>42</xdr:row>
      <xdr:rowOff>65152</xdr:rowOff>
    </xdr:to>
    <xdr:cxnSp macro="">
      <xdr:nvCxnSpPr>
        <xdr:cNvPr id="518" name="直線コネクタ 517">
          <a:extLst>
            <a:ext uri="{FF2B5EF4-FFF2-40B4-BE49-F238E27FC236}">
              <a16:creationId xmlns:a16="http://schemas.microsoft.com/office/drawing/2014/main" xmlns="" id="{8738FEF6-C693-4587-B8F0-99A7D2D7BA72}"/>
            </a:ext>
          </a:extLst>
        </xdr:cNvPr>
        <xdr:cNvCxnSpPr/>
      </xdr:nvCxnSpPr>
      <xdr:spPr>
        <a:xfrm flipV="1">
          <a:off x="19545300" y="7265622"/>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106111</xdr:rowOff>
    </xdr:from>
    <xdr:ext cx="599010" cy="259045"/>
    <xdr:sp macro="" textlink="">
      <xdr:nvSpPr>
        <xdr:cNvPr id="519" name="n_1mainValue【一般廃棄物処理施設】&#10;一人当たり有形固定資産（償却資産）額">
          <a:extLst>
            <a:ext uri="{FF2B5EF4-FFF2-40B4-BE49-F238E27FC236}">
              <a16:creationId xmlns:a16="http://schemas.microsoft.com/office/drawing/2014/main" xmlns="" id="{6B55683E-C246-495C-8B35-F87D83B9E4D7}"/>
            </a:ext>
          </a:extLst>
        </xdr:cNvPr>
        <xdr:cNvSpPr txBox="1"/>
      </xdr:nvSpPr>
      <xdr:spPr>
        <a:xfrm>
          <a:off x="21011095" y="73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132049</xdr:rowOff>
    </xdr:from>
    <xdr:ext cx="599010" cy="259045"/>
    <xdr:sp macro="" textlink="">
      <xdr:nvSpPr>
        <xdr:cNvPr id="520" name="n_2mainValue【一般廃棄物処理施設】&#10;一人当たり有形固定資産（償却資産）額">
          <a:extLst>
            <a:ext uri="{FF2B5EF4-FFF2-40B4-BE49-F238E27FC236}">
              <a16:creationId xmlns:a16="http://schemas.microsoft.com/office/drawing/2014/main" xmlns="" id="{FF239FD7-56EC-4783-935C-5B5D6F5195FA}"/>
            </a:ext>
          </a:extLst>
        </xdr:cNvPr>
        <xdr:cNvSpPr txBox="1"/>
      </xdr:nvSpPr>
      <xdr:spPr>
        <a:xfrm>
          <a:off x="20134795" y="699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132479</xdr:rowOff>
    </xdr:from>
    <xdr:ext cx="599010" cy="259045"/>
    <xdr:sp macro="" textlink="">
      <xdr:nvSpPr>
        <xdr:cNvPr id="521" name="n_3mainValue【一般廃棄物処理施設】&#10;一人当たり有形固定資産（償却資産）額">
          <a:extLst>
            <a:ext uri="{FF2B5EF4-FFF2-40B4-BE49-F238E27FC236}">
              <a16:creationId xmlns:a16="http://schemas.microsoft.com/office/drawing/2014/main" xmlns="" id="{53C04247-37CC-4BAB-9154-86802983589A}"/>
            </a:ext>
          </a:extLst>
        </xdr:cNvPr>
        <xdr:cNvSpPr txBox="1"/>
      </xdr:nvSpPr>
      <xdr:spPr>
        <a:xfrm>
          <a:off x="19245795" y="699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xmlns="" id="{7F4F42B5-2E0F-483F-9471-5A48127289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xmlns="" id="{CEDBFE0B-1A23-43A8-8FD2-F7D434A419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xmlns="" id="{BB586BAE-6D72-419D-85BB-94DD77626DC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xmlns="" id="{3524D3F5-71B5-4C22-9E2E-73BFE5A385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xmlns="" id="{46F657D0-E36D-4798-ADD5-E5C3A4A8356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xmlns="" id="{D303B865-4077-49E4-8550-66B2D4444E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xmlns="" id="{AADD1692-7340-4AAF-8640-9E0D0A77B48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xmlns="" id="{117EB765-8E8D-4F36-9783-32F2540086E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xmlns="" id="{061C84B9-2C18-438A-8CCC-2FE9EA5DF6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xmlns="" id="{A36FDDED-5E89-460F-A686-5FCDF68518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xmlns="" id="{9DF7F49E-5D6B-4F61-A566-90CB121C49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xmlns="" id="{E709605A-5A1C-4F37-AAF7-75087BA8C68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xmlns="" id="{07B5B997-59D3-44C2-B399-F137085A02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xmlns="" id="{B1480E53-74AC-4F89-8E4C-5BF5B2F193B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xmlns="" id="{2BECF7CF-E0EA-4CD0-8986-EB731652A51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xmlns="" id="{3E6C7C41-7B55-489A-9736-F352B28D88E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xmlns="" id="{3C9A0703-33F1-4FAC-A016-D843AE3CC52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xmlns="" id="{33C4E877-4930-4585-BC55-56C2EFE6E56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xmlns="" id="{8171EF83-4709-4E8A-ACE0-E80684ECC0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xmlns="" id="{AB3B0720-6D1A-4ABA-AB0C-14E1D878517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xmlns="" id="{6E6B1193-F326-4B55-A3B1-1ECA6EEFA4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xmlns="" id="{B234D45E-80BD-4177-BD35-321A9C4B0FAE}"/>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xmlns="" id="{EBE1CDB6-BCC1-4E5F-9AD6-9ACDFD1D9B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xmlns="" id="{8C9CB63D-A0AF-4A02-8ED0-442BE31E02A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xmlns="" id="{49C195C6-A786-47CB-A82F-2D84FCDA2EE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7" name="直線コネクタ 546">
          <a:extLst>
            <a:ext uri="{FF2B5EF4-FFF2-40B4-BE49-F238E27FC236}">
              <a16:creationId xmlns:a16="http://schemas.microsoft.com/office/drawing/2014/main" xmlns="" id="{B19B9EB7-52A0-4D74-81A1-FFD0B132FD2C}"/>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xmlns="" id="{FA83B191-2738-4A9D-A4F6-B97FF0C8731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9" name="直線コネクタ 548">
          <a:extLst>
            <a:ext uri="{FF2B5EF4-FFF2-40B4-BE49-F238E27FC236}">
              <a16:creationId xmlns:a16="http://schemas.microsoft.com/office/drawing/2014/main" xmlns="" id="{0D7448BF-CE68-4732-87D1-5740F5F7F60A}"/>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0" name="【保健センター・保健所】&#10;有形固定資産減価償却率最大値テキスト">
          <a:extLst>
            <a:ext uri="{FF2B5EF4-FFF2-40B4-BE49-F238E27FC236}">
              <a16:creationId xmlns:a16="http://schemas.microsoft.com/office/drawing/2014/main" xmlns="" id="{A4E8502C-C74B-49EF-8581-B6D8D701313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1" name="直線コネクタ 550">
          <a:extLst>
            <a:ext uri="{FF2B5EF4-FFF2-40B4-BE49-F238E27FC236}">
              <a16:creationId xmlns:a16="http://schemas.microsoft.com/office/drawing/2014/main" xmlns="" id="{2622010F-07A0-4940-8C91-B02D46059B4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xmlns="" id="{DA244028-B305-4EC3-928D-CF26B4FBC0DC}"/>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3" name="フローチャート: 判断 552">
          <a:extLst>
            <a:ext uri="{FF2B5EF4-FFF2-40B4-BE49-F238E27FC236}">
              <a16:creationId xmlns:a16="http://schemas.microsoft.com/office/drawing/2014/main" xmlns="" id="{DD08FCF3-B22A-4734-AD37-FEC05CEBCE35}"/>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4" name="フローチャート: 判断 553">
          <a:extLst>
            <a:ext uri="{FF2B5EF4-FFF2-40B4-BE49-F238E27FC236}">
              <a16:creationId xmlns:a16="http://schemas.microsoft.com/office/drawing/2014/main" xmlns="" id="{ACE4923C-95CE-4C68-8F39-C4969354922C}"/>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xmlns="" id="{D874806E-6321-4977-A563-59EF6FC0937E}"/>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6" name="フローチャート: 判断 555">
          <a:extLst>
            <a:ext uri="{FF2B5EF4-FFF2-40B4-BE49-F238E27FC236}">
              <a16:creationId xmlns:a16="http://schemas.microsoft.com/office/drawing/2014/main" xmlns="" id="{CB42D9FD-0C9E-4260-A708-859E24631457}"/>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xmlns="" id="{10A8119D-213B-47BB-AA2A-D5F30A19CC53}"/>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58" name="フローチャート: 判断 557">
          <a:extLst>
            <a:ext uri="{FF2B5EF4-FFF2-40B4-BE49-F238E27FC236}">
              <a16:creationId xmlns:a16="http://schemas.microsoft.com/office/drawing/2014/main" xmlns="" id="{8FCA458D-17E5-4A57-BCC8-C1BC954C87F9}"/>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xmlns="" id="{CDE261AA-82E9-4360-BFD6-8514DC8A3484}"/>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D067B796-E396-4EFA-8A46-84F4D966B1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CCFF9F0E-AEB1-4172-A50F-F9D04DD756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679BB2DE-B70D-4140-AA9A-D40B97B6671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766E36D6-03AD-4FDE-B9AE-63BAE0F983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FE22E63E-B893-43EB-8874-B0E13BABEEF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130447</xdr:rowOff>
    </xdr:from>
    <xdr:to>
      <xdr:col>81</xdr:col>
      <xdr:colOff>101600</xdr:colOff>
      <xdr:row>61</xdr:row>
      <xdr:rowOff>60597</xdr:rowOff>
    </xdr:to>
    <xdr:sp macro="" textlink="">
      <xdr:nvSpPr>
        <xdr:cNvPr id="565" name="楕円 564">
          <a:extLst>
            <a:ext uri="{FF2B5EF4-FFF2-40B4-BE49-F238E27FC236}">
              <a16:creationId xmlns:a16="http://schemas.microsoft.com/office/drawing/2014/main" xmlns="" id="{CF8997F7-F9DA-4447-BAF0-EBECD8352888}"/>
            </a:ext>
          </a:extLst>
        </xdr:cNvPr>
        <xdr:cNvSpPr/>
      </xdr:nvSpPr>
      <xdr:spPr>
        <a:xfrm>
          <a:off x="15430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163104</xdr:rowOff>
    </xdr:from>
    <xdr:to>
      <xdr:col>76</xdr:col>
      <xdr:colOff>165100</xdr:colOff>
      <xdr:row>61</xdr:row>
      <xdr:rowOff>93254</xdr:rowOff>
    </xdr:to>
    <xdr:sp macro="" textlink="">
      <xdr:nvSpPr>
        <xdr:cNvPr id="566" name="楕円 565">
          <a:extLst>
            <a:ext uri="{FF2B5EF4-FFF2-40B4-BE49-F238E27FC236}">
              <a16:creationId xmlns:a16="http://schemas.microsoft.com/office/drawing/2014/main" xmlns="" id="{DF1B950C-9629-4461-B961-3065F88D0031}"/>
            </a:ext>
          </a:extLst>
        </xdr:cNvPr>
        <xdr:cNvSpPr/>
      </xdr:nvSpPr>
      <xdr:spPr>
        <a:xfrm>
          <a:off x="14541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9797</xdr:rowOff>
    </xdr:from>
    <xdr:to>
      <xdr:col>81</xdr:col>
      <xdr:colOff>50800</xdr:colOff>
      <xdr:row>61</xdr:row>
      <xdr:rowOff>42454</xdr:rowOff>
    </xdr:to>
    <xdr:cxnSp macro="">
      <xdr:nvCxnSpPr>
        <xdr:cNvPr id="567" name="直線コネクタ 566">
          <a:extLst>
            <a:ext uri="{FF2B5EF4-FFF2-40B4-BE49-F238E27FC236}">
              <a16:creationId xmlns:a16="http://schemas.microsoft.com/office/drawing/2014/main" xmlns="" id="{D76FF0D1-2E55-45FD-9730-FFBA199F5BCD}"/>
            </a:ext>
          </a:extLst>
        </xdr:cNvPr>
        <xdr:cNvCxnSpPr/>
      </xdr:nvCxnSpPr>
      <xdr:spPr>
        <a:xfrm flipV="1">
          <a:off x="14592300" y="104682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163104</xdr:rowOff>
    </xdr:from>
    <xdr:to>
      <xdr:col>72</xdr:col>
      <xdr:colOff>38100</xdr:colOff>
      <xdr:row>61</xdr:row>
      <xdr:rowOff>93254</xdr:rowOff>
    </xdr:to>
    <xdr:sp macro="" textlink="">
      <xdr:nvSpPr>
        <xdr:cNvPr id="568" name="楕円 567">
          <a:extLst>
            <a:ext uri="{FF2B5EF4-FFF2-40B4-BE49-F238E27FC236}">
              <a16:creationId xmlns:a16="http://schemas.microsoft.com/office/drawing/2014/main" xmlns="" id="{836591F7-9E0B-4930-99F2-F9FBB2A80031}"/>
            </a:ext>
          </a:extLst>
        </xdr:cNvPr>
        <xdr:cNvSpPr/>
      </xdr:nvSpPr>
      <xdr:spPr>
        <a:xfrm>
          <a:off x="13652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42454</xdr:rowOff>
    </xdr:to>
    <xdr:cxnSp macro="">
      <xdr:nvCxnSpPr>
        <xdr:cNvPr id="569" name="直線コネクタ 568">
          <a:extLst>
            <a:ext uri="{FF2B5EF4-FFF2-40B4-BE49-F238E27FC236}">
              <a16:creationId xmlns:a16="http://schemas.microsoft.com/office/drawing/2014/main" xmlns="" id="{DAC142F1-0037-49C6-8637-DBBB0244571A}"/>
            </a:ext>
          </a:extLst>
        </xdr:cNvPr>
        <xdr:cNvCxnSpPr/>
      </xdr:nvCxnSpPr>
      <xdr:spPr>
        <a:xfrm>
          <a:off x="13703300" y="10500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51724</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xmlns="" id="{28855A2C-9BCA-438D-AC61-16FD8E063F05}"/>
            </a:ext>
          </a:extLst>
        </xdr:cNvPr>
        <xdr:cNvSpPr txBox="1"/>
      </xdr:nvSpPr>
      <xdr:spPr>
        <a:xfrm>
          <a:off x="15266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84381</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xmlns="" id="{58129FE3-22F6-4CC2-9383-AF542DA14098}"/>
            </a:ext>
          </a:extLst>
        </xdr:cNvPr>
        <xdr:cNvSpPr txBox="1"/>
      </xdr:nvSpPr>
      <xdr:spPr>
        <a:xfrm>
          <a:off x="14389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84381</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xmlns="" id="{FE414E4C-5F8D-48B4-99E2-4FE22A620D51}"/>
            </a:ext>
          </a:extLst>
        </xdr:cNvPr>
        <xdr:cNvSpPr txBox="1"/>
      </xdr:nvSpPr>
      <xdr:spPr>
        <a:xfrm>
          <a:off x="13500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xmlns="" id="{4DF6DB42-A890-423E-9F7D-90ED2C05D2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xmlns="" id="{7D854074-B7AC-4815-993D-C9D1213C4B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xmlns="" id="{D8460D3D-5EA0-482A-9CE4-1E375BC925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xmlns="" id="{34BBA642-AB4A-463D-BA8F-33FF0AB013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xmlns="" id="{A612496E-5FF4-4902-927B-94AB86EA32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xmlns="" id="{E742E86E-C5FB-4D20-B8D2-D4761F5D4BF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xmlns="" id="{C1D47E23-BA2C-4B66-9E8A-4A757703F0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xmlns="" id="{A60AF463-CF63-4981-B287-1EFD67451F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xmlns="" id="{D363A79C-FEC2-4143-9702-BBBB358F2E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xmlns="" id="{E32E1AF8-5572-4334-A05A-53F82D74D8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xmlns="" id="{ED1ABD22-6708-49D0-A6C6-72D7F03CD1E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xmlns="" id="{D573C1BB-6CB8-4C0B-B991-90C1AE46488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xmlns="" id="{BC9F1539-8ED5-4743-8734-7A8310635BB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xmlns="" id="{35849212-17F1-4F8F-A81D-736B9F61F82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xmlns="" id="{1AB8CD18-BA2B-4125-BFDB-174DFFB7398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xmlns="" id="{7E2869FA-183F-46CE-A8E0-D1D2D38B5C5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xmlns="" id="{9AB69BB2-00FF-4E95-B51D-6301F321EC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xmlns="" id="{3AD5EF32-4963-4E32-85FE-5658A657BE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xmlns="" id="{7032C35A-AA88-4863-AFAA-84EDBC46A8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xmlns="" id="{05FB3B33-0525-429E-BBB0-C3F68C0F395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xmlns="" id="{5634625E-A9F6-41D0-BECD-46FD65CE0C1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xmlns="" id="{2FAD0FD9-8341-44FF-9008-C4B4045126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xmlns="" id="{C4426063-9848-4896-A49F-9CB0DA9EAF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6" name="直線コネクタ 595">
          <a:extLst>
            <a:ext uri="{FF2B5EF4-FFF2-40B4-BE49-F238E27FC236}">
              <a16:creationId xmlns:a16="http://schemas.microsoft.com/office/drawing/2014/main" xmlns="" id="{1BFAC4C5-A34F-45FE-80FA-30AA09EC5CE1}"/>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xmlns="" id="{0B66F59F-886A-4296-8220-8519D2ADE007}"/>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8" name="直線コネクタ 597">
          <a:extLst>
            <a:ext uri="{FF2B5EF4-FFF2-40B4-BE49-F238E27FC236}">
              <a16:creationId xmlns:a16="http://schemas.microsoft.com/office/drawing/2014/main" xmlns="" id="{CB7C68BA-6D36-4A47-B224-AFEC0695A573}"/>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xmlns="" id="{A9192682-A330-40E7-A8E1-8882F7C1B41D}"/>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0" name="直線コネクタ 599">
          <a:extLst>
            <a:ext uri="{FF2B5EF4-FFF2-40B4-BE49-F238E27FC236}">
              <a16:creationId xmlns:a16="http://schemas.microsoft.com/office/drawing/2014/main" xmlns="" id="{FD095F78-F299-4586-B45C-EB9DCE4C2CDB}"/>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xmlns="" id="{6D7E3EC2-20D1-4DDE-89D7-E12DF6B0EFB0}"/>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2" name="フローチャート: 判断 601">
          <a:extLst>
            <a:ext uri="{FF2B5EF4-FFF2-40B4-BE49-F238E27FC236}">
              <a16:creationId xmlns:a16="http://schemas.microsoft.com/office/drawing/2014/main" xmlns="" id="{FA63E598-359F-4F2B-AF50-5FBCA597B123}"/>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3" name="フローチャート: 判断 602">
          <a:extLst>
            <a:ext uri="{FF2B5EF4-FFF2-40B4-BE49-F238E27FC236}">
              <a16:creationId xmlns:a16="http://schemas.microsoft.com/office/drawing/2014/main" xmlns="" id="{3516577D-D7F8-42B7-872D-57835D1D68B4}"/>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604" name="n_1aveValue【保健センター・保健所】&#10;一人当たり面積">
          <a:extLst>
            <a:ext uri="{FF2B5EF4-FFF2-40B4-BE49-F238E27FC236}">
              <a16:creationId xmlns:a16="http://schemas.microsoft.com/office/drawing/2014/main" xmlns="" id="{3DC6C59F-15B2-4A3A-9616-850D3AC7C87F}"/>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605" name="フローチャート: 判断 604">
          <a:extLst>
            <a:ext uri="{FF2B5EF4-FFF2-40B4-BE49-F238E27FC236}">
              <a16:creationId xmlns:a16="http://schemas.microsoft.com/office/drawing/2014/main" xmlns="" id="{03698F72-026B-4A61-80AF-13356C474ABB}"/>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606" name="n_2aveValue【保健センター・保健所】&#10;一人当たり面積">
          <a:extLst>
            <a:ext uri="{FF2B5EF4-FFF2-40B4-BE49-F238E27FC236}">
              <a16:creationId xmlns:a16="http://schemas.microsoft.com/office/drawing/2014/main" xmlns="" id="{9ACD1E5B-E751-493C-B7D5-0E4ACBE4DBE1}"/>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607" name="フローチャート: 判断 606">
          <a:extLst>
            <a:ext uri="{FF2B5EF4-FFF2-40B4-BE49-F238E27FC236}">
              <a16:creationId xmlns:a16="http://schemas.microsoft.com/office/drawing/2014/main" xmlns="" id="{1037174E-B175-43D3-ABEA-2E43B2D5C03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608" name="n_3aveValue【保健センター・保健所】&#10;一人当たり面積">
          <a:extLst>
            <a:ext uri="{FF2B5EF4-FFF2-40B4-BE49-F238E27FC236}">
              <a16:creationId xmlns:a16="http://schemas.microsoft.com/office/drawing/2014/main" xmlns="" id="{3CBBB949-3FA6-468D-8F90-171CF919BEEA}"/>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2542A318-69BC-4BD0-930B-CEDE8D8DE6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EA4EB5CE-568F-445C-99ED-41336C6CA9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3498AB2A-E2D1-4180-A970-2124832F177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0E09C708-ECAC-4EEC-8975-2E56EC0888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xmlns="" id="{1D9C4305-516A-489E-8D7E-83E704EB0C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14" name="楕円 613">
          <a:extLst>
            <a:ext uri="{FF2B5EF4-FFF2-40B4-BE49-F238E27FC236}">
              <a16:creationId xmlns:a16="http://schemas.microsoft.com/office/drawing/2014/main" xmlns="" id="{6E46DA16-8185-4969-8622-CDB124FE9B03}"/>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143510</xdr:rowOff>
    </xdr:from>
    <xdr:to>
      <xdr:col>107</xdr:col>
      <xdr:colOff>101600</xdr:colOff>
      <xdr:row>63</xdr:row>
      <xdr:rowOff>73660</xdr:rowOff>
    </xdr:to>
    <xdr:sp macro="" textlink="">
      <xdr:nvSpPr>
        <xdr:cNvPr id="615" name="楕円 614">
          <a:extLst>
            <a:ext uri="{FF2B5EF4-FFF2-40B4-BE49-F238E27FC236}">
              <a16:creationId xmlns:a16="http://schemas.microsoft.com/office/drawing/2014/main" xmlns="" id="{D32037ED-D69B-4CA6-9B21-7EA970681511}"/>
            </a:ext>
          </a:extLst>
        </xdr:cNvPr>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616" name="直線コネクタ 615">
          <a:extLst>
            <a:ext uri="{FF2B5EF4-FFF2-40B4-BE49-F238E27FC236}">
              <a16:creationId xmlns:a16="http://schemas.microsoft.com/office/drawing/2014/main" xmlns="" id="{564390B1-8D1B-48D4-96F4-8FA885D64494}"/>
            </a:ext>
          </a:extLst>
        </xdr:cNvPr>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17" name="楕円 616">
          <a:extLst>
            <a:ext uri="{FF2B5EF4-FFF2-40B4-BE49-F238E27FC236}">
              <a16:creationId xmlns:a16="http://schemas.microsoft.com/office/drawing/2014/main" xmlns="" id="{82CF1F38-2175-4A83-B1EA-30E579B5AA87}"/>
            </a:ext>
          </a:extLst>
        </xdr:cNvPr>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618" name="直線コネクタ 617">
          <a:extLst>
            <a:ext uri="{FF2B5EF4-FFF2-40B4-BE49-F238E27FC236}">
              <a16:creationId xmlns:a16="http://schemas.microsoft.com/office/drawing/2014/main" xmlns="" id="{BFCE4434-3579-403A-97C6-0B5F3C4F3DC9}"/>
            </a:ext>
          </a:extLst>
        </xdr:cNvPr>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619" name="n_1mainValue【保健センター・保健所】&#10;一人当たり面積">
          <a:extLst>
            <a:ext uri="{FF2B5EF4-FFF2-40B4-BE49-F238E27FC236}">
              <a16:creationId xmlns:a16="http://schemas.microsoft.com/office/drawing/2014/main" xmlns="" id="{C091B5DB-7E9D-4B45-B0BD-1A870B9E3C4D}"/>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20" name="n_2mainValue【保健センター・保健所】&#10;一人当たり面積">
          <a:extLst>
            <a:ext uri="{FF2B5EF4-FFF2-40B4-BE49-F238E27FC236}">
              <a16:creationId xmlns:a16="http://schemas.microsoft.com/office/drawing/2014/main" xmlns="" id="{66E1992D-BBBA-4357-974A-D5551F1FE8AC}"/>
            </a:ext>
          </a:extLst>
        </xdr:cNvPr>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21" name="n_3mainValue【保健センター・保健所】&#10;一人当たり面積">
          <a:extLst>
            <a:ext uri="{FF2B5EF4-FFF2-40B4-BE49-F238E27FC236}">
              <a16:creationId xmlns:a16="http://schemas.microsoft.com/office/drawing/2014/main" xmlns="" id="{C1AEECCF-3883-455C-BACB-430F68FAEBC8}"/>
            </a:ext>
          </a:extLst>
        </xdr:cNvPr>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xmlns="" id="{B027A826-6E77-4ECE-9AEE-E232A8DE90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xmlns="" id="{8AA834B7-5B0F-41FF-B50E-85B027A4E5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xmlns="" id="{868FC380-A6A0-412A-B1B7-3BA5798732B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xmlns="" id="{0EC656EB-51E8-4C8A-8D49-FACBD87494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xmlns="" id="{7862B542-3CF4-4436-988D-02D6FBB3ECD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xmlns="" id="{3849C5F9-D0FD-4097-A56A-BC72095E94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xmlns="" id="{A84D144F-8D85-46AB-B087-4647BFB65E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xmlns="" id="{2332B43A-14A2-43EC-893F-84D3CC15B31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xmlns="" id="{53F07ED4-5B77-4587-BC03-2AA3A177A2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xmlns="" id="{1CF882C3-462C-41A9-BE94-40A050F7C56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xmlns="" id="{27A8E6FA-66E6-4DEB-9E0E-FF3A6BD1FA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xmlns="" id="{6931FEC5-80D7-4610-8B86-C281799421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xmlns="" id="{2DDE18DB-B78E-46F9-AA74-875E145792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xmlns="" id="{962250D8-A032-41C6-8EE5-681BD6F07B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xmlns="" id="{83D91F26-9943-4CA1-BA1A-6B2C3F6571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xmlns="" id="{D7D9FC62-A078-42F8-8828-BE85D11041A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3129082F-D38B-4F79-8274-8DC94F28CB5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50FBCE5D-344A-4564-A33D-29664411D4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D54713E2-0748-4411-A59C-907CBAAE54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53B3DA33-82F5-4005-AF64-44ACBBD2ED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BF35AABF-40ED-4700-981C-266D95B267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807E881D-A7F8-40CE-8760-539C8923D2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C7CAAFF7-AE0A-4BC1-A4F1-5ACF1996A3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9193F3D1-783F-4200-87F8-8A3776554E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926C61AD-75EB-43C7-936F-DDAF87C1F8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491E190A-3BB6-4DA2-BE1D-56932E63B5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xmlns="" id="{745FEE6D-4EA6-49B9-9195-8BFDB3798C0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9" name="テキスト ボックス 648">
          <a:extLst>
            <a:ext uri="{FF2B5EF4-FFF2-40B4-BE49-F238E27FC236}">
              <a16:creationId xmlns:a16="http://schemas.microsoft.com/office/drawing/2014/main" xmlns="" id="{C6A273D2-384A-4D46-8F74-981FA56C61F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xmlns="" id="{F7024F9D-3994-4398-B8F3-D4A6079FB3A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xmlns="" id="{3BF6593B-945B-4FF0-9885-D37F1712685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xmlns="" id="{6F7A4E4E-FB90-41C5-9E9B-DB3D73402B3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xmlns="" id="{C47AA010-4CBE-4BB7-99DE-EE812505C8C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xmlns="" id="{7586091E-8F9D-44F7-8C66-795312D51F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xmlns="" id="{8F49CEAF-1A85-4FBE-914B-93E087B4726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xmlns="" id="{9BF81B21-BE44-439C-BFA8-21900DE1DD8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7" name="テキスト ボックス 656">
          <a:extLst>
            <a:ext uri="{FF2B5EF4-FFF2-40B4-BE49-F238E27FC236}">
              <a16:creationId xmlns:a16="http://schemas.microsoft.com/office/drawing/2014/main" xmlns="" id="{3E37519B-3F08-45CF-A55D-230458D156D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xmlns="" id="{A15EDAEF-0C03-43AF-9D42-8AEA9FF514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xmlns="" id="{232C9E1E-79D4-4399-A3E5-E93CB739CA3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xmlns="" id="{0051CF52-C581-423F-9926-CAC4A194A5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1" name="直線コネクタ 660">
          <a:extLst>
            <a:ext uri="{FF2B5EF4-FFF2-40B4-BE49-F238E27FC236}">
              <a16:creationId xmlns:a16="http://schemas.microsoft.com/office/drawing/2014/main" xmlns="" id="{F4E14513-2953-47EF-BF51-98C9042849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2" name="【庁舎】&#10;有形固定資産減価償却率最小値テキスト">
          <a:extLst>
            <a:ext uri="{FF2B5EF4-FFF2-40B4-BE49-F238E27FC236}">
              <a16:creationId xmlns:a16="http://schemas.microsoft.com/office/drawing/2014/main" xmlns="" id="{2354BD2C-9F9F-4508-A28F-F81B157F50C9}"/>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3" name="直線コネクタ 662">
          <a:extLst>
            <a:ext uri="{FF2B5EF4-FFF2-40B4-BE49-F238E27FC236}">
              <a16:creationId xmlns:a16="http://schemas.microsoft.com/office/drawing/2014/main" xmlns="" id="{1D838445-D69F-449E-9616-B5E27AE4416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4" name="【庁舎】&#10;有形固定資産減価償却率最大値テキスト">
          <a:extLst>
            <a:ext uri="{FF2B5EF4-FFF2-40B4-BE49-F238E27FC236}">
              <a16:creationId xmlns:a16="http://schemas.microsoft.com/office/drawing/2014/main" xmlns="" id="{49A9D5CB-9C67-4E0D-9946-F98EB5A07332}"/>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5" name="直線コネクタ 664">
          <a:extLst>
            <a:ext uri="{FF2B5EF4-FFF2-40B4-BE49-F238E27FC236}">
              <a16:creationId xmlns:a16="http://schemas.microsoft.com/office/drawing/2014/main" xmlns="" id="{235509CF-66DA-4043-9E4E-B338ECADF52B}"/>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6" name="【庁舎】&#10;有形固定資産減価償却率平均値テキスト">
          <a:extLst>
            <a:ext uri="{FF2B5EF4-FFF2-40B4-BE49-F238E27FC236}">
              <a16:creationId xmlns:a16="http://schemas.microsoft.com/office/drawing/2014/main" xmlns="" id="{40EF0464-43D9-44F6-8070-9D302A801B72}"/>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7" name="フローチャート: 判断 666">
          <a:extLst>
            <a:ext uri="{FF2B5EF4-FFF2-40B4-BE49-F238E27FC236}">
              <a16:creationId xmlns:a16="http://schemas.microsoft.com/office/drawing/2014/main" xmlns="" id="{57240AD3-9221-4372-A094-5D332E93DF73}"/>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8" name="フローチャート: 判断 667">
          <a:extLst>
            <a:ext uri="{FF2B5EF4-FFF2-40B4-BE49-F238E27FC236}">
              <a16:creationId xmlns:a16="http://schemas.microsoft.com/office/drawing/2014/main" xmlns="" id="{2A0470B8-4CBC-4299-9893-FCF26FC84F1C}"/>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69" name="n_1aveValue【庁舎】&#10;有形固定資産減価償却率">
          <a:extLst>
            <a:ext uri="{FF2B5EF4-FFF2-40B4-BE49-F238E27FC236}">
              <a16:creationId xmlns:a16="http://schemas.microsoft.com/office/drawing/2014/main" xmlns="" id="{6A8A0952-A06B-46C3-9F8D-8FD60A4ECEBC}"/>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70" name="フローチャート: 判断 669">
          <a:extLst>
            <a:ext uri="{FF2B5EF4-FFF2-40B4-BE49-F238E27FC236}">
              <a16:creationId xmlns:a16="http://schemas.microsoft.com/office/drawing/2014/main" xmlns="" id="{7834C859-998A-4A44-90AD-FF9E548C161A}"/>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71" name="n_2aveValue【庁舎】&#10;有形固定資産減価償却率">
          <a:extLst>
            <a:ext uri="{FF2B5EF4-FFF2-40B4-BE49-F238E27FC236}">
              <a16:creationId xmlns:a16="http://schemas.microsoft.com/office/drawing/2014/main" xmlns="" id="{9868B493-2661-4E9F-B393-798EB26C502C}"/>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72" name="フローチャート: 判断 671">
          <a:extLst>
            <a:ext uri="{FF2B5EF4-FFF2-40B4-BE49-F238E27FC236}">
              <a16:creationId xmlns:a16="http://schemas.microsoft.com/office/drawing/2014/main" xmlns="" id="{18D8CC84-60F7-4CC3-AABC-8D07C5438DA6}"/>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73" name="n_3aveValue【庁舎】&#10;有形固定資産減価償却率">
          <a:extLst>
            <a:ext uri="{FF2B5EF4-FFF2-40B4-BE49-F238E27FC236}">
              <a16:creationId xmlns:a16="http://schemas.microsoft.com/office/drawing/2014/main" xmlns="" id="{916F4656-CC5F-480C-BF84-562C8FD0DE1C}"/>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32CCCA2D-5B5F-40CA-8E40-64BF2707EC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834CCDBB-AD57-4768-96DB-D6FE48B146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7EA1E666-F78F-4A21-B12F-FE21CB6C48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A14E2374-6BF4-4D11-9374-9205723A4ED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61081FF-1F88-4D04-B00B-9BB27FBFBB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121920</xdr:rowOff>
    </xdr:from>
    <xdr:to>
      <xdr:col>81</xdr:col>
      <xdr:colOff>101600</xdr:colOff>
      <xdr:row>106</xdr:row>
      <xdr:rowOff>52070</xdr:rowOff>
    </xdr:to>
    <xdr:sp macro="" textlink="">
      <xdr:nvSpPr>
        <xdr:cNvPr id="679" name="楕円 678">
          <a:extLst>
            <a:ext uri="{FF2B5EF4-FFF2-40B4-BE49-F238E27FC236}">
              <a16:creationId xmlns:a16="http://schemas.microsoft.com/office/drawing/2014/main" xmlns="" id="{CEBBD974-20CC-40BF-9463-29FA19AAAA1B}"/>
            </a:ext>
          </a:extLst>
        </xdr:cNvPr>
        <xdr:cNvSpPr/>
      </xdr:nvSpPr>
      <xdr:spPr>
        <a:xfrm>
          <a:off x="15430500" y="181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148589</xdr:rowOff>
    </xdr:from>
    <xdr:to>
      <xdr:col>76</xdr:col>
      <xdr:colOff>165100</xdr:colOff>
      <xdr:row>106</xdr:row>
      <xdr:rowOff>78739</xdr:rowOff>
    </xdr:to>
    <xdr:sp macro="" textlink="">
      <xdr:nvSpPr>
        <xdr:cNvPr id="680" name="楕円 679">
          <a:extLst>
            <a:ext uri="{FF2B5EF4-FFF2-40B4-BE49-F238E27FC236}">
              <a16:creationId xmlns:a16="http://schemas.microsoft.com/office/drawing/2014/main" xmlns="" id="{92248474-E747-4931-BD29-D484B4463B1E}"/>
            </a:ext>
          </a:extLst>
        </xdr:cNvPr>
        <xdr:cNvSpPr/>
      </xdr:nvSpPr>
      <xdr:spPr>
        <a:xfrm>
          <a:off x="14541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xdr:rowOff>
    </xdr:from>
    <xdr:to>
      <xdr:col>81</xdr:col>
      <xdr:colOff>50800</xdr:colOff>
      <xdr:row>106</xdr:row>
      <xdr:rowOff>27939</xdr:rowOff>
    </xdr:to>
    <xdr:cxnSp macro="">
      <xdr:nvCxnSpPr>
        <xdr:cNvPr id="681" name="直線コネクタ 680">
          <a:extLst>
            <a:ext uri="{FF2B5EF4-FFF2-40B4-BE49-F238E27FC236}">
              <a16:creationId xmlns:a16="http://schemas.microsoft.com/office/drawing/2014/main" xmlns="" id="{88330593-FB5C-44A9-A22F-D5443D651C9D}"/>
            </a:ext>
          </a:extLst>
        </xdr:cNvPr>
        <xdr:cNvCxnSpPr/>
      </xdr:nvCxnSpPr>
      <xdr:spPr>
        <a:xfrm flipV="1">
          <a:off x="14592300" y="18174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148589</xdr:rowOff>
    </xdr:from>
    <xdr:to>
      <xdr:col>72</xdr:col>
      <xdr:colOff>38100</xdr:colOff>
      <xdr:row>106</xdr:row>
      <xdr:rowOff>78739</xdr:rowOff>
    </xdr:to>
    <xdr:sp macro="" textlink="">
      <xdr:nvSpPr>
        <xdr:cNvPr id="682" name="楕円 681">
          <a:extLst>
            <a:ext uri="{FF2B5EF4-FFF2-40B4-BE49-F238E27FC236}">
              <a16:creationId xmlns:a16="http://schemas.microsoft.com/office/drawing/2014/main" xmlns="" id="{B73A71F0-A310-4259-B6EE-98906B9AE2BC}"/>
            </a:ext>
          </a:extLst>
        </xdr:cNvPr>
        <xdr:cNvSpPr/>
      </xdr:nvSpPr>
      <xdr:spPr>
        <a:xfrm>
          <a:off x="13652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27939</xdr:rowOff>
    </xdr:from>
    <xdr:to>
      <xdr:col>76</xdr:col>
      <xdr:colOff>114300</xdr:colOff>
      <xdr:row>106</xdr:row>
      <xdr:rowOff>27939</xdr:rowOff>
    </xdr:to>
    <xdr:cxnSp macro="">
      <xdr:nvCxnSpPr>
        <xdr:cNvPr id="683" name="直線コネクタ 682">
          <a:extLst>
            <a:ext uri="{FF2B5EF4-FFF2-40B4-BE49-F238E27FC236}">
              <a16:creationId xmlns:a16="http://schemas.microsoft.com/office/drawing/2014/main" xmlns="" id="{82EFBF06-BFD8-462B-B77F-8F982DDDB7EB}"/>
            </a:ext>
          </a:extLst>
        </xdr:cNvPr>
        <xdr:cNvCxnSpPr/>
      </xdr:nvCxnSpPr>
      <xdr:spPr>
        <a:xfrm>
          <a:off x="13703300" y="18201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43197</xdr:rowOff>
    </xdr:from>
    <xdr:ext cx="405111" cy="259045"/>
    <xdr:sp macro="" textlink="">
      <xdr:nvSpPr>
        <xdr:cNvPr id="684" name="n_1mainValue【庁舎】&#10;有形固定資産減価償却率">
          <a:extLst>
            <a:ext uri="{FF2B5EF4-FFF2-40B4-BE49-F238E27FC236}">
              <a16:creationId xmlns:a16="http://schemas.microsoft.com/office/drawing/2014/main" xmlns="" id="{A7003420-8895-49E6-9F4A-7C3B07FFAE14}"/>
            </a:ext>
          </a:extLst>
        </xdr:cNvPr>
        <xdr:cNvSpPr txBox="1"/>
      </xdr:nvSpPr>
      <xdr:spPr>
        <a:xfrm>
          <a:off x="15266044" y="182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69866</xdr:rowOff>
    </xdr:from>
    <xdr:ext cx="405111" cy="259045"/>
    <xdr:sp macro="" textlink="">
      <xdr:nvSpPr>
        <xdr:cNvPr id="685" name="n_2mainValue【庁舎】&#10;有形固定資産減価償却率">
          <a:extLst>
            <a:ext uri="{FF2B5EF4-FFF2-40B4-BE49-F238E27FC236}">
              <a16:creationId xmlns:a16="http://schemas.microsoft.com/office/drawing/2014/main" xmlns="" id="{DA7678D9-D164-499A-B457-2B637AFEFB8E}"/>
            </a:ext>
          </a:extLst>
        </xdr:cNvPr>
        <xdr:cNvSpPr txBox="1"/>
      </xdr:nvSpPr>
      <xdr:spPr>
        <a:xfrm>
          <a:off x="143897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69866</xdr:rowOff>
    </xdr:from>
    <xdr:ext cx="405111" cy="259045"/>
    <xdr:sp macro="" textlink="">
      <xdr:nvSpPr>
        <xdr:cNvPr id="686" name="n_3mainValue【庁舎】&#10;有形固定資産減価償却率">
          <a:extLst>
            <a:ext uri="{FF2B5EF4-FFF2-40B4-BE49-F238E27FC236}">
              <a16:creationId xmlns:a16="http://schemas.microsoft.com/office/drawing/2014/main" xmlns="" id="{06ACC217-A389-48AB-A9F0-6EEF6FCEFEDF}"/>
            </a:ext>
          </a:extLst>
        </xdr:cNvPr>
        <xdr:cNvSpPr txBox="1"/>
      </xdr:nvSpPr>
      <xdr:spPr>
        <a:xfrm>
          <a:off x="135007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xmlns="" id="{61850E0B-6EA2-4197-A719-292203B799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xmlns="" id="{037341BB-0BBC-417B-A88F-74DC52BF15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xmlns="" id="{7CD8531F-E49B-4E9E-AC57-F7D07DA69B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xmlns="" id="{8E974B8D-824A-40B0-8444-65ED8C3FD16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xmlns="" id="{16019AE6-7948-4255-8E8A-79CBF6420E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xmlns="" id="{910AB547-BD00-417D-9299-E1218977CF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xmlns="" id="{A26A0D27-9923-4CC4-A840-BD32E1022B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xmlns="" id="{2FDF9EBA-C9ED-4E86-98FC-B6A85F6A35C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xmlns="" id="{2F8D0478-556A-4C0C-A02D-1BED7EE4C4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xmlns="" id="{CC0C4C59-264D-48F0-AFE0-12C2D15721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xmlns="" id="{C2271B00-02BA-4453-B200-9A8BE59C903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xmlns="" id="{BAF0BF67-673F-4C1E-99E7-9EE1F76B11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xmlns="" id="{FF5737B5-2696-46C4-BC5D-F3BF8B48AA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xmlns="" id="{F45D34F1-C739-49CE-89AF-B31D5E3BA9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xmlns="" id="{7C13DB2C-0159-4ABC-B63A-6FBBC5FE89E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xmlns="" id="{4FC5DC55-FDAB-4031-B3A2-E8F9200E94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xmlns="" id="{79C255A8-A07E-4D34-A250-DEDD6523530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xmlns="" id="{212A1283-D77D-402D-BBB0-E9349530DB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xmlns="" id="{99763250-2185-4191-8BC7-51A47C0EEE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xmlns="" id="{F536848C-D509-4A85-AE0C-45195D2B9F9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xmlns="" id="{69AA01E0-BCC1-40F1-9B3D-48C9A721F64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xmlns="" id="{CBF64FB6-EE9B-41C4-A211-7D3A7A86597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xmlns="" id="{F58EE27A-F681-4B52-A065-502093D9A8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xmlns="" id="{F4D0E929-C4F9-4354-9419-7DE1C5E583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xmlns="" id="{81AD83B1-178A-4D27-B399-244D117ABF7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2" name="直線コネクタ 711">
          <a:extLst>
            <a:ext uri="{FF2B5EF4-FFF2-40B4-BE49-F238E27FC236}">
              <a16:creationId xmlns:a16="http://schemas.microsoft.com/office/drawing/2014/main" xmlns="" id="{EC9016D9-3DF1-4D55-8FC4-412D93FC8C5D}"/>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3" name="【庁舎】&#10;一人当たり面積最小値テキスト">
          <a:extLst>
            <a:ext uri="{FF2B5EF4-FFF2-40B4-BE49-F238E27FC236}">
              <a16:creationId xmlns:a16="http://schemas.microsoft.com/office/drawing/2014/main" xmlns="" id="{EE557617-9180-42FC-9E22-7730AAC89C4B}"/>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4" name="直線コネクタ 713">
          <a:extLst>
            <a:ext uri="{FF2B5EF4-FFF2-40B4-BE49-F238E27FC236}">
              <a16:creationId xmlns:a16="http://schemas.microsoft.com/office/drawing/2014/main" xmlns="" id="{A0205754-E696-40B1-915F-57AB0BC9A949}"/>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5" name="【庁舎】&#10;一人当たり面積最大値テキスト">
          <a:extLst>
            <a:ext uri="{FF2B5EF4-FFF2-40B4-BE49-F238E27FC236}">
              <a16:creationId xmlns:a16="http://schemas.microsoft.com/office/drawing/2014/main" xmlns="" id="{79280999-56BE-4DAE-BBDC-C194C79F6D93}"/>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16" name="直線コネクタ 715">
          <a:extLst>
            <a:ext uri="{FF2B5EF4-FFF2-40B4-BE49-F238E27FC236}">
              <a16:creationId xmlns:a16="http://schemas.microsoft.com/office/drawing/2014/main" xmlns="" id="{1306BE49-EBD4-4998-B063-85A1E16AEBD8}"/>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17" name="【庁舎】&#10;一人当たり面積平均値テキスト">
          <a:extLst>
            <a:ext uri="{FF2B5EF4-FFF2-40B4-BE49-F238E27FC236}">
              <a16:creationId xmlns:a16="http://schemas.microsoft.com/office/drawing/2014/main" xmlns="" id="{03637300-F017-44B3-AD85-B970FDA5A4ED}"/>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8" name="フローチャート: 判断 717">
          <a:extLst>
            <a:ext uri="{FF2B5EF4-FFF2-40B4-BE49-F238E27FC236}">
              <a16:creationId xmlns:a16="http://schemas.microsoft.com/office/drawing/2014/main" xmlns="" id="{2B38B1BF-1935-4570-B31C-71CA00A127E8}"/>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9" name="フローチャート: 判断 718">
          <a:extLst>
            <a:ext uri="{FF2B5EF4-FFF2-40B4-BE49-F238E27FC236}">
              <a16:creationId xmlns:a16="http://schemas.microsoft.com/office/drawing/2014/main" xmlns="" id="{B1C00068-FA4B-44FB-B83F-F689300597ED}"/>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20" name="n_1aveValue【庁舎】&#10;一人当たり面積">
          <a:extLst>
            <a:ext uri="{FF2B5EF4-FFF2-40B4-BE49-F238E27FC236}">
              <a16:creationId xmlns:a16="http://schemas.microsoft.com/office/drawing/2014/main" xmlns="" id="{9F06C5BF-D78C-4CF8-B029-A23158D9C8A7}"/>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21" name="フローチャート: 判断 720">
          <a:extLst>
            <a:ext uri="{FF2B5EF4-FFF2-40B4-BE49-F238E27FC236}">
              <a16:creationId xmlns:a16="http://schemas.microsoft.com/office/drawing/2014/main" xmlns="" id="{A7FA48C5-FD04-455D-A751-97FA0546061C}"/>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22" name="n_2aveValue【庁舎】&#10;一人当たり面積">
          <a:extLst>
            <a:ext uri="{FF2B5EF4-FFF2-40B4-BE49-F238E27FC236}">
              <a16:creationId xmlns:a16="http://schemas.microsoft.com/office/drawing/2014/main" xmlns="" id="{46F839A0-9809-4424-BDFC-D8BAD972918F}"/>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23" name="フローチャート: 判断 722">
          <a:extLst>
            <a:ext uri="{FF2B5EF4-FFF2-40B4-BE49-F238E27FC236}">
              <a16:creationId xmlns:a16="http://schemas.microsoft.com/office/drawing/2014/main" xmlns="" id="{A7816666-F69D-4102-9DD7-05A2015CD971}"/>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103432</xdr:rowOff>
    </xdr:from>
    <xdr:ext cx="469744" cy="259045"/>
    <xdr:sp macro="" textlink="">
      <xdr:nvSpPr>
        <xdr:cNvPr id="724" name="n_3aveValue【庁舎】&#10;一人当たり面積">
          <a:extLst>
            <a:ext uri="{FF2B5EF4-FFF2-40B4-BE49-F238E27FC236}">
              <a16:creationId xmlns:a16="http://schemas.microsoft.com/office/drawing/2014/main" xmlns="" id="{C32E3BFC-8A0C-48A1-BD2A-83EF4DE6F4B6}"/>
            </a:ext>
          </a:extLst>
        </xdr:cNvPr>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xmlns="" id="{D5A278C8-5C8C-4423-A7C1-3736DAA14A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6F7C9501-951C-4F73-9F06-A8299CC456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4E1F3CBB-38CF-447E-8D37-E881AEB9A6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7E9D8038-81A5-4994-BB19-0C32C164CF2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38FDC938-8290-4831-A29E-0D010B0E08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730" name="楕円 729">
          <a:extLst>
            <a:ext uri="{FF2B5EF4-FFF2-40B4-BE49-F238E27FC236}">
              <a16:creationId xmlns:a16="http://schemas.microsoft.com/office/drawing/2014/main" xmlns="" id="{116E213A-906C-40CA-B6E2-69E8171D0BC3}"/>
            </a:ext>
          </a:extLst>
        </xdr:cNvPr>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138068</xdr:rowOff>
    </xdr:from>
    <xdr:to>
      <xdr:col>107</xdr:col>
      <xdr:colOff>101600</xdr:colOff>
      <xdr:row>103</xdr:row>
      <xdr:rowOff>68218</xdr:rowOff>
    </xdr:to>
    <xdr:sp macro="" textlink="">
      <xdr:nvSpPr>
        <xdr:cNvPr id="731" name="楕円 730">
          <a:extLst>
            <a:ext uri="{FF2B5EF4-FFF2-40B4-BE49-F238E27FC236}">
              <a16:creationId xmlns:a16="http://schemas.microsoft.com/office/drawing/2014/main" xmlns="" id="{1456F3FC-A577-4CA3-A247-85B49629F751}"/>
            </a:ext>
          </a:extLst>
        </xdr:cNvPr>
        <xdr:cNvSpPr/>
      </xdr:nvSpPr>
      <xdr:spPr>
        <a:xfrm>
          <a:off x="20383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167639</xdr:rowOff>
    </xdr:from>
    <xdr:to>
      <xdr:col>111</xdr:col>
      <xdr:colOff>177800</xdr:colOff>
      <xdr:row>103</xdr:row>
      <xdr:rowOff>17418</xdr:rowOff>
    </xdr:to>
    <xdr:cxnSp macro="">
      <xdr:nvCxnSpPr>
        <xdr:cNvPr id="732" name="直線コネクタ 731">
          <a:extLst>
            <a:ext uri="{FF2B5EF4-FFF2-40B4-BE49-F238E27FC236}">
              <a16:creationId xmlns:a16="http://schemas.microsoft.com/office/drawing/2014/main" xmlns="" id="{AA3BF81B-DE74-4AD6-8CAB-FD59BCA60836}"/>
            </a:ext>
          </a:extLst>
        </xdr:cNvPr>
        <xdr:cNvCxnSpPr/>
      </xdr:nvCxnSpPr>
      <xdr:spPr>
        <a:xfrm flipV="1">
          <a:off x="20434300" y="176555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154395</xdr:rowOff>
    </xdr:from>
    <xdr:to>
      <xdr:col>102</xdr:col>
      <xdr:colOff>165100</xdr:colOff>
      <xdr:row>103</xdr:row>
      <xdr:rowOff>84545</xdr:rowOff>
    </xdr:to>
    <xdr:sp macro="" textlink="">
      <xdr:nvSpPr>
        <xdr:cNvPr id="733" name="楕円 732">
          <a:extLst>
            <a:ext uri="{FF2B5EF4-FFF2-40B4-BE49-F238E27FC236}">
              <a16:creationId xmlns:a16="http://schemas.microsoft.com/office/drawing/2014/main" xmlns="" id="{891D0FC1-6D37-4F4D-9DD8-686C6AB4D3B1}"/>
            </a:ext>
          </a:extLst>
        </xdr:cNvPr>
        <xdr:cNvSpPr/>
      </xdr:nvSpPr>
      <xdr:spPr>
        <a:xfrm>
          <a:off x="19494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17418</xdr:rowOff>
    </xdr:from>
    <xdr:to>
      <xdr:col>107</xdr:col>
      <xdr:colOff>50800</xdr:colOff>
      <xdr:row>103</xdr:row>
      <xdr:rowOff>33745</xdr:rowOff>
    </xdr:to>
    <xdr:cxnSp macro="">
      <xdr:nvCxnSpPr>
        <xdr:cNvPr id="734" name="直線コネクタ 733">
          <a:extLst>
            <a:ext uri="{FF2B5EF4-FFF2-40B4-BE49-F238E27FC236}">
              <a16:creationId xmlns:a16="http://schemas.microsoft.com/office/drawing/2014/main" xmlns="" id="{1422D468-C028-4754-9A48-4BBBB1DAD371}"/>
            </a:ext>
          </a:extLst>
        </xdr:cNvPr>
        <xdr:cNvCxnSpPr/>
      </xdr:nvCxnSpPr>
      <xdr:spPr>
        <a:xfrm flipV="1">
          <a:off x="19545300" y="176767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63516</xdr:rowOff>
    </xdr:from>
    <xdr:ext cx="469744" cy="259045"/>
    <xdr:sp macro="" textlink="">
      <xdr:nvSpPr>
        <xdr:cNvPr id="735" name="n_1mainValue【庁舎】&#10;一人当たり面積">
          <a:extLst>
            <a:ext uri="{FF2B5EF4-FFF2-40B4-BE49-F238E27FC236}">
              <a16:creationId xmlns:a16="http://schemas.microsoft.com/office/drawing/2014/main" xmlns="" id="{49096708-7C8E-4E56-BBEE-8D5FEA0D7A9B}"/>
            </a:ext>
          </a:extLst>
        </xdr:cNvPr>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84745</xdr:rowOff>
    </xdr:from>
    <xdr:ext cx="469744" cy="259045"/>
    <xdr:sp macro="" textlink="">
      <xdr:nvSpPr>
        <xdr:cNvPr id="736" name="n_2mainValue【庁舎】&#10;一人当たり面積">
          <a:extLst>
            <a:ext uri="{FF2B5EF4-FFF2-40B4-BE49-F238E27FC236}">
              <a16:creationId xmlns:a16="http://schemas.microsoft.com/office/drawing/2014/main" xmlns="" id="{85AD8376-5A5E-4241-94A7-F30AA742B60B}"/>
            </a:ext>
          </a:extLst>
        </xdr:cNvPr>
        <xdr:cNvSpPr txBox="1"/>
      </xdr:nvSpPr>
      <xdr:spPr>
        <a:xfrm>
          <a:off x="20199427" y="174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101072</xdr:rowOff>
    </xdr:from>
    <xdr:ext cx="469744" cy="259045"/>
    <xdr:sp macro="" textlink="">
      <xdr:nvSpPr>
        <xdr:cNvPr id="737" name="n_3mainValue【庁舎】&#10;一人当たり面積">
          <a:extLst>
            <a:ext uri="{FF2B5EF4-FFF2-40B4-BE49-F238E27FC236}">
              <a16:creationId xmlns:a16="http://schemas.microsoft.com/office/drawing/2014/main" xmlns="" id="{FC51448D-0BCC-44A4-8653-1695A32A093C}"/>
            </a:ext>
          </a:extLst>
        </xdr:cNvPr>
        <xdr:cNvSpPr txBox="1"/>
      </xdr:nvSpPr>
      <xdr:spPr>
        <a:xfrm>
          <a:off x="19310427" y="174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xmlns="" id="{B99920AD-E6C6-4665-AF75-ACE55AA1B3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xmlns="" id="{F28FA8F1-2ECE-431B-95B3-E7EFB173DB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xmlns="" id="{57EAEF63-4951-4D44-934C-E567B9129B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endParaRPr lang="ja-JP" altLang="ja-JP" sz="1400">
            <a:effectLst/>
          </a:endParaRPr>
        </a:p>
        <a:p>
          <a:r>
            <a:rPr kumimoji="1" lang="ja-JP" altLang="ja-JP" sz="1100">
              <a:solidFill>
                <a:schemeClr val="dk1"/>
              </a:solidFill>
              <a:effectLst/>
              <a:latin typeface="+mn-lt"/>
              <a:ea typeface="+mn-ea"/>
              <a:cs typeface="+mn-cs"/>
            </a:rPr>
            <a:t>そのため、人口規模に比べ、庁舎面積が大きく、一人当たりの庁舎面積で比較した場合、類似団体の平均値を大きく上回っている。</a:t>
          </a:r>
          <a:endParaRPr lang="ja-JP" altLang="ja-JP" sz="1400">
            <a:effectLst/>
          </a:endParaRPr>
        </a:p>
        <a:p>
          <a:r>
            <a:rPr kumimoji="1" lang="ja-JP" altLang="ja-JP" sz="1100">
              <a:solidFill>
                <a:schemeClr val="dk1"/>
              </a:solidFill>
              <a:effectLst/>
              <a:latin typeface="+mn-lt"/>
              <a:ea typeface="+mn-ea"/>
              <a:cs typeface="+mn-cs"/>
            </a:rPr>
            <a:t>また、各庁舎のうち最大の面積となる本庁舎は、平成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年度に建て替えを行っている</a:t>
          </a:r>
          <a:r>
            <a:rPr kumimoji="1" lang="ja-JP" altLang="en-US" sz="1100">
              <a:solidFill>
                <a:schemeClr val="dk1"/>
              </a:solidFill>
              <a:effectLst/>
              <a:latin typeface="+mn-lt"/>
              <a:ea typeface="+mn-ea"/>
              <a:cs typeface="+mn-cs"/>
            </a:rPr>
            <a:t>こと、市民会館については、平成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年度の東城自治振興センター新築などにより、それぞれ減価償却費が低率となっている。</a:t>
          </a:r>
          <a:endParaRPr lang="ja-JP" altLang="ja-JP" sz="1400">
            <a:effectLst/>
          </a:endParaRPr>
        </a:p>
        <a:p>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施設に係る</a:t>
          </a:r>
          <a:r>
            <a:rPr kumimoji="1" lang="ja-JP" altLang="ja-JP" sz="1100">
              <a:solidFill>
                <a:schemeClr val="dk1"/>
              </a:solidFill>
              <a:effectLst/>
              <a:latin typeface="+mn-lt"/>
              <a:ea typeface="+mn-ea"/>
              <a:cs typeface="+mn-cs"/>
            </a:rPr>
            <a:t>数値は、類似団体の平均値とおおむね同程度となっている。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年度分整備中</a:t>
          </a:r>
          <a:r>
            <a:rPr kumimoji="1" lang="en-US"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となり、依然として類似団体平均を下回っている。　　　</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個人住民税が所得割分の減少などにより</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％減少、法人住民税が設備投資などによる減益のため</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しており、市民税全体では</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継続して取り組んでいる歳出の抑制効果が現れていないためであるが、平成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となった。これは普通交付税の減など減少したことが主な要因となっている。依然、類似団体の平均値を上回っているため、義務的経費の抑制、一般財源による歳入確保に努め、経常収支比率の低下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91803</xdr:rowOff>
    </xdr:from>
    <xdr:to>
      <xdr:col>23</xdr:col>
      <xdr:colOff>133350</xdr:colOff>
      <xdr:row>61</xdr:row>
      <xdr:rowOff>102144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055025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91803</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5624</xdr:rowOff>
    </xdr:from>
    <xdr:to>
      <xdr:col>15</xdr:col>
      <xdr:colOff>82550</xdr:colOff>
      <xdr:row>61</xdr:row>
      <xdr:rowOff>53884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152944</xdr:rowOff>
    </xdr:from>
    <xdr:to>
      <xdr:col>11</xdr:col>
      <xdr:colOff>31750</xdr:colOff>
      <xdr:row>61</xdr:row>
      <xdr:rowOff>5624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4399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41003</xdr:rowOff>
    </xdr:from>
    <xdr:to>
      <xdr:col>19</xdr:col>
      <xdr:colOff>184150</xdr:colOff>
      <xdr:row>61</xdr:row>
      <xdr:rowOff>142603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127380</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3084</xdr:rowOff>
    </xdr:from>
    <xdr:to>
      <xdr:col>15</xdr:col>
      <xdr:colOff>133350</xdr:colOff>
      <xdr:row>61</xdr:row>
      <xdr:rowOff>104684</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89461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126274</xdr:rowOff>
    </xdr:from>
    <xdr:to>
      <xdr:col>11</xdr:col>
      <xdr:colOff>82550</xdr:colOff>
      <xdr:row>61</xdr:row>
      <xdr:rowOff>56424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41201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人件費については、庄原市定員マネジメントプランに沿った定数管理により前年度より減少している。また、物件費についても、除雪事業</a:t>
          </a:r>
          <a:r>
            <a:rPr kumimoji="1" lang="ja-JP" altLang="en-US" sz="1000">
              <a:solidFill>
                <a:schemeClr val="dk1"/>
              </a:solidFill>
              <a:effectLst/>
              <a:latin typeface="+mn-lt"/>
              <a:ea typeface="+mn-ea"/>
              <a:cs typeface="+mn-cs"/>
            </a:rPr>
            <a:t>の減少や平成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年７月豪雨災害による災害復旧事業に伴う地籍調査事業の翌年度繰越など</a:t>
          </a:r>
          <a:r>
            <a:rPr kumimoji="1" lang="ja-JP" altLang="ja-JP" sz="1000">
              <a:solidFill>
                <a:schemeClr val="dk1"/>
              </a:solidFill>
              <a:effectLst/>
              <a:latin typeface="+mn-lt"/>
              <a:ea typeface="+mn-ea"/>
              <a:cs typeface="+mn-cs"/>
            </a:rPr>
            <a:t>により、前年度比▲</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％となっている。</a:t>
          </a:r>
          <a:endParaRPr lang="ja-JP" altLang="ja-JP" sz="1100">
            <a:effectLst/>
          </a:endParaRPr>
        </a:p>
        <a:p>
          <a:r>
            <a:rPr kumimoji="1" lang="ja-JP" altLang="ja-JP" sz="1000">
              <a:solidFill>
                <a:schemeClr val="dk1"/>
              </a:solidFill>
              <a:effectLst/>
              <a:latin typeface="+mn-lt"/>
              <a:ea typeface="+mn-ea"/>
              <a:cs typeface="+mn-cs"/>
            </a:rPr>
            <a:t>　しかし、人口減少の影響を受けて市民１人当たりの人件費・物件費が多額となっており、ま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132547</xdr:rowOff>
    </xdr:from>
    <xdr:to>
      <xdr:col>23</xdr:col>
      <xdr:colOff>133350</xdr:colOff>
      <xdr:row>85</xdr:row>
      <xdr:rowOff>135485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70579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115577</xdr:rowOff>
    </xdr:from>
    <xdr:to>
      <xdr:col>19</xdr:col>
      <xdr:colOff>133350</xdr:colOff>
      <xdr:row>85</xdr:row>
      <xdr:rowOff>132547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688827"/>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82049</xdr:rowOff>
    </xdr:from>
    <xdr:to>
      <xdr:col>15</xdr:col>
      <xdr:colOff>82550</xdr:colOff>
      <xdr:row>85</xdr:row>
      <xdr:rowOff>115577</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65529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28462</xdr:rowOff>
    </xdr:from>
    <xdr:to>
      <xdr:col>11</xdr:col>
      <xdr:colOff>31750</xdr:colOff>
      <xdr:row>85</xdr:row>
      <xdr:rowOff>82049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601712"/>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84685</xdr:rowOff>
    </xdr:from>
    <xdr:to>
      <xdr:col>23</xdr:col>
      <xdr:colOff>184150</xdr:colOff>
      <xdr:row>86</xdr:row>
      <xdr:rowOff>14835</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6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56762</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63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81747</xdr:rowOff>
    </xdr:from>
    <xdr:to>
      <xdr:col>19</xdr:col>
      <xdr:colOff>184150</xdr:colOff>
      <xdr:row>86</xdr:row>
      <xdr:rowOff>11897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168124</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74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64777</xdr:rowOff>
    </xdr:from>
    <xdr:to>
      <xdr:col>15</xdr:col>
      <xdr:colOff>133350</xdr:colOff>
      <xdr:row>85</xdr:row>
      <xdr:rowOff>166377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6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151154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72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31249</xdr:rowOff>
    </xdr:from>
    <xdr:to>
      <xdr:col>11</xdr:col>
      <xdr:colOff>82550</xdr:colOff>
      <xdr:row>85</xdr:row>
      <xdr:rowOff>132849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6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117626</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69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149112</xdr:rowOff>
    </xdr:from>
    <xdr:to>
      <xdr:col>7</xdr:col>
      <xdr:colOff>31750</xdr:colOff>
      <xdr:row>85</xdr:row>
      <xdr:rowOff>79262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5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64039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63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類似団体平均とほぼ同値となっている。</a:t>
          </a:r>
          <a:endParaRPr lang="ja-JP" altLang="ja-JP" sz="1400">
            <a:effectLst/>
          </a:endParaRPr>
        </a:p>
        <a:p>
          <a:r>
            <a:rPr kumimoji="1" lang="ja-JP" altLang="ja-JP" sz="1100">
              <a:solidFill>
                <a:schemeClr val="dk1"/>
              </a:solidFill>
              <a:effectLst/>
              <a:latin typeface="+mn-lt"/>
              <a:ea typeface="+mn-ea"/>
              <a:cs typeface="+mn-cs"/>
            </a:rPr>
            <a:t>　今後も、給料体系の見直し等や庄原市定員マネジメントプランの推進を通じ、引き続き、縮減に努める。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10584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692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86</xdr:row>
      <xdr:rowOff>147562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8692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136270</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14109</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の面積が広大で、類似団体と比較して、支所を多く配置しなくてはいけないことから、平均を上回っている。また、人口減少の影響もあり前年度より微増している。今後、庄原市定員マネジメントプランに基づき、民間業者等への委託の推進を検討しつつ、</a:t>
          </a:r>
          <a:r>
            <a:rPr kumimoji="1" lang="ja-JP" altLang="en-US" sz="1100">
              <a:solidFill>
                <a:schemeClr val="dk1"/>
              </a:solidFill>
              <a:effectLst/>
              <a:latin typeface="+mn-lt"/>
              <a:ea typeface="+mn-ea"/>
              <a:cs typeface="+mn-cs"/>
            </a:rPr>
            <a:t>令和３</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日時点で合計</a:t>
          </a:r>
          <a:r>
            <a:rPr kumimoji="1" lang="en-US" altLang="ja-JP" sz="1100">
              <a:solidFill>
                <a:schemeClr val="dk1"/>
              </a:solidFill>
              <a:effectLst/>
              <a:latin typeface="+mn-lt"/>
              <a:ea typeface="+mn-ea"/>
              <a:cs typeface="+mn-cs"/>
            </a:rPr>
            <a:t>513</a:t>
          </a:r>
          <a:r>
            <a:rPr kumimoji="1" lang="ja-JP" altLang="ja-JP" sz="1100">
              <a:solidFill>
                <a:schemeClr val="dk1"/>
              </a:solidFill>
              <a:effectLst/>
              <a:latin typeface="+mn-lt"/>
              <a:ea typeface="+mn-ea"/>
              <a:cs typeface="+mn-cs"/>
            </a:rPr>
            <a:t>人を目指し職員削減に努める。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66947</xdr:rowOff>
    </xdr:from>
    <xdr:to>
      <xdr:col>81</xdr:col>
      <xdr:colOff>44450</xdr:colOff>
      <xdr:row>64</xdr:row>
      <xdr:rowOff>66947</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10397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43966</xdr:rowOff>
    </xdr:from>
    <xdr:to>
      <xdr:col>77</xdr:col>
      <xdr:colOff>44450</xdr:colOff>
      <xdr:row>64</xdr:row>
      <xdr:rowOff>66947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25581</xdr:rowOff>
    </xdr:from>
    <xdr:to>
      <xdr:col>72</xdr:col>
      <xdr:colOff>203200</xdr:colOff>
      <xdr:row>64</xdr:row>
      <xdr:rowOff>43966</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9983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11793</xdr:rowOff>
    </xdr:from>
    <xdr:to>
      <xdr:col>68</xdr:col>
      <xdr:colOff>152400</xdr:colOff>
      <xdr:row>64</xdr:row>
      <xdr:rowOff>25581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9845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16147</xdr:rowOff>
    </xdr:from>
    <xdr:to>
      <xdr:col>81</xdr:col>
      <xdr:colOff>95250</xdr:colOff>
      <xdr:row>64</xdr:row>
      <xdr:rowOff>117747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159674</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9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164616</xdr:rowOff>
    </xdr:from>
    <xdr:to>
      <xdr:col>73</xdr:col>
      <xdr:colOff>44450</xdr:colOff>
      <xdr:row>64</xdr:row>
      <xdr:rowOff>94766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79543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146231</xdr:rowOff>
    </xdr:from>
    <xdr:to>
      <xdr:col>68</xdr:col>
      <xdr:colOff>203200</xdr:colOff>
      <xdr:row>64</xdr:row>
      <xdr:rowOff>76381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61158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132443</xdr:rowOff>
    </xdr:from>
    <xdr:to>
      <xdr:col>64</xdr:col>
      <xdr:colOff>152400</xdr:colOff>
      <xdr:row>64</xdr:row>
      <xdr:rowOff>62593</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47370</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10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類似団体を上回っている。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今後も公債費負担適正化計画に沿った計画的な市債発行に努めることにより、実質公債費比率の着実な低減を図る。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126577</xdr:rowOff>
    </xdr:from>
    <xdr:to>
      <xdr:col>81</xdr:col>
      <xdr:colOff>44450</xdr:colOff>
      <xdr:row>37</xdr:row>
      <xdr:rowOff>140653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6179800" y="647022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140653</xdr:rowOff>
    </xdr:from>
    <xdr:to>
      <xdr:col>77</xdr:col>
      <xdr:colOff>44450</xdr:colOff>
      <xdr:row>37</xdr:row>
      <xdr:rowOff>152717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152717</xdr:rowOff>
    </xdr:from>
    <xdr:to>
      <xdr:col>72</xdr:col>
      <xdr:colOff>203200</xdr:colOff>
      <xdr:row>38</xdr:row>
      <xdr:rowOff>3387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49636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35560</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75777</xdr:rowOff>
    </xdr:from>
    <xdr:to>
      <xdr:col>81</xdr:col>
      <xdr:colOff>95250</xdr:colOff>
      <xdr:row>38</xdr:row>
      <xdr:rowOff>5927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47854</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89853</xdr:rowOff>
    </xdr:from>
    <xdr:to>
      <xdr:col>77</xdr:col>
      <xdr:colOff>95250</xdr:colOff>
      <xdr:row>38</xdr:row>
      <xdr:rowOff>20003</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4780</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101917</xdr:rowOff>
    </xdr:from>
    <xdr:to>
      <xdr:col>73</xdr:col>
      <xdr:colOff>44450</xdr:colOff>
      <xdr:row>38</xdr:row>
      <xdr:rowOff>32068</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16845</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38964</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繰上償還などによる地方債現在高の減少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類似団体平均を大きく上回っているので、今後も後世への将来負担の軽減のために、引き続き公債費負担適正化計画に沿った計画的な借入の実施と、任意の繰上償還を含めた地方債残高の縮小に努め、財政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157534</xdr:rowOff>
    </xdr:from>
    <xdr:to>
      <xdr:col>81</xdr:col>
      <xdr:colOff>44450</xdr:colOff>
      <xdr:row>16</xdr:row>
      <xdr:rowOff>218</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2729284"/>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147193</xdr:rowOff>
    </xdr:from>
    <xdr:to>
      <xdr:col>77</xdr:col>
      <xdr:colOff>44450</xdr:colOff>
      <xdr:row>16</xdr:row>
      <xdr:rowOff>218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5290800" y="2718943"/>
          <a:ext cx="8890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147193</xdr:rowOff>
    </xdr:from>
    <xdr:to>
      <xdr:col>72</xdr:col>
      <xdr:colOff>203200</xdr:colOff>
      <xdr:row>15</xdr:row>
      <xdr:rowOff>166842</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flipV="1">
          <a:off x="14401800" y="271894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166842</xdr:rowOff>
    </xdr:from>
    <xdr:to>
      <xdr:col>68</xdr:col>
      <xdr:colOff>152400</xdr:colOff>
      <xdr:row>16</xdr:row>
      <xdr:rowOff>17109</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73859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106734</xdr:rowOff>
    </xdr:from>
    <xdr:to>
      <xdr:col>81</xdr:col>
      <xdr:colOff>95250</xdr:colOff>
      <xdr:row>16</xdr:row>
      <xdr:rowOff>36884</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6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78811</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65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120868</xdr:rowOff>
    </xdr:from>
    <xdr:to>
      <xdr:col>77</xdr:col>
      <xdr:colOff>95250</xdr:colOff>
      <xdr:row>16</xdr:row>
      <xdr:rowOff>51018</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6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35795</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77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96393</xdr:rowOff>
    </xdr:from>
    <xdr:to>
      <xdr:col>73</xdr:col>
      <xdr:colOff>44450</xdr:colOff>
      <xdr:row>16</xdr:row>
      <xdr:rowOff>26543</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11320</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116042</xdr:rowOff>
    </xdr:from>
    <xdr:to>
      <xdr:col>68</xdr:col>
      <xdr:colOff>203200</xdr:colOff>
      <xdr:row>16</xdr:row>
      <xdr:rowOff>46192</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6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30969</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77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137759</xdr:rowOff>
    </xdr:from>
    <xdr:to>
      <xdr:col>64</xdr:col>
      <xdr:colOff>152400</xdr:colOff>
      <xdr:row>16</xdr:row>
      <xdr:rowOff>67909</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70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52686</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79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2077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105918</xdr:rowOff>
    </xdr:from>
    <xdr:to>
      <xdr:col>6</xdr:col>
      <xdr:colOff>171450</xdr:colOff>
      <xdr:row>36</xdr:row>
      <xdr:rowOff>36068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46245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3060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146050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102507</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48078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82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57</xdr:row>
      <xdr:rowOff>48078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37193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32294</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62043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64951</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64951</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19231</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169471</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自治振興区への補助交付金、市立病院や消防組合への負担金などが多数・多額となっている。また、高齢化の進展などににより今後も社会保障関係経費の増加傾向が続くと見込まれる。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年度に第２期持続可能な財政運営プランを策定し、各種補助金の見直しに取り組んでおり、前年度比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154432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154432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113284</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任意の繰上償還と公債費負担適正化計画の着実な実施により、段階的に市債残高が減少している。実質公債費比率も平成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年度をピークに減少に転じており、平成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年度決算から</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％と改善している。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125095</xdr:rowOff>
    </xdr:from>
    <xdr:to>
      <xdr:col>24</xdr:col>
      <xdr:colOff>25400</xdr:colOff>
      <xdr:row>75</xdr:row>
      <xdr:rowOff>140335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9838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75</xdr:row>
      <xdr:rowOff>142240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167005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000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14605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025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89535</xdr:rowOff>
    </xdr:from>
    <xdr:to>
      <xdr:col>20</xdr:col>
      <xdr:colOff>38100</xdr:colOff>
      <xdr:row>76</xdr:row>
      <xdr:rowOff>19686</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4463</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303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6366</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31132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135255</xdr:rowOff>
    </xdr:from>
    <xdr:to>
      <xdr:col>6</xdr:col>
      <xdr:colOff>171450</xdr:colOff>
      <xdr:row>76</xdr:row>
      <xdr:rowOff>65405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50182</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30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ポイント増加している。本市の財政状況を総合的に勘案しながら、事業の緊急性と優先度等を考慮すると共に、必要な事業規模及び費用対効果を十分に精査し、計画的に事業を進める必要がある。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153670</xdr:rowOff>
    </xdr:from>
    <xdr:to>
      <xdr:col>82</xdr:col>
      <xdr:colOff>107950</xdr:colOff>
      <xdr:row>78</xdr:row>
      <xdr:rowOff>24130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3355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153670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107950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3206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5080</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3141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158153</xdr:rowOff>
    </xdr:from>
    <xdr:to>
      <xdr:col>29</xdr:col>
      <xdr:colOff>127000</xdr:colOff>
      <xdr:row>15</xdr:row>
      <xdr:rowOff>66078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606078"/>
          <a:ext cx="6477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66078</xdr:rowOff>
    </xdr:from>
    <xdr:to>
      <xdr:col>26</xdr:col>
      <xdr:colOff>50800</xdr:colOff>
      <xdr:row>15</xdr:row>
      <xdr:rowOff>126733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685453"/>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96164</xdr:rowOff>
    </xdr:from>
    <xdr:to>
      <xdr:col>22</xdr:col>
      <xdr:colOff>114300</xdr:colOff>
      <xdr:row>15</xdr:row>
      <xdr:rowOff>126733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2715539"/>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96164</xdr:rowOff>
    </xdr:from>
    <xdr:to>
      <xdr:col>18</xdr:col>
      <xdr:colOff>177800</xdr:colOff>
      <xdr:row>15</xdr:row>
      <xdr:rowOff>112332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715539"/>
          <a:ext cx="698500" cy="16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107353</xdr:rowOff>
    </xdr:from>
    <xdr:to>
      <xdr:col>29</xdr:col>
      <xdr:colOff>177800</xdr:colOff>
      <xdr:row>15</xdr:row>
      <xdr:rowOff>37503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123880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40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15278</xdr:rowOff>
    </xdr:from>
    <xdr:to>
      <xdr:col>26</xdr:col>
      <xdr:colOff>101600</xdr:colOff>
      <xdr:row>15</xdr:row>
      <xdr:rowOff>116878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127055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40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75933</xdr:rowOff>
    </xdr:from>
    <xdr:to>
      <xdr:col>22</xdr:col>
      <xdr:colOff>165100</xdr:colOff>
      <xdr:row>16</xdr:row>
      <xdr:rowOff>6083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6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16260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4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45364</xdr:rowOff>
    </xdr:from>
    <xdr:to>
      <xdr:col>19</xdr:col>
      <xdr:colOff>38100</xdr:colOff>
      <xdr:row>15</xdr:row>
      <xdr:rowOff>146964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66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157141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4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61532</xdr:rowOff>
    </xdr:from>
    <xdr:to>
      <xdr:col>15</xdr:col>
      <xdr:colOff>101600</xdr:colOff>
      <xdr:row>15</xdr:row>
      <xdr:rowOff>163132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8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1859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208748</xdr:rowOff>
    </xdr:from>
    <xdr:to>
      <xdr:col>29</xdr:col>
      <xdr:colOff>127000</xdr:colOff>
      <xdr:row>37</xdr:row>
      <xdr:rowOff>229877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333448"/>
          <a:ext cx="6477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208702</xdr:rowOff>
    </xdr:from>
    <xdr:to>
      <xdr:col>26</xdr:col>
      <xdr:colOff>50800</xdr:colOff>
      <xdr:row>37</xdr:row>
      <xdr:rowOff>208748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184805</xdr:rowOff>
    </xdr:from>
    <xdr:to>
      <xdr:col>22</xdr:col>
      <xdr:colOff>114300</xdr:colOff>
      <xdr:row>37</xdr:row>
      <xdr:rowOff>208702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309505"/>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170728</xdr:rowOff>
    </xdr:from>
    <xdr:to>
      <xdr:col>18</xdr:col>
      <xdr:colOff>177800</xdr:colOff>
      <xdr:row>37</xdr:row>
      <xdr:rowOff>184805</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295428"/>
          <a:ext cx="698500" cy="1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179077</xdr:rowOff>
    </xdr:from>
    <xdr:to>
      <xdr:col>29</xdr:col>
      <xdr:colOff>177800</xdr:colOff>
      <xdr:row>37</xdr:row>
      <xdr:rowOff>280677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4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157948</xdr:rowOff>
    </xdr:from>
    <xdr:to>
      <xdr:col>26</xdr:col>
      <xdr:colOff>101600</xdr:colOff>
      <xdr:row>37</xdr:row>
      <xdr:rowOff>259548</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98275</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05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157902</xdr:rowOff>
    </xdr:from>
    <xdr:to>
      <xdr:col>22</xdr:col>
      <xdr:colOff>165100</xdr:colOff>
      <xdr:row>37</xdr:row>
      <xdr:rowOff>259502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98229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134005</xdr:rowOff>
    </xdr:from>
    <xdr:to>
      <xdr:col>19</xdr:col>
      <xdr:colOff>38100</xdr:colOff>
      <xdr:row>37</xdr:row>
      <xdr:rowOff>235605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74332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0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119928</xdr:rowOff>
    </xdr:from>
    <xdr:to>
      <xdr:col>15</xdr:col>
      <xdr:colOff>101600</xdr:colOff>
      <xdr:row>37</xdr:row>
      <xdr:rowOff>221528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4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60255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14706</xdr:rowOff>
    </xdr:from>
    <xdr:to>
      <xdr:col>24</xdr:col>
      <xdr:colOff>63500</xdr:colOff>
      <xdr:row>33</xdr:row>
      <xdr:rowOff>72784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5672556"/>
          <a:ext cx="838200" cy="5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72784</xdr:rowOff>
    </xdr:from>
    <xdr:to>
      <xdr:col>19</xdr:col>
      <xdr:colOff>177800</xdr:colOff>
      <xdr:row>33</xdr:row>
      <xdr:rowOff>90246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730634"/>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61989</xdr:rowOff>
    </xdr:from>
    <xdr:to>
      <xdr:col>15</xdr:col>
      <xdr:colOff>50800</xdr:colOff>
      <xdr:row>33</xdr:row>
      <xdr:rowOff>90246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719839"/>
          <a:ext cx="8890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61989</xdr:rowOff>
    </xdr:from>
    <xdr:to>
      <xdr:col>10</xdr:col>
      <xdr:colOff>114300</xdr:colOff>
      <xdr:row>33</xdr:row>
      <xdr:rowOff>87579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5719839"/>
          <a:ext cx="889000" cy="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135356</xdr:rowOff>
    </xdr:from>
    <xdr:to>
      <xdr:col>24</xdr:col>
      <xdr:colOff>114300</xdr:colOff>
      <xdr:row>33</xdr:row>
      <xdr:rowOff>65506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6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158233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47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21984</xdr:rowOff>
    </xdr:from>
    <xdr:to>
      <xdr:col>20</xdr:col>
      <xdr:colOff>38100</xdr:colOff>
      <xdr:row>33</xdr:row>
      <xdr:rowOff>123584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140111</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545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39446</xdr:rowOff>
    </xdr:from>
    <xdr:to>
      <xdr:col>15</xdr:col>
      <xdr:colOff>101600</xdr:colOff>
      <xdr:row>33</xdr:row>
      <xdr:rowOff>141046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6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157573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54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11189</xdr:rowOff>
    </xdr:from>
    <xdr:to>
      <xdr:col>10</xdr:col>
      <xdr:colOff>165100</xdr:colOff>
      <xdr:row>33</xdr:row>
      <xdr:rowOff>112789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6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129316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544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36779</xdr:rowOff>
    </xdr:from>
    <xdr:to>
      <xdr:col>6</xdr:col>
      <xdr:colOff>38100</xdr:colOff>
      <xdr:row>33</xdr:row>
      <xdr:rowOff>138379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6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154906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546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53757</xdr:rowOff>
    </xdr:from>
    <xdr:to>
      <xdr:col>24</xdr:col>
      <xdr:colOff>63500</xdr:colOff>
      <xdr:row>54</xdr:row>
      <xdr:rowOff>99401</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312057"/>
          <a:ext cx="8382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39508</xdr:rowOff>
    </xdr:from>
    <xdr:to>
      <xdr:col>19</xdr:col>
      <xdr:colOff>177800</xdr:colOff>
      <xdr:row>54</xdr:row>
      <xdr:rowOff>53757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297808"/>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39508</xdr:rowOff>
    </xdr:from>
    <xdr:to>
      <xdr:col>15</xdr:col>
      <xdr:colOff>50800</xdr:colOff>
      <xdr:row>54</xdr:row>
      <xdr:rowOff>116513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297808"/>
          <a:ext cx="889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116513</xdr:rowOff>
    </xdr:from>
    <xdr:to>
      <xdr:col>10</xdr:col>
      <xdr:colOff>114300</xdr:colOff>
      <xdr:row>55</xdr:row>
      <xdr:rowOff>27316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374813"/>
          <a:ext cx="889000" cy="8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48601</xdr:rowOff>
    </xdr:from>
    <xdr:to>
      <xdr:col>24</xdr:col>
      <xdr:colOff>114300</xdr:colOff>
      <xdr:row>54</xdr:row>
      <xdr:rowOff>150201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71478</xdr:rowOff>
    </xdr:from>
    <xdr:ext cx="599010"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15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2957</xdr:rowOff>
    </xdr:from>
    <xdr:to>
      <xdr:col>20</xdr:col>
      <xdr:colOff>38100</xdr:colOff>
      <xdr:row>54</xdr:row>
      <xdr:rowOff>104557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2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121084</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497795" y="90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160158</xdr:rowOff>
    </xdr:from>
    <xdr:to>
      <xdr:col>15</xdr:col>
      <xdr:colOff>101600</xdr:colOff>
      <xdr:row>54</xdr:row>
      <xdr:rowOff>90308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2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106835</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08795" y="902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65713</xdr:rowOff>
    </xdr:from>
    <xdr:to>
      <xdr:col>10</xdr:col>
      <xdr:colOff>165100</xdr:colOff>
      <xdr:row>54</xdr:row>
      <xdr:rowOff>167313</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3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12390</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19795" y="909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147966</xdr:rowOff>
    </xdr:from>
    <xdr:to>
      <xdr:col>6</xdr:col>
      <xdr:colOff>38100</xdr:colOff>
      <xdr:row>55</xdr:row>
      <xdr:rowOff>78116</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94643</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1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84471</xdr:rowOff>
    </xdr:from>
    <xdr:to>
      <xdr:col>24</xdr:col>
      <xdr:colOff>63500</xdr:colOff>
      <xdr:row>78</xdr:row>
      <xdr:rowOff>95444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45757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84471</xdr:rowOff>
    </xdr:from>
    <xdr:to>
      <xdr:col>19</xdr:col>
      <xdr:colOff>177800</xdr:colOff>
      <xdr:row>78</xdr:row>
      <xdr:rowOff>92357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57571"/>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83350</xdr:rowOff>
    </xdr:from>
    <xdr:to>
      <xdr:col>15</xdr:col>
      <xdr:colOff>50800</xdr:colOff>
      <xdr:row>78</xdr:row>
      <xdr:rowOff>92357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5645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74640</xdr:rowOff>
    </xdr:from>
    <xdr:to>
      <xdr:col>10</xdr:col>
      <xdr:colOff>114300</xdr:colOff>
      <xdr:row>78</xdr:row>
      <xdr:rowOff>83350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44774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44644</xdr:rowOff>
    </xdr:from>
    <xdr:to>
      <xdr:col>24</xdr:col>
      <xdr:colOff>114300</xdr:colOff>
      <xdr:row>78</xdr:row>
      <xdr:rowOff>146244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131021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3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33671</xdr:rowOff>
    </xdr:from>
    <xdr:to>
      <xdr:col>20</xdr:col>
      <xdr:colOff>38100</xdr:colOff>
      <xdr:row>78</xdr:row>
      <xdr:rowOff>135271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126398</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41557</xdr:rowOff>
    </xdr:from>
    <xdr:to>
      <xdr:col>15</xdr:col>
      <xdr:colOff>101600</xdr:colOff>
      <xdr:row>78</xdr:row>
      <xdr:rowOff>143157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134284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32550</xdr:rowOff>
    </xdr:from>
    <xdr:to>
      <xdr:col>10</xdr:col>
      <xdr:colOff>165100</xdr:colOff>
      <xdr:row>78</xdr:row>
      <xdr:rowOff>134150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125277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23840</xdr:rowOff>
    </xdr:from>
    <xdr:to>
      <xdr:col>6</xdr:col>
      <xdr:colOff>38100</xdr:colOff>
      <xdr:row>78</xdr:row>
      <xdr:rowOff>125440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116567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152476</xdr:rowOff>
    </xdr:from>
    <xdr:to>
      <xdr:col>24</xdr:col>
      <xdr:colOff>63500</xdr:colOff>
      <xdr:row>96</xdr:row>
      <xdr:rowOff>17311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440226"/>
          <a:ext cx="8382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134429</xdr:rowOff>
    </xdr:from>
    <xdr:to>
      <xdr:col>19</xdr:col>
      <xdr:colOff>177800</xdr:colOff>
      <xdr:row>95</xdr:row>
      <xdr:rowOff>152476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908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134429</xdr:rowOff>
    </xdr:from>
    <xdr:to>
      <xdr:col>15</xdr:col>
      <xdr:colOff>50800</xdr:colOff>
      <xdr:row>96</xdr:row>
      <xdr:rowOff>78676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422179"/>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78676</xdr:rowOff>
    </xdr:from>
    <xdr:to>
      <xdr:col>10</xdr:col>
      <xdr:colOff>114300</xdr:colOff>
      <xdr:row>96</xdr:row>
      <xdr:rowOff>95135</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53787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137961</xdr:rowOff>
    </xdr:from>
    <xdr:to>
      <xdr:col>24</xdr:col>
      <xdr:colOff>114300</xdr:colOff>
      <xdr:row>96</xdr:row>
      <xdr:rowOff>68111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160838</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27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101676</xdr:rowOff>
    </xdr:from>
    <xdr:to>
      <xdr:col>20</xdr:col>
      <xdr:colOff>38100</xdr:colOff>
      <xdr:row>96</xdr:row>
      <xdr:rowOff>31826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48353</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83629</xdr:rowOff>
    </xdr:from>
    <xdr:to>
      <xdr:col>15</xdr:col>
      <xdr:colOff>101600</xdr:colOff>
      <xdr:row>96</xdr:row>
      <xdr:rowOff>13779</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30306</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08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27876</xdr:rowOff>
    </xdr:from>
    <xdr:to>
      <xdr:col>10</xdr:col>
      <xdr:colOff>165100</xdr:colOff>
      <xdr:row>96</xdr:row>
      <xdr:rowOff>129476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146003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2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44335</xdr:rowOff>
    </xdr:from>
    <xdr:to>
      <xdr:col>6</xdr:col>
      <xdr:colOff>38100</xdr:colOff>
      <xdr:row>96</xdr:row>
      <xdr:rowOff>145935</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5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162462</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2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53853</xdr:rowOff>
    </xdr:from>
    <xdr:to>
      <xdr:col>55</xdr:col>
      <xdr:colOff>0</xdr:colOff>
      <xdr:row>34</xdr:row>
      <xdr:rowOff>54196</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588315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54196</xdr:rowOff>
    </xdr:from>
    <xdr:to>
      <xdr:col>50</xdr:col>
      <xdr:colOff>114300</xdr:colOff>
      <xdr:row>34</xdr:row>
      <xdr:rowOff>121168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883496"/>
          <a:ext cx="889000" cy="6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89873</xdr:rowOff>
    </xdr:from>
    <xdr:to>
      <xdr:col>45</xdr:col>
      <xdr:colOff>177800</xdr:colOff>
      <xdr:row>34</xdr:row>
      <xdr:rowOff>121168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5919173"/>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58509</xdr:rowOff>
    </xdr:from>
    <xdr:to>
      <xdr:col>41</xdr:col>
      <xdr:colOff>50800</xdr:colOff>
      <xdr:row>34</xdr:row>
      <xdr:rowOff>89873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5887809"/>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3053</xdr:rowOff>
    </xdr:from>
    <xdr:to>
      <xdr:col>55</xdr:col>
      <xdr:colOff>50800</xdr:colOff>
      <xdr:row>34</xdr:row>
      <xdr:rowOff>104653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25930</xdr:rowOff>
    </xdr:from>
    <xdr:ext cx="599010"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68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3396</xdr:rowOff>
    </xdr:from>
    <xdr:to>
      <xdr:col>50</xdr:col>
      <xdr:colOff>165100</xdr:colOff>
      <xdr:row>34</xdr:row>
      <xdr:rowOff>104996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8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121523</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560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70368</xdr:rowOff>
    </xdr:from>
    <xdr:to>
      <xdr:col>46</xdr:col>
      <xdr:colOff>38100</xdr:colOff>
      <xdr:row>35</xdr:row>
      <xdr:rowOff>518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5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17045</xdr:rowOff>
    </xdr:from>
    <xdr:ext cx="59901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50795" y="567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39073</xdr:rowOff>
    </xdr:from>
    <xdr:to>
      <xdr:col>41</xdr:col>
      <xdr:colOff>101600</xdr:colOff>
      <xdr:row>34</xdr:row>
      <xdr:rowOff>140673</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58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157200</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61795" y="564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7709</xdr:rowOff>
    </xdr:from>
    <xdr:to>
      <xdr:col>36</xdr:col>
      <xdr:colOff>165100</xdr:colOff>
      <xdr:row>34</xdr:row>
      <xdr:rowOff>109309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583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125836</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672795" y="561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62054</xdr:rowOff>
    </xdr:from>
    <xdr:to>
      <xdr:col>55</xdr:col>
      <xdr:colOff>0</xdr:colOff>
      <xdr:row>54</xdr:row>
      <xdr:rowOff>156168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320354"/>
          <a:ext cx="8382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62054</xdr:rowOff>
    </xdr:from>
    <xdr:to>
      <xdr:col>50</xdr:col>
      <xdr:colOff>114300</xdr:colOff>
      <xdr:row>55</xdr:row>
      <xdr:rowOff>126167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75390</xdr:rowOff>
    </xdr:from>
    <xdr:to>
      <xdr:col>45</xdr:col>
      <xdr:colOff>177800</xdr:colOff>
      <xdr:row>55</xdr:row>
      <xdr:rowOff>126167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505140"/>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75390</xdr:rowOff>
    </xdr:from>
    <xdr:to>
      <xdr:col>41</xdr:col>
      <xdr:colOff>50800</xdr:colOff>
      <xdr:row>55</xdr:row>
      <xdr:rowOff>115222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505140"/>
          <a:ext cx="889000" cy="3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105368</xdr:rowOff>
    </xdr:from>
    <xdr:to>
      <xdr:col>55</xdr:col>
      <xdr:colOff>50800</xdr:colOff>
      <xdr:row>55</xdr:row>
      <xdr:rowOff>35518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128245</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21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11254</xdr:rowOff>
    </xdr:from>
    <xdr:to>
      <xdr:col>50</xdr:col>
      <xdr:colOff>165100</xdr:colOff>
      <xdr:row>54</xdr:row>
      <xdr:rowOff>112854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129381</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39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75367</xdr:rowOff>
    </xdr:from>
    <xdr:to>
      <xdr:col>46</xdr:col>
      <xdr:colOff>38100</xdr:colOff>
      <xdr:row>56</xdr:row>
      <xdr:rowOff>5517</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22044</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50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24590</xdr:rowOff>
    </xdr:from>
    <xdr:to>
      <xdr:col>41</xdr:col>
      <xdr:colOff>101600</xdr:colOff>
      <xdr:row>55</xdr:row>
      <xdr:rowOff>126190</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4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142717</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5" y="922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64422</xdr:rowOff>
    </xdr:from>
    <xdr:to>
      <xdr:col>36</xdr:col>
      <xdr:colOff>165100</xdr:colOff>
      <xdr:row>55</xdr:row>
      <xdr:rowOff>166022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4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11099</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2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154156</xdr:rowOff>
    </xdr:from>
    <xdr:to>
      <xdr:col>55</xdr:col>
      <xdr:colOff>0</xdr:colOff>
      <xdr:row>78</xdr:row>
      <xdr:rowOff>702</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355806"/>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xdr:rowOff>
    </xdr:from>
    <xdr:to>
      <xdr:col>50</xdr:col>
      <xdr:colOff>114300</xdr:colOff>
      <xdr:row>78</xdr:row>
      <xdr:rowOff>48306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8750300" y="13373802"/>
          <a:ext cx="889000" cy="4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22135</xdr:rowOff>
    </xdr:from>
    <xdr:to>
      <xdr:col>45</xdr:col>
      <xdr:colOff>177800</xdr:colOff>
      <xdr:row>78</xdr:row>
      <xdr:rowOff>48306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052335"/>
          <a:ext cx="889000" cy="3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85787</xdr:rowOff>
    </xdr:from>
    <xdr:to>
      <xdr:col>41</xdr:col>
      <xdr:colOff>50800</xdr:colOff>
      <xdr:row>76</xdr:row>
      <xdr:rowOff>22135</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2944537"/>
          <a:ext cx="8890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103356</xdr:rowOff>
    </xdr:from>
    <xdr:to>
      <xdr:col>55</xdr:col>
      <xdr:colOff>50800</xdr:colOff>
      <xdr:row>78</xdr:row>
      <xdr:rowOff>33506</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3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81783</xdr:rowOff>
    </xdr:from>
    <xdr:ext cx="534377"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121352</xdr:rowOff>
    </xdr:from>
    <xdr:to>
      <xdr:col>50</xdr:col>
      <xdr:colOff>165100</xdr:colOff>
      <xdr:row>78</xdr:row>
      <xdr:rowOff>51502</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3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42629</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4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168956</xdr:rowOff>
    </xdr:from>
    <xdr:to>
      <xdr:col>46</xdr:col>
      <xdr:colOff>38100</xdr:colOff>
      <xdr:row>78</xdr:row>
      <xdr:rowOff>99106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3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90233</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4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142786</xdr:rowOff>
    </xdr:from>
    <xdr:to>
      <xdr:col>41</xdr:col>
      <xdr:colOff>101600</xdr:colOff>
      <xdr:row>76</xdr:row>
      <xdr:rowOff>72935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0015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89463</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27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34987</xdr:rowOff>
    </xdr:from>
    <xdr:to>
      <xdr:col>36</xdr:col>
      <xdr:colOff>165100</xdr:colOff>
      <xdr:row>75</xdr:row>
      <xdr:rowOff>136587</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28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153114</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26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166686</xdr:rowOff>
    </xdr:from>
    <xdr:to>
      <xdr:col>55</xdr:col>
      <xdr:colOff>0</xdr:colOff>
      <xdr:row>94</xdr:row>
      <xdr:rowOff>113999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5940086"/>
          <a:ext cx="838200" cy="2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166686</xdr:rowOff>
    </xdr:from>
    <xdr:to>
      <xdr:col>50</xdr:col>
      <xdr:colOff>114300</xdr:colOff>
      <xdr:row>94</xdr:row>
      <xdr:rowOff>134376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5940086"/>
          <a:ext cx="889000" cy="3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134376</xdr:rowOff>
    </xdr:from>
    <xdr:to>
      <xdr:col>45</xdr:col>
      <xdr:colOff>177800</xdr:colOff>
      <xdr:row>96</xdr:row>
      <xdr:rowOff>103744</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250676"/>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103744</xdr:rowOff>
    </xdr:from>
    <xdr:to>
      <xdr:col>41</xdr:col>
      <xdr:colOff>50800</xdr:colOff>
      <xdr:row>96</xdr:row>
      <xdr:rowOff>149334</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562944"/>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63199</xdr:rowOff>
    </xdr:from>
    <xdr:to>
      <xdr:col>55</xdr:col>
      <xdr:colOff>50800</xdr:colOff>
      <xdr:row>94</xdr:row>
      <xdr:rowOff>164799</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1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86076</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03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115886</xdr:rowOff>
    </xdr:from>
    <xdr:to>
      <xdr:col>50</xdr:col>
      <xdr:colOff>165100</xdr:colOff>
      <xdr:row>93</xdr:row>
      <xdr:rowOff>46036</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58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62563</xdr:rowOff>
    </xdr:from>
    <xdr:ext cx="59901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39795" y="156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83576</xdr:rowOff>
    </xdr:from>
    <xdr:to>
      <xdr:col>46</xdr:col>
      <xdr:colOff>38100</xdr:colOff>
      <xdr:row>95</xdr:row>
      <xdr:rowOff>13726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1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30253</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59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52944</xdr:rowOff>
    </xdr:from>
    <xdr:to>
      <xdr:col>41</xdr:col>
      <xdr:colOff>101600</xdr:colOff>
      <xdr:row>96</xdr:row>
      <xdr:rowOff>154544</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5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171071</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2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98534</xdr:rowOff>
    </xdr:from>
    <xdr:to>
      <xdr:col>36</xdr:col>
      <xdr:colOff>165100</xdr:colOff>
      <xdr:row>97</xdr:row>
      <xdr:rowOff>28684</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5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45211</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3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132905</xdr:rowOff>
    </xdr:from>
    <xdr:to>
      <xdr:col>85</xdr:col>
      <xdr:colOff>127000</xdr:colOff>
      <xdr:row>38</xdr:row>
      <xdr:rowOff>147358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5481300" y="6133655"/>
          <a:ext cx="838200" cy="5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147358</xdr:rowOff>
    </xdr:from>
    <xdr:to>
      <xdr:col>81</xdr:col>
      <xdr:colOff>50800</xdr:colOff>
      <xdr:row>38</xdr:row>
      <xdr:rowOff>166713</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662458"/>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86132</xdr:rowOff>
    </xdr:from>
    <xdr:to>
      <xdr:col>76</xdr:col>
      <xdr:colOff>114300</xdr:colOff>
      <xdr:row>38</xdr:row>
      <xdr:rowOff>166713</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429782"/>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86132</xdr:rowOff>
    </xdr:from>
    <xdr:to>
      <xdr:col>71</xdr:col>
      <xdr:colOff>177800</xdr:colOff>
      <xdr:row>38</xdr:row>
      <xdr:rowOff>12649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2814300" y="6429782"/>
          <a:ext cx="889000" cy="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82105</xdr:rowOff>
    </xdr:from>
    <xdr:to>
      <xdr:col>85</xdr:col>
      <xdr:colOff>177800</xdr:colOff>
      <xdr:row>36</xdr:row>
      <xdr:rowOff>12255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0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104982</xdr:rowOff>
    </xdr:from>
    <xdr:ext cx="534377"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59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96558</xdr:rowOff>
    </xdr:from>
    <xdr:to>
      <xdr:col>81</xdr:col>
      <xdr:colOff>101600</xdr:colOff>
      <xdr:row>39</xdr:row>
      <xdr:rowOff>26708</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43235</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46428" y="638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115913</xdr:rowOff>
    </xdr:from>
    <xdr:to>
      <xdr:col>76</xdr:col>
      <xdr:colOff>165100</xdr:colOff>
      <xdr:row>39</xdr:row>
      <xdr:rowOff>46063</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37190</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7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35332</xdr:rowOff>
    </xdr:from>
    <xdr:to>
      <xdr:col>72</xdr:col>
      <xdr:colOff>38100</xdr:colOff>
      <xdr:row>37</xdr:row>
      <xdr:rowOff>136932</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3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153459</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36111" y="61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133299</xdr:rowOff>
    </xdr:from>
    <xdr:to>
      <xdr:col>67</xdr:col>
      <xdr:colOff>101600</xdr:colOff>
      <xdr:row>38</xdr:row>
      <xdr:rowOff>63449</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4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79976</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547111" y="62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xmlns=""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xmlns=""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xmlns=""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xmlns=""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xmlns=""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xmlns=""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xmlns=""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xmlns=""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xmlns=""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xmlns=""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48808</xdr:rowOff>
    </xdr:from>
    <xdr:to>
      <xdr:col>85</xdr:col>
      <xdr:colOff>127000</xdr:colOff>
      <xdr:row>76</xdr:row>
      <xdr:rowOff>60147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5481300" y="130790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xmlns=""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55221</xdr:rowOff>
    </xdr:from>
    <xdr:to>
      <xdr:col>81</xdr:col>
      <xdr:colOff>50800</xdr:colOff>
      <xdr:row>76</xdr:row>
      <xdr:rowOff>60147</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4592300" y="13085421"/>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5302</xdr:rowOff>
    </xdr:from>
    <xdr:to>
      <xdr:col>76</xdr:col>
      <xdr:colOff>114300</xdr:colOff>
      <xdr:row>76</xdr:row>
      <xdr:rowOff>55221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3703300" y="13035502"/>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122761</xdr:rowOff>
    </xdr:from>
    <xdr:to>
      <xdr:col>71</xdr:col>
      <xdr:colOff>177800</xdr:colOff>
      <xdr:row>76</xdr:row>
      <xdr:rowOff>5302</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2814300" y="12981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xmlns=""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169458</xdr:rowOff>
    </xdr:from>
    <xdr:to>
      <xdr:col>85</xdr:col>
      <xdr:colOff>177800</xdr:colOff>
      <xdr:row>76</xdr:row>
      <xdr:rowOff>99608</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62687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20886</xdr:rowOff>
    </xdr:from>
    <xdr:ext cx="599010" cy="259045"/>
    <xdr:sp macro="" textlink="">
      <xdr:nvSpPr>
        <xdr:cNvPr id="651" name="公債費該当値テキスト">
          <a:extLst>
            <a:ext uri="{FF2B5EF4-FFF2-40B4-BE49-F238E27FC236}">
              <a16:creationId xmlns:a16="http://schemas.microsoft.com/office/drawing/2014/main" xmlns="" id="{00000000-0008-0000-0600-00008B020000}"/>
            </a:ext>
          </a:extLst>
        </xdr:cNvPr>
        <xdr:cNvSpPr txBox="1"/>
      </xdr:nvSpPr>
      <xdr:spPr>
        <a:xfrm>
          <a:off x="16370300" y="1287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9347</xdr:rowOff>
    </xdr:from>
    <xdr:to>
      <xdr:col>81</xdr:col>
      <xdr:colOff>101600</xdr:colOff>
      <xdr:row>76</xdr:row>
      <xdr:rowOff>110947</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5430500" y="130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127474</xdr:rowOff>
    </xdr:from>
    <xdr:ext cx="59901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5181795" y="1281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4421</xdr:rowOff>
    </xdr:from>
    <xdr:to>
      <xdr:col>76</xdr:col>
      <xdr:colOff>165100</xdr:colOff>
      <xdr:row>76</xdr:row>
      <xdr:rowOff>106021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4541500" y="130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122548</xdr:rowOff>
    </xdr:from>
    <xdr:ext cx="59901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4292795" y="1280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125952</xdr:rowOff>
    </xdr:from>
    <xdr:to>
      <xdr:col>72</xdr:col>
      <xdr:colOff>38100</xdr:colOff>
      <xdr:row>76</xdr:row>
      <xdr:rowOff>56102</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3652500" y="129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72629</xdr:rowOff>
    </xdr:from>
    <xdr:ext cx="599010"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3403795" y="1275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71961</xdr:rowOff>
    </xdr:from>
    <xdr:to>
      <xdr:col>67</xdr:col>
      <xdr:colOff>101600</xdr:colOff>
      <xdr:row>76</xdr:row>
      <xdr:rowOff>2111</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2763500" y="129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18638</xdr:rowOff>
    </xdr:from>
    <xdr:ext cx="599010"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514795" y="1270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134871</xdr:rowOff>
    </xdr:from>
    <xdr:to>
      <xdr:col>85</xdr:col>
      <xdr:colOff>127000</xdr:colOff>
      <xdr:row>97</xdr:row>
      <xdr:rowOff>135968</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765521"/>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113285</xdr:rowOff>
    </xdr:from>
    <xdr:to>
      <xdr:col>81</xdr:col>
      <xdr:colOff>50800</xdr:colOff>
      <xdr:row>97</xdr:row>
      <xdr:rowOff>134871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743935"/>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99284</xdr:rowOff>
    </xdr:from>
    <xdr:to>
      <xdr:col>76</xdr:col>
      <xdr:colOff>114300</xdr:colOff>
      <xdr:row>97</xdr:row>
      <xdr:rowOff>113285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3703300" y="16729934"/>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99284</xdr:rowOff>
    </xdr:from>
    <xdr:to>
      <xdr:col>71</xdr:col>
      <xdr:colOff>177800</xdr:colOff>
      <xdr:row>97</xdr:row>
      <xdr:rowOff>132533</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2814300" y="16729934"/>
          <a:ext cx="889000" cy="3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85168</xdr:rowOff>
    </xdr:from>
    <xdr:to>
      <xdr:col>85</xdr:col>
      <xdr:colOff>177800</xdr:colOff>
      <xdr:row>98</xdr:row>
      <xdr:rowOff>15318</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7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84071</xdr:rowOff>
    </xdr:from>
    <xdr:to>
      <xdr:col>81</xdr:col>
      <xdr:colOff>101600</xdr:colOff>
      <xdr:row>98</xdr:row>
      <xdr:rowOff>14221</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71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5348</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8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62485</xdr:rowOff>
    </xdr:from>
    <xdr:to>
      <xdr:col>76</xdr:col>
      <xdr:colOff>165100</xdr:colOff>
      <xdr:row>97</xdr:row>
      <xdr:rowOff>164085</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155212</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48484</xdr:rowOff>
    </xdr:from>
    <xdr:to>
      <xdr:col>72</xdr:col>
      <xdr:colOff>38100</xdr:colOff>
      <xdr:row>97</xdr:row>
      <xdr:rowOff>150084</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141211</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81733</xdr:rowOff>
    </xdr:from>
    <xdr:to>
      <xdr:col>67</xdr:col>
      <xdr:colOff>101600</xdr:colOff>
      <xdr:row>98</xdr:row>
      <xdr:rowOff>11883</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7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3010</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8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161341</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676441"/>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161341</xdr:rowOff>
    </xdr:from>
    <xdr:to>
      <xdr:col>111</xdr:col>
      <xdr:colOff>177800</xdr:colOff>
      <xdr:row>39</xdr:row>
      <xdr:rowOff>29705</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6676441"/>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160083</xdr:rowOff>
    </xdr:from>
    <xdr:to>
      <xdr:col>107</xdr:col>
      <xdr:colOff>50800</xdr:colOff>
      <xdr:row>39</xdr:row>
      <xdr:rowOff>29705</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675183"/>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160083</xdr:rowOff>
    </xdr:from>
    <xdr:to>
      <xdr:col>102</xdr:col>
      <xdr:colOff>114300</xdr:colOff>
      <xdr:row>38</xdr:row>
      <xdr:rowOff>169456</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67518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110541</xdr:rowOff>
    </xdr:from>
    <xdr:to>
      <xdr:col>112</xdr:col>
      <xdr:colOff>38100</xdr:colOff>
      <xdr:row>39</xdr:row>
      <xdr:rowOff>40691</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31818</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671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150355</xdr:rowOff>
    </xdr:from>
    <xdr:to>
      <xdr:col>107</xdr:col>
      <xdr:colOff>101600</xdr:colOff>
      <xdr:row>39</xdr:row>
      <xdr:rowOff>80505</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71632</xdr:rowOff>
    </xdr:from>
    <xdr:ext cx="378565"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5017" y="675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109283</xdr:rowOff>
    </xdr:from>
    <xdr:to>
      <xdr:col>102</xdr:col>
      <xdr:colOff>165100</xdr:colOff>
      <xdr:row>39</xdr:row>
      <xdr:rowOff>39433</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30560</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671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118656</xdr:rowOff>
    </xdr:from>
    <xdr:to>
      <xdr:col>98</xdr:col>
      <xdr:colOff>38100</xdr:colOff>
      <xdr:row>39</xdr:row>
      <xdr:rowOff>48806</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39933</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72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31046</xdr:rowOff>
    </xdr:from>
    <xdr:to>
      <xdr:col>116</xdr:col>
      <xdr:colOff>63500</xdr:colOff>
      <xdr:row>58</xdr:row>
      <xdr:rowOff>33835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975146"/>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24897</xdr:rowOff>
    </xdr:from>
    <xdr:to>
      <xdr:col>111</xdr:col>
      <xdr:colOff>177800</xdr:colOff>
      <xdr:row>58</xdr:row>
      <xdr:rowOff>31046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96899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9123</xdr:rowOff>
    </xdr:from>
    <xdr:to>
      <xdr:col>107</xdr:col>
      <xdr:colOff>50800</xdr:colOff>
      <xdr:row>58</xdr:row>
      <xdr:rowOff>24897</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995322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167360</xdr:rowOff>
    </xdr:from>
    <xdr:to>
      <xdr:col>102</xdr:col>
      <xdr:colOff>114300</xdr:colOff>
      <xdr:row>58</xdr:row>
      <xdr:rowOff>9123</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940010"/>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154485</xdr:rowOff>
    </xdr:from>
    <xdr:to>
      <xdr:col>116</xdr:col>
      <xdr:colOff>114300</xdr:colOff>
      <xdr:row>58</xdr:row>
      <xdr:rowOff>84635</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151696</xdr:rowOff>
    </xdr:from>
    <xdr:to>
      <xdr:col>112</xdr:col>
      <xdr:colOff>38100</xdr:colOff>
      <xdr:row>58</xdr:row>
      <xdr:rowOff>81846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72973</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100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145547</xdr:rowOff>
    </xdr:from>
    <xdr:to>
      <xdr:col>107</xdr:col>
      <xdr:colOff>101600</xdr:colOff>
      <xdr:row>58</xdr:row>
      <xdr:rowOff>75697</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1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66824</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1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129773</xdr:rowOff>
    </xdr:from>
    <xdr:to>
      <xdr:col>102</xdr:col>
      <xdr:colOff>165100</xdr:colOff>
      <xdr:row>58</xdr:row>
      <xdr:rowOff>59923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51050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116560</xdr:rowOff>
    </xdr:from>
    <xdr:to>
      <xdr:col>98</xdr:col>
      <xdr:colOff>38100</xdr:colOff>
      <xdr:row>58</xdr:row>
      <xdr:rowOff>46710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8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37837</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99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102569</xdr:rowOff>
    </xdr:from>
    <xdr:to>
      <xdr:col>116</xdr:col>
      <xdr:colOff>63500</xdr:colOff>
      <xdr:row>73</xdr:row>
      <xdr:rowOff>110651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2618419"/>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29042</xdr:rowOff>
    </xdr:from>
    <xdr:to>
      <xdr:col>111</xdr:col>
      <xdr:colOff>177800</xdr:colOff>
      <xdr:row>73</xdr:row>
      <xdr:rowOff>110651</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544892"/>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29042</xdr:rowOff>
    </xdr:from>
    <xdr:to>
      <xdr:col>107</xdr:col>
      <xdr:colOff>50800</xdr:colOff>
      <xdr:row>73</xdr:row>
      <xdr:rowOff>54873</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54489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54873</xdr:rowOff>
    </xdr:from>
    <xdr:to>
      <xdr:col>102</xdr:col>
      <xdr:colOff>114300</xdr:colOff>
      <xdr:row>73</xdr:row>
      <xdr:rowOff>131895</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570723"/>
          <a:ext cx="8890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51769</xdr:rowOff>
    </xdr:from>
    <xdr:to>
      <xdr:col>116</xdr:col>
      <xdr:colOff>114300</xdr:colOff>
      <xdr:row>73</xdr:row>
      <xdr:rowOff>153369</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74646</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41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59851</xdr:rowOff>
    </xdr:from>
    <xdr:to>
      <xdr:col>112</xdr:col>
      <xdr:colOff>38100</xdr:colOff>
      <xdr:row>73</xdr:row>
      <xdr:rowOff>161451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6528</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149692</xdr:rowOff>
    </xdr:from>
    <xdr:to>
      <xdr:col>107</xdr:col>
      <xdr:colOff>101600</xdr:colOff>
      <xdr:row>73</xdr:row>
      <xdr:rowOff>79842</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96369</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2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4073</xdr:rowOff>
    </xdr:from>
    <xdr:to>
      <xdr:col>102</xdr:col>
      <xdr:colOff>165100</xdr:colOff>
      <xdr:row>73</xdr:row>
      <xdr:rowOff>105673</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5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122200</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2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81095</xdr:rowOff>
    </xdr:from>
    <xdr:to>
      <xdr:col>98</xdr:col>
      <xdr:colOff>38100</xdr:colOff>
      <xdr:row>74</xdr:row>
      <xdr:rowOff>11245</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27772</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23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863</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千円の増額となった。主な増額要因は、</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の増で、</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年７月豪雨災害による災害復旧事業の皆増などにより前年度比</a:t>
          </a:r>
          <a:r>
            <a:rPr kumimoji="1" lang="en-US" altLang="ja-JP" sz="1100">
              <a:solidFill>
                <a:schemeClr val="dk1"/>
              </a:solidFill>
              <a:effectLst/>
              <a:latin typeface="+mn-lt"/>
              <a:ea typeface="+mn-ea"/>
              <a:cs typeface="+mn-cs"/>
            </a:rPr>
            <a:t>754.2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4,766</a:t>
          </a:r>
          <a:r>
            <a:rPr kumimoji="1" lang="ja-JP" altLang="en-US" sz="1100">
              <a:solidFill>
                <a:schemeClr val="dk1"/>
              </a:solidFill>
              <a:effectLst/>
              <a:latin typeface="+mn-lt"/>
              <a:ea typeface="+mn-ea"/>
              <a:cs typeface="+mn-cs"/>
            </a:rPr>
            <a:t>万円の増</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また、主な構成項目である公債費は、市民一人当たり</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類似団体平均と比べて一人当たり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コストが高い状況にある。</a:t>
          </a:r>
          <a:endParaRPr lang="ja-JP" altLang="ja-JP" sz="1400">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sz="1400">
            <a:effectLst/>
          </a:endParaRPr>
        </a:p>
        <a:p>
          <a:r>
            <a:rPr kumimoji="1" lang="ja-JP" altLang="ja-JP" sz="1100">
              <a:solidFill>
                <a:schemeClr val="dk1"/>
              </a:solidFill>
              <a:effectLst/>
              <a:latin typeface="+mn-lt"/>
              <a:ea typeface="+mn-ea"/>
              <a:cs typeface="+mn-cs"/>
            </a:rPr>
            <a:t>　今後は、新焼却施設の</a:t>
          </a:r>
          <a:r>
            <a:rPr kumimoji="1" lang="ja-JP" altLang="en-US" sz="1100">
              <a:solidFill>
                <a:schemeClr val="dk1"/>
              </a:solidFill>
              <a:effectLst/>
              <a:latin typeface="+mn-lt"/>
              <a:ea typeface="+mn-ea"/>
              <a:cs typeface="+mn-cs"/>
            </a:rPr>
            <a:t>プラント建設が開始するほか、</a:t>
          </a:r>
          <a:r>
            <a:rPr kumimoji="1" lang="ja-JP" altLang="ja-JP" sz="1100">
              <a:solidFill>
                <a:schemeClr val="dk1"/>
              </a:solidFill>
              <a:effectLst/>
              <a:latin typeface="+mn-lt"/>
              <a:ea typeface="+mn-ea"/>
              <a:cs typeface="+mn-cs"/>
            </a:rPr>
            <a:t>既存施設に係る更新整備の増加が見込まれるため、公共施設等総合管理計画および、今後策定予定の施設ごとの個別計画に基づき対応していくことで、事業費の減少を目指すこととする。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35,556
35,166
1,246.49
31,561,149
30,693,009
497,178
17,562,653
38,696,967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120.7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11493</xdr:rowOff>
    </xdr:from>
    <xdr:to>
      <xdr:col>24</xdr:col>
      <xdr:colOff>63500</xdr:colOff>
      <xdr:row>35</xdr:row>
      <xdr:rowOff>59880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12243"/>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59880</xdr:rowOff>
    </xdr:from>
    <xdr:to>
      <xdr:col>19</xdr:col>
      <xdr:colOff>177800</xdr:colOff>
      <xdr:row>35</xdr:row>
      <xdr:rowOff>75121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xdr:rowOff>
    </xdr:from>
    <xdr:to>
      <xdr:col>15</xdr:col>
      <xdr:colOff>50800</xdr:colOff>
      <xdr:row>35</xdr:row>
      <xdr:rowOff>75121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05195"/>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66739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05195"/>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132143</xdr:rowOff>
    </xdr:from>
    <xdr:to>
      <xdr:col>24</xdr:col>
      <xdr:colOff>114300</xdr:colOff>
      <xdr:row>35</xdr:row>
      <xdr:rowOff>62293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155020</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9080</xdr:rowOff>
    </xdr:from>
    <xdr:to>
      <xdr:col>20</xdr:col>
      <xdr:colOff>38100</xdr:colOff>
      <xdr:row>35</xdr:row>
      <xdr:rowOff>110680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127207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24321</xdr:rowOff>
    </xdr:from>
    <xdr:to>
      <xdr:col>15</xdr:col>
      <xdr:colOff>101600</xdr:colOff>
      <xdr:row>35</xdr:row>
      <xdr:rowOff>125921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142448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125095</xdr:rowOff>
    </xdr:from>
    <xdr:to>
      <xdr:col>10</xdr:col>
      <xdr:colOff>165100</xdr:colOff>
      <xdr:row>35</xdr:row>
      <xdr:rowOff>55245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71772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15939</xdr:rowOff>
    </xdr:from>
    <xdr:to>
      <xdr:col>6</xdr:col>
      <xdr:colOff>38100</xdr:colOff>
      <xdr:row>35</xdr:row>
      <xdr:rowOff>117539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134066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9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75162</xdr:rowOff>
    </xdr:from>
    <xdr:to>
      <xdr:col>24</xdr:col>
      <xdr:colOff>63500</xdr:colOff>
      <xdr:row>56</xdr:row>
      <xdr:rowOff>90673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676362"/>
          <a:ext cx="8382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70403</xdr:rowOff>
    </xdr:from>
    <xdr:to>
      <xdr:col>19</xdr:col>
      <xdr:colOff>177800</xdr:colOff>
      <xdr:row>56</xdr:row>
      <xdr:rowOff>75162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671603"/>
          <a:ext cx="8890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41013</xdr:rowOff>
    </xdr:from>
    <xdr:to>
      <xdr:col>15</xdr:col>
      <xdr:colOff>50800</xdr:colOff>
      <xdr:row>56</xdr:row>
      <xdr:rowOff>70403</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642213"/>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41013</xdr:rowOff>
    </xdr:from>
    <xdr:to>
      <xdr:col>10</xdr:col>
      <xdr:colOff>114300</xdr:colOff>
      <xdr:row>56</xdr:row>
      <xdr:rowOff>148634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642213"/>
          <a:ext cx="889000" cy="10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39873</xdr:rowOff>
    </xdr:from>
    <xdr:to>
      <xdr:col>24</xdr:col>
      <xdr:colOff>114300</xdr:colOff>
      <xdr:row>56</xdr:row>
      <xdr:rowOff>141473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4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62750</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9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24362</xdr:rowOff>
    </xdr:from>
    <xdr:to>
      <xdr:col>20</xdr:col>
      <xdr:colOff>38100</xdr:colOff>
      <xdr:row>56</xdr:row>
      <xdr:rowOff>125962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6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142489</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40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19603</xdr:rowOff>
    </xdr:from>
    <xdr:to>
      <xdr:col>15</xdr:col>
      <xdr:colOff>101600</xdr:colOff>
      <xdr:row>56</xdr:row>
      <xdr:rowOff>121203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6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137730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39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161663</xdr:rowOff>
    </xdr:from>
    <xdr:to>
      <xdr:col>10</xdr:col>
      <xdr:colOff>165100</xdr:colOff>
      <xdr:row>56</xdr:row>
      <xdr:rowOff>91813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59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108340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936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97834</xdr:rowOff>
    </xdr:from>
    <xdr:to>
      <xdr:col>6</xdr:col>
      <xdr:colOff>38100</xdr:colOff>
      <xdr:row>57</xdr:row>
      <xdr:rowOff>27984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6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44511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47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64315</xdr:rowOff>
    </xdr:from>
    <xdr:to>
      <xdr:col>24</xdr:col>
      <xdr:colOff>63500</xdr:colOff>
      <xdr:row>74</xdr:row>
      <xdr:rowOff>81133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751615"/>
          <a:ext cx="8382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81133</xdr:rowOff>
    </xdr:from>
    <xdr:to>
      <xdr:col>19</xdr:col>
      <xdr:colOff>177800</xdr:colOff>
      <xdr:row>74</xdr:row>
      <xdr:rowOff>95245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768433"/>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95245</xdr:rowOff>
    </xdr:from>
    <xdr:to>
      <xdr:col>15</xdr:col>
      <xdr:colOff>50800</xdr:colOff>
      <xdr:row>74</xdr:row>
      <xdr:rowOff>161173</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2782545"/>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161173</xdr:rowOff>
    </xdr:from>
    <xdr:to>
      <xdr:col>10</xdr:col>
      <xdr:colOff>114300</xdr:colOff>
      <xdr:row>75</xdr:row>
      <xdr:rowOff>39253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2848473"/>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13515</xdr:rowOff>
    </xdr:from>
    <xdr:to>
      <xdr:col>24</xdr:col>
      <xdr:colOff>114300</xdr:colOff>
      <xdr:row>74</xdr:row>
      <xdr:rowOff>115115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36392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5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30333</xdr:rowOff>
    </xdr:from>
    <xdr:to>
      <xdr:col>20</xdr:col>
      <xdr:colOff>38100</xdr:colOff>
      <xdr:row>74</xdr:row>
      <xdr:rowOff>131933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7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148460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4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44445</xdr:rowOff>
    </xdr:from>
    <xdr:to>
      <xdr:col>15</xdr:col>
      <xdr:colOff>101600</xdr:colOff>
      <xdr:row>74</xdr:row>
      <xdr:rowOff>146045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7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162572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5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110373</xdr:rowOff>
    </xdr:from>
    <xdr:to>
      <xdr:col>10</xdr:col>
      <xdr:colOff>165100</xdr:colOff>
      <xdr:row>75</xdr:row>
      <xdr:rowOff>40523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57050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57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159903</xdr:rowOff>
    </xdr:from>
    <xdr:to>
      <xdr:col>6</xdr:col>
      <xdr:colOff>38100</xdr:colOff>
      <xdr:row>75</xdr:row>
      <xdr:rowOff>90053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8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106580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83170</xdr:rowOff>
    </xdr:from>
    <xdr:to>
      <xdr:col>24</xdr:col>
      <xdr:colOff>63500</xdr:colOff>
      <xdr:row>93</xdr:row>
      <xdr:rowOff>169025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028020"/>
          <a:ext cx="838200" cy="8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83170</xdr:rowOff>
    </xdr:from>
    <xdr:to>
      <xdr:col>19</xdr:col>
      <xdr:colOff>177800</xdr:colOff>
      <xdr:row>95</xdr:row>
      <xdr:rowOff>70227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028020"/>
          <a:ext cx="889000" cy="3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70227</xdr:rowOff>
    </xdr:from>
    <xdr:to>
      <xdr:col>15</xdr:col>
      <xdr:colOff>50800</xdr:colOff>
      <xdr:row>95</xdr:row>
      <xdr:rowOff>157499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357977"/>
          <a:ext cx="889000" cy="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157499</xdr:rowOff>
    </xdr:from>
    <xdr:to>
      <xdr:col>10</xdr:col>
      <xdr:colOff>114300</xdr:colOff>
      <xdr:row>96</xdr:row>
      <xdr:rowOff>18379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445249"/>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118225</xdr:rowOff>
    </xdr:from>
    <xdr:to>
      <xdr:col>24</xdr:col>
      <xdr:colOff>114300</xdr:colOff>
      <xdr:row>94</xdr:row>
      <xdr:rowOff>48375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0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141102</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59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32370</xdr:rowOff>
    </xdr:from>
    <xdr:to>
      <xdr:col>20</xdr:col>
      <xdr:colOff>38100</xdr:colOff>
      <xdr:row>93</xdr:row>
      <xdr:rowOff>133970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59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150497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575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19427</xdr:rowOff>
    </xdr:from>
    <xdr:to>
      <xdr:col>15</xdr:col>
      <xdr:colOff>101600</xdr:colOff>
      <xdr:row>95</xdr:row>
      <xdr:rowOff>121027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30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137554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0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106699</xdr:rowOff>
    </xdr:from>
    <xdr:to>
      <xdr:col>10</xdr:col>
      <xdr:colOff>165100</xdr:colOff>
      <xdr:row>96</xdr:row>
      <xdr:rowOff>36849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53376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1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139029</xdr:rowOff>
    </xdr:from>
    <xdr:to>
      <xdr:col>6</xdr:col>
      <xdr:colOff>38100</xdr:colOff>
      <xdr:row>96</xdr:row>
      <xdr:rowOff>69179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85706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159294</xdr:rowOff>
    </xdr:from>
    <xdr:to>
      <xdr:col>55</xdr:col>
      <xdr:colOff>0</xdr:colOff>
      <xdr:row>36</xdr:row>
      <xdr:rowOff>254</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9639300" y="616004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xdr:rowOff>
    </xdr:from>
    <xdr:to>
      <xdr:col>50</xdr:col>
      <xdr:colOff>114300</xdr:colOff>
      <xdr:row>36</xdr:row>
      <xdr:rowOff>12011</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120432</xdr:rowOff>
    </xdr:from>
    <xdr:to>
      <xdr:col>45</xdr:col>
      <xdr:colOff>177800</xdr:colOff>
      <xdr:row>36</xdr:row>
      <xdr:rowOff>12011</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5949732"/>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120432</xdr:rowOff>
    </xdr:from>
    <xdr:to>
      <xdr:col>41</xdr:col>
      <xdr:colOff>50800</xdr:colOff>
      <xdr:row>34</xdr:row>
      <xdr:rowOff>136108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5949732"/>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108494</xdr:rowOff>
    </xdr:from>
    <xdr:to>
      <xdr:col>55</xdr:col>
      <xdr:colOff>50800</xdr:colOff>
      <xdr:row>36</xdr:row>
      <xdr:rowOff>38644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131371</xdr:rowOff>
    </xdr:from>
    <xdr:ext cx="469744"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596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120904</xdr:rowOff>
    </xdr:from>
    <xdr:to>
      <xdr:col>50</xdr:col>
      <xdr:colOff>165100</xdr:colOff>
      <xdr:row>36</xdr:row>
      <xdr:rowOff>51054</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67581</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04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132661</xdr:rowOff>
    </xdr:from>
    <xdr:to>
      <xdr:col>46</xdr:col>
      <xdr:colOff>38100</xdr:colOff>
      <xdr:row>36</xdr:row>
      <xdr:rowOff>62811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79338</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69632</xdr:rowOff>
    </xdr:from>
    <xdr:to>
      <xdr:col>41</xdr:col>
      <xdr:colOff>101600</xdr:colOff>
      <xdr:row>34</xdr:row>
      <xdr:rowOff>171232</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16309</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626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85308</xdr:rowOff>
    </xdr:from>
    <xdr:to>
      <xdr:col>36</xdr:col>
      <xdr:colOff>165100</xdr:colOff>
      <xdr:row>35</xdr:row>
      <xdr:rowOff>15458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31985</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68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130137</xdr:rowOff>
    </xdr:from>
    <xdr:to>
      <xdr:col>55</xdr:col>
      <xdr:colOff>0</xdr:colOff>
      <xdr:row>53</xdr:row>
      <xdr:rowOff>152883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9216987"/>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152883</xdr:rowOff>
    </xdr:from>
    <xdr:to>
      <xdr:col>50</xdr:col>
      <xdr:colOff>114300</xdr:colOff>
      <xdr:row>54</xdr:row>
      <xdr:rowOff>139865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9239733"/>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60769</xdr:rowOff>
    </xdr:from>
    <xdr:to>
      <xdr:col>45</xdr:col>
      <xdr:colOff>177800</xdr:colOff>
      <xdr:row>54</xdr:row>
      <xdr:rowOff>139865</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931906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20689</xdr:rowOff>
    </xdr:from>
    <xdr:to>
      <xdr:col>41</xdr:col>
      <xdr:colOff>50800</xdr:colOff>
      <xdr:row>54</xdr:row>
      <xdr:rowOff>60769</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9278989"/>
          <a:ext cx="889000" cy="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79337</xdr:rowOff>
    </xdr:from>
    <xdr:to>
      <xdr:col>55</xdr:col>
      <xdr:colOff>50800</xdr:colOff>
      <xdr:row>54</xdr:row>
      <xdr:rowOff>9487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102214</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90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102083</xdr:rowOff>
    </xdr:from>
    <xdr:to>
      <xdr:col>50</xdr:col>
      <xdr:colOff>165100</xdr:colOff>
      <xdr:row>54</xdr:row>
      <xdr:rowOff>32233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48760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89065</xdr:rowOff>
    </xdr:from>
    <xdr:to>
      <xdr:col>46</xdr:col>
      <xdr:colOff>38100</xdr:colOff>
      <xdr:row>55</xdr:row>
      <xdr:rowOff>19215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9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35742</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9969</xdr:rowOff>
    </xdr:from>
    <xdr:to>
      <xdr:col>41</xdr:col>
      <xdr:colOff>101600</xdr:colOff>
      <xdr:row>54</xdr:row>
      <xdr:rowOff>111569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128096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141339</xdr:rowOff>
    </xdr:from>
    <xdr:to>
      <xdr:col>36</xdr:col>
      <xdr:colOff>165100</xdr:colOff>
      <xdr:row>54</xdr:row>
      <xdr:rowOff>71489</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92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88016</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0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87823</xdr:rowOff>
    </xdr:from>
    <xdr:to>
      <xdr:col>55</xdr:col>
      <xdr:colOff>0</xdr:colOff>
      <xdr:row>78</xdr:row>
      <xdr:rowOff>92494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3460923"/>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92494</xdr:rowOff>
    </xdr:from>
    <xdr:to>
      <xdr:col>50</xdr:col>
      <xdr:colOff>114300</xdr:colOff>
      <xdr:row>78</xdr:row>
      <xdr:rowOff>111141</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465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75699</xdr:rowOff>
    </xdr:from>
    <xdr:to>
      <xdr:col>45</xdr:col>
      <xdr:colOff>177800</xdr:colOff>
      <xdr:row>78</xdr:row>
      <xdr:rowOff>111141</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344879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75699</xdr:rowOff>
    </xdr:from>
    <xdr:to>
      <xdr:col>41</xdr:col>
      <xdr:colOff>50800</xdr:colOff>
      <xdr:row>78</xdr:row>
      <xdr:rowOff>93019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3448799"/>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37023</xdr:rowOff>
    </xdr:from>
    <xdr:to>
      <xdr:col>55</xdr:col>
      <xdr:colOff>50800</xdr:colOff>
      <xdr:row>78</xdr:row>
      <xdr:rowOff>138623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4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41694</xdr:rowOff>
    </xdr:from>
    <xdr:to>
      <xdr:col>50</xdr:col>
      <xdr:colOff>165100</xdr:colOff>
      <xdr:row>78</xdr:row>
      <xdr:rowOff>143294</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134421</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60341</xdr:rowOff>
    </xdr:from>
    <xdr:to>
      <xdr:col>46</xdr:col>
      <xdr:colOff>38100</xdr:colOff>
      <xdr:row>78</xdr:row>
      <xdr:rowOff>161941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153068</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5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24899</xdr:rowOff>
    </xdr:from>
    <xdr:to>
      <xdr:col>41</xdr:col>
      <xdr:colOff>101600</xdr:colOff>
      <xdr:row>78</xdr:row>
      <xdr:rowOff>126499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117626</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34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42219</xdr:rowOff>
    </xdr:from>
    <xdr:to>
      <xdr:col>36</xdr:col>
      <xdr:colOff>165100</xdr:colOff>
      <xdr:row>78</xdr:row>
      <xdr:rowOff>143819</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160346</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05111" y="131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51688</xdr:rowOff>
    </xdr:from>
    <xdr:to>
      <xdr:col>55</xdr:col>
      <xdr:colOff>0</xdr:colOff>
      <xdr:row>95</xdr:row>
      <xdr:rowOff>127820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339438"/>
          <a:ext cx="8382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51688</xdr:rowOff>
    </xdr:from>
    <xdr:to>
      <xdr:col>50</xdr:col>
      <xdr:colOff>114300</xdr:colOff>
      <xdr:row>95</xdr:row>
      <xdr:rowOff>81361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339438"/>
          <a:ext cx="8890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81361</xdr:rowOff>
    </xdr:from>
    <xdr:to>
      <xdr:col>45</xdr:col>
      <xdr:colOff>177800</xdr:colOff>
      <xdr:row>95</xdr:row>
      <xdr:rowOff>125710</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369111"/>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93058</xdr:rowOff>
    </xdr:from>
    <xdr:to>
      <xdr:col>41</xdr:col>
      <xdr:colOff>50800</xdr:colOff>
      <xdr:row>95</xdr:row>
      <xdr:rowOff>125710</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380808"/>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77020</xdr:rowOff>
    </xdr:from>
    <xdr:to>
      <xdr:col>55</xdr:col>
      <xdr:colOff>50800</xdr:colOff>
      <xdr:row>96</xdr:row>
      <xdr:rowOff>7170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99897</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2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888</xdr:rowOff>
    </xdr:from>
    <xdr:to>
      <xdr:col>50</xdr:col>
      <xdr:colOff>165100</xdr:colOff>
      <xdr:row>95</xdr:row>
      <xdr:rowOff>102488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2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119015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06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30561</xdr:rowOff>
    </xdr:from>
    <xdr:to>
      <xdr:col>46</xdr:col>
      <xdr:colOff>38100</xdr:colOff>
      <xdr:row>95</xdr:row>
      <xdr:rowOff>132161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3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148688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0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74910</xdr:rowOff>
    </xdr:from>
    <xdr:to>
      <xdr:col>41</xdr:col>
      <xdr:colOff>101600</xdr:colOff>
      <xdr:row>96</xdr:row>
      <xdr:rowOff>5060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3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21587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1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42258</xdr:rowOff>
    </xdr:from>
    <xdr:to>
      <xdr:col>36</xdr:col>
      <xdr:colOff>165100</xdr:colOff>
      <xdr:row>95</xdr:row>
      <xdr:rowOff>143858</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3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160385</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1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131528</xdr:rowOff>
    </xdr:from>
    <xdr:to>
      <xdr:col>85</xdr:col>
      <xdr:colOff>127000</xdr:colOff>
      <xdr:row>35</xdr:row>
      <xdr:rowOff>140291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132278"/>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140291</xdr:rowOff>
    </xdr:from>
    <xdr:to>
      <xdr:col>81</xdr:col>
      <xdr:colOff>50800</xdr:colOff>
      <xdr:row>36</xdr:row>
      <xdr:rowOff>15780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141041"/>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158655</xdr:rowOff>
    </xdr:from>
    <xdr:to>
      <xdr:col>76</xdr:col>
      <xdr:colOff>114300</xdr:colOff>
      <xdr:row>36</xdr:row>
      <xdr:rowOff>15780</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15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98361</xdr:rowOff>
    </xdr:from>
    <xdr:to>
      <xdr:col>71</xdr:col>
      <xdr:colOff>177800</xdr:colOff>
      <xdr:row>35</xdr:row>
      <xdr:rowOff>158655</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099111"/>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80728</xdr:rowOff>
    </xdr:from>
    <xdr:to>
      <xdr:col>85</xdr:col>
      <xdr:colOff>177800</xdr:colOff>
      <xdr:row>36</xdr:row>
      <xdr:rowOff>10878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103605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593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89491</xdr:rowOff>
    </xdr:from>
    <xdr:to>
      <xdr:col>81</xdr:col>
      <xdr:colOff>101600</xdr:colOff>
      <xdr:row>36</xdr:row>
      <xdr:rowOff>19641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36168</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136430</xdr:rowOff>
    </xdr:from>
    <xdr:to>
      <xdr:col>76</xdr:col>
      <xdr:colOff>165100</xdr:colOff>
      <xdr:row>36</xdr:row>
      <xdr:rowOff>66580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1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83107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59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107855</xdr:rowOff>
    </xdr:from>
    <xdr:to>
      <xdr:col>72</xdr:col>
      <xdr:colOff>38100</xdr:colOff>
      <xdr:row>36</xdr:row>
      <xdr:rowOff>38005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54532</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58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47561</xdr:rowOff>
    </xdr:from>
    <xdr:to>
      <xdr:col>67</xdr:col>
      <xdr:colOff>101600</xdr:colOff>
      <xdr:row>35</xdr:row>
      <xdr:rowOff>149161</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165688</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58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98209</xdr:rowOff>
    </xdr:from>
    <xdr:to>
      <xdr:col>85</xdr:col>
      <xdr:colOff>127000</xdr:colOff>
      <xdr:row>56</xdr:row>
      <xdr:rowOff>160389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9699409"/>
          <a:ext cx="8382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90528</xdr:rowOff>
    </xdr:from>
    <xdr:to>
      <xdr:col>81</xdr:col>
      <xdr:colOff>50800</xdr:colOff>
      <xdr:row>56</xdr:row>
      <xdr:rowOff>98209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47932</xdr:rowOff>
    </xdr:from>
    <xdr:to>
      <xdr:col>76</xdr:col>
      <xdr:colOff>114300</xdr:colOff>
      <xdr:row>56</xdr:row>
      <xdr:rowOff>90528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3703300" y="964913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13832</xdr:rowOff>
    </xdr:from>
    <xdr:to>
      <xdr:col>71</xdr:col>
      <xdr:colOff>177800</xdr:colOff>
      <xdr:row>56</xdr:row>
      <xdr:rowOff>47932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615032"/>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109589</xdr:rowOff>
    </xdr:from>
    <xdr:to>
      <xdr:col>85</xdr:col>
      <xdr:colOff>177800</xdr:colOff>
      <xdr:row>57</xdr:row>
      <xdr:rowOff>39739</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88016</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6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47409</xdr:rowOff>
    </xdr:from>
    <xdr:to>
      <xdr:col>81</xdr:col>
      <xdr:colOff>101600</xdr:colOff>
      <xdr:row>56</xdr:row>
      <xdr:rowOff>149009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140136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39728</xdr:rowOff>
    </xdr:from>
    <xdr:to>
      <xdr:col>76</xdr:col>
      <xdr:colOff>165100</xdr:colOff>
      <xdr:row>56</xdr:row>
      <xdr:rowOff>141328</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157855</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168582</xdr:rowOff>
    </xdr:from>
    <xdr:to>
      <xdr:col>72</xdr:col>
      <xdr:colOff>38100</xdr:colOff>
      <xdr:row>56</xdr:row>
      <xdr:rowOff>98732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5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115259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3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134482</xdr:rowOff>
    </xdr:from>
    <xdr:to>
      <xdr:col>67</xdr:col>
      <xdr:colOff>101600</xdr:colOff>
      <xdr:row>56</xdr:row>
      <xdr:rowOff>64632</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5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81159</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3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132906</xdr:rowOff>
    </xdr:from>
    <xdr:to>
      <xdr:col>85</xdr:col>
      <xdr:colOff>127000</xdr:colOff>
      <xdr:row>78</xdr:row>
      <xdr:rowOff>147358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5481300" y="12991656"/>
          <a:ext cx="838200" cy="5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147358</xdr:rowOff>
    </xdr:from>
    <xdr:to>
      <xdr:col>81</xdr:col>
      <xdr:colOff>50800</xdr:colOff>
      <xdr:row>78</xdr:row>
      <xdr:rowOff>166712</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52045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86131</xdr:rowOff>
    </xdr:from>
    <xdr:to>
      <xdr:col>76</xdr:col>
      <xdr:colOff>114300</xdr:colOff>
      <xdr:row>78</xdr:row>
      <xdr:rowOff>166712</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287781"/>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86131</xdr:rowOff>
    </xdr:from>
    <xdr:to>
      <xdr:col>71</xdr:col>
      <xdr:colOff>177800</xdr:colOff>
      <xdr:row>78</xdr:row>
      <xdr:rowOff>12649</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287781"/>
          <a:ext cx="8890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82106</xdr:rowOff>
    </xdr:from>
    <xdr:to>
      <xdr:col>85</xdr:col>
      <xdr:colOff>177800</xdr:colOff>
      <xdr:row>76</xdr:row>
      <xdr:rowOff>12257</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29408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104983</xdr:rowOff>
    </xdr:from>
    <xdr:ext cx="534377"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27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96558</xdr:rowOff>
    </xdr:from>
    <xdr:to>
      <xdr:col>81</xdr:col>
      <xdr:colOff>101600</xdr:colOff>
      <xdr:row>79</xdr:row>
      <xdr:rowOff>26708</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43235</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46428" y="132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115912</xdr:rowOff>
    </xdr:from>
    <xdr:to>
      <xdr:col>76</xdr:col>
      <xdr:colOff>165100</xdr:colOff>
      <xdr:row>79</xdr:row>
      <xdr:rowOff>46062</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37189</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35331</xdr:rowOff>
    </xdr:from>
    <xdr:to>
      <xdr:col>72</xdr:col>
      <xdr:colOff>38100</xdr:colOff>
      <xdr:row>77</xdr:row>
      <xdr:rowOff>136931</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2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153458</xdr:rowOff>
    </xdr:from>
    <xdr:ext cx="534377"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36111" y="130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133299</xdr:rowOff>
    </xdr:from>
    <xdr:to>
      <xdr:col>67</xdr:col>
      <xdr:colOff>101600</xdr:colOff>
      <xdr:row>78</xdr:row>
      <xdr:rowOff>63449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3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79976</xdr:rowOff>
    </xdr:from>
    <xdr:ext cx="534377"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47111" y="1311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48808</xdr:rowOff>
    </xdr:from>
    <xdr:to>
      <xdr:col>85</xdr:col>
      <xdr:colOff>127000</xdr:colOff>
      <xdr:row>96</xdr:row>
      <xdr:rowOff>60147</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508008"/>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55221</xdr:rowOff>
    </xdr:from>
    <xdr:to>
      <xdr:col>81</xdr:col>
      <xdr:colOff>50800</xdr:colOff>
      <xdr:row>96</xdr:row>
      <xdr:rowOff>60147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514421"/>
          <a:ext cx="889000" cy="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5302</xdr:rowOff>
    </xdr:from>
    <xdr:to>
      <xdr:col>76</xdr:col>
      <xdr:colOff>114300</xdr:colOff>
      <xdr:row>96</xdr:row>
      <xdr:rowOff>55221</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464502"/>
          <a:ext cx="889000" cy="4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122761</xdr:rowOff>
    </xdr:from>
    <xdr:to>
      <xdr:col>71</xdr:col>
      <xdr:colOff>177800</xdr:colOff>
      <xdr:row>96</xdr:row>
      <xdr:rowOff>5302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410511"/>
          <a:ext cx="889000" cy="5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169458</xdr:rowOff>
    </xdr:from>
    <xdr:to>
      <xdr:col>85</xdr:col>
      <xdr:colOff>177800</xdr:colOff>
      <xdr:row>96</xdr:row>
      <xdr:rowOff>99608</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4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20885</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3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9347</xdr:rowOff>
    </xdr:from>
    <xdr:to>
      <xdr:col>81</xdr:col>
      <xdr:colOff>101600</xdr:colOff>
      <xdr:row>96</xdr:row>
      <xdr:rowOff>110947</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127474</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5" y="1624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4421</xdr:rowOff>
    </xdr:from>
    <xdr:to>
      <xdr:col>76</xdr:col>
      <xdr:colOff>165100</xdr:colOff>
      <xdr:row>96</xdr:row>
      <xdr:rowOff>106021</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122548</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5" y="162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125952</xdr:rowOff>
    </xdr:from>
    <xdr:to>
      <xdr:col>72</xdr:col>
      <xdr:colOff>38100</xdr:colOff>
      <xdr:row>96</xdr:row>
      <xdr:rowOff>56102</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4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72629</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5" y="161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71961</xdr:rowOff>
    </xdr:from>
    <xdr:to>
      <xdr:col>67</xdr:col>
      <xdr:colOff>101600</xdr:colOff>
      <xdr:row>96</xdr:row>
      <xdr:rowOff>2111</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3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18638</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5" y="161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xmlns=""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xmlns=""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xmlns=""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xmlns=""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xmlns=""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xmlns=""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衛生費は、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a:t>
          </a:r>
          <a:r>
            <a:rPr kumimoji="1" lang="ja-JP" altLang="en-US" sz="1100">
              <a:solidFill>
                <a:schemeClr val="dk1"/>
              </a:solidFill>
              <a:effectLst/>
              <a:latin typeface="+mn-lt"/>
              <a:ea typeface="+mn-ea"/>
              <a:cs typeface="+mn-cs"/>
            </a:rPr>
            <a:t>事業が、敷地造成工事など事業の</a:t>
          </a:r>
          <a:r>
            <a:rPr kumimoji="1" lang="ja-JP" altLang="ja-JP" sz="1100">
              <a:solidFill>
                <a:schemeClr val="dk1"/>
              </a:solidFill>
              <a:effectLst/>
              <a:latin typeface="+mn-lt"/>
              <a:ea typeface="+mn-ea"/>
              <a:cs typeface="+mn-cs"/>
            </a:rPr>
            <a:t>本格化</a:t>
          </a:r>
          <a:r>
            <a:rPr kumimoji="1" lang="ja-JP" altLang="en-US" sz="1100">
              <a:solidFill>
                <a:schemeClr val="dk1"/>
              </a:solidFill>
              <a:effectLst/>
              <a:latin typeface="+mn-lt"/>
              <a:ea typeface="+mn-ea"/>
              <a:cs typeface="+mn-cs"/>
            </a:rPr>
            <a:t>に伴い大きく増加しているが、一方で</a:t>
          </a:r>
          <a:r>
            <a:rPr kumimoji="1" lang="ja-JP" altLang="ja-JP" sz="1100">
              <a:solidFill>
                <a:schemeClr val="dk1"/>
              </a:solidFill>
              <a:effectLst/>
              <a:latin typeface="+mn-lt"/>
              <a:ea typeface="+mn-ea"/>
              <a:cs typeface="+mn-cs"/>
            </a:rPr>
            <a:t>小児科診療施設整備や斎場整備、健康増進施設整備</a:t>
          </a:r>
          <a:r>
            <a:rPr kumimoji="1" lang="ja-JP" altLang="en-US" sz="1100">
              <a:solidFill>
                <a:schemeClr val="dk1"/>
              </a:solidFill>
              <a:effectLst/>
              <a:latin typeface="+mn-lt"/>
              <a:ea typeface="+mn-ea"/>
              <a:cs typeface="+mn-cs"/>
            </a:rPr>
            <a:t>の今後事業完了による減少に伴い、</a:t>
          </a:r>
          <a:r>
            <a:rPr kumimoji="1" lang="ja-JP" altLang="ja-JP" sz="1100">
              <a:solidFill>
                <a:schemeClr val="dk1"/>
              </a:solidFill>
              <a:effectLst/>
              <a:latin typeface="+mn-lt"/>
              <a:ea typeface="+mn-ea"/>
              <a:cs typeface="+mn-cs"/>
            </a:rPr>
            <a:t>前年と比較し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なお、災害復旧費の大幅な増額は、平成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年７月豪雨災害に伴うもので、前年度比</a:t>
          </a:r>
          <a:r>
            <a:rPr kumimoji="1" lang="en-US" altLang="ja-JP" sz="1100">
              <a:solidFill>
                <a:schemeClr val="dk1"/>
              </a:solidFill>
              <a:effectLst/>
              <a:latin typeface="+mn-lt"/>
              <a:ea typeface="+mn-ea"/>
              <a:cs typeface="+mn-cs"/>
            </a:rPr>
            <a:t>761</a:t>
          </a:r>
          <a:r>
            <a:rPr kumimoji="1" lang="ja-JP" altLang="en-US"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千円となっている。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年度の実質収支額は前年度と比較しほぼ横ばいで、実質単年度収支は、</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％減少している。その主な要因は、普通交付税や臨時財政対策債、明許繰越に係る純剰余金、地方消費税交付金など歳入一般財源の減額である。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年７月豪雨災害による災害復旧事業の大幅な増額なども影響し、平成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年度の財政調整基金の取崩額は、</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百万円となり、年度末残高は</a:t>
          </a:r>
          <a:r>
            <a:rPr kumimoji="1" lang="en-US" altLang="ja-JP" sz="1100">
              <a:solidFill>
                <a:schemeClr val="dk1"/>
              </a:solidFill>
              <a:effectLst/>
              <a:latin typeface="+mn-lt"/>
              <a:ea typeface="+mn-ea"/>
              <a:cs typeface="+mn-cs"/>
            </a:rPr>
            <a:t>3,576</a:t>
          </a:r>
          <a:r>
            <a:rPr kumimoji="1" lang="ja-JP" altLang="en-US"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年度における連結実質赤字比率は、全会計において黒字となっている。</a:t>
          </a:r>
          <a:endParaRPr lang="ja-JP" altLang="ja-JP" sz="1600">
            <a:effectLst/>
          </a:endParaRPr>
        </a:p>
        <a:p>
          <a:r>
            <a:rPr kumimoji="1" lang="ja-JP" altLang="ja-JP" sz="1200">
              <a:solidFill>
                <a:schemeClr val="dk1"/>
              </a:solidFill>
              <a:effectLst/>
              <a:latin typeface="+mn-lt"/>
              <a:ea typeface="+mn-ea"/>
              <a:cs typeface="+mn-cs"/>
            </a:rPr>
            <a:t>　しかし、平成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年度からは普通交付税を含めた一般財源の確保が厳しい状況となっている。</a:t>
          </a:r>
          <a:endParaRPr lang="ja-JP" altLang="ja-JP" sz="1600">
            <a:effectLst/>
          </a:endParaRPr>
        </a:p>
        <a:p>
          <a:r>
            <a:rPr kumimoji="1" lang="ja-JP" altLang="ja-JP" sz="1200">
              <a:solidFill>
                <a:schemeClr val="dk1"/>
              </a:solidFill>
              <a:effectLst/>
              <a:latin typeface="+mn-lt"/>
              <a:ea typeface="+mn-ea"/>
              <a:cs typeface="+mn-cs"/>
            </a:rPr>
            <a:t>　普通交付税は合併算定替の特例</a:t>
          </a:r>
          <a:r>
            <a:rPr kumimoji="1" lang="ja-JP" altLang="en-US" sz="1200">
              <a:solidFill>
                <a:schemeClr val="dk1"/>
              </a:solidFill>
              <a:effectLst/>
              <a:latin typeface="+mn-lt"/>
              <a:ea typeface="+mn-ea"/>
              <a:cs typeface="+mn-cs"/>
            </a:rPr>
            <a:t>措置</a:t>
          </a:r>
          <a:r>
            <a:rPr kumimoji="1" lang="ja-JP" altLang="ja-JP" sz="1200">
              <a:solidFill>
                <a:schemeClr val="dk1"/>
              </a:solidFill>
              <a:effectLst/>
              <a:latin typeface="+mn-lt"/>
              <a:ea typeface="+mn-ea"/>
              <a:cs typeface="+mn-cs"/>
            </a:rPr>
            <a:t>の適用により、増額交付を受けているが、平成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年度から５年間で段階的に縮減し、</a:t>
          </a:r>
          <a:r>
            <a:rPr kumimoji="1" lang="ja-JP" altLang="en-US" sz="1200">
              <a:solidFill>
                <a:schemeClr val="dk1"/>
              </a:solidFill>
              <a:effectLst/>
              <a:latin typeface="+mn-lt"/>
              <a:ea typeface="+mn-ea"/>
              <a:cs typeface="+mn-cs"/>
            </a:rPr>
            <a:t>令和２</a:t>
          </a:r>
          <a:r>
            <a:rPr kumimoji="1" lang="ja-JP" altLang="ja-JP" sz="1200">
              <a:solidFill>
                <a:schemeClr val="dk1"/>
              </a:solidFill>
              <a:effectLst/>
              <a:latin typeface="+mn-lt"/>
              <a:ea typeface="+mn-ea"/>
              <a:cs typeface="+mn-cs"/>
            </a:rPr>
            <a:t>年度より加算がなくなる状況にある。</a:t>
          </a:r>
          <a:endParaRPr lang="ja-JP" altLang="ja-JP" sz="1600">
            <a:effectLst/>
          </a:endParaRPr>
        </a:p>
        <a:p>
          <a:r>
            <a:rPr kumimoji="1" lang="ja-JP" altLang="ja-JP" sz="1200">
              <a:solidFill>
                <a:schemeClr val="dk1"/>
              </a:solidFill>
              <a:effectLst/>
              <a:latin typeface="+mn-lt"/>
              <a:ea typeface="+mn-ea"/>
              <a:cs typeface="+mn-cs"/>
            </a:rPr>
            <a:t>　そのため、平成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年度には一般会計から特別会計への繰出金について、その性質や必要性を検討し、一定の基準を示す「一般会計繰出方針」を策定し、適正な繰出しに努めている。</a:t>
          </a:r>
          <a:endParaRPr lang="ja-JP" altLang="ja-JP" sz="1600">
            <a:effectLst/>
          </a:endParaRPr>
        </a:p>
        <a:p>
          <a:r>
            <a:rPr kumimoji="1" lang="ja-JP" altLang="ja-JP" sz="1200">
              <a:solidFill>
                <a:schemeClr val="dk1"/>
              </a:solidFill>
              <a:effectLst/>
              <a:latin typeface="+mn-lt"/>
              <a:ea typeface="+mn-ea"/>
              <a:cs typeface="+mn-cs"/>
            </a:rPr>
            <a:t>　また、平成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月には「第２期持続可能な財政運営プラン」を策定し、市税収能率の向上や新たな財源の確保などによる歳入確保、</a:t>
          </a:r>
          <a:r>
            <a:rPr kumimoji="1" lang="ja-JP" altLang="en-US" sz="1200">
              <a:solidFill>
                <a:schemeClr val="dk1"/>
              </a:solidFill>
              <a:effectLst/>
              <a:latin typeface="+mn-lt"/>
              <a:ea typeface="+mn-ea"/>
              <a:cs typeface="+mn-cs"/>
            </a:rPr>
            <a:t>各種補助金の見直しや、業務の見直しによる物件費の減額など、</a:t>
          </a:r>
          <a:r>
            <a:rPr kumimoji="1" lang="ja-JP" altLang="ja-JP" sz="1200">
              <a:solidFill>
                <a:schemeClr val="dk1"/>
              </a:solidFill>
              <a:effectLst/>
              <a:latin typeface="+mn-lt"/>
              <a:ea typeface="+mn-ea"/>
              <a:cs typeface="+mn-cs"/>
            </a:rPr>
            <a:t>性質別経費ごとに削減</a:t>
          </a:r>
          <a:r>
            <a:rPr kumimoji="1" lang="ja-JP" altLang="en-US" sz="1200">
              <a:solidFill>
                <a:schemeClr val="dk1"/>
              </a:solidFill>
              <a:effectLst/>
              <a:latin typeface="+mn-lt"/>
              <a:ea typeface="+mn-ea"/>
              <a:cs typeface="+mn-cs"/>
            </a:rPr>
            <a:t>目標額</a:t>
          </a:r>
          <a:r>
            <a:rPr kumimoji="1" lang="ja-JP" altLang="ja-JP" sz="1200">
              <a:solidFill>
                <a:schemeClr val="dk1"/>
              </a:solidFill>
              <a:effectLst/>
              <a:latin typeface="+mn-lt"/>
              <a:ea typeface="+mn-ea"/>
              <a:cs typeface="+mn-cs"/>
            </a:rPr>
            <a:t>を定め、一般財源の抑制を図り歳出削減に努めることとしている。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31561149</v>
      </c>
      <c r="BO4" s="461"/>
      <c r="BP4" s="461"/>
      <c r="BQ4" s="461"/>
      <c r="BR4" s="461"/>
      <c r="BS4" s="461"/>
      <c r="BT4" s="461"/>
      <c r="BU4" s="462"/>
      <c r="BV4" s="460">
        <v>31251815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3.1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30693009</v>
      </c>
      <c r="BO5" s="466"/>
      <c r="BP5" s="466"/>
      <c r="BQ5" s="466"/>
      <c r="BR5" s="466"/>
      <c r="BS5" s="466"/>
      <c r="BT5" s="466"/>
      <c r="BU5" s="467"/>
      <c r="BV5" s="465">
        <v>30593003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98.2</v>
      </c>
      <c r="CU5" s="436"/>
      <c r="CV5" s="436"/>
      <c r="CW5" s="436"/>
      <c r="CX5" s="436"/>
      <c r="CY5" s="436"/>
      <c r="CZ5" s="436"/>
      <c r="DA5" s="437"/>
      <c r="DB5" s="435">
        <v>97.9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868140</v>
      </c>
      <c r="BO6" s="466"/>
      <c r="BP6" s="466"/>
      <c r="BQ6" s="466"/>
      <c r="BR6" s="466"/>
      <c r="BS6" s="466"/>
      <c r="BT6" s="466"/>
      <c r="BU6" s="467"/>
      <c r="BV6" s="465">
        <v>658812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102.3</v>
      </c>
      <c r="CU6" s="616"/>
      <c r="CV6" s="616"/>
      <c r="CW6" s="616"/>
      <c r="CX6" s="616"/>
      <c r="CY6" s="616"/>
      <c r="CZ6" s="616"/>
      <c r="DA6" s="617"/>
      <c r="DB6" s="615">
        <v>102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370962</v>
      </c>
      <c r="BO7" s="466"/>
      <c r="BP7" s="466"/>
      <c r="BQ7" s="466"/>
      <c r="BR7" s="466"/>
      <c r="BS7" s="466"/>
      <c r="BT7" s="466"/>
      <c r="BU7" s="467"/>
      <c r="BV7" s="465">
        <v>100668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17562653</v>
      </c>
      <c r="CU7" s="466"/>
      <c r="CV7" s="466"/>
      <c r="CW7" s="466"/>
      <c r="CX7" s="466"/>
      <c r="CY7" s="466"/>
      <c r="CZ7" s="466"/>
      <c r="DA7" s="467"/>
      <c r="DB7" s="465">
        <v>18030130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497178</v>
      </c>
      <c r="BO8" s="466"/>
      <c r="BP8" s="466"/>
      <c r="BQ8" s="466"/>
      <c r="BR8" s="466"/>
      <c r="BS8" s="466"/>
      <c r="BT8" s="466"/>
      <c r="BU8" s="467"/>
      <c r="BV8" s="465">
        <v>558144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0.26</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37000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-60966</v>
      </c>
      <c r="BO9" s="466"/>
      <c r="BP9" s="466"/>
      <c r="BQ9" s="466"/>
      <c r="BR9" s="466"/>
      <c r="BS9" s="466"/>
      <c r="BT9" s="466"/>
      <c r="BU9" s="467"/>
      <c r="BV9" s="465">
        <v>-5745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22</v>
      </c>
      <c r="CU9" s="436"/>
      <c r="CV9" s="436"/>
      <c r="CW9" s="436"/>
      <c r="CX9" s="436"/>
      <c r="CY9" s="436"/>
      <c r="CZ9" s="436"/>
      <c r="DA9" s="437"/>
      <c r="DB9" s="435">
        <v>22.3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40244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1053</v>
      </c>
      <c r="BO10" s="466"/>
      <c r="BP10" s="466"/>
      <c r="BQ10" s="466"/>
      <c r="BR10" s="466"/>
      <c r="BS10" s="466"/>
      <c r="BT10" s="466"/>
      <c r="BU10" s="467"/>
      <c r="BV10" s="465">
        <v>1000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281538</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35556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800000</v>
      </c>
      <c r="BO12" s="466"/>
      <c r="BP12" s="466"/>
      <c r="BQ12" s="466"/>
      <c r="BR12" s="466"/>
      <c r="BS12" s="466"/>
      <c r="BT12" s="466"/>
      <c r="BU12" s="467"/>
      <c r="BV12" s="465">
        <v>450000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35166</v>
      </c>
      <c r="S13" s="569"/>
      <c r="T13" s="569"/>
      <c r="U13" s="569"/>
      <c r="V13" s="570"/>
      <c r="W13" s="556" t="s">
        <v>139</v>
      </c>
      <c r="X13" s="478"/>
      <c r="Y13" s="478"/>
      <c r="Z13" s="478"/>
      <c r="AA13" s="478"/>
      <c r="AB13" s="479"/>
      <c r="AC13" s="441">
        <v>3709</v>
      </c>
      <c r="AD13" s="442"/>
      <c r="AE13" s="442"/>
      <c r="AF13" s="442"/>
      <c r="AG13" s="443"/>
      <c r="AH13" s="441">
        <v>3698</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-578375</v>
      </c>
      <c r="BO13" s="466"/>
      <c r="BP13" s="466"/>
      <c r="BQ13" s="466"/>
      <c r="BR13" s="466"/>
      <c r="BS13" s="466"/>
      <c r="BT13" s="466"/>
      <c r="BU13" s="467"/>
      <c r="BV13" s="465">
        <v>-454745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14.4</v>
      </c>
      <c r="CU13" s="436"/>
      <c r="CV13" s="436"/>
      <c r="CW13" s="436"/>
      <c r="CX13" s="436"/>
      <c r="CY13" s="436"/>
      <c r="CZ13" s="436"/>
      <c r="DA13" s="437"/>
      <c r="DB13" s="435">
        <v>15.1</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36275</v>
      </c>
      <c r="S14" s="569"/>
      <c r="T14" s="569"/>
      <c r="U14" s="569"/>
      <c r="V14" s="570"/>
      <c r="W14" s="571"/>
      <c r="X14" s="481"/>
      <c r="Y14" s="481"/>
      <c r="Z14" s="481"/>
      <c r="AA14" s="481"/>
      <c r="AB14" s="482"/>
      <c r="AC14" s="561">
        <v>20.8</v>
      </c>
      <c r="AD14" s="562"/>
      <c r="AE14" s="562"/>
      <c r="AF14" s="562"/>
      <c r="AG14" s="563"/>
      <c r="AH14" s="561">
        <v>19.7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120.7</v>
      </c>
      <c r="CU14" s="573"/>
      <c r="CV14" s="573"/>
      <c r="CW14" s="573"/>
      <c r="CX14" s="573"/>
      <c r="CY14" s="573"/>
      <c r="CZ14" s="573"/>
      <c r="DA14" s="574"/>
      <c r="DB14" s="572">
        <v>124.8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35903</v>
      </c>
      <c r="S15" s="569"/>
      <c r="T15" s="569"/>
      <c r="U15" s="569"/>
      <c r="V15" s="570"/>
      <c r="W15" s="556" t="s">
        <v>145</v>
      </c>
      <c r="X15" s="478"/>
      <c r="Y15" s="478"/>
      <c r="Z15" s="478"/>
      <c r="AA15" s="478"/>
      <c r="AB15" s="479"/>
      <c r="AC15" s="441">
        <v>3660</v>
      </c>
      <c r="AD15" s="442"/>
      <c r="AE15" s="442"/>
      <c r="AF15" s="442"/>
      <c r="AG15" s="443"/>
      <c r="AH15" s="441">
        <v>4151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4023716</v>
      </c>
      <c r="BO15" s="461"/>
      <c r="BP15" s="461"/>
      <c r="BQ15" s="461"/>
      <c r="BR15" s="461"/>
      <c r="BS15" s="461"/>
      <c r="BT15" s="461"/>
      <c r="BU15" s="462"/>
      <c r="BV15" s="460">
        <v>4091023</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20.5</v>
      </c>
      <c r="AD16" s="562"/>
      <c r="AE16" s="562"/>
      <c r="AF16" s="562"/>
      <c r="AG16" s="563"/>
      <c r="AH16" s="561">
        <v>22.1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15488379</v>
      </c>
      <c r="BO16" s="466"/>
      <c r="BP16" s="466"/>
      <c r="BQ16" s="466"/>
      <c r="BR16" s="466"/>
      <c r="BS16" s="466"/>
      <c r="BT16" s="466"/>
      <c r="BU16" s="467"/>
      <c r="BV16" s="465">
        <v>15561824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10501</v>
      </c>
      <c r="AD17" s="442"/>
      <c r="AE17" s="442"/>
      <c r="AF17" s="442"/>
      <c r="AG17" s="443"/>
      <c r="AH17" s="441">
        <v>10918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5026238</v>
      </c>
      <c r="BO17" s="466"/>
      <c r="BP17" s="466"/>
      <c r="BQ17" s="466"/>
      <c r="BR17" s="466"/>
      <c r="BS17" s="466"/>
      <c r="BT17" s="466"/>
      <c r="BU17" s="467"/>
      <c r="BV17" s="465">
        <v>5118819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1246.49</v>
      </c>
      <c r="M18" s="530"/>
      <c r="N18" s="530"/>
      <c r="O18" s="530"/>
      <c r="P18" s="530"/>
      <c r="Q18" s="530"/>
      <c r="R18" s="531"/>
      <c r="S18" s="531"/>
      <c r="T18" s="531"/>
      <c r="U18" s="531"/>
      <c r="V18" s="532"/>
      <c r="W18" s="546"/>
      <c r="X18" s="547"/>
      <c r="Y18" s="547"/>
      <c r="Z18" s="547"/>
      <c r="AA18" s="547"/>
      <c r="AB18" s="557"/>
      <c r="AC18" s="429">
        <v>58.8</v>
      </c>
      <c r="AD18" s="430"/>
      <c r="AE18" s="430"/>
      <c r="AF18" s="430"/>
      <c r="AG18" s="533"/>
      <c r="AH18" s="429">
        <v>58.2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17332769</v>
      </c>
      <c r="BO18" s="466"/>
      <c r="BP18" s="466"/>
      <c r="BQ18" s="466"/>
      <c r="BR18" s="466"/>
      <c r="BS18" s="466"/>
      <c r="BT18" s="466"/>
      <c r="BU18" s="467"/>
      <c r="BV18" s="465">
        <v>17765630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30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21285585</v>
      </c>
      <c r="BO19" s="466"/>
      <c r="BP19" s="466"/>
      <c r="BQ19" s="466"/>
      <c r="BR19" s="466"/>
      <c r="BS19" s="466"/>
      <c r="BT19" s="466"/>
      <c r="BU19" s="467"/>
      <c r="BV19" s="465">
        <v>20872342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14455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38696967</v>
      </c>
      <c r="BO23" s="466"/>
      <c r="BP23" s="466"/>
      <c r="BQ23" s="466"/>
      <c r="BR23" s="466"/>
      <c r="BS23" s="466"/>
      <c r="BT23" s="466"/>
      <c r="BU23" s="467"/>
      <c r="BV23" s="465">
        <v>38897411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8600</v>
      </c>
      <c r="R24" s="442"/>
      <c r="S24" s="442"/>
      <c r="T24" s="442"/>
      <c r="U24" s="442"/>
      <c r="V24" s="443"/>
      <c r="W24" s="507"/>
      <c r="X24" s="498"/>
      <c r="Y24" s="499"/>
      <c r="Z24" s="438" t="s">
        <v>169</v>
      </c>
      <c r="AA24" s="439"/>
      <c r="AB24" s="439"/>
      <c r="AC24" s="439"/>
      <c r="AD24" s="439"/>
      <c r="AE24" s="439"/>
      <c r="AF24" s="439"/>
      <c r="AG24" s="440"/>
      <c r="AH24" s="441">
        <v>440</v>
      </c>
      <c r="AI24" s="442"/>
      <c r="AJ24" s="442"/>
      <c r="AK24" s="442"/>
      <c r="AL24" s="443"/>
      <c r="AM24" s="441">
        <v>1391280</v>
      </c>
      <c r="AN24" s="442"/>
      <c r="AO24" s="442"/>
      <c r="AP24" s="442"/>
      <c r="AQ24" s="442"/>
      <c r="AR24" s="443"/>
      <c r="AS24" s="441">
        <v>3162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27778050</v>
      </c>
      <c r="BO24" s="466"/>
      <c r="BP24" s="466"/>
      <c r="BQ24" s="466"/>
      <c r="BR24" s="466"/>
      <c r="BS24" s="466"/>
      <c r="BT24" s="466"/>
      <c r="BU24" s="467"/>
      <c r="BV24" s="465">
        <v>27934458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2</v>
      </c>
      <c r="M25" s="442"/>
      <c r="N25" s="442"/>
      <c r="O25" s="442"/>
      <c r="P25" s="443"/>
      <c r="Q25" s="441">
        <v>7000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173</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1801816</v>
      </c>
      <c r="BO25" s="461"/>
      <c r="BP25" s="461"/>
      <c r="BQ25" s="461"/>
      <c r="BR25" s="461"/>
      <c r="BS25" s="461"/>
      <c r="BT25" s="461"/>
      <c r="BU25" s="462"/>
      <c r="BV25" s="460">
        <v>3086435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6200</v>
      </c>
      <c r="R26" s="442"/>
      <c r="S26" s="442"/>
      <c r="T26" s="442"/>
      <c r="U26" s="442"/>
      <c r="V26" s="443"/>
      <c r="W26" s="507"/>
      <c r="X26" s="498"/>
      <c r="Y26" s="499"/>
      <c r="Z26" s="438" t="s">
        <v>176</v>
      </c>
      <c r="AA26" s="520"/>
      <c r="AB26" s="520"/>
      <c r="AC26" s="520"/>
      <c r="AD26" s="520"/>
      <c r="AE26" s="520"/>
      <c r="AF26" s="520"/>
      <c r="AG26" s="521"/>
      <c r="AH26" s="441">
        <v>9</v>
      </c>
      <c r="AI26" s="442"/>
      <c r="AJ26" s="442"/>
      <c r="AK26" s="442"/>
      <c r="AL26" s="443"/>
      <c r="AM26" s="441">
        <v>30573</v>
      </c>
      <c r="AN26" s="442"/>
      <c r="AO26" s="442"/>
      <c r="AP26" s="442"/>
      <c r="AQ26" s="442"/>
      <c r="AR26" s="443"/>
      <c r="AS26" s="441">
        <v>3397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4100</v>
      </c>
      <c r="R27" s="442"/>
      <c r="S27" s="442"/>
      <c r="T27" s="442"/>
      <c r="U27" s="442"/>
      <c r="V27" s="443"/>
      <c r="W27" s="507"/>
      <c r="X27" s="498"/>
      <c r="Y27" s="499"/>
      <c r="Z27" s="438" t="s">
        <v>179</v>
      </c>
      <c r="AA27" s="439"/>
      <c r="AB27" s="439"/>
      <c r="AC27" s="439"/>
      <c r="AD27" s="439"/>
      <c r="AE27" s="439"/>
      <c r="AF27" s="439"/>
      <c r="AG27" s="440"/>
      <c r="AH27" s="441">
        <v>9</v>
      </c>
      <c r="AI27" s="442"/>
      <c r="AJ27" s="442"/>
      <c r="AK27" s="442"/>
      <c r="AL27" s="443"/>
      <c r="AM27" s="441">
        <v>32922</v>
      </c>
      <c r="AN27" s="442"/>
      <c r="AO27" s="442"/>
      <c r="AP27" s="442"/>
      <c r="AQ27" s="442"/>
      <c r="AR27" s="443"/>
      <c r="AS27" s="441">
        <v>3658</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286665</v>
      </c>
      <c r="BO27" s="469"/>
      <c r="BP27" s="469"/>
      <c r="BQ27" s="469"/>
      <c r="BR27" s="469"/>
      <c r="BS27" s="469"/>
      <c r="BT27" s="469"/>
      <c r="BU27" s="470"/>
      <c r="BV27" s="468">
        <v>286654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3550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137</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3575781</v>
      </c>
      <c r="BO28" s="461"/>
      <c r="BP28" s="461"/>
      <c r="BQ28" s="461"/>
      <c r="BR28" s="461"/>
      <c r="BS28" s="461"/>
      <c r="BT28" s="461"/>
      <c r="BU28" s="462"/>
      <c r="BV28" s="460">
        <v>4374728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18</v>
      </c>
      <c r="M29" s="442"/>
      <c r="N29" s="442"/>
      <c r="O29" s="442"/>
      <c r="P29" s="443"/>
      <c r="Q29" s="441">
        <v>3250</v>
      </c>
      <c r="R29" s="442"/>
      <c r="S29" s="442"/>
      <c r="T29" s="442"/>
      <c r="U29" s="442"/>
      <c r="V29" s="443"/>
      <c r="W29" s="508"/>
      <c r="X29" s="509"/>
      <c r="Y29" s="510"/>
      <c r="Z29" s="438" t="s">
        <v>185</v>
      </c>
      <c r="AA29" s="439"/>
      <c r="AB29" s="439"/>
      <c r="AC29" s="439"/>
      <c r="AD29" s="439"/>
      <c r="AE29" s="439"/>
      <c r="AF29" s="439"/>
      <c r="AG29" s="440"/>
      <c r="AH29" s="441">
        <v>449</v>
      </c>
      <c r="AI29" s="442"/>
      <c r="AJ29" s="442"/>
      <c r="AK29" s="442"/>
      <c r="AL29" s="443"/>
      <c r="AM29" s="441">
        <v>1424202</v>
      </c>
      <c r="AN29" s="442"/>
      <c r="AO29" s="442"/>
      <c r="AP29" s="442"/>
      <c r="AQ29" s="442"/>
      <c r="AR29" s="443"/>
      <c r="AS29" s="441">
        <v>3172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731</v>
      </c>
      <c r="BO29" s="466"/>
      <c r="BP29" s="466"/>
      <c r="BQ29" s="466"/>
      <c r="BR29" s="466"/>
      <c r="BS29" s="466"/>
      <c r="BT29" s="466"/>
      <c r="BU29" s="467"/>
      <c r="BV29" s="465">
        <v>2254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3280728</v>
      </c>
      <c r="BO30" s="469"/>
      <c r="BP30" s="469"/>
      <c r="BQ30" s="469"/>
      <c r="BR30" s="469"/>
      <c r="BS30" s="469"/>
      <c r="BT30" s="469"/>
      <c r="BU30" s="470"/>
      <c r="BV30" s="468">
        <v>3592801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備北地区消防組合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庄原市土地開発公社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住宅資金特別会計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IF('各会計、関係団体の財政状況及び健全化判断比率'!B34="","",'各会計、関係団体の財政状況及び健全化判断比率'!B34)</f>
        <v>国民健康保険病院事業会計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広島県市町総合事務組合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㈱グリーンウィンズさとやま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歯科診療所特別会計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IF('各会計、関係団体の財政状況及び健全化判断比率'!B37="","",'各会計、関係団体の財政状況及び健全化判断比率'!B37)</f>
        <v>浄化槽整備事業特別会計</v>
      </c>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後期高齢者医療広域連合（一般会計）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庄原市総合サービス㈱</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休日診療センター特別会計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IF('各会計、関係団体の財政状況及び健全化判断比率'!B38="","",'各会計、関係団体の財政状況及び健全化判断比率'!B38)</f>
        <v>宅地造成事業特別会計</v>
      </c>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後期高齢者医療広域連合（特別会計）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西城町産業振興開発㈱</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介護保険サービス事業特別会計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16</v>
      </c>
      <c r="BF38" s="424"/>
      <c r="BG38" s="423" t="str">
        <f>IF('各会計、関係団体の財政状況及び健全化判断比率'!B39="","",'各会計、関係団体の財政状況及び健全化判断比率'!B39)</f>
        <v>工業団地造成事業特別会計</v>
      </c>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㈱比婆の森</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㈱ニュー東城</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㈱緑の村</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28</v>
      </c>
      <c r="CP41" s="424"/>
      <c r="CQ41" s="423" t="str">
        <f>IF('各会計、関係団体の財政状況及び健全化判断比率'!BS14="","",'各会計、関係団体の財政状況及び健全化判断比率'!BS14)</f>
        <v>㈱里山総領</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29</v>
      </c>
      <c r="CP42" s="424"/>
      <c r="CQ42" s="423" t="str">
        <f>IF('各会計、関係団体の財政状況及び健全化判断比率'!BS15="","",'各会計、関係団体の財政状況及び健全化判断比率'!BS15)</f>
        <v>㈱庄原市農林振興公社</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30</v>
      </c>
      <c r="CP43" s="424"/>
      <c r="CQ43" s="423" t="str">
        <f>IF('各会計、関係団体の財政状況及び健全化判断比率'!BS16="","",'各会計、関係団体の財政状況及び健全化判断比率'!BS16)</f>
        <v>庄原さとやまペレット㈱</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0aKFcYepNYcm0vZekrOE3vKiA0DKpTWq7VNb08wy4sstQGjwH8iKUEgYEeLuvLY0IuZ1dQNqliuc9y7GT3SVdQ==" saltValue="jpmzyBIQL7CVW1vhlmY2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4" t="s">
        <v>574</v>
      </c>
      <c r="D34" s="1244"/>
      <c r="E34" s="1245"/>
      <c r="F34" s="32">
        <v>7.24</v>
      </c>
      <c r="G34" s="33">
        <v>7.23</v>
      </c>
      <c r="H34" s="33">
        <v>7.71</v>
      </c>
      <c r="I34" s="33">
        <v>7.97</v>
      </c>
      <c r="J34" s="34">
        <v>8.06</v>
      </c>
      <c r="K34" s="22"/>
      <c r="L34" s="22"/>
      <c r="M34" s="22"/>
      <c r="N34" s="22"/>
      <c r="O34" s="22"/>
      <c r="P34" s="22"/>
    </row>
    <row r="35" spans="1:16" ht="39" customHeight="1">
      <c r="A35" s="22"/>
      <c r="B35" s="35"/>
      <c r="C35" s="1238" t="s">
        <v>575</v>
      </c>
      <c r="D35" s="1239"/>
      <c r="E35" s="1240"/>
      <c r="F35" s="36">
        <v>4.51</v>
      </c>
      <c r="G35" s="37">
        <v>4.6900000000000004</v>
      </c>
      <c r="H35" s="37">
        <v>3.03</v>
      </c>
      <c r="I35" s="37">
        <v>3.09</v>
      </c>
      <c r="J35" s="38">
        <v>2.82</v>
      </c>
      <c r="K35" s="22"/>
      <c r="L35" s="22"/>
      <c r="M35" s="22"/>
      <c r="N35" s="22"/>
      <c r="O35" s="22"/>
      <c r="P35" s="22"/>
    </row>
    <row r="36" spans="1:16" ht="39" customHeight="1">
      <c r="A36" s="22"/>
      <c r="B36" s="35"/>
      <c r="C36" s="1238" t="s">
        <v>576</v>
      </c>
      <c r="D36" s="1239"/>
      <c r="E36" s="1240"/>
      <c r="F36" s="36">
        <v>0.86</v>
      </c>
      <c r="G36" s="37">
        <v>1.28</v>
      </c>
      <c r="H36" s="37">
        <v>1.88</v>
      </c>
      <c r="I36" s="37">
        <v>2.11</v>
      </c>
      <c r="J36" s="38">
        <v>2.72</v>
      </c>
      <c r="K36" s="22"/>
      <c r="L36" s="22"/>
      <c r="M36" s="22"/>
      <c r="N36" s="22"/>
      <c r="O36" s="22"/>
      <c r="P36" s="22"/>
    </row>
    <row r="37" spans="1:16" ht="39" customHeight="1">
      <c r="A37" s="22"/>
      <c r="B37" s="35"/>
      <c r="C37" s="1238" t="s">
        <v>577</v>
      </c>
      <c r="D37" s="1239"/>
      <c r="E37" s="1240"/>
      <c r="F37" s="36">
        <v>0.54</v>
      </c>
      <c r="G37" s="37">
        <v>0.71</v>
      </c>
      <c r="H37" s="37">
        <v>0.88</v>
      </c>
      <c r="I37" s="37">
        <v>0.73</v>
      </c>
      <c r="J37" s="38">
        <v>0.65</v>
      </c>
      <c r="K37" s="22"/>
      <c r="L37" s="22"/>
      <c r="M37" s="22"/>
      <c r="N37" s="22"/>
      <c r="O37" s="22"/>
      <c r="P37" s="22"/>
    </row>
    <row r="38" spans="1:16" ht="39" customHeight="1">
      <c r="A38" s="22"/>
      <c r="B38" s="35"/>
      <c r="C38" s="1238" t="s">
        <v>578</v>
      </c>
      <c r="D38" s="1239"/>
      <c r="E38" s="1240"/>
      <c r="F38" s="36">
        <v>0.06</v>
      </c>
      <c r="G38" s="37">
        <v>0.03</v>
      </c>
      <c r="H38" s="37">
        <v>0.26</v>
      </c>
      <c r="I38" s="37">
        <v>1.01</v>
      </c>
      <c r="J38" s="38">
        <v>0.64</v>
      </c>
      <c r="K38" s="22"/>
      <c r="L38" s="22"/>
      <c r="M38" s="22"/>
      <c r="N38" s="22"/>
      <c r="O38" s="22"/>
      <c r="P38" s="22"/>
    </row>
    <row r="39" spans="1:16" ht="39" customHeight="1">
      <c r="A39" s="22"/>
      <c r="B39" s="35"/>
      <c r="C39" s="1238" t="s">
        <v>579</v>
      </c>
      <c r="D39" s="1239"/>
      <c r="E39" s="1240"/>
      <c r="F39" s="36">
        <v>0</v>
      </c>
      <c r="G39" s="37">
        <v>0.01</v>
      </c>
      <c r="H39" s="37">
        <v>0.25</v>
      </c>
      <c r="I39" s="37">
        <v>0</v>
      </c>
      <c r="J39" s="38">
        <v>0.03</v>
      </c>
      <c r="K39" s="22"/>
      <c r="L39" s="22"/>
      <c r="M39" s="22"/>
      <c r="N39" s="22"/>
      <c r="O39" s="22"/>
      <c r="P39" s="22"/>
    </row>
    <row r="40" spans="1:16" ht="39" customHeight="1">
      <c r="A40" s="22"/>
      <c r="B40" s="35"/>
      <c r="C40" s="1238" t="s">
        <v>580</v>
      </c>
      <c r="D40" s="1239"/>
      <c r="E40" s="1240"/>
      <c r="F40" s="36">
        <v>0.01</v>
      </c>
      <c r="G40" s="37">
        <v>0</v>
      </c>
      <c r="H40" s="37">
        <v>0.01</v>
      </c>
      <c r="I40" s="37">
        <v>0.11</v>
      </c>
      <c r="J40" s="38">
        <v>0</v>
      </c>
      <c r="K40" s="22"/>
      <c r="L40" s="22"/>
      <c r="M40" s="22"/>
      <c r="N40" s="22"/>
      <c r="O40" s="22"/>
      <c r="P40" s="22"/>
    </row>
    <row r="41" spans="1:16" ht="39" customHeight="1">
      <c r="A41" s="22"/>
      <c r="B41" s="35"/>
      <c r="C41" s="1238" t="s">
        <v>581</v>
      </c>
      <c r="D41" s="1239"/>
      <c r="E41" s="1240"/>
      <c r="F41" s="36">
        <v>0.01</v>
      </c>
      <c r="G41" s="37">
        <v>0.01</v>
      </c>
      <c r="H41" s="37">
        <v>0</v>
      </c>
      <c r="I41" s="37">
        <v>0</v>
      </c>
      <c r="J41" s="38">
        <v>0</v>
      </c>
      <c r="K41" s="22"/>
      <c r="L41" s="22"/>
      <c r="M41" s="22"/>
      <c r="N41" s="22"/>
      <c r="O41" s="22"/>
      <c r="P41" s="22"/>
    </row>
    <row r="42" spans="1:16" ht="39" customHeight="1">
      <c r="A42" s="22"/>
      <c r="B42" s="39"/>
      <c r="C42" s="1238" t="s">
        <v>582</v>
      </c>
      <c r="D42" s="1239"/>
      <c r="E42" s="1240"/>
      <c r="F42" s="36" t="s">
        <v>525</v>
      </c>
      <c r="G42" s="37" t="s">
        <v>525</v>
      </c>
      <c r="H42" s="37" t="s">
        <v>525</v>
      </c>
      <c r="I42" s="37" t="s">
        <v>525</v>
      </c>
      <c r="J42" s="38" t="s">
        <v>525</v>
      </c>
      <c r="K42" s="22"/>
      <c r="L42" s="22"/>
      <c r="M42" s="22"/>
      <c r="N42" s="22"/>
      <c r="O42" s="22"/>
      <c r="P42" s="22"/>
    </row>
    <row r="43" spans="1:16" ht="39" customHeight="1" thickBot="1">
      <c r="A43" s="22"/>
      <c r="B43" s="40"/>
      <c r="C43" s="1241" t="s">
        <v>583</v>
      </c>
      <c r="D43" s="1242"/>
      <c r="E43" s="1243"/>
      <c r="F43" s="41">
        <v>0.64</v>
      </c>
      <c r="G43" s="42">
        <v>0.61</v>
      </c>
      <c r="H43" s="42">
        <v>0.11</v>
      </c>
      <c r="I43" s="42">
        <v>0.05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pPMpobUObawOHc/B5b5SSWQlY8teM9miEbXWCUk5OutLe0uvEq+/OEuF4WyzlQCICoX8v9CoLRuBY6yXZnyA==" saltValue="IZWbiUy0rKqVENmueUuu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64" t="s">
        <v>11</v>
      </c>
      <c r="C45" s="1265"/>
      <c r="D45" s="58"/>
      <c r="E45" s="1270" t="s">
        <v>12</v>
      </c>
      <c r="F45" s="1270"/>
      <c r="G45" s="1270"/>
      <c r="H45" s="1270"/>
      <c r="I45" s="1270"/>
      <c r="J45" s="1271"/>
      <c r="K45" s="59">
        <v>5940</v>
      </c>
      <c r="L45" s="60">
        <v>5586</v>
      </c>
      <c r="M45" s="60">
        <v>4995</v>
      </c>
      <c r="N45" s="60">
        <v>4831</v>
      </c>
      <c r="O45" s="61">
        <v>4553</v>
      </c>
      <c r="P45" s="48"/>
      <c r="Q45" s="48"/>
      <c r="R45" s="48"/>
      <c r="S45" s="48"/>
      <c r="T45" s="48"/>
      <c r="U45" s="48"/>
    </row>
    <row r="46" spans="1:21" ht="30.75" customHeight="1">
      <c r="A46" s="48"/>
      <c r="B46" s="1266"/>
      <c r="C46" s="1267"/>
      <c r="D46" s="62"/>
      <c r="E46" s="1248" t="s">
        <v>13</v>
      </c>
      <c r="F46" s="1248"/>
      <c r="G46" s="1248"/>
      <c r="H46" s="1248"/>
      <c r="I46" s="1248"/>
      <c r="J46" s="1249"/>
      <c r="K46" s="63" t="s">
        <v>525</v>
      </c>
      <c r="L46" s="64" t="s">
        <v>525</v>
      </c>
      <c r="M46" s="64" t="s">
        <v>525</v>
      </c>
      <c r="N46" s="64" t="s">
        <v>525</v>
      </c>
      <c r="O46" s="65" t="s">
        <v>525</v>
      </c>
      <c r="P46" s="48"/>
      <c r="Q46" s="48"/>
      <c r="R46" s="48"/>
      <c r="S46" s="48"/>
      <c r="T46" s="48"/>
      <c r="U46" s="48"/>
    </row>
    <row r="47" spans="1:21" ht="30.75" customHeight="1">
      <c r="A47" s="48"/>
      <c r="B47" s="1266"/>
      <c r="C47" s="1267"/>
      <c r="D47" s="62"/>
      <c r="E47" s="1248" t="s">
        <v>14</v>
      </c>
      <c r="F47" s="1248"/>
      <c r="G47" s="1248"/>
      <c r="H47" s="1248"/>
      <c r="I47" s="1248"/>
      <c r="J47" s="1249"/>
      <c r="K47" s="63" t="s">
        <v>525</v>
      </c>
      <c r="L47" s="64" t="s">
        <v>525</v>
      </c>
      <c r="M47" s="64" t="s">
        <v>525</v>
      </c>
      <c r="N47" s="64" t="s">
        <v>525</v>
      </c>
      <c r="O47" s="65" t="s">
        <v>525</v>
      </c>
      <c r="P47" s="48"/>
      <c r="Q47" s="48"/>
      <c r="R47" s="48"/>
      <c r="S47" s="48"/>
      <c r="T47" s="48"/>
      <c r="U47" s="48"/>
    </row>
    <row r="48" spans="1:21" ht="30.75" customHeight="1">
      <c r="A48" s="48"/>
      <c r="B48" s="1266"/>
      <c r="C48" s="1267"/>
      <c r="D48" s="62"/>
      <c r="E48" s="1248" t="s">
        <v>15</v>
      </c>
      <c r="F48" s="1248"/>
      <c r="G48" s="1248"/>
      <c r="H48" s="1248"/>
      <c r="I48" s="1248"/>
      <c r="J48" s="1249"/>
      <c r="K48" s="63">
        <v>960</v>
      </c>
      <c r="L48" s="64">
        <v>980</v>
      </c>
      <c r="M48" s="64">
        <v>978</v>
      </c>
      <c r="N48" s="64">
        <v>967</v>
      </c>
      <c r="O48" s="65">
        <v>913</v>
      </c>
      <c r="P48" s="48"/>
      <c r="Q48" s="48"/>
      <c r="R48" s="48"/>
      <c r="S48" s="48"/>
      <c r="T48" s="48"/>
      <c r="U48" s="48"/>
    </row>
    <row r="49" spans="1:21" ht="30.75" customHeight="1">
      <c r="A49" s="48"/>
      <c r="B49" s="1266"/>
      <c r="C49" s="1267"/>
      <c r="D49" s="62"/>
      <c r="E49" s="1248" t="s">
        <v>16</v>
      </c>
      <c r="F49" s="1248"/>
      <c r="G49" s="1248"/>
      <c r="H49" s="1248"/>
      <c r="I49" s="1248"/>
      <c r="J49" s="1249"/>
      <c r="K49" s="63">
        <v>9</v>
      </c>
      <c r="L49" s="64">
        <v>9</v>
      </c>
      <c r="M49" s="64">
        <v>9</v>
      </c>
      <c r="N49" s="64">
        <v>9</v>
      </c>
      <c r="O49" s="65">
        <v>9</v>
      </c>
      <c r="P49" s="48"/>
      <c r="Q49" s="48"/>
      <c r="R49" s="48"/>
      <c r="S49" s="48"/>
      <c r="T49" s="48"/>
      <c r="U49" s="48"/>
    </row>
    <row r="50" spans="1:21" ht="30.75" customHeight="1">
      <c r="A50" s="48"/>
      <c r="B50" s="1266"/>
      <c r="C50" s="1267"/>
      <c r="D50" s="62"/>
      <c r="E50" s="1248" t="s">
        <v>17</v>
      </c>
      <c r="F50" s="1248"/>
      <c r="G50" s="1248"/>
      <c r="H50" s="1248"/>
      <c r="I50" s="1248"/>
      <c r="J50" s="1249"/>
      <c r="K50" s="63">
        <v>187</v>
      </c>
      <c r="L50" s="64">
        <v>175</v>
      </c>
      <c r="M50" s="64">
        <v>149</v>
      </c>
      <c r="N50" s="64">
        <v>217</v>
      </c>
      <c r="O50" s="65">
        <v>178</v>
      </c>
      <c r="P50" s="48"/>
      <c r="Q50" s="48"/>
      <c r="R50" s="48"/>
      <c r="S50" s="48"/>
      <c r="T50" s="48"/>
      <c r="U50" s="48"/>
    </row>
    <row r="51" spans="1:21" ht="30.75" customHeight="1">
      <c r="A51" s="48"/>
      <c r="B51" s="1268"/>
      <c r="C51" s="1269"/>
      <c r="D51" s="66"/>
      <c r="E51" s="1248" t="s">
        <v>18</v>
      </c>
      <c r="F51" s="1248"/>
      <c r="G51" s="1248"/>
      <c r="H51" s="1248"/>
      <c r="I51" s="1248"/>
      <c r="J51" s="1249"/>
      <c r="K51" s="63">
        <v>1</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4474</v>
      </c>
      <c r="L52" s="64">
        <v>4315</v>
      </c>
      <c r="M52" s="64">
        <v>3965</v>
      </c>
      <c r="N52" s="64">
        <v>3900</v>
      </c>
      <c r="O52" s="65">
        <v>3770</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2623</v>
      </c>
      <c r="L53" s="69">
        <v>2435</v>
      </c>
      <c r="M53" s="69">
        <v>2166</v>
      </c>
      <c r="N53" s="69">
        <v>2124</v>
      </c>
      <c r="O53" s="70">
        <v>1883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c r="B57" s="1254" t="s">
        <v>25</v>
      </c>
      <c r="C57" s="1255"/>
      <c r="D57" s="1258" t="s">
        <v>26</v>
      </c>
      <c r="E57" s="1259"/>
      <c r="F57" s="1259"/>
      <c r="G57" s="1259"/>
      <c r="H57" s="1259"/>
      <c r="I57" s="1259"/>
      <c r="J57" s="1260"/>
      <c r="K57" s="82" t="s">
        <v>609</v>
      </c>
      <c r="L57" s="83" t="s">
        <v>609</v>
      </c>
      <c r="M57" s="83" t="s">
        <v>525</v>
      </c>
      <c r="N57" s="83" t="s">
        <v>525</v>
      </c>
      <c r="O57" s="84" t="s">
        <v>525</v>
      </c>
    </row>
    <row r="58" spans="1:21" ht="31.5" customHeight="1" thickBot="1">
      <c r="B58" s="1256"/>
      <c r="C58" s="1257"/>
      <c r="D58" s="1261" t="s">
        <v>27</v>
      </c>
      <c r="E58" s="1262"/>
      <c r="F58" s="1262"/>
      <c r="G58" s="1262"/>
      <c r="H58" s="1262"/>
      <c r="I58" s="1262"/>
      <c r="J58" s="1263"/>
      <c r="K58" s="85" t="s">
        <v>609</v>
      </c>
      <c r="L58" s="86" t="s">
        <v>609</v>
      </c>
      <c r="M58" s="86" t="s">
        <v>525</v>
      </c>
      <c r="N58" s="86" t="s">
        <v>525</v>
      </c>
      <c r="O58" s="87" t="s">
        <v>525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l97iGk3Cpg98Yy62Xfe8EI1AOWvxjfiBDWhZcDZI/B5wqwPp4cKC/1rLmb+5JSPXUluzITiv1Lwdz+3LsF3w==" saltValue="GGzUti61t7b7bdcCp4Ev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84" t="s">
        <v>30</v>
      </c>
      <c r="C41" s="1285"/>
      <c r="D41" s="101"/>
      <c r="E41" s="1286" t="s">
        <v>31</v>
      </c>
      <c r="F41" s="1286"/>
      <c r="G41" s="1286"/>
      <c r="H41" s="1287"/>
      <c r="I41" s="102">
        <v>40903</v>
      </c>
      <c r="J41" s="103">
        <v>39579</v>
      </c>
      <c r="K41" s="103">
        <v>38599</v>
      </c>
      <c r="L41" s="103">
        <v>38999</v>
      </c>
      <c r="M41" s="104">
        <v>38724</v>
      </c>
    </row>
    <row r="42" spans="2:13" ht="27.75" customHeight="1">
      <c r="B42" s="1274"/>
      <c r="C42" s="1275"/>
      <c r="D42" s="105"/>
      <c r="E42" s="1278" t="s">
        <v>32</v>
      </c>
      <c r="F42" s="1278"/>
      <c r="G42" s="1278"/>
      <c r="H42" s="1279"/>
      <c r="I42" s="106">
        <v>1261</v>
      </c>
      <c r="J42" s="107">
        <v>1142</v>
      </c>
      <c r="K42" s="107">
        <v>1021</v>
      </c>
      <c r="L42" s="107">
        <v>881</v>
      </c>
      <c r="M42" s="108">
        <v>775</v>
      </c>
    </row>
    <row r="43" spans="2:13" ht="27.75" customHeight="1">
      <c r="B43" s="1274"/>
      <c r="C43" s="1275"/>
      <c r="D43" s="105"/>
      <c r="E43" s="1278" t="s">
        <v>33</v>
      </c>
      <c r="F43" s="1278"/>
      <c r="G43" s="1278"/>
      <c r="H43" s="1279"/>
      <c r="I43" s="106">
        <v>12324</v>
      </c>
      <c r="J43" s="107">
        <v>12016</v>
      </c>
      <c r="K43" s="107">
        <v>11310</v>
      </c>
      <c r="L43" s="107">
        <v>10950</v>
      </c>
      <c r="M43" s="108">
        <v>10111</v>
      </c>
    </row>
    <row r="44" spans="2:13" ht="27.75" customHeight="1">
      <c r="B44" s="1274"/>
      <c r="C44" s="1275"/>
      <c r="D44" s="105"/>
      <c r="E44" s="1278" t="s">
        <v>34</v>
      </c>
      <c r="F44" s="1278"/>
      <c r="G44" s="1278"/>
      <c r="H44" s="1279"/>
      <c r="I44" s="106">
        <v>51</v>
      </c>
      <c r="J44" s="107">
        <v>43</v>
      </c>
      <c r="K44" s="107">
        <v>35</v>
      </c>
      <c r="L44" s="107">
        <v>27</v>
      </c>
      <c r="M44" s="108">
        <v>18</v>
      </c>
    </row>
    <row r="45" spans="2:13" ht="27.75" customHeight="1">
      <c r="B45" s="1274"/>
      <c r="C45" s="1275"/>
      <c r="D45" s="105"/>
      <c r="E45" s="1278" t="s">
        <v>35</v>
      </c>
      <c r="F45" s="1278"/>
      <c r="G45" s="1278"/>
      <c r="H45" s="1279"/>
      <c r="I45" s="106">
        <v>4870</v>
      </c>
      <c r="J45" s="107">
        <v>4496</v>
      </c>
      <c r="K45" s="107">
        <v>4291</v>
      </c>
      <c r="L45" s="107">
        <v>4297</v>
      </c>
      <c r="M45" s="108">
        <v>3855</v>
      </c>
    </row>
    <row r="46" spans="2:13" ht="27.75" customHeight="1">
      <c r="B46" s="1274"/>
      <c r="C46" s="1275"/>
      <c r="D46" s="109"/>
      <c r="E46" s="1278" t="s">
        <v>36</v>
      </c>
      <c r="F46" s="1278"/>
      <c r="G46" s="1278"/>
      <c r="H46" s="1279"/>
      <c r="I46" s="106">
        <v>3</v>
      </c>
      <c r="J46" s="107">
        <v>2</v>
      </c>
      <c r="K46" s="107">
        <v>1</v>
      </c>
      <c r="L46" s="107">
        <v>1</v>
      </c>
      <c r="M46" s="108">
        <v>0</v>
      </c>
    </row>
    <row r="47" spans="2:13" ht="27.75" customHeight="1">
      <c r="B47" s="1274"/>
      <c r="C47" s="1275"/>
      <c r="D47" s="110"/>
      <c r="E47" s="1288" t="s">
        <v>37</v>
      </c>
      <c r="F47" s="1289"/>
      <c r="G47" s="1289"/>
      <c r="H47" s="1290"/>
      <c r="I47" s="106" t="s">
        <v>525</v>
      </c>
      <c r="J47" s="107" t="s">
        <v>525</v>
      </c>
      <c r="K47" s="107" t="s">
        <v>525</v>
      </c>
      <c r="L47" s="107" t="s">
        <v>525</v>
      </c>
      <c r="M47" s="108" t="s">
        <v>525</v>
      </c>
    </row>
    <row r="48" spans="2:13" ht="27.75" customHeight="1">
      <c r="B48" s="1274"/>
      <c r="C48" s="1275"/>
      <c r="D48" s="105"/>
      <c r="E48" s="1278" t="s">
        <v>38</v>
      </c>
      <c r="F48" s="1278"/>
      <c r="G48" s="1278"/>
      <c r="H48" s="1279"/>
      <c r="I48" s="106" t="s">
        <v>525</v>
      </c>
      <c r="J48" s="107" t="s">
        <v>525</v>
      </c>
      <c r="K48" s="107" t="s">
        <v>525</v>
      </c>
      <c r="L48" s="107" t="s">
        <v>525</v>
      </c>
      <c r="M48" s="108" t="s">
        <v>525</v>
      </c>
    </row>
    <row r="49" spans="2:13" ht="27.75" customHeight="1">
      <c r="B49" s="1276"/>
      <c r="C49" s="1277"/>
      <c r="D49" s="105"/>
      <c r="E49" s="1278" t="s">
        <v>39</v>
      </c>
      <c r="F49" s="1278"/>
      <c r="G49" s="1278"/>
      <c r="H49" s="1279"/>
      <c r="I49" s="106" t="s">
        <v>525</v>
      </c>
      <c r="J49" s="107" t="s">
        <v>525</v>
      </c>
      <c r="K49" s="107" t="s">
        <v>525</v>
      </c>
      <c r="L49" s="107" t="s">
        <v>525</v>
      </c>
      <c r="M49" s="108" t="s">
        <v>525</v>
      </c>
    </row>
    <row r="50" spans="2:13" ht="27.75" customHeight="1">
      <c r="B50" s="1272" t="s">
        <v>40</v>
      </c>
      <c r="C50" s="1273"/>
      <c r="D50" s="111"/>
      <c r="E50" s="1278" t="s">
        <v>41</v>
      </c>
      <c r="F50" s="1278"/>
      <c r="G50" s="1278"/>
      <c r="H50" s="1279"/>
      <c r="I50" s="106">
        <v>3785</v>
      </c>
      <c r="J50" s="107">
        <v>4259</v>
      </c>
      <c r="K50" s="107">
        <v>4880</v>
      </c>
      <c r="L50" s="107">
        <v>4765</v>
      </c>
      <c r="M50" s="108">
        <v>4150</v>
      </c>
    </row>
    <row r="51" spans="2:13" ht="27.75" customHeight="1">
      <c r="B51" s="1274"/>
      <c r="C51" s="1275"/>
      <c r="D51" s="105"/>
      <c r="E51" s="1278" t="s">
        <v>42</v>
      </c>
      <c r="F51" s="1278"/>
      <c r="G51" s="1278"/>
      <c r="H51" s="1279"/>
      <c r="I51" s="106">
        <v>661</v>
      </c>
      <c r="J51" s="107">
        <v>500</v>
      </c>
      <c r="K51" s="107">
        <v>394</v>
      </c>
      <c r="L51" s="107">
        <v>321</v>
      </c>
      <c r="M51" s="108">
        <v>246</v>
      </c>
    </row>
    <row r="52" spans="2:13" ht="27.75" customHeight="1">
      <c r="B52" s="1276"/>
      <c r="C52" s="1277"/>
      <c r="D52" s="105"/>
      <c r="E52" s="1278" t="s">
        <v>43</v>
      </c>
      <c r="F52" s="1278"/>
      <c r="G52" s="1278"/>
      <c r="H52" s="1279"/>
      <c r="I52" s="106">
        <v>34622</v>
      </c>
      <c r="J52" s="107">
        <v>33532</v>
      </c>
      <c r="K52" s="107">
        <v>32671</v>
      </c>
      <c r="L52" s="107">
        <v>32320</v>
      </c>
      <c r="M52" s="108">
        <v>32339</v>
      </c>
    </row>
    <row r="53" spans="2:13" ht="27.75" customHeight="1" thickBot="1">
      <c r="B53" s="1280" t="s">
        <v>44</v>
      </c>
      <c r="C53" s="1281"/>
      <c r="D53" s="112"/>
      <c r="E53" s="1282" t="s">
        <v>45</v>
      </c>
      <c r="F53" s="1282"/>
      <c r="G53" s="1282"/>
      <c r="H53" s="1283"/>
      <c r="I53" s="113">
        <v>20343</v>
      </c>
      <c r="J53" s="114">
        <v>18988</v>
      </c>
      <c r="K53" s="114">
        <v>17311</v>
      </c>
      <c r="L53" s="114">
        <v>17748</v>
      </c>
      <c r="M53" s="115">
        <v>16749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J1nn46JzmQXrqJ9W99ctBMppsnBd6ptpdvez1oFmxeGC/nus8pmu705bjSebXOUK/gey61yR/FiljOHEgmAnQ==" saltValue="gYzVj6sVjBGLbO4Pnesn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99" t="s">
        <v>48</v>
      </c>
      <c r="D55" s="1299"/>
      <c r="E55" s="1300"/>
      <c r="F55" s="127">
        <v>4534</v>
      </c>
      <c r="G55" s="127">
        <v>4375</v>
      </c>
      <c r="H55" s="128">
        <v>3576</v>
      </c>
    </row>
    <row r="56" spans="2:8" ht="52.5" customHeight="1">
      <c r="B56" s="129"/>
      <c r="C56" s="1301" t="s">
        <v>49</v>
      </c>
      <c r="D56" s="1301"/>
      <c r="E56" s="1302"/>
      <c r="F56" s="130">
        <v>2</v>
      </c>
      <c r="G56" s="130">
        <v>2</v>
      </c>
      <c r="H56" s="131">
        <v>1</v>
      </c>
    </row>
    <row r="57" spans="2:8" ht="53.25" customHeight="1">
      <c r="B57" s="129"/>
      <c r="C57" s="1303" t="s">
        <v>50</v>
      </c>
      <c r="D57" s="1303"/>
      <c r="E57" s="1304"/>
      <c r="F57" s="132">
        <v>3742</v>
      </c>
      <c r="G57" s="132">
        <v>3593</v>
      </c>
      <c r="H57" s="133">
        <v>3281</v>
      </c>
    </row>
    <row r="58" spans="2:8" ht="45.75" customHeight="1">
      <c r="B58" s="134"/>
      <c r="C58" s="1291" t="s">
        <v>604</v>
      </c>
      <c r="D58" s="1292"/>
      <c r="E58" s="1293"/>
      <c r="F58" s="135">
        <v>3341</v>
      </c>
      <c r="G58" s="135">
        <v>3272</v>
      </c>
      <c r="H58" s="136">
        <v>3050</v>
      </c>
    </row>
    <row r="59" spans="2:8" ht="45.75" customHeight="1">
      <c r="B59" s="134"/>
      <c r="C59" s="1291" t="s">
        <v>605</v>
      </c>
      <c r="D59" s="1292"/>
      <c r="E59" s="1293"/>
      <c r="F59" s="135">
        <v>358</v>
      </c>
      <c r="G59" s="135">
        <v>285</v>
      </c>
      <c r="H59" s="136">
        <v>195</v>
      </c>
    </row>
    <row r="60" spans="2:8" ht="45.75" customHeight="1">
      <c r="B60" s="134"/>
      <c r="C60" s="1291" t="s">
        <v>606</v>
      </c>
      <c r="D60" s="1292"/>
      <c r="E60" s="1293"/>
      <c r="F60" s="135">
        <v>24</v>
      </c>
      <c r="G60" s="135">
        <v>21</v>
      </c>
      <c r="H60" s="136">
        <v>20</v>
      </c>
    </row>
    <row r="61" spans="2:8" ht="45.75" customHeight="1">
      <c r="B61" s="134"/>
      <c r="C61" s="1291" t="s">
        <v>607</v>
      </c>
      <c r="D61" s="1292"/>
      <c r="E61" s="1293"/>
      <c r="F61" s="135">
        <v>8</v>
      </c>
      <c r="G61" s="135">
        <v>8</v>
      </c>
      <c r="H61" s="136">
        <v>8</v>
      </c>
    </row>
    <row r="62" spans="2:8" ht="45.75" customHeight="1" thickBot="1">
      <c r="B62" s="137"/>
      <c r="C62" s="1294" t="s">
        <v>608</v>
      </c>
      <c r="D62" s="1295"/>
      <c r="E62" s="1296"/>
      <c r="F62" s="138">
        <v>5</v>
      </c>
      <c r="G62" s="138">
        <v>4</v>
      </c>
      <c r="H62" s="139">
        <v>4</v>
      </c>
    </row>
    <row r="63" spans="2:8" ht="52.5" customHeight="1" thickBot="1">
      <c r="B63" s="140"/>
      <c r="C63" s="1297" t="s">
        <v>51</v>
      </c>
      <c r="D63" s="1297"/>
      <c r="E63" s="1298"/>
      <c r="F63" s="141">
        <v>8278</v>
      </c>
      <c r="G63" s="141">
        <v>7970</v>
      </c>
      <c r="H63" s="142">
        <v>6857</v>
      </c>
    </row>
    <row r="64" spans="2:8" ht="15" customHeight="1"/>
    <row r="65" ht="0" hidden="1" customHeight="1"/>
    <row r="66" ht="0" hidden="1" customHeight="1"/>
  </sheetData>
  <sheetProtection algorithmName="SHA-512" hashValue="pxbD0djOpWgxJoZa991gMLvRSjrucpJTUnCwx5tR4arggkcXbZxaPaKOVuAMk+B2rJKHP+B1FPyrrGSxehPcjg==" saltValue="XHUdEIGkwSl2RlpxAEFs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9" t="s">
        <v>620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614</v>
      </c>
    </row>
    <row r="50" spans="1:109" ht="13.5">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c r="B51" s="386"/>
      <c r="G51" s="1316"/>
      <c r="H51" s="1316"/>
      <c r="I51" s="1317"/>
      <c r="J51" s="1317"/>
      <c r="K51" s="1309"/>
      <c r="L51" s="1309"/>
      <c r="M51" s="1309"/>
      <c r="N51" s="1309"/>
      <c r="AM51" s="393"/>
      <c r="AN51" s="1308" t="s">
        <v>613</v>
      </c>
      <c r="AO51" s="1308"/>
      <c r="AP51" s="1308"/>
      <c r="AQ51" s="1308"/>
      <c r="AR51" s="1308"/>
      <c r="AS51" s="1308"/>
      <c r="AT51" s="1308"/>
      <c r="AU51" s="1308"/>
      <c r="AV51" s="1308"/>
      <c r="AW51" s="1308"/>
      <c r="AX51" s="1308"/>
      <c r="AY51" s="1308"/>
      <c r="AZ51" s="1308"/>
      <c r="BA51" s="1308"/>
      <c r="BB51" s="1308" t="s">
        <v>611</v>
      </c>
      <c r="BC51" s="1308"/>
      <c r="BD51" s="1308"/>
      <c r="BE51" s="1308"/>
      <c r="BF51" s="1308"/>
      <c r="BG51" s="1308"/>
      <c r="BH51" s="1308"/>
      <c r="BI51" s="1308"/>
      <c r="BJ51" s="1308"/>
      <c r="BK51" s="1308"/>
      <c r="BL51" s="1308"/>
      <c r="BM51" s="1308"/>
      <c r="BN51" s="1308"/>
      <c r="BO51" s="1308"/>
      <c r="BP51" s="1318"/>
      <c r="BQ51" s="1305"/>
      <c r="BR51" s="1305"/>
      <c r="BS51" s="1305"/>
      <c r="BT51" s="1305"/>
      <c r="BU51" s="1305"/>
      <c r="BV51" s="1305"/>
      <c r="BW51" s="1305"/>
      <c r="BX51" s="1305">
        <v>123.4</v>
      </c>
      <c r="BY51" s="1305"/>
      <c r="BZ51" s="1305"/>
      <c r="CA51" s="1305"/>
      <c r="CB51" s="1305"/>
      <c r="CC51" s="1305"/>
      <c r="CD51" s="1305"/>
      <c r="CE51" s="1305"/>
      <c r="CF51" s="1305">
        <v>117.7</v>
      </c>
      <c r="CG51" s="1305"/>
      <c r="CH51" s="1305"/>
      <c r="CI51" s="1305"/>
      <c r="CJ51" s="1305"/>
      <c r="CK51" s="1305"/>
      <c r="CL51" s="1305"/>
      <c r="CM51" s="1305"/>
      <c r="CN51" s="1305">
        <v>124.8</v>
      </c>
      <c r="CO51" s="1305"/>
      <c r="CP51" s="1305"/>
      <c r="CQ51" s="1305"/>
      <c r="CR51" s="1305"/>
      <c r="CS51" s="1305"/>
      <c r="CT51" s="1305"/>
      <c r="CU51" s="1305"/>
      <c r="CV51" s="1318"/>
      <c r="CW51" s="1305"/>
      <c r="CX51" s="1305"/>
      <c r="CY51" s="1305"/>
      <c r="CZ51" s="1305"/>
      <c r="DA51" s="1305"/>
      <c r="DB51" s="1305"/>
      <c r="DC51" s="1305"/>
    </row>
    <row r="52" spans="1:109" ht="13.5">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617</v>
      </c>
      <c r="BC53" s="1308"/>
      <c r="BD53" s="1308"/>
      <c r="BE53" s="1308"/>
      <c r="BF53" s="1308"/>
      <c r="BG53" s="1308"/>
      <c r="BH53" s="1308"/>
      <c r="BI53" s="1308"/>
      <c r="BJ53" s="1308"/>
      <c r="BK53" s="1308"/>
      <c r="BL53" s="1308"/>
      <c r="BM53" s="1308"/>
      <c r="BN53" s="1308"/>
      <c r="BO53" s="1308"/>
      <c r="BP53" s="1318"/>
      <c r="BQ53" s="1305"/>
      <c r="BR53" s="1305"/>
      <c r="BS53" s="1305"/>
      <c r="BT53" s="1305"/>
      <c r="BU53" s="1305"/>
      <c r="BV53" s="1305"/>
      <c r="BW53" s="1305"/>
      <c r="BX53" s="1305">
        <v>22.2</v>
      </c>
      <c r="BY53" s="1305"/>
      <c r="BZ53" s="1305"/>
      <c r="CA53" s="1305"/>
      <c r="CB53" s="1305"/>
      <c r="CC53" s="1305"/>
      <c r="CD53" s="1305"/>
      <c r="CE53" s="1305"/>
      <c r="CF53" s="1305">
        <v>22.1</v>
      </c>
      <c r="CG53" s="1305"/>
      <c r="CH53" s="1305"/>
      <c r="CI53" s="1305"/>
      <c r="CJ53" s="1305"/>
      <c r="CK53" s="1305"/>
      <c r="CL53" s="1305"/>
      <c r="CM53" s="1305"/>
      <c r="CN53" s="1305">
        <v>24</v>
      </c>
      <c r="CO53" s="1305"/>
      <c r="CP53" s="1305"/>
      <c r="CQ53" s="1305"/>
      <c r="CR53" s="1305"/>
      <c r="CS53" s="1305"/>
      <c r="CT53" s="1305"/>
      <c r="CU53" s="1305"/>
      <c r="CV53" s="1318"/>
      <c r="CW53" s="1305"/>
      <c r="CX53" s="1305"/>
      <c r="CY53" s="1305"/>
      <c r="CZ53" s="1305"/>
      <c r="DA53" s="1305"/>
      <c r="DB53" s="1305"/>
      <c r="DC53" s="1305"/>
    </row>
    <row r="54" spans="1:109" ht="13.5">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0"/>
      <c r="H55" s="1310"/>
      <c r="I55" s="1310"/>
      <c r="J55" s="1310"/>
      <c r="K55" s="1309"/>
      <c r="L55" s="1309"/>
      <c r="M55" s="1309"/>
      <c r="N55" s="1309"/>
      <c r="AN55" s="1307" t="s">
        <v>612</v>
      </c>
      <c r="AO55" s="1307"/>
      <c r="AP55" s="1307"/>
      <c r="AQ55" s="1307"/>
      <c r="AR55" s="1307"/>
      <c r="AS55" s="1307"/>
      <c r="AT55" s="1307"/>
      <c r="AU55" s="1307"/>
      <c r="AV55" s="1307"/>
      <c r="AW55" s="1307"/>
      <c r="AX55" s="1307"/>
      <c r="AY55" s="1307"/>
      <c r="AZ55" s="1307"/>
      <c r="BA55" s="1307"/>
      <c r="BB55" s="1308" t="s">
        <v>611</v>
      </c>
      <c r="BC55" s="1308"/>
      <c r="BD55" s="1308"/>
      <c r="BE55" s="1308"/>
      <c r="BF55" s="1308"/>
      <c r="BG55" s="1308"/>
      <c r="BH55" s="1308"/>
      <c r="BI55" s="1308"/>
      <c r="BJ55" s="1308"/>
      <c r="BK55" s="1308"/>
      <c r="BL55" s="1308"/>
      <c r="BM55" s="1308"/>
      <c r="BN55" s="1308"/>
      <c r="BO55" s="1308"/>
      <c r="BP55" s="1318"/>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18"/>
      <c r="CW55" s="1305"/>
      <c r="CX55" s="1305"/>
      <c r="CY55" s="1305"/>
      <c r="CZ55" s="1305"/>
      <c r="DA55" s="1305"/>
      <c r="DB55" s="1305"/>
      <c r="DC55" s="1305"/>
    </row>
    <row r="56" spans="1:109" ht="13.5">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617</v>
      </c>
      <c r="BC57" s="1308"/>
      <c r="BD57" s="1308"/>
      <c r="BE57" s="1308"/>
      <c r="BF57" s="1308"/>
      <c r="BG57" s="1308"/>
      <c r="BH57" s="1308"/>
      <c r="BI57" s="1308"/>
      <c r="BJ57" s="1308"/>
      <c r="BK57" s="1308"/>
      <c r="BL57" s="1308"/>
      <c r="BM57" s="1308"/>
      <c r="BN57" s="1308"/>
      <c r="BO57" s="1308"/>
      <c r="BP57" s="1318"/>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18"/>
      <c r="CW57" s="1305"/>
      <c r="CX57" s="1305"/>
      <c r="CY57" s="1305"/>
      <c r="CZ57" s="1305"/>
      <c r="DA57" s="1305"/>
      <c r="DB57" s="1305"/>
      <c r="DC57" s="1305"/>
      <c r="DD57" s="412"/>
      <c r="DE57" s="407"/>
    </row>
    <row r="58" spans="1:109" s="401" customFormat="1" ht="13.5">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616</v>
      </c>
    </row>
    <row r="64" spans="1:109" ht="13.5">
      <c r="B64" s="386"/>
      <c r="G64" s="402"/>
      <c r="I64" s="404"/>
      <c r="J64" s="404"/>
      <c r="K64" s="404"/>
      <c r="L64" s="404"/>
      <c r="M64" s="404"/>
      <c r="N64" s="403"/>
      <c r="AM64" s="402"/>
      <c r="AN64" s="402" t="s">
        <v>615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9" t="s">
        <v>621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5">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5">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5">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5">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614</v>
      </c>
    </row>
    <row r="72" spans="2:107" ht="13.5">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ht="13.5">
      <c r="B73" s="386"/>
      <c r="G73" s="1316"/>
      <c r="H73" s="1316"/>
      <c r="I73" s="1316"/>
      <c r="J73" s="1316"/>
      <c r="K73" s="1306"/>
      <c r="L73" s="1306"/>
      <c r="M73" s="1306"/>
      <c r="N73" s="1306"/>
      <c r="AM73" s="393"/>
      <c r="AN73" s="1308" t="s">
        <v>613</v>
      </c>
      <c r="AO73" s="1308"/>
      <c r="AP73" s="1308"/>
      <c r="AQ73" s="1308"/>
      <c r="AR73" s="1308"/>
      <c r="AS73" s="1308"/>
      <c r="AT73" s="1308"/>
      <c r="AU73" s="1308"/>
      <c r="AV73" s="1308"/>
      <c r="AW73" s="1308"/>
      <c r="AX73" s="1308"/>
      <c r="AY73" s="1308"/>
      <c r="AZ73" s="1308"/>
      <c r="BA73" s="1308"/>
      <c r="BB73" s="1308" t="s">
        <v>611</v>
      </c>
      <c r="BC73" s="1308"/>
      <c r="BD73" s="1308"/>
      <c r="BE73" s="1308"/>
      <c r="BF73" s="1308"/>
      <c r="BG73" s="1308"/>
      <c r="BH73" s="1308"/>
      <c r="BI73" s="1308"/>
      <c r="BJ73" s="1308"/>
      <c r="BK73" s="1308"/>
      <c r="BL73" s="1308"/>
      <c r="BM73" s="1308"/>
      <c r="BN73" s="1308"/>
      <c r="BO73" s="1308"/>
      <c r="BP73" s="1305">
        <v>129.69999999999999</v>
      </c>
      <c r="BQ73" s="1305"/>
      <c r="BR73" s="1305"/>
      <c r="BS73" s="1305"/>
      <c r="BT73" s="1305"/>
      <c r="BU73" s="1305"/>
      <c r="BV73" s="1305"/>
      <c r="BW73" s="1305"/>
      <c r="BX73" s="1305">
        <v>123.4</v>
      </c>
      <c r="BY73" s="1305"/>
      <c r="BZ73" s="1305"/>
      <c r="CA73" s="1305"/>
      <c r="CB73" s="1305"/>
      <c r="CC73" s="1305"/>
      <c r="CD73" s="1305"/>
      <c r="CE73" s="1305"/>
      <c r="CF73" s="1305">
        <v>117.7</v>
      </c>
      <c r="CG73" s="1305"/>
      <c r="CH73" s="1305"/>
      <c r="CI73" s="1305"/>
      <c r="CJ73" s="1305"/>
      <c r="CK73" s="1305"/>
      <c r="CL73" s="1305"/>
      <c r="CM73" s="1305"/>
      <c r="CN73" s="1305">
        <v>124.8</v>
      </c>
      <c r="CO73" s="1305"/>
      <c r="CP73" s="1305"/>
      <c r="CQ73" s="1305"/>
      <c r="CR73" s="1305"/>
      <c r="CS73" s="1305"/>
      <c r="CT73" s="1305"/>
      <c r="CU73" s="1305"/>
      <c r="CV73" s="1305">
        <v>120.7</v>
      </c>
      <c r="CW73" s="1305"/>
      <c r="CX73" s="1305"/>
      <c r="CY73" s="1305"/>
      <c r="CZ73" s="1305"/>
      <c r="DA73" s="1305"/>
      <c r="DB73" s="1305"/>
      <c r="DC73" s="1305"/>
    </row>
    <row r="74" spans="2:107" ht="13.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18.399999999999999</v>
      </c>
      <c r="BQ75" s="1305"/>
      <c r="BR75" s="1305"/>
      <c r="BS75" s="1305"/>
      <c r="BT75" s="1305"/>
      <c r="BU75" s="1305"/>
      <c r="BV75" s="1305"/>
      <c r="BW75" s="1305"/>
      <c r="BX75" s="1305">
        <v>16.8</v>
      </c>
      <c r="BY75" s="1305"/>
      <c r="BZ75" s="1305"/>
      <c r="CA75" s="1305"/>
      <c r="CB75" s="1305"/>
      <c r="CC75" s="1305"/>
      <c r="CD75" s="1305"/>
      <c r="CE75" s="1305"/>
      <c r="CF75" s="1305">
        <v>15.7</v>
      </c>
      <c r="CG75" s="1305"/>
      <c r="CH75" s="1305"/>
      <c r="CI75" s="1305"/>
      <c r="CJ75" s="1305"/>
      <c r="CK75" s="1305"/>
      <c r="CL75" s="1305"/>
      <c r="CM75" s="1305"/>
      <c r="CN75" s="1305">
        <v>15.1</v>
      </c>
      <c r="CO75" s="1305"/>
      <c r="CP75" s="1305"/>
      <c r="CQ75" s="1305"/>
      <c r="CR75" s="1305"/>
      <c r="CS75" s="1305"/>
      <c r="CT75" s="1305"/>
      <c r="CU75" s="1305"/>
      <c r="CV75" s="1305">
        <v>14.4</v>
      </c>
      <c r="CW75" s="1305"/>
      <c r="CX75" s="1305"/>
      <c r="CY75" s="1305"/>
      <c r="CZ75" s="1305"/>
      <c r="DA75" s="1305"/>
      <c r="DB75" s="1305"/>
      <c r="DC75" s="1305"/>
    </row>
    <row r="76" spans="2:107" ht="13.5">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0"/>
      <c r="H77" s="1310"/>
      <c r="I77" s="1310"/>
      <c r="J77" s="1310"/>
      <c r="K77" s="1306"/>
      <c r="L77" s="1306"/>
      <c r="M77" s="1306"/>
      <c r="N77" s="1306"/>
      <c r="AN77" s="1307" t="s">
        <v>612</v>
      </c>
      <c r="AO77" s="1307"/>
      <c r="AP77" s="1307"/>
      <c r="AQ77" s="1307"/>
      <c r="AR77" s="1307"/>
      <c r="AS77" s="1307"/>
      <c r="AT77" s="1307"/>
      <c r="AU77" s="1307"/>
      <c r="AV77" s="1307"/>
      <c r="AW77" s="1307"/>
      <c r="AX77" s="1307"/>
      <c r="AY77" s="1307"/>
      <c r="AZ77" s="1307"/>
      <c r="BA77" s="1307"/>
      <c r="BB77" s="1308" t="s">
        <v>611</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5">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610</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5">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gmrlfC0gcfuBA+IJlEl/Pn/PQZIiGI/VmygOPikCaC0Ps1QzgRPaMI1rFEldron5ijEyu98IFIqlaU1220Csg==" saltValue="aMyT+aQrScpgHiXsWtS2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VCipV1wzTOw10UZUI1a8nz5+/i8ZVtVGlBDw2oHbvlYGiGFqAvHrvpT5NPVX/EZjFmTzlNZxkpAONr/jlLcAQ==" saltValue="uQxBg4TijZwJBUHsX+On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M8xkpvaqh1eQ0k7SPpWnlJl6GF1DSfQngbcMDc4CiJtjqacERq6gQlu6lr8o6MJJctiTis35oiKPNxDhbkB5g==" saltValue="zO9yIHK+yViI3uuy2GeGZ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117854</v>
      </c>
      <c r="E3" s="161"/>
      <c r="F3" s="162">
        <v>106614</v>
      </c>
      <c r="G3" s="163"/>
      <c r="H3" s="164"/>
    </row>
    <row r="4" spans="1:8">
      <c r="A4" s="165"/>
      <c r="B4" s="166"/>
      <c r="C4" s="167"/>
      <c r="D4" s="168">
        <v>64057</v>
      </c>
      <c r="E4" s="169"/>
      <c r="F4" s="170">
        <v>45545</v>
      </c>
      <c r="G4" s="171"/>
      <c r="H4" s="172"/>
    </row>
    <row r="5" spans="1:8">
      <c r="A5" s="153" t="s">
        <v>558</v>
      </c>
      <c r="B5" s="158"/>
      <c r="C5" s="159"/>
      <c r="D5" s="160">
        <v>126566</v>
      </c>
      <c r="E5" s="161"/>
      <c r="F5" s="162">
        <v>85459</v>
      </c>
      <c r="G5" s="163"/>
      <c r="H5" s="164"/>
    </row>
    <row r="6" spans="1:8">
      <c r="A6" s="165"/>
      <c r="B6" s="166"/>
      <c r="C6" s="167"/>
      <c r="D6" s="168">
        <v>81450</v>
      </c>
      <c r="E6" s="169"/>
      <c r="F6" s="170">
        <v>44378</v>
      </c>
      <c r="G6" s="171"/>
      <c r="H6" s="172"/>
    </row>
    <row r="7" spans="1:8">
      <c r="A7" s="153" t="s">
        <v>559</v>
      </c>
      <c r="B7" s="158"/>
      <c r="C7" s="159"/>
      <c r="D7" s="160">
        <v>115460</v>
      </c>
      <c r="E7" s="161"/>
      <c r="F7" s="162">
        <v>83280</v>
      </c>
      <c r="G7" s="163"/>
      <c r="H7" s="164"/>
    </row>
    <row r="8" spans="1:8">
      <c r="A8" s="165"/>
      <c r="B8" s="166"/>
      <c r="C8" s="167"/>
      <c r="D8" s="168">
        <v>83128</v>
      </c>
      <c r="E8" s="169"/>
      <c r="F8" s="170">
        <v>43123</v>
      </c>
      <c r="G8" s="171"/>
      <c r="H8" s="172"/>
    </row>
    <row r="9" spans="1:8">
      <c r="A9" s="153" t="s">
        <v>560</v>
      </c>
      <c r="B9" s="158"/>
      <c r="C9" s="159"/>
      <c r="D9" s="160">
        <v>166983</v>
      </c>
      <c r="E9" s="161"/>
      <c r="F9" s="162">
        <v>88968</v>
      </c>
      <c r="G9" s="163"/>
      <c r="H9" s="164"/>
    </row>
    <row r="10" spans="1:8">
      <c r="A10" s="165"/>
      <c r="B10" s="166"/>
      <c r="C10" s="167"/>
      <c r="D10" s="168">
        <v>125448</v>
      </c>
      <c r="E10" s="169"/>
      <c r="F10" s="170">
        <v>45482</v>
      </c>
      <c r="G10" s="171"/>
      <c r="H10" s="172"/>
    </row>
    <row r="11" spans="1:8">
      <c r="A11" s="153" t="s">
        <v>561</v>
      </c>
      <c r="B11" s="158"/>
      <c r="C11" s="159"/>
      <c r="D11" s="160">
        <v>146398</v>
      </c>
      <c r="E11" s="161"/>
      <c r="F11" s="162">
        <v>85173</v>
      </c>
      <c r="G11" s="163"/>
      <c r="H11" s="164"/>
    </row>
    <row r="12" spans="1:8">
      <c r="A12" s="165"/>
      <c r="B12" s="166"/>
      <c r="C12" s="173"/>
      <c r="D12" s="168">
        <v>100559</v>
      </c>
      <c r="E12" s="169"/>
      <c r="F12" s="170">
        <v>43913</v>
      </c>
      <c r="G12" s="171"/>
      <c r="H12" s="172"/>
    </row>
    <row r="13" spans="1:8">
      <c r="A13" s="153"/>
      <c r="B13" s="158"/>
      <c r="C13" s="174"/>
      <c r="D13" s="175">
        <v>134652</v>
      </c>
      <c r="E13" s="176"/>
      <c r="F13" s="177">
        <v>89899</v>
      </c>
      <c r="G13" s="178"/>
      <c r="H13" s="164"/>
    </row>
    <row r="14" spans="1:8">
      <c r="A14" s="165"/>
      <c r="B14" s="166"/>
      <c r="C14" s="167"/>
      <c r="D14" s="168">
        <v>90928</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4.5199999999999996</v>
      </c>
      <c r="C19" s="179">
        <f>ROUND(VALUE(SUBSTITUTE(実質収支比率等に係る経年分析!G$48,"▲","-")),2)</f>
        <v>4.7</v>
      </c>
      <c r="D19" s="179">
        <f>ROUND(VALUE(SUBSTITUTE(実質収支比率等に係る経年分析!H$48,"▲","-")),2)</f>
        <v>3.03</v>
      </c>
      <c r="E19" s="179">
        <f>ROUND(VALUE(SUBSTITUTE(実質収支比率等に係る経年分析!I$48,"▲","-")),2)</f>
        <v>3.1</v>
      </c>
      <c r="F19" s="179">
        <f>ROUND(VALUE(SUBSTITUTE(実質収支比率等に係る経年分析!J$48,"▲","-")),2)</f>
        <v>2.83</v>
      </c>
    </row>
    <row r="20" spans="1:11">
      <c r="A20" s="179" t="s">
        <v>55</v>
      </c>
      <c r="B20" s="179">
        <f>ROUND(VALUE(SUBSTITUTE(実質収支比率等に係る経年分析!F$47,"▲","-")),2)</f>
        <v>15.85</v>
      </c>
      <c r="C20" s="179">
        <f>ROUND(VALUE(SUBSTITUTE(実質収支比率等に係る経年分析!G$47,"▲","-")),2)</f>
        <v>19.93</v>
      </c>
      <c r="D20" s="179">
        <f>ROUND(VALUE(SUBSTITUTE(実質収支比率等に係る経年分析!H$47,"▲","-")),2)</f>
        <v>24.4</v>
      </c>
      <c r="E20" s="179">
        <f>ROUND(VALUE(SUBSTITUTE(実質収支比率等に係る経年分析!I$47,"▲","-")),2)</f>
        <v>24.26</v>
      </c>
      <c r="F20" s="179">
        <f>ROUND(VALUE(SUBSTITUTE(実質収支比率等に係る経年分析!J$47,"▲","-")),2)</f>
        <v>20.36</v>
      </c>
    </row>
    <row r="21" spans="1:11">
      <c r="A21" s="179" t="s">
        <v>56</v>
      </c>
      <c r="B21" s="179">
        <f>IF(ISNUMBER(VALUE(SUBSTITUTE(実質収支比率等に係る経年分析!F$49,"▲","-"))),ROUND(VALUE(SUBSTITUTE(実質収支比率等に係る経年分析!F$49,"▲","-")),2),NA())</f>
        <v>1.08</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-2.52</v>
      </c>
      <c r="F21" s="179">
        <f>IF(ISNUMBER(VALUE(SUBSTITUTE(実質収支比率等に係る経年分析!J$49,"▲","-"))),ROUND(VALUE(SUBSTITUTE(実質収支比率等に係る経年分析!J$49,"▲","-")),2),NA())</f>
        <v>-3.29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宅地造成事業特別会計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c r="A34" s="180" t="str">
        <f>IF(連結実質赤字比率に係る赤字・黒字の構成分析!C$36="",NA(),連結実質赤字比率に係る赤字・黒字の構成分析!C$36)</f>
        <v>国民健康保険病院事業会計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2.72</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4474</v>
      </c>
      <c r="E42" s="181"/>
      <c r="F42" s="181"/>
      <c r="G42" s="181">
        <f>'実質公債費比率（分子）の構造'!L$52</f>
        <v>4315</v>
      </c>
      <c r="H42" s="181"/>
      <c r="I42" s="181"/>
      <c r="J42" s="181">
        <f>'実質公債費比率（分子）の構造'!M$52</f>
        <v>3965</v>
      </c>
      <c r="K42" s="181"/>
      <c r="L42" s="181"/>
      <c r="M42" s="181">
        <f>'実質公債費比率（分子）の構造'!N$52</f>
        <v>3900</v>
      </c>
      <c r="N42" s="181"/>
      <c r="O42" s="181"/>
      <c r="P42" s="181">
        <f>'実質公債費比率（分子）の構造'!O$52</f>
        <v>3770</v>
      </c>
    </row>
    <row r="43" spans="1:16">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187</v>
      </c>
      <c r="C44" s="181"/>
      <c r="D44" s="181"/>
      <c r="E44" s="181">
        <f>'実質公債費比率（分子）の構造'!L$50</f>
        <v>175</v>
      </c>
      <c r="F44" s="181"/>
      <c r="G44" s="181"/>
      <c r="H44" s="181">
        <f>'実質公債費比率（分子）の構造'!M$50</f>
        <v>149</v>
      </c>
      <c r="I44" s="181"/>
      <c r="J44" s="181"/>
      <c r="K44" s="181">
        <f>'実質公債費比率（分子）の構造'!N$50</f>
        <v>217</v>
      </c>
      <c r="L44" s="181"/>
      <c r="M44" s="181"/>
      <c r="N44" s="181">
        <f>'実質公債費比率（分子）の構造'!O$50</f>
        <v>178</v>
      </c>
      <c r="O44" s="181"/>
      <c r="P44" s="181"/>
    </row>
    <row r="45" spans="1:16">
      <c r="A45" s="181" t="s">
        <v>66</v>
      </c>
      <c r="B45" s="181">
        <f>'実質公債費比率（分子）の構造'!K$49</f>
        <v>9</v>
      </c>
      <c r="C45" s="181"/>
      <c r="D45" s="181"/>
      <c r="E45" s="181">
        <f>'実質公債費比率（分子）の構造'!L$49</f>
        <v>9</v>
      </c>
      <c r="F45" s="181"/>
      <c r="G45" s="181"/>
      <c r="H45" s="181">
        <f>'実質公債費比率（分子）の構造'!M$49</f>
        <v>9</v>
      </c>
      <c r="I45" s="181"/>
      <c r="J45" s="181"/>
      <c r="K45" s="181">
        <f>'実質公債費比率（分子）の構造'!N$49</f>
        <v>9</v>
      </c>
      <c r="L45" s="181"/>
      <c r="M45" s="181"/>
      <c r="N45" s="181">
        <f>'実質公債費比率（分子）の構造'!O$49</f>
        <v>9</v>
      </c>
      <c r="O45" s="181"/>
      <c r="P45" s="181"/>
    </row>
    <row r="46" spans="1:16">
      <c r="A46" s="181" t="s">
        <v>67</v>
      </c>
      <c r="B46" s="181">
        <f>'実質公債費比率（分子）の構造'!K$48</f>
        <v>960</v>
      </c>
      <c r="C46" s="181"/>
      <c r="D46" s="181"/>
      <c r="E46" s="181">
        <f>'実質公債費比率（分子）の構造'!L$48</f>
        <v>980</v>
      </c>
      <c r="F46" s="181"/>
      <c r="G46" s="181"/>
      <c r="H46" s="181">
        <f>'実質公債費比率（分子）の構造'!M$48</f>
        <v>978</v>
      </c>
      <c r="I46" s="181"/>
      <c r="J46" s="181"/>
      <c r="K46" s="181">
        <f>'実質公債費比率（分子）の構造'!N$48</f>
        <v>967</v>
      </c>
      <c r="L46" s="181"/>
      <c r="M46" s="181"/>
      <c r="N46" s="181">
        <f>'実質公債費比率（分子）の構造'!O$48</f>
        <v>913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5940</v>
      </c>
      <c r="C49" s="181"/>
      <c r="D49" s="181"/>
      <c r="E49" s="181">
        <f>'実質公債費比率（分子）の構造'!L$45</f>
        <v>5586</v>
      </c>
      <c r="F49" s="181"/>
      <c r="G49" s="181"/>
      <c r="H49" s="181">
        <f>'実質公債費比率（分子）の構造'!M$45</f>
        <v>4995</v>
      </c>
      <c r="I49" s="181"/>
      <c r="J49" s="181"/>
      <c r="K49" s="181">
        <f>'実質公債費比率（分子）の構造'!N$45</f>
        <v>4831</v>
      </c>
      <c r="L49" s="181"/>
      <c r="M49" s="181"/>
      <c r="N49" s="181">
        <f>'実質公債費比率（分子）の構造'!O$45</f>
        <v>4553</v>
      </c>
      <c r="O49" s="181"/>
      <c r="P49" s="181"/>
    </row>
    <row r="50" spans="1:16">
      <c r="A50" s="181" t="s">
        <v>71</v>
      </c>
      <c r="B50" s="181" t="e">
        <f>NA()</f>
        <v>#N/A</v>
      </c>
      <c r="C50" s="181">
        <f>IF(ISNUMBER('実質公債費比率（分子）の構造'!K$53),'実質公債費比率（分子）の構造'!K$53,NA())</f>
        <v>2623</v>
      </c>
      <c r="D50" s="181" t="e">
        <f>NA()</f>
        <v>#N/A</v>
      </c>
      <c r="E50" s="181" t="e">
        <f>NA()</f>
        <v>#N/A</v>
      </c>
      <c r="F50" s="181">
        <f>IF(ISNUMBER('実質公債費比率（分子）の構造'!L$53),'実質公債費比率（分子）の構造'!L$53,NA())</f>
        <v>2435</v>
      </c>
      <c r="G50" s="181" t="e">
        <f>NA()</f>
        <v>#N/A</v>
      </c>
      <c r="H50" s="181" t="e">
        <f>NA()</f>
        <v>#N/A</v>
      </c>
      <c r="I50" s="181">
        <f>IF(ISNUMBER('実質公債費比率（分子）の構造'!M$53),'実質公債費比率（分子）の構造'!M$53,NA())</f>
        <v>2166</v>
      </c>
      <c r="J50" s="181" t="e">
        <f>NA()</f>
        <v>#N/A</v>
      </c>
      <c r="K50" s="181" t="e">
        <f>NA()</f>
        <v>#N/A</v>
      </c>
      <c r="L50" s="181">
        <f>IF(ISNUMBER('実質公債費比率（分子）の構造'!N$53),'実質公債費比率（分子）の構造'!N$53,NA())</f>
        <v>2124</v>
      </c>
      <c r="M50" s="181" t="e">
        <f>NA()</f>
        <v>#N/A</v>
      </c>
      <c r="N50" s="181" t="e">
        <f>NA()</f>
        <v>#N/A</v>
      </c>
      <c r="O50" s="181">
        <f>IF(ISNUMBER('実質公債費比率（分子）の構造'!O$53),'実質公債費比率（分子）の構造'!O$53,NA())</f>
        <v>1883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34622</v>
      </c>
      <c r="E56" s="180"/>
      <c r="F56" s="180"/>
      <c r="G56" s="180">
        <f>'将来負担比率（分子）の構造'!J$52</f>
        <v>33532</v>
      </c>
      <c r="H56" s="180"/>
      <c r="I56" s="180"/>
      <c r="J56" s="180">
        <f>'将来負担比率（分子）の構造'!K$52</f>
        <v>32671</v>
      </c>
      <c r="K56" s="180"/>
      <c r="L56" s="180"/>
      <c r="M56" s="180">
        <f>'将来負担比率（分子）の構造'!L$52</f>
        <v>32320</v>
      </c>
      <c r="N56" s="180"/>
      <c r="O56" s="180"/>
      <c r="P56" s="180">
        <f>'将来負担比率（分子）の構造'!M$52</f>
        <v>32339</v>
      </c>
    </row>
    <row r="57" spans="1:16">
      <c r="A57" s="180" t="s">
        <v>42</v>
      </c>
      <c r="B57" s="180"/>
      <c r="C57" s="180"/>
      <c r="D57" s="180">
        <f>'将来負担比率（分子）の構造'!I$51</f>
        <v>661</v>
      </c>
      <c r="E57" s="180"/>
      <c r="F57" s="180"/>
      <c r="G57" s="180">
        <f>'将来負担比率（分子）の構造'!J$51</f>
        <v>500</v>
      </c>
      <c r="H57" s="180"/>
      <c r="I57" s="180"/>
      <c r="J57" s="180">
        <f>'将来負担比率（分子）の構造'!K$51</f>
        <v>394</v>
      </c>
      <c r="K57" s="180"/>
      <c r="L57" s="180"/>
      <c r="M57" s="180">
        <f>'将来負担比率（分子）の構造'!L$51</f>
        <v>321</v>
      </c>
      <c r="N57" s="180"/>
      <c r="O57" s="180"/>
      <c r="P57" s="180">
        <f>'将来負担比率（分子）の構造'!M$51</f>
        <v>246</v>
      </c>
    </row>
    <row r="58" spans="1:16">
      <c r="A58" s="180" t="s">
        <v>41</v>
      </c>
      <c r="B58" s="180"/>
      <c r="C58" s="180"/>
      <c r="D58" s="180">
        <f>'将来負担比率（分子）の構造'!I$50</f>
        <v>3785</v>
      </c>
      <c r="E58" s="180"/>
      <c r="F58" s="180"/>
      <c r="G58" s="180">
        <f>'将来負担比率（分子）の構造'!J$50</f>
        <v>4259</v>
      </c>
      <c r="H58" s="180"/>
      <c r="I58" s="180"/>
      <c r="J58" s="180">
        <f>'将来負担比率（分子）の構造'!K$50</f>
        <v>4880</v>
      </c>
      <c r="K58" s="180"/>
      <c r="L58" s="180"/>
      <c r="M58" s="180">
        <f>'将来負担比率（分子）の構造'!L$50</f>
        <v>4765</v>
      </c>
      <c r="N58" s="180"/>
      <c r="O58" s="180"/>
      <c r="P58" s="180">
        <f>'将来負担比率（分子）の構造'!M$50</f>
        <v>4150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0</v>
      </c>
      <c r="O61" s="180"/>
      <c r="P61" s="180"/>
    </row>
    <row r="62" spans="1:16">
      <c r="A62" s="180" t="s">
        <v>35</v>
      </c>
      <c r="B62" s="180">
        <f>'将来負担比率（分子）の構造'!I$45</f>
        <v>4870</v>
      </c>
      <c r="C62" s="180"/>
      <c r="D62" s="180"/>
      <c r="E62" s="180">
        <f>'将来負担比率（分子）の構造'!J$45</f>
        <v>4496</v>
      </c>
      <c r="F62" s="180"/>
      <c r="G62" s="180"/>
      <c r="H62" s="180">
        <f>'将来負担比率（分子）の構造'!K$45</f>
        <v>4291</v>
      </c>
      <c r="I62" s="180"/>
      <c r="J62" s="180"/>
      <c r="K62" s="180">
        <f>'将来負担比率（分子）の構造'!L$45</f>
        <v>4297</v>
      </c>
      <c r="L62" s="180"/>
      <c r="M62" s="180"/>
      <c r="N62" s="180">
        <f>'将来負担比率（分子）の構造'!M$45</f>
        <v>3855</v>
      </c>
      <c r="O62" s="180"/>
      <c r="P62" s="180"/>
    </row>
    <row r="63" spans="1:16">
      <c r="A63" s="180" t="s">
        <v>34</v>
      </c>
      <c r="B63" s="180">
        <f>'将来負担比率（分子）の構造'!I$44</f>
        <v>51</v>
      </c>
      <c r="C63" s="180"/>
      <c r="D63" s="180"/>
      <c r="E63" s="180">
        <f>'将来負担比率（分子）の構造'!J$44</f>
        <v>43</v>
      </c>
      <c r="F63" s="180"/>
      <c r="G63" s="180"/>
      <c r="H63" s="180">
        <f>'将来負担比率（分子）の構造'!K$44</f>
        <v>35</v>
      </c>
      <c r="I63" s="180"/>
      <c r="J63" s="180"/>
      <c r="K63" s="180">
        <f>'将来負担比率（分子）の構造'!L$44</f>
        <v>27</v>
      </c>
      <c r="L63" s="180"/>
      <c r="M63" s="180"/>
      <c r="N63" s="180">
        <f>'将来負担比率（分子）の構造'!M$44</f>
        <v>18</v>
      </c>
      <c r="O63" s="180"/>
      <c r="P63" s="180"/>
    </row>
    <row r="64" spans="1:16">
      <c r="A64" s="180" t="s">
        <v>33</v>
      </c>
      <c r="B64" s="180">
        <f>'将来負担比率（分子）の構造'!I$43</f>
        <v>12324</v>
      </c>
      <c r="C64" s="180"/>
      <c r="D64" s="180"/>
      <c r="E64" s="180">
        <f>'将来負担比率（分子）の構造'!J$43</f>
        <v>12016</v>
      </c>
      <c r="F64" s="180"/>
      <c r="G64" s="180"/>
      <c r="H64" s="180">
        <f>'将来負担比率（分子）の構造'!K$43</f>
        <v>11310</v>
      </c>
      <c r="I64" s="180"/>
      <c r="J64" s="180"/>
      <c r="K64" s="180">
        <f>'将来負担比率（分子）の構造'!L$43</f>
        <v>10950</v>
      </c>
      <c r="L64" s="180"/>
      <c r="M64" s="180"/>
      <c r="N64" s="180">
        <f>'将来負担比率（分子）の構造'!M$43</f>
        <v>10111</v>
      </c>
      <c r="O64" s="180"/>
      <c r="P64" s="180"/>
    </row>
    <row r="65" spans="1:16">
      <c r="A65" s="180" t="s">
        <v>32</v>
      </c>
      <c r="B65" s="180">
        <f>'将来負担比率（分子）の構造'!I$42</f>
        <v>1261</v>
      </c>
      <c r="C65" s="180"/>
      <c r="D65" s="180"/>
      <c r="E65" s="180">
        <f>'将来負担比率（分子）の構造'!J$42</f>
        <v>1142</v>
      </c>
      <c r="F65" s="180"/>
      <c r="G65" s="180"/>
      <c r="H65" s="180">
        <f>'将来負担比率（分子）の構造'!K$42</f>
        <v>1021</v>
      </c>
      <c r="I65" s="180"/>
      <c r="J65" s="180"/>
      <c r="K65" s="180">
        <f>'将来負担比率（分子）の構造'!L$42</f>
        <v>881</v>
      </c>
      <c r="L65" s="180"/>
      <c r="M65" s="180"/>
      <c r="N65" s="180">
        <f>'将来負担比率（分子）の構造'!M$42</f>
        <v>775</v>
      </c>
      <c r="O65" s="180"/>
      <c r="P65" s="180"/>
    </row>
    <row r="66" spans="1:16">
      <c r="A66" s="180" t="s">
        <v>31</v>
      </c>
      <c r="B66" s="180">
        <f>'将来負担比率（分子）の構造'!I$41</f>
        <v>40903</v>
      </c>
      <c r="C66" s="180"/>
      <c r="D66" s="180"/>
      <c r="E66" s="180">
        <f>'将来負担比率（分子）の構造'!J$41</f>
        <v>39579</v>
      </c>
      <c r="F66" s="180"/>
      <c r="G66" s="180"/>
      <c r="H66" s="180">
        <f>'将来負担比率（分子）の構造'!K$41</f>
        <v>38599</v>
      </c>
      <c r="I66" s="180"/>
      <c r="J66" s="180"/>
      <c r="K66" s="180">
        <f>'将来負担比率（分子）の構造'!L$41</f>
        <v>38999</v>
      </c>
      <c r="L66" s="180"/>
      <c r="M66" s="180"/>
      <c r="N66" s="180">
        <f>'将来負担比率（分子）の構造'!M$41</f>
        <v>38724</v>
      </c>
      <c r="O66" s="180"/>
      <c r="P66" s="180"/>
    </row>
    <row r="67" spans="1:16">
      <c r="A67" s="180" t="s">
        <v>75</v>
      </c>
      <c r="B67" s="180" t="e">
        <f>NA()</f>
        <v>#N/A</v>
      </c>
      <c r="C67" s="180">
        <f>IF(ISNUMBER('将来負担比率（分子）の構造'!I$53), IF('将来負担比率（分子）の構造'!I$53 &lt; 0, 0, '将来負担比率（分子）の構造'!I$53), NA())</f>
        <v>20343</v>
      </c>
      <c r="D67" s="180" t="e">
        <f>NA()</f>
        <v>#N/A</v>
      </c>
      <c r="E67" s="180" t="e">
        <f>NA()</f>
        <v>#N/A</v>
      </c>
      <c r="F67" s="180">
        <f>IF(ISNUMBER('将来負担比率（分子）の構造'!J$53), IF('将来負担比率（分子）の構造'!J$53 &lt; 0, 0, '将来負担比率（分子）の構造'!J$53), NA())</f>
        <v>18988</v>
      </c>
      <c r="G67" s="180" t="e">
        <f>NA()</f>
        <v>#N/A</v>
      </c>
      <c r="H67" s="180" t="e">
        <f>NA()</f>
        <v>#N/A</v>
      </c>
      <c r="I67" s="180">
        <f>IF(ISNUMBER('将来負担比率（分子）の構造'!K$53), IF('将来負担比率（分子）の構造'!K$53 &lt; 0, 0, '将来負担比率（分子）の構造'!K$53), NA())</f>
        <v>17311</v>
      </c>
      <c r="J67" s="180" t="e">
        <f>NA()</f>
        <v>#N/A</v>
      </c>
      <c r="K67" s="180" t="e">
        <f>NA()</f>
        <v>#N/A</v>
      </c>
      <c r="L67" s="180">
        <f>IF(ISNUMBER('将来負担比率（分子）の構造'!L$53), IF('将来負担比率（分子）の構造'!L$53 &lt; 0, 0, '将来負担比率（分子）の構造'!L$53), NA())</f>
        <v>17748</v>
      </c>
      <c r="M67" s="180" t="e">
        <f>NA()</f>
        <v>#N/A</v>
      </c>
      <c r="N67" s="180" t="e">
        <f>NA()</f>
        <v>#N/A</v>
      </c>
      <c r="O67" s="180">
        <f>IF(ISNUMBER('将来負担比率（分子）の構造'!M$53), IF('将来負担比率（分子）の構造'!M$53 &lt; 0, 0, '将来負担比率（分子）の構造'!M$53), NA())</f>
        <v>16749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4534</v>
      </c>
      <c r="C72" s="184">
        <f>基金残高に係る経年分析!G55</f>
        <v>4375</v>
      </c>
      <c r="D72" s="184">
        <f>基金残高に係る経年分析!H55</f>
        <v>3576</v>
      </c>
    </row>
    <row r="73" spans="1:16">
      <c r="A73" s="183" t="s">
        <v>78</v>
      </c>
      <c r="B73" s="184">
        <f>基金残高に係る経年分析!F56</f>
        <v>2</v>
      </c>
      <c r="C73" s="184">
        <f>基金残高に係る経年分析!G56</f>
        <v>2</v>
      </c>
      <c r="D73" s="184">
        <f>基金残高に係る経年分析!H56</f>
        <v>1</v>
      </c>
    </row>
    <row r="74" spans="1:16">
      <c r="A74" s="183" t="s">
        <v>79</v>
      </c>
      <c r="B74" s="184">
        <f>基金残高に係る経年分析!F57</f>
        <v>3742</v>
      </c>
      <c r="C74" s="184">
        <f>基金残高に係る経年分析!G57</f>
        <v>3593</v>
      </c>
      <c r="D74" s="184">
        <f>基金残高に係る経年分析!H57</f>
        <v>3281</v>
      </c>
    </row>
  </sheetData>
  <sheetProtection algorithmName="SHA-512" hashValue="pb6sxzaz9rVFmAOwZN16s/AJ7K+4qpVb8nvHaHsBcSHHciiV5RS2t8DR02L9JeCtDmnWWh4iVUYOxOrRbfMVCg==" saltValue="IlCX+gcOMqaZKQIMAdO3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3766685</v>
      </c>
      <c r="S5" s="727"/>
      <c r="T5" s="727"/>
      <c r="U5" s="727"/>
      <c r="V5" s="727"/>
      <c r="W5" s="727"/>
      <c r="X5" s="727"/>
      <c r="Y5" s="773"/>
      <c r="Z5" s="791">
        <v>11.9</v>
      </c>
      <c r="AA5" s="791"/>
      <c r="AB5" s="791"/>
      <c r="AC5" s="791"/>
      <c r="AD5" s="792">
        <v>3766685</v>
      </c>
      <c r="AE5" s="792"/>
      <c r="AF5" s="792"/>
      <c r="AG5" s="792"/>
      <c r="AH5" s="792"/>
      <c r="AI5" s="792"/>
      <c r="AJ5" s="792"/>
      <c r="AK5" s="792"/>
      <c r="AL5" s="774">
        <v>22.2</v>
      </c>
      <c r="AM5" s="743"/>
      <c r="AN5" s="743"/>
      <c r="AO5" s="775"/>
      <c r="AP5" s="760" t="s">
        <v>223</v>
      </c>
      <c r="AQ5" s="761"/>
      <c r="AR5" s="761"/>
      <c r="AS5" s="761"/>
      <c r="AT5" s="761"/>
      <c r="AU5" s="761"/>
      <c r="AV5" s="761"/>
      <c r="AW5" s="761"/>
      <c r="AX5" s="761"/>
      <c r="AY5" s="761"/>
      <c r="AZ5" s="761"/>
      <c r="BA5" s="761"/>
      <c r="BB5" s="761"/>
      <c r="BC5" s="761"/>
      <c r="BD5" s="761"/>
      <c r="BE5" s="761"/>
      <c r="BF5" s="762"/>
      <c r="BG5" s="661">
        <v>3751429</v>
      </c>
      <c r="BH5" s="664"/>
      <c r="BI5" s="664"/>
      <c r="BJ5" s="664"/>
      <c r="BK5" s="664"/>
      <c r="BL5" s="664"/>
      <c r="BM5" s="664"/>
      <c r="BN5" s="665"/>
      <c r="BO5" s="723">
        <v>99.6</v>
      </c>
      <c r="BP5" s="723"/>
      <c r="BQ5" s="723"/>
      <c r="BR5" s="723"/>
      <c r="BS5" s="724">
        <v>23001</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424650</v>
      </c>
      <c r="S6" s="664"/>
      <c r="T6" s="664"/>
      <c r="U6" s="664"/>
      <c r="V6" s="664"/>
      <c r="W6" s="664"/>
      <c r="X6" s="664"/>
      <c r="Y6" s="665"/>
      <c r="Z6" s="723">
        <v>1.3</v>
      </c>
      <c r="AA6" s="723"/>
      <c r="AB6" s="723"/>
      <c r="AC6" s="723"/>
      <c r="AD6" s="724">
        <v>424650</v>
      </c>
      <c r="AE6" s="724"/>
      <c r="AF6" s="724"/>
      <c r="AG6" s="724"/>
      <c r="AH6" s="724"/>
      <c r="AI6" s="724"/>
      <c r="AJ6" s="724"/>
      <c r="AK6" s="724"/>
      <c r="AL6" s="666">
        <v>2.5</v>
      </c>
      <c r="AM6" s="667"/>
      <c r="AN6" s="667"/>
      <c r="AO6" s="725"/>
      <c r="AP6" s="658" t="s">
        <v>228</v>
      </c>
      <c r="AQ6" s="659"/>
      <c r="AR6" s="659"/>
      <c r="AS6" s="659"/>
      <c r="AT6" s="659"/>
      <c r="AU6" s="659"/>
      <c r="AV6" s="659"/>
      <c r="AW6" s="659"/>
      <c r="AX6" s="659"/>
      <c r="AY6" s="659"/>
      <c r="AZ6" s="659"/>
      <c r="BA6" s="659"/>
      <c r="BB6" s="659"/>
      <c r="BC6" s="659"/>
      <c r="BD6" s="659"/>
      <c r="BE6" s="659"/>
      <c r="BF6" s="660"/>
      <c r="BG6" s="661">
        <v>3751429</v>
      </c>
      <c r="BH6" s="664"/>
      <c r="BI6" s="664"/>
      <c r="BJ6" s="664"/>
      <c r="BK6" s="664"/>
      <c r="BL6" s="664"/>
      <c r="BM6" s="664"/>
      <c r="BN6" s="665"/>
      <c r="BO6" s="723">
        <v>99.6</v>
      </c>
      <c r="BP6" s="723"/>
      <c r="BQ6" s="723"/>
      <c r="BR6" s="723"/>
      <c r="BS6" s="724">
        <v>23001</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205272</v>
      </c>
      <c r="CS6" s="664"/>
      <c r="CT6" s="664"/>
      <c r="CU6" s="664"/>
      <c r="CV6" s="664"/>
      <c r="CW6" s="664"/>
      <c r="CX6" s="664"/>
      <c r="CY6" s="665"/>
      <c r="CZ6" s="774">
        <v>0.7</v>
      </c>
      <c r="DA6" s="743"/>
      <c r="DB6" s="743"/>
      <c r="DC6" s="777"/>
      <c r="DD6" s="669">
        <v>235</v>
      </c>
      <c r="DE6" s="664"/>
      <c r="DF6" s="664"/>
      <c r="DG6" s="664"/>
      <c r="DH6" s="664"/>
      <c r="DI6" s="664"/>
      <c r="DJ6" s="664"/>
      <c r="DK6" s="664"/>
      <c r="DL6" s="664"/>
      <c r="DM6" s="664"/>
      <c r="DN6" s="664"/>
      <c r="DO6" s="664"/>
      <c r="DP6" s="665"/>
      <c r="DQ6" s="669">
        <v>205272</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7672</v>
      </c>
      <c r="S7" s="664"/>
      <c r="T7" s="664"/>
      <c r="U7" s="664"/>
      <c r="V7" s="664"/>
      <c r="W7" s="664"/>
      <c r="X7" s="664"/>
      <c r="Y7" s="665"/>
      <c r="Z7" s="723">
        <v>0</v>
      </c>
      <c r="AA7" s="723"/>
      <c r="AB7" s="723"/>
      <c r="AC7" s="723"/>
      <c r="AD7" s="724">
        <v>7672</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1488504</v>
      </c>
      <c r="BH7" s="664"/>
      <c r="BI7" s="664"/>
      <c r="BJ7" s="664"/>
      <c r="BK7" s="664"/>
      <c r="BL7" s="664"/>
      <c r="BM7" s="664"/>
      <c r="BN7" s="665"/>
      <c r="BO7" s="723">
        <v>39.5</v>
      </c>
      <c r="BP7" s="723"/>
      <c r="BQ7" s="723"/>
      <c r="BR7" s="723"/>
      <c r="BS7" s="724">
        <v>23001</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4368700</v>
      </c>
      <c r="CS7" s="664"/>
      <c r="CT7" s="664"/>
      <c r="CU7" s="664"/>
      <c r="CV7" s="664"/>
      <c r="CW7" s="664"/>
      <c r="CX7" s="664"/>
      <c r="CY7" s="665"/>
      <c r="CZ7" s="723">
        <v>14.2</v>
      </c>
      <c r="DA7" s="723"/>
      <c r="DB7" s="723"/>
      <c r="DC7" s="723"/>
      <c r="DD7" s="669">
        <v>909577</v>
      </c>
      <c r="DE7" s="664"/>
      <c r="DF7" s="664"/>
      <c r="DG7" s="664"/>
      <c r="DH7" s="664"/>
      <c r="DI7" s="664"/>
      <c r="DJ7" s="664"/>
      <c r="DK7" s="664"/>
      <c r="DL7" s="664"/>
      <c r="DM7" s="664"/>
      <c r="DN7" s="664"/>
      <c r="DO7" s="664"/>
      <c r="DP7" s="665"/>
      <c r="DQ7" s="669">
        <v>2764767</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13350</v>
      </c>
      <c r="S8" s="664"/>
      <c r="T8" s="664"/>
      <c r="U8" s="664"/>
      <c r="V8" s="664"/>
      <c r="W8" s="664"/>
      <c r="X8" s="664"/>
      <c r="Y8" s="665"/>
      <c r="Z8" s="723">
        <v>0</v>
      </c>
      <c r="AA8" s="723"/>
      <c r="AB8" s="723"/>
      <c r="AC8" s="723"/>
      <c r="AD8" s="724">
        <v>13350</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60768</v>
      </c>
      <c r="BH8" s="664"/>
      <c r="BI8" s="664"/>
      <c r="BJ8" s="664"/>
      <c r="BK8" s="664"/>
      <c r="BL8" s="664"/>
      <c r="BM8" s="664"/>
      <c r="BN8" s="665"/>
      <c r="BO8" s="723">
        <v>1.6</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7462947</v>
      </c>
      <c r="CS8" s="664"/>
      <c r="CT8" s="664"/>
      <c r="CU8" s="664"/>
      <c r="CV8" s="664"/>
      <c r="CW8" s="664"/>
      <c r="CX8" s="664"/>
      <c r="CY8" s="665"/>
      <c r="CZ8" s="723">
        <v>24.3</v>
      </c>
      <c r="DA8" s="723"/>
      <c r="DB8" s="723"/>
      <c r="DC8" s="723"/>
      <c r="DD8" s="669">
        <v>237793</v>
      </c>
      <c r="DE8" s="664"/>
      <c r="DF8" s="664"/>
      <c r="DG8" s="664"/>
      <c r="DH8" s="664"/>
      <c r="DI8" s="664"/>
      <c r="DJ8" s="664"/>
      <c r="DK8" s="664"/>
      <c r="DL8" s="664"/>
      <c r="DM8" s="664"/>
      <c r="DN8" s="664"/>
      <c r="DO8" s="664"/>
      <c r="DP8" s="665"/>
      <c r="DQ8" s="669">
        <v>4814396</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9649</v>
      </c>
      <c r="S9" s="664"/>
      <c r="T9" s="664"/>
      <c r="U9" s="664"/>
      <c r="V9" s="664"/>
      <c r="W9" s="664"/>
      <c r="X9" s="664"/>
      <c r="Y9" s="665"/>
      <c r="Z9" s="723">
        <v>0</v>
      </c>
      <c r="AA9" s="723"/>
      <c r="AB9" s="723"/>
      <c r="AC9" s="723"/>
      <c r="AD9" s="724">
        <v>9649</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1227373</v>
      </c>
      <c r="BH9" s="664"/>
      <c r="BI9" s="664"/>
      <c r="BJ9" s="664"/>
      <c r="BK9" s="664"/>
      <c r="BL9" s="664"/>
      <c r="BM9" s="664"/>
      <c r="BN9" s="665"/>
      <c r="BO9" s="723">
        <v>32.6</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3130934</v>
      </c>
      <c r="CS9" s="664"/>
      <c r="CT9" s="664"/>
      <c r="CU9" s="664"/>
      <c r="CV9" s="664"/>
      <c r="CW9" s="664"/>
      <c r="CX9" s="664"/>
      <c r="CY9" s="665"/>
      <c r="CZ9" s="723">
        <v>10.199999999999999</v>
      </c>
      <c r="DA9" s="723"/>
      <c r="DB9" s="723"/>
      <c r="DC9" s="723"/>
      <c r="DD9" s="669">
        <v>1128078</v>
      </c>
      <c r="DE9" s="664"/>
      <c r="DF9" s="664"/>
      <c r="DG9" s="664"/>
      <c r="DH9" s="664"/>
      <c r="DI9" s="664"/>
      <c r="DJ9" s="664"/>
      <c r="DK9" s="664"/>
      <c r="DL9" s="664"/>
      <c r="DM9" s="664"/>
      <c r="DN9" s="664"/>
      <c r="DO9" s="664"/>
      <c r="DP9" s="665"/>
      <c r="DQ9" s="669">
        <v>2039212</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173</v>
      </c>
      <c r="AA10" s="723"/>
      <c r="AB10" s="723"/>
      <c r="AC10" s="723"/>
      <c r="AD10" s="724" t="s">
        <v>235</v>
      </c>
      <c r="AE10" s="724"/>
      <c r="AF10" s="724"/>
      <c r="AG10" s="724"/>
      <c r="AH10" s="724"/>
      <c r="AI10" s="724"/>
      <c r="AJ10" s="724"/>
      <c r="AK10" s="724"/>
      <c r="AL10" s="666" t="s">
        <v>173</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84700</v>
      </c>
      <c r="BH10" s="664"/>
      <c r="BI10" s="664"/>
      <c r="BJ10" s="664"/>
      <c r="BK10" s="664"/>
      <c r="BL10" s="664"/>
      <c r="BM10" s="664"/>
      <c r="BN10" s="665"/>
      <c r="BO10" s="723">
        <v>2.2000000000000002</v>
      </c>
      <c r="BP10" s="723"/>
      <c r="BQ10" s="723"/>
      <c r="BR10" s="723"/>
      <c r="BS10" s="669" t="s">
        <v>173</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68100</v>
      </c>
      <c r="CS10" s="664"/>
      <c r="CT10" s="664"/>
      <c r="CU10" s="664"/>
      <c r="CV10" s="664"/>
      <c r="CW10" s="664"/>
      <c r="CX10" s="664"/>
      <c r="CY10" s="665"/>
      <c r="CZ10" s="723">
        <v>0.2</v>
      </c>
      <c r="DA10" s="723"/>
      <c r="DB10" s="723"/>
      <c r="DC10" s="723"/>
      <c r="DD10" s="669" t="s">
        <v>235</v>
      </c>
      <c r="DE10" s="664"/>
      <c r="DF10" s="664"/>
      <c r="DG10" s="664"/>
      <c r="DH10" s="664"/>
      <c r="DI10" s="664"/>
      <c r="DJ10" s="664"/>
      <c r="DK10" s="664"/>
      <c r="DL10" s="664"/>
      <c r="DM10" s="664"/>
      <c r="DN10" s="664"/>
      <c r="DO10" s="664"/>
      <c r="DP10" s="665"/>
      <c r="DQ10" s="669">
        <v>100</v>
      </c>
      <c r="DR10" s="664"/>
      <c r="DS10" s="664"/>
      <c r="DT10" s="664"/>
      <c r="DU10" s="664"/>
      <c r="DV10" s="664"/>
      <c r="DW10" s="664"/>
      <c r="DX10" s="664"/>
      <c r="DY10" s="664"/>
      <c r="DZ10" s="664"/>
      <c r="EA10" s="664"/>
      <c r="EB10" s="664"/>
      <c r="EC10" s="704"/>
    </row>
    <row r="11" spans="2:143" ht="11.25" customHeight="1">
      <c r="B11" s="658" t="s">
        <v>243</v>
      </c>
      <c r="C11" s="659"/>
      <c r="D11" s="659"/>
      <c r="E11" s="659"/>
      <c r="F11" s="659"/>
      <c r="G11" s="659"/>
      <c r="H11" s="659"/>
      <c r="I11" s="659"/>
      <c r="J11" s="659"/>
      <c r="K11" s="659"/>
      <c r="L11" s="659"/>
      <c r="M11" s="659"/>
      <c r="N11" s="659"/>
      <c r="O11" s="659"/>
      <c r="P11" s="659"/>
      <c r="Q11" s="660"/>
      <c r="R11" s="661" t="s">
        <v>173</v>
      </c>
      <c r="S11" s="664"/>
      <c r="T11" s="664"/>
      <c r="U11" s="664"/>
      <c r="V11" s="664"/>
      <c r="W11" s="664"/>
      <c r="X11" s="664"/>
      <c r="Y11" s="665"/>
      <c r="Z11" s="723" t="s">
        <v>235</v>
      </c>
      <c r="AA11" s="723"/>
      <c r="AB11" s="723"/>
      <c r="AC11" s="723"/>
      <c r="AD11" s="724" t="s">
        <v>173</v>
      </c>
      <c r="AE11" s="724"/>
      <c r="AF11" s="724"/>
      <c r="AG11" s="724"/>
      <c r="AH11" s="724"/>
      <c r="AI11" s="724"/>
      <c r="AJ11" s="724"/>
      <c r="AK11" s="724"/>
      <c r="AL11" s="666" t="s">
        <v>235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115663</v>
      </c>
      <c r="BH11" s="664"/>
      <c r="BI11" s="664"/>
      <c r="BJ11" s="664"/>
      <c r="BK11" s="664"/>
      <c r="BL11" s="664"/>
      <c r="BM11" s="664"/>
      <c r="BN11" s="665"/>
      <c r="BO11" s="723">
        <v>3.1</v>
      </c>
      <c r="BP11" s="723"/>
      <c r="BQ11" s="723"/>
      <c r="BR11" s="723"/>
      <c r="BS11" s="669">
        <v>23001</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2640133</v>
      </c>
      <c r="CS11" s="664"/>
      <c r="CT11" s="664"/>
      <c r="CU11" s="664"/>
      <c r="CV11" s="664"/>
      <c r="CW11" s="664"/>
      <c r="CX11" s="664"/>
      <c r="CY11" s="665"/>
      <c r="CZ11" s="723">
        <v>8.6</v>
      </c>
      <c r="DA11" s="723"/>
      <c r="DB11" s="723"/>
      <c r="DC11" s="723"/>
      <c r="DD11" s="669">
        <v>921874</v>
      </c>
      <c r="DE11" s="664"/>
      <c r="DF11" s="664"/>
      <c r="DG11" s="664"/>
      <c r="DH11" s="664"/>
      <c r="DI11" s="664"/>
      <c r="DJ11" s="664"/>
      <c r="DK11" s="664"/>
      <c r="DL11" s="664"/>
      <c r="DM11" s="664"/>
      <c r="DN11" s="664"/>
      <c r="DO11" s="664"/>
      <c r="DP11" s="665"/>
      <c r="DQ11" s="669">
        <v>1120831</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682977</v>
      </c>
      <c r="S12" s="664"/>
      <c r="T12" s="664"/>
      <c r="U12" s="664"/>
      <c r="V12" s="664"/>
      <c r="W12" s="664"/>
      <c r="X12" s="664"/>
      <c r="Y12" s="665"/>
      <c r="Z12" s="723">
        <v>2.2000000000000002</v>
      </c>
      <c r="AA12" s="723"/>
      <c r="AB12" s="723"/>
      <c r="AC12" s="723"/>
      <c r="AD12" s="724">
        <v>682977</v>
      </c>
      <c r="AE12" s="724"/>
      <c r="AF12" s="724"/>
      <c r="AG12" s="724"/>
      <c r="AH12" s="724"/>
      <c r="AI12" s="724"/>
      <c r="AJ12" s="724"/>
      <c r="AK12" s="724"/>
      <c r="AL12" s="666">
        <v>4</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1917452</v>
      </c>
      <c r="BH12" s="664"/>
      <c r="BI12" s="664"/>
      <c r="BJ12" s="664"/>
      <c r="BK12" s="664"/>
      <c r="BL12" s="664"/>
      <c r="BM12" s="664"/>
      <c r="BN12" s="665"/>
      <c r="BO12" s="723">
        <v>50.9</v>
      </c>
      <c r="BP12" s="723"/>
      <c r="BQ12" s="723"/>
      <c r="BR12" s="723"/>
      <c r="BS12" s="669" t="s">
        <v>173</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597627</v>
      </c>
      <c r="CS12" s="664"/>
      <c r="CT12" s="664"/>
      <c r="CU12" s="664"/>
      <c r="CV12" s="664"/>
      <c r="CW12" s="664"/>
      <c r="CX12" s="664"/>
      <c r="CY12" s="665"/>
      <c r="CZ12" s="723">
        <v>1.9</v>
      </c>
      <c r="DA12" s="723"/>
      <c r="DB12" s="723"/>
      <c r="DC12" s="723"/>
      <c r="DD12" s="669">
        <v>80372</v>
      </c>
      <c r="DE12" s="664"/>
      <c r="DF12" s="664"/>
      <c r="DG12" s="664"/>
      <c r="DH12" s="664"/>
      <c r="DI12" s="664"/>
      <c r="DJ12" s="664"/>
      <c r="DK12" s="664"/>
      <c r="DL12" s="664"/>
      <c r="DM12" s="664"/>
      <c r="DN12" s="664"/>
      <c r="DO12" s="664"/>
      <c r="DP12" s="665"/>
      <c r="DQ12" s="669">
        <v>452585</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6595</v>
      </c>
      <c r="S13" s="664"/>
      <c r="T13" s="664"/>
      <c r="U13" s="664"/>
      <c r="V13" s="664"/>
      <c r="W13" s="664"/>
      <c r="X13" s="664"/>
      <c r="Y13" s="665"/>
      <c r="Z13" s="723">
        <v>0</v>
      </c>
      <c r="AA13" s="723"/>
      <c r="AB13" s="723"/>
      <c r="AC13" s="723"/>
      <c r="AD13" s="724">
        <v>6595</v>
      </c>
      <c r="AE13" s="724"/>
      <c r="AF13" s="724"/>
      <c r="AG13" s="724"/>
      <c r="AH13" s="724"/>
      <c r="AI13" s="724"/>
      <c r="AJ13" s="724"/>
      <c r="AK13" s="724"/>
      <c r="AL13" s="666">
        <v>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1898977</v>
      </c>
      <c r="BH13" s="664"/>
      <c r="BI13" s="664"/>
      <c r="BJ13" s="664"/>
      <c r="BK13" s="664"/>
      <c r="BL13" s="664"/>
      <c r="BM13" s="664"/>
      <c r="BN13" s="665"/>
      <c r="BO13" s="723">
        <v>50.4</v>
      </c>
      <c r="BP13" s="723"/>
      <c r="BQ13" s="723"/>
      <c r="BR13" s="723"/>
      <c r="BS13" s="669" t="s">
        <v>235</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2811009</v>
      </c>
      <c r="CS13" s="664"/>
      <c r="CT13" s="664"/>
      <c r="CU13" s="664"/>
      <c r="CV13" s="664"/>
      <c r="CW13" s="664"/>
      <c r="CX13" s="664"/>
      <c r="CY13" s="665"/>
      <c r="CZ13" s="723">
        <v>9.1999999999999993</v>
      </c>
      <c r="DA13" s="723"/>
      <c r="DB13" s="723"/>
      <c r="DC13" s="723"/>
      <c r="DD13" s="669">
        <v>1687560</v>
      </c>
      <c r="DE13" s="664"/>
      <c r="DF13" s="664"/>
      <c r="DG13" s="664"/>
      <c r="DH13" s="664"/>
      <c r="DI13" s="664"/>
      <c r="DJ13" s="664"/>
      <c r="DK13" s="664"/>
      <c r="DL13" s="664"/>
      <c r="DM13" s="664"/>
      <c r="DN13" s="664"/>
      <c r="DO13" s="664"/>
      <c r="DP13" s="665"/>
      <c r="DQ13" s="669">
        <v>1413672</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235</v>
      </c>
      <c r="AA14" s="723"/>
      <c r="AB14" s="723"/>
      <c r="AC14" s="723"/>
      <c r="AD14" s="724" t="s">
        <v>173</v>
      </c>
      <c r="AE14" s="724"/>
      <c r="AF14" s="724"/>
      <c r="AG14" s="724"/>
      <c r="AH14" s="724"/>
      <c r="AI14" s="724"/>
      <c r="AJ14" s="724"/>
      <c r="AK14" s="724"/>
      <c r="AL14" s="666" t="s">
        <v>173</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142120</v>
      </c>
      <c r="BH14" s="664"/>
      <c r="BI14" s="664"/>
      <c r="BJ14" s="664"/>
      <c r="BK14" s="664"/>
      <c r="BL14" s="664"/>
      <c r="BM14" s="664"/>
      <c r="BN14" s="665"/>
      <c r="BO14" s="723">
        <v>3.8</v>
      </c>
      <c r="BP14" s="723"/>
      <c r="BQ14" s="723"/>
      <c r="BR14" s="723"/>
      <c r="BS14" s="669" t="s">
        <v>235</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1117472</v>
      </c>
      <c r="CS14" s="664"/>
      <c r="CT14" s="664"/>
      <c r="CU14" s="664"/>
      <c r="CV14" s="664"/>
      <c r="CW14" s="664"/>
      <c r="CX14" s="664"/>
      <c r="CY14" s="665"/>
      <c r="CZ14" s="723">
        <v>3.6</v>
      </c>
      <c r="DA14" s="723"/>
      <c r="DB14" s="723"/>
      <c r="DC14" s="723"/>
      <c r="DD14" s="669">
        <v>58332</v>
      </c>
      <c r="DE14" s="664"/>
      <c r="DF14" s="664"/>
      <c r="DG14" s="664"/>
      <c r="DH14" s="664"/>
      <c r="DI14" s="664"/>
      <c r="DJ14" s="664"/>
      <c r="DK14" s="664"/>
      <c r="DL14" s="664"/>
      <c r="DM14" s="664"/>
      <c r="DN14" s="664"/>
      <c r="DO14" s="664"/>
      <c r="DP14" s="665"/>
      <c r="DQ14" s="669">
        <v>975670</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148327</v>
      </c>
      <c r="S15" s="664"/>
      <c r="T15" s="664"/>
      <c r="U15" s="664"/>
      <c r="V15" s="664"/>
      <c r="W15" s="664"/>
      <c r="X15" s="664"/>
      <c r="Y15" s="665"/>
      <c r="Z15" s="723">
        <v>0.5</v>
      </c>
      <c r="AA15" s="723"/>
      <c r="AB15" s="723"/>
      <c r="AC15" s="723"/>
      <c r="AD15" s="724">
        <v>148327</v>
      </c>
      <c r="AE15" s="724"/>
      <c r="AF15" s="724"/>
      <c r="AG15" s="724"/>
      <c r="AH15" s="724"/>
      <c r="AI15" s="724"/>
      <c r="AJ15" s="724"/>
      <c r="AK15" s="724"/>
      <c r="AL15" s="666">
        <v>0.9</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202801</v>
      </c>
      <c r="BH15" s="664"/>
      <c r="BI15" s="664"/>
      <c r="BJ15" s="664"/>
      <c r="BK15" s="664"/>
      <c r="BL15" s="664"/>
      <c r="BM15" s="664"/>
      <c r="BN15" s="665"/>
      <c r="BO15" s="723">
        <v>5.4</v>
      </c>
      <c r="BP15" s="723"/>
      <c r="BQ15" s="723"/>
      <c r="BR15" s="723"/>
      <c r="BS15" s="669" t="s">
        <v>173</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1859047</v>
      </c>
      <c r="CS15" s="664"/>
      <c r="CT15" s="664"/>
      <c r="CU15" s="664"/>
      <c r="CV15" s="664"/>
      <c r="CW15" s="664"/>
      <c r="CX15" s="664"/>
      <c r="CY15" s="665"/>
      <c r="CZ15" s="723">
        <v>6.1</v>
      </c>
      <c r="DA15" s="723"/>
      <c r="DB15" s="723"/>
      <c r="DC15" s="723"/>
      <c r="DD15" s="669">
        <v>181513</v>
      </c>
      <c r="DE15" s="664"/>
      <c r="DF15" s="664"/>
      <c r="DG15" s="664"/>
      <c r="DH15" s="664"/>
      <c r="DI15" s="664"/>
      <c r="DJ15" s="664"/>
      <c r="DK15" s="664"/>
      <c r="DL15" s="664"/>
      <c r="DM15" s="664"/>
      <c r="DN15" s="664"/>
      <c r="DO15" s="664"/>
      <c r="DP15" s="665"/>
      <c r="DQ15" s="669">
        <v>1565555</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173</v>
      </c>
      <c r="AA16" s="723"/>
      <c r="AB16" s="723"/>
      <c r="AC16" s="723"/>
      <c r="AD16" s="724" t="s">
        <v>173</v>
      </c>
      <c r="AE16" s="724"/>
      <c r="AF16" s="724"/>
      <c r="AG16" s="724"/>
      <c r="AH16" s="724"/>
      <c r="AI16" s="724"/>
      <c r="AJ16" s="724"/>
      <c r="AK16" s="724"/>
      <c r="AL16" s="666" t="s">
        <v>173</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v>552</v>
      </c>
      <c r="BH16" s="664"/>
      <c r="BI16" s="664"/>
      <c r="BJ16" s="664"/>
      <c r="BK16" s="664"/>
      <c r="BL16" s="664"/>
      <c r="BM16" s="664"/>
      <c r="BN16" s="665"/>
      <c r="BO16" s="723">
        <v>0</v>
      </c>
      <c r="BP16" s="723"/>
      <c r="BQ16" s="723"/>
      <c r="BR16" s="723"/>
      <c r="BS16" s="669" t="s">
        <v>235</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1672370</v>
      </c>
      <c r="CS16" s="664"/>
      <c r="CT16" s="664"/>
      <c r="CU16" s="664"/>
      <c r="CV16" s="664"/>
      <c r="CW16" s="664"/>
      <c r="CX16" s="664"/>
      <c r="CY16" s="665"/>
      <c r="CZ16" s="723">
        <v>5.4</v>
      </c>
      <c r="DA16" s="723"/>
      <c r="DB16" s="723"/>
      <c r="DC16" s="723"/>
      <c r="DD16" s="669" t="s">
        <v>173</v>
      </c>
      <c r="DE16" s="664"/>
      <c r="DF16" s="664"/>
      <c r="DG16" s="664"/>
      <c r="DH16" s="664"/>
      <c r="DI16" s="664"/>
      <c r="DJ16" s="664"/>
      <c r="DK16" s="664"/>
      <c r="DL16" s="664"/>
      <c r="DM16" s="664"/>
      <c r="DN16" s="664"/>
      <c r="DO16" s="664"/>
      <c r="DP16" s="665"/>
      <c r="DQ16" s="669">
        <v>399871</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11144</v>
      </c>
      <c r="S17" s="664"/>
      <c r="T17" s="664"/>
      <c r="U17" s="664"/>
      <c r="V17" s="664"/>
      <c r="W17" s="664"/>
      <c r="X17" s="664"/>
      <c r="Y17" s="665"/>
      <c r="Z17" s="723">
        <v>0</v>
      </c>
      <c r="AA17" s="723"/>
      <c r="AB17" s="723"/>
      <c r="AC17" s="723"/>
      <c r="AD17" s="724">
        <v>11144</v>
      </c>
      <c r="AE17" s="724"/>
      <c r="AF17" s="724"/>
      <c r="AG17" s="724"/>
      <c r="AH17" s="724"/>
      <c r="AI17" s="724"/>
      <c r="AJ17" s="724"/>
      <c r="AK17" s="724"/>
      <c r="AL17" s="666">
        <v>0.1</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173</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4759398</v>
      </c>
      <c r="CS17" s="664"/>
      <c r="CT17" s="664"/>
      <c r="CU17" s="664"/>
      <c r="CV17" s="664"/>
      <c r="CW17" s="664"/>
      <c r="CX17" s="664"/>
      <c r="CY17" s="665"/>
      <c r="CZ17" s="723">
        <v>15.5</v>
      </c>
      <c r="DA17" s="723"/>
      <c r="DB17" s="723"/>
      <c r="DC17" s="723"/>
      <c r="DD17" s="669" t="s">
        <v>235</v>
      </c>
      <c r="DE17" s="664"/>
      <c r="DF17" s="664"/>
      <c r="DG17" s="664"/>
      <c r="DH17" s="664"/>
      <c r="DI17" s="664"/>
      <c r="DJ17" s="664"/>
      <c r="DK17" s="664"/>
      <c r="DL17" s="664"/>
      <c r="DM17" s="664"/>
      <c r="DN17" s="664"/>
      <c r="DO17" s="664"/>
      <c r="DP17" s="665"/>
      <c r="DQ17" s="669">
        <v>4684103</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13928621</v>
      </c>
      <c r="S18" s="664"/>
      <c r="T18" s="664"/>
      <c r="U18" s="664"/>
      <c r="V18" s="664"/>
      <c r="W18" s="664"/>
      <c r="X18" s="664"/>
      <c r="Y18" s="665"/>
      <c r="Z18" s="723">
        <v>44.1</v>
      </c>
      <c r="AA18" s="723"/>
      <c r="AB18" s="723"/>
      <c r="AC18" s="723"/>
      <c r="AD18" s="724">
        <v>11823594</v>
      </c>
      <c r="AE18" s="724"/>
      <c r="AF18" s="724"/>
      <c r="AG18" s="724"/>
      <c r="AH18" s="724"/>
      <c r="AI18" s="724"/>
      <c r="AJ18" s="724"/>
      <c r="AK18" s="724"/>
      <c r="AL18" s="666">
        <v>69.8</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173</v>
      </c>
      <c r="BP18" s="723"/>
      <c r="BQ18" s="723"/>
      <c r="BR18" s="723"/>
      <c r="BS18" s="669" t="s">
        <v>235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11823594</v>
      </c>
      <c r="S19" s="664"/>
      <c r="T19" s="664"/>
      <c r="U19" s="664"/>
      <c r="V19" s="664"/>
      <c r="W19" s="664"/>
      <c r="X19" s="664"/>
      <c r="Y19" s="665"/>
      <c r="Z19" s="723">
        <v>37.5</v>
      </c>
      <c r="AA19" s="723"/>
      <c r="AB19" s="723"/>
      <c r="AC19" s="723"/>
      <c r="AD19" s="724">
        <v>11823594</v>
      </c>
      <c r="AE19" s="724"/>
      <c r="AF19" s="724"/>
      <c r="AG19" s="724"/>
      <c r="AH19" s="724"/>
      <c r="AI19" s="724"/>
      <c r="AJ19" s="724"/>
      <c r="AK19" s="724"/>
      <c r="AL19" s="666">
        <v>69.8</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15256</v>
      </c>
      <c r="BH19" s="664"/>
      <c r="BI19" s="664"/>
      <c r="BJ19" s="664"/>
      <c r="BK19" s="664"/>
      <c r="BL19" s="664"/>
      <c r="BM19" s="664"/>
      <c r="BN19" s="665"/>
      <c r="BO19" s="723">
        <v>0.4</v>
      </c>
      <c r="BP19" s="723"/>
      <c r="BQ19" s="723"/>
      <c r="BR19" s="723"/>
      <c r="BS19" s="669" t="s">
        <v>173</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173</v>
      </c>
      <c r="CS19" s="664"/>
      <c r="CT19" s="664"/>
      <c r="CU19" s="664"/>
      <c r="CV19" s="664"/>
      <c r="CW19" s="664"/>
      <c r="CX19" s="664"/>
      <c r="CY19" s="665"/>
      <c r="CZ19" s="723" t="s">
        <v>173</v>
      </c>
      <c r="DA19" s="723"/>
      <c r="DB19" s="723"/>
      <c r="DC19" s="723"/>
      <c r="DD19" s="669" t="s">
        <v>235</v>
      </c>
      <c r="DE19" s="664"/>
      <c r="DF19" s="664"/>
      <c r="DG19" s="664"/>
      <c r="DH19" s="664"/>
      <c r="DI19" s="664"/>
      <c r="DJ19" s="664"/>
      <c r="DK19" s="664"/>
      <c r="DL19" s="664"/>
      <c r="DM19" s="664"/>
      <c r="DN19" s="664"/>
      <c r="DO19" s="664"/>
      <c r="DP19" s="665"/>
      <c r="DQ19" s="669" t="s">
        <v>173</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2105027</v>
      </c>
      <c r="S20" s="664"/>
      <c r="T20" s="664"/>
      <c r="U20" s="664"/>
      <c r="V20" s="664"/>
      <c r="W20" s="664"/>
      <c r="X20" s="664"/>
      <c r="Y20" s="665"/>
      <c r="Z20" s="723">
        <v>6.7</v>
      </c>
      <c r="AA20" s="723"/>
      <c r="AB20" s="723"/>
      <c r="AC20" s="723"/>
      <c r="AD20" s="724" t="s">
        <v>173</v>
      </c>
      <c r="AE20" s="724"/>
      <c r="AF20" s="724"/>
      <c r="AG20" s="724"/>
      <c r="AH20" s="724"/>
      <c r="AI20" s="724"/>
      <c r="AJ20" s="724"/>
      <c r="AK20" s="724"/>
      <c r="AL20" s="666" t="s">
        <v>235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15256</v>
      </c>
      <c r="BH20" s="664"/>
      <c r="BI20" s="664"/>
      <c r="BJ20" s="664"/>
      <c r="BK20" s="664"/>
      <c r="BL20" s="664"/>
      <c r="BM20" s="664"/>
      <c r="BN20" s="665"/>
      <c r="BO20" s="723">
        <v>0.4</v>
      </c>
      <c r="BP20" s="723"/>
      <c r="BQ20" s="723"/>
      <c r="BR20" s="723"/>
      <c r="BS20" s="669" t="s">
        <v>235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30693009</v>
      </c>
      <c r="CS20" s="664"/>
      <c r="CT20" s="664"/>
      <c r="CU20" s="664"/>
      <c r="CV20" s="664"/>
      <c r="CW20" s="664"/>
      <c r="CX20" s="664"/>
      <c r="CY20" s="665"/>
      <c r="CZ20" s="723">
        <v>100</v>
      </c>
      <c r="DA20" s="723"/>
      <c r="DB20" s="723"/>
      <c r="DC20" s="723"/>
      <c r="DD20" s="669">
        <v>5205334</v>
      </c>
      <c r="DE20" s="664"/>
      <c r="DF20" s="664"/>
      <c r="DG20" s="664"/>
      <c r="DH20" s="664"/>
      <c r="DI20" s="664"/>
      <c r="DJ20" s="664"/>
      <c r="DK20" s="664"/>
      <c r="DL20" s="664"/>
      <c r="DM20" s="664"/>
      <c r="DN20" s="664"/>
      <c r="DO20" s="664"/>
      <c r="DP20" s="665"/>
      <c r="DQ20" s="669">
        <v>20436034</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173</v>
      </c>
      <c r="S21" s="664"/>
      <c r="T21" s="664"/>
      <c r="U21" s="664"/>
      <c r="V21" s="664"/>
      <c r="W21" s="664"/>
      <c r="X21" s="664"/>
      <c r="Y21" s="665"/>
      <c r="Z21" s="723" t="s">
        <v>173</v>
      </c>
      <c r="AA21" s="723"/>
      <c r="AB21" s="723"/>
      <c r="AC21" s="723"/>
      <c r="AD21" s="724" t="s">
        <v>235</v>
      </c>
      <c r="AE21" s="724"/>
      <c r="AF21" s="724"/>
      <c r="AG21" s="724"/>
      <c r="AH21" s="724"/>
      <c r="AI21" s="724"/>
      <c r="AJ21" s="724"/>
      <c r="AK21" s="724"/>
      <c r="AL21" s="666" t="s">
        <v>235</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15256</v>
      </c>
      <c r="BH21" s="664"/>
      <c r="BI21" s="664"/>
      <c r="BJ21" s="664"/>
      <c r="BK21" s="664"/>
      <c r="BL21" s="664"/>
      <c r="BM21" s="664"/>
      <c r="BN21" s="665"/>
      <c r="BO21" s="723">
        <v>0.4</v>
      </c>
      <c r="BP21" s="723"/>
      <c r="BQ21" s="723"/>
      <c r="BR21" s="723"/>
      <c r="BS21" s="669" t="s">
        <v>173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18999670</v>
      </c>
      <c r="S22" s="664"/>
      <c r="T22" s="664"/>
      <c r="U22" s="664"/>
      <c r="V22" s="664"/>
      <c r="W22" s="664"/>
      <c r="X22" s="664"/>
      <c r="Y22" s="665"/>
      <c r="Z22" s="723">
        <v>60.2</v>
      </c>
      <c r="AA22" s="723"/>
      <c r="AB22" s="723"/>
      <c r="AC22" s="723"/>
      <c r="AD22" s="724">
        <v>16894643</v>
      </c>
      <c r="AE22" s="724"/>
      <c r="AF22" s="724"/>
      <c r="AG22" s="724"/>
      <c r="AH22" s="724"/>
      <c r="AI22" s="724"/>
      <c r="AJ22" s="724"/>
      <c r="AK22" s="724"/>
      <c r="AL22" s="666">
        <v>99.7</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173</v>
      </c>
      <c r="BP22" s="723"/>
      <c r="BQ22" s="723"/>
      <c r="BR22" s="723"/>
      <c r="BS22" s="669" t="s">
        <v>173</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6213</v>
      </c>
      <c r="S23" s="664"/>
      <c r="T23" s="664"/>
      <c r="U23" s="664"/>
      <c r="V23" s="664"/>
      <c r="W23" s="664"/>
      <c r="X23" s="664"/>
      <c r="Y23" s="665"/>
      <c r="Z23" s="723">
        <v>0</v>
      </c>
      <c r="AA23" s="723"/>
      <c r="AB23" s="723"/>
      <c r="AC23" s="723"/>
      <c r="AD23" s="724">
        <v>6213</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173</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102137</v>
      </c>
      <c r="S24" s="664"/>
      <c r="T24" s="664"/>
      <c r="U24" s="664"/>
      <c r="V24" s="664"/>
      <c r="W24" s="664"/>
      <c r="X24" s="664"/>
      <c r="Y24" s="665"/>
      <c r="Z24" s="723">
        <v>0.3</v>
      </c>
      <c r="AA24" s="723"/>
      <c r="AB24" s="723"/>
      <c r="AC24" s="723"/>
      <c r="AD24" s="724" t="s">
        <v>173</v>
      </c>
      <c r="AE24" s="724"/>
      <c r="AF24" s="724"/>
      <c r="AG24" s="724"/>
      <c r="AH24" s="724"/>
      <c r="AI24" s="724"/>
      <c r="AJ24" s="724"/>
      <c r="AK24" s="724"/>
      <c r="AL24" s="666" t="s">
        <v>173</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173</v>
      </c>
      <c r="BP24" s="723"/>
      <c r="BQ24" s="723"/>
      <c r="BR24" s="723"/>
      <c r="BS24" s="669" t="s">
        <v>173</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12438749</v>
      </c>
      <c r="CS24" s="727"/>
      <c r="CT24" s="727"/>
      <c r="CU24" s="727"/>
      <c r="CV24" s="727"/>
      <c r="CW24" s="727"/>
      <c r="CX24" s="727"/>
      <c r="CY24" s="773"/>
      <c r="CZ24" s="774">
        <v>40.5</v>
      </c>
      <c r="DA24" s="743"/>
      <c r="DB24" s="743"/>
      <c r="DC24" s="777"/>
      <c r="DD24" s="772">
        <v>10381522</v>
      </c>
      <c r="DE24" s="727"/>
      <c r="DF24" s="727"/>
      <c r="DG24" s="727"/>
      <c r="DH24" s="727"/>
      <c r="DI24" s="727"/>
      <c r="DJ24" s="727"/>
      <c r="DK24" s="773"/>
      <c r="DL24" s="772">
        <v>10009421</v>
      </c>
      <c r="DM24" s="727"/>
      <c r="DN24" s="727"/>
      <c r="DO24" s="727"/>
      <c r="DP24" s="727"/>
      <c r="DQ24" s="727"/>
      <c r="DR24" s="727"/>
      <c r="DS24" s="727"/>
      <c r="DT24" s="727"/>
      <c r="DU24" s="727"/>
      <c r="DV24" s="773"/>
      <c r="DW24" s="774">
        <v>56.7</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389293</v>
      </c>
      <c r="S25" s="664"/>
      <c r="T25" s="664"/>
      <c r="U25" s="664"/>
      <c r="V25" s="664"/>
      <c r="W25" s="664"/>
      <c r="X25" s="664"/>
      <c r="Y25" s="665"/>
      <c r="Z25" s="723">
        <v>1.2</v>
      </c>
      <c r="AA25" s="723"/>
      <c r="AB25" s="723"/>
      <c r="AC25" s="723"/>
      <c r="AD25" s="724">
        <v>29003</v>
      </c>
      <c r="AE25" s="724"/>
      <c r="AF25" s="724"/>
      <c r="AG25" s="724"/>
      <c r="AH25" s="724"/>
      <c r="AI25" s="724"/>
      <c r="AJ25" s="724"/>
      <c r="AK25" s="724"/>
      <c r="AL25" s="666">
        <v>0.2</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173</v>
      </c>
      <c r="BP25" s="723"/>
      <c r="BQ25" s="723"/>
      <c r="BR25" s="723"/>
      <c r="BS25" s="669" t="s">
        <v>235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4029992</v>
      </c>
      <c r="CS25" s="662"/>
      <c r="CT25" s="662"/>
      <c r="CU25" s="662"/>
      <c r="CV25" s="662"/>
      <c r="CW25" s="662"/>
      <c r="CX25" s="662"/>
      <c r="CY25" s="663"/>
      <c r="CZ25" s="666">
        <v>13.1</v>
      </c>
      <c r="DA25" s="695"/>
      <c r="DB25" s="695"/>
      <c r="DC25" s="696"/>
      <c r="DD25" s="669">
        <v>3867467</v>
      </c>
      <c r="DE25" s="662"/>
      <c r="DF25" s="662"/>
      <c r="DG25" s="662"/>
      <c r="DH25" s="662"/>
      <c r="DI25" s="662"/>
      <c r="DJ25" s="662"/>
      <c r="DK25" s="663"/>
      <c r="DL25" s="669">
        <v>3781179</v>
      </c>
      <c r="DM25" s="662"/>
      <c r="DN25" s="662"/>
      <c r="DO25" s="662"/>
      <c r="DP25" s="662"/>
      <c r="DQ25" s="662"/>
      <c r="DR25" s="662"/>
      <c r="DS25" s="662"/>
      <c r="DT25" s="662"/>
      <c r="DU25" s="662"/>
      <c r="DV25" s="663"/>
      <c r="DW25" s="666">
        <v>21.4</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115020</v>
      </c>
      <c r="S26" s="664"/>
      <c r="T26" s="664"/>
      <c r="U26" s="664"/>
      <c r="V26" s="664"/>
      <c r="W26" s="664"/>
      <c r="X26" s="664"/>
      <c r="Y26" s="665"/>
      <c r="Z26" s="723">
        <v>0.4</v>
      </c>
      <c r="AA26" s="723"/>
      <c r="AB26" s="723"/>
      <c r="AC26" s="723"/>
      <c r="AD26" s="724">
        <v>4397</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173</v>
      </c>
      <c r="BH26" s="664"/>
      <c r="BI26" s="664"/>
      <c r="BJ26" s="664"/>
      <c r="BK26" s="664"/>
      <c r="BL26" s="664"/>
      <c r="BM26" s="664"/>
      <c r="BN26" s="665"/>
      <c r="BO26" s="723" t="s">
        <v>173</v>
      </c>
      <c r="BP26" s="723"/>
      <c r="BQ26" s="723"/>
      <c r="BR26" s="723"/>
      <c r="BS26" s="669" t="s">
        <v>173</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2633931</v>
      </c>
      <c r="CS26" s="664"/>
      <c r="CT26" s="664"/>
      <c r="CU26" s="664"/>
      <c r="CV26" s="664"/>
      <c r="CW26" s="664"/>
      <c r="CX26" s="664"/>
      <c r="CY26" s="665"/>
      <c r="CZ26" s="666">
        <v>8.6</v>
      </c>
      <c r="DA26" s="695"/>
      <c r="DB26" s="695"/>
      <c r="DC26" s="696"/>
      <c r="DD26" s="669">
        <v>2512547</v>
      </c>
      <c r="DE26" s="664"/>
      <c r="DF26" s="664"/>
      <c r="DG26" s="664"/>
      <c r="DH26" s="664"/>
      <c r="DI26" s="664"/>
      <c r="DJ26" s="664"/>
      <c r="DK26" s="665"/>
      <c r="DL26" s="669" t="s">
        <v>173</v>
      </c>
      <c r="DM26" s="664"/>
      <c r="DN26" s="664"/>
      <c r="DO26" s="664"/>
      <c r="DP26" s="664"/>
      <c r="DQ26" s="664"/>
      <c r="DR26" s="664"/>
      <c r="DS26" s="664"/>
      <c r="DT26" s="664"/>
      <c r="DU26" s="664"/>
      <c r="DV26" s="665"/>
      <c r="DW26" s="666" t="s">
        <v>235</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2343465</v>
      </c>
      <c r="S27" s="664"/>
      <c r="T27" s="664"/>
      <c r="U27" s="664"/>
      <c r="V27" s="664"/>
      <c r="W27" s="664"/>
      <c r="X27" s="664"/>
      <c r="Y27" s="665"/>
      <c r="Z27" s="723">
        <v>7.4</v>
      </c>
      <c r="AA27" s="723"/>
      <c r="AB27" s="723"/>
      <c r="AC27" s="723"/>
      <c r="AD27" s="724" t="s">
        <v>173</v>
      </c>
      <c r="AE27" s="724"/>
      <c r="AF27" s="724"/>
      <c r="AG27" s="724"/>
      <c r="AH27" s="724"/>
      <c r="AI27" s="724"/>
      <c r="AJ27" s="724"/>
      <c r="AK27" s="724"/>
      <c r="AL27" s="666" t="s">
        <v>173</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3766685</v>
      </c>
      <c r="BH27" s="664"/>
      <c r="BI27" s="664"/>
      <c r="BJ27" s="664"/>
      <c r="BK27" s="664"/>
      <c r="BL27" s="664"/>
      <c r="BM27" s="664"/>
      <c r="BN27" s="665"/>
      <c r="BO27" s="723">
        <v>100</v>
      </c>
      <c r="BP27" s="723"/>
      <c r="BQ27" s="723"/>
      <c r="BR27" s="723"/>
      <c r="BS27" s="669">
        <v>23001</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3649359</v>
      </c>
      <c r="CS27" s="662"/>
      <c r="CT27" s="662"/>
      <c r="CU27" s="662"/>
      <c r="CV27" s="662"/>
      <c r="CW27" s="662"/>
      <c r="CX27" s="662"/>
      <c r="CY27" s="663"/>
      <c r="CZ27" s="666">
        <v>11.9</v>
      </c>
      <c r="DA27" s="695"/>
      <c r="DB27" s="695"/>
      <c r="DC27" s="696"/>
      <c r="DD27" s="669">
        <v>1829952</v>
      </c>
      <c r="DE27" s="662"/>
      <c r="DF27" s="662"/>
      <c r="DG27" s="662"/>
      <c r="DH27" s="662"/>
      <c r="DI27" s="662"/>
      <c r="DJ27" s="662"/>
      <c r="DK27" s="663"/>
      <c r="DL27" s="669">
        <v>1825677</v>
      </c>
      <c r="DM27" s="662"/>
      <c r="DN27" s="662"/>
      <c r="DO27" s="662"/>
      <c r="DP27" s="662"/>
      <c r="DQ27" s="662"/>
      <c r="DR27" s="662"/>
      <c r="DS27" s="662"/>
      <c r="DT27" s="662"/>
      <c r="DU27" s="662"/>
      <c r="DV27" s="663"/>
      <c r="DW27" s="666">
        <v>10.3</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173</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4759398</v>
      </c>
      <c r="CS28" s="664"/>
      <c r="CT28" s="664"/>
      <c r="CU28" s="664"/>
      <c r="CV28" s="664"/>
      <c r="CW28" s="664"/>
      <c r="CX28" s="664"/>
      <c r="CY28" s="665"/>
      <c r="CZ28" s="666">
        <v>15.5</v>
      </c>
      <c r="DA28" s="695"/>
      <c r="DB28" s="695"/>
      <c r="DC28" s="696"/>
      <c r="DD28" s="669">
        <v>4684103</v>
      </c>
      <c r="DE28" s="664"/>
      <c r="DF28" s="664"/>
      <c r="DG28" s="664"/>
      <c r="DH28" s="664"/>
      <c r="DI28" s="664"/>
      <c r="DJ28" s="664"/>
      <c r="DK28" s="665"/>
      <c r="DL28" s="669">
        <v>4402565</v>
      </c>
      <c r="DM28" s="664"/>
      <c r="DN28" s="664"/>
      <c r="DO28" s="664"/>
      <c r="DP28" s="664"/>
      <c r="DQ28" s="664"/>
      <c r="DR28" s="664"/>
      <c r="DS28" s="664"/>
      <c r="DT28" s="664"/>
      <c r="DU28" s="664"/>
      <c r="DV28" s="665"/>
      <c r="DW28" s="666">
        <v>24.9</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2674953</v>
      </c>
      <c r="S29" s="664"/>
      <c r="T29" s="664"/>
      <c r="U29" s="664"/>
      <c r="V29" s="664"/>
      <c r="W29" s="664"/>
      <c r="X29" s="664"/>
      <c r="Y29" s="665"/>
      <c r="Z29" s="723">
        <v>8.5</v>
      </c>
      <c r="AA29" s="723"/>
      <c r="AB29" s="723"/>
      <c r="AC29" s="723"/>
      <c r="AD29" s="724" t="s">
        <v>235</v>
      </c>
      <c r="AE29" s="724"/>
      <c r="AF29" s="724"/>
      <c r="AG29" s="724"/>
      <c r="AH29" s="724"/>
      <c r="AI29" s="724"/>
      <c r="AJ29" s="724"/>
      <c r="AK29" s="724"/>
      <c r="AL29" s="666" t="s">
        <v>173</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4759164</v>
      </c>
      <c r="CS29" s="662"/>
      <c r="CT29" s="662"/>
      <c r="CU29" s="662"/>
      <c r="CV29" s="662"/>
      <c r="CW29" s="662"/>
      <c r="CX29" s="662"/>
      <c r="CY29" s="663"/>
      <c r="CZ29" s="666">
        <v>15.5</v>
      </c>
      <c r="DA29" s="695"/>
      <c r="DB29" s="695"/>
      <c r="DC29" s="696"/>
      <c r="DD29" s="669">
        <v>4683869</v>
      </c>
      <c r="DE29" s="662"/>
      <c r="DF29" s="662"/>
      <c r="DG29" s="662"/>
      <c r="DH29" s="662"/>
      <c r="DI29" s="662"/>
      <c r="DJ29" s="662"/>
      <c r="DK29" s="663"/>
      <c r="DL29" s="669">
        <v>4402331</v>
      </c>
      <c r="DM29" s="662"/>
      <c r="DN29" s="662"/>
      <c r="DO29" s="662"/>
      <c r="DP29" s="662"/>
      <c r="DQ29" s="662"/>
      <c r="DR29" s="662"/>
      <c r="DS29" s="662"/>
      <c r="DT29" s="662"/>
      <c r="DU29" s="662"/>
      <c r="DV29" s="663"/>
      <c r="DW29" s="666">
        <v>24.9</v>
      </c>
      <c r="DX29" s="695"/>
      <c r="DY29" s="695"/>
      <c r="DZ29" s="695"/>
      <c r="EA29" s="695"/>
      <c r="EB29" s="695"/>
      <c r="EC29" s="697"/>
    </row>
    <row r="30" spans="2:133" ht="11.25" customHeight="1">
      <c r="B30" s="658" t="s">
        <v>304</v>
      </c>
      <c r="C30" s="659"/>
      <c r="D30" s="659"/>
      <c r="E30" s="659"/>
      <c r="F30" s="659"/>
      <c r="G30" s="659"/>
      <c r="H30" s="659"/>
      <c r="I30" s="659"/>
      <c r="J30" s="659"/>
      <c r="K30" s="659"/>
      <c r="L30" s="659"/>
      <c r="M30" s="659"/>
      <c r="N30" s="659"/>
      <c r="O30" s="659"/>
      <c r="P30" s="659"/>
      <c r="Q30" s="660"/>
      <c r="R30" s="661">
        <v>44263</v>
      </c>
      <c r="S30" s="664"/>
      <c r="T30" s="664"/>
      <c r="U30" s="664"/>
      <c r="V30" s="664"/>
      <c r="W30" s="664"/>
      <c r="X30" s="664"/>
      <c r="Y30" s="665"/>
      <c r="Z30" s="723">
        <v>0.1</v>
      </c>
      <c r="AA30" s="723"/>
      <c r="AB30" s="723"/>
      <c r="AC30" s="723"/>
      <c r="AD30" s="724">
        <v>240</v>
      </c>
      <c r="AE30" s="724"/>
      <c r="AF30" s="724"/>
      <c r="AG30" s="724"/>
      <c r="AH30" s="724"/>
      <c r="AI30" s="724"/>
      <c r="AJ30" s="724"/>
      <c r="AK30" s="724"/>
      <c r="AL30" s="666">
        <v>0</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98.2</v>
      </c>
      <c r="BH30" s="742"/>
      <c r="BI30" s="742"/>
      <c r="BJ30" s="742"/>
      <c r="BK30" s="742"/>
      <c r="BL30" s="742"/>
      <c r="BM30" s="743">
        <v>90</v>
      </c>
      <c r="BN30" s="742"/>
      <c r="BO30" s="742"/>
      <c r="BP30" s="742"/>
      <c r="BQ30" s="744"/>
      <c r="BR30" s="741">
        <v>98</v>
      </c>
      <c r="BS30" s="742"/>
      <c r="BT30" s="742"/>
      <c r="BU30" s="742"/>
      <c r="BV30" s="742"/>
      <c r="BW30" s="742"/>
      <c r="BX30" s="743">
        <v>90.7</v>
      </c>
      <c r="BY30" s="742"/>
      <c r="BZ30" s="742"/>
      <c r="CA30" s="742"/>
      <c r="CB30" s="744"/>
      <c r="CD30" s="747"/>
      <c r="CE30" s="748"/>
      <c r="CF30" s="705" t="s">
        <v>307</v>
      </c>
      <c r="CG30" s="702"/>
      <c r="CH30" s="702"/>
      <c r="CI30" s="702"/>
      <c r="CJ30" s="702"/>
      <c r="CK30" s="702"/>
      <c r="CL30" s="702"/>
      <c r="CM30" s="702"/>
      <c r="CN30" s="702"/>
      <c r="CO30" s="702"/>
      <c r="CP30" s="702"/>
      <c r="CQ30" s="703"/>
      <c r="CR30" s="661">
        <v>4517865</v>
      </c>
      <c r="CS30" s="664"/>
      <c r="CT30" s="664"/>
      <c r="CU30" s="664"/>
      <c r="CV30" s="664"/>
      <c r="CW30" s="664"/>
      <c r="CX30" s="664"/>
      <c r="CY30" s="665"/>
      <c r="CZ30" s="666">
        <v>14.7</v>
      </c>
      <c r="DA30" s="695"/>
      <c r="DB30" s="695"/>
      <c r="DC30" s="696"/>
      <c r="DD30" s="669">
        <v>4442863</v>
      </c>
      <c r="DE30" s="664"/>
      <c r="DF30" s="664"/>
      <c r="DG30" s="664"/>
      <c r="DH30" s="664"/>
      <c r="DI30" s="664"/>
      <c r="DJ30" s="664"/>
      <c r="DK30" s="665"/>
      <c r="DL30" s="669">
        <v>4161325</v>
      </c>
      <c r="DM30" s="664"/>
      <c r="DN30" s="664"/>
      <c r="DO30" s="664"/>
      <c r="DP30" s="664"/>
      <c r="DQ30" s="664"/>
      <c r="DR30" s="664"/>
      <c r="DS30" s="664"/>
      <c r="DT30" s="664"/>
      <c r="DU30" s="664"/>
      <c r="DV30" s="665"/>
      <c r="DW30" s="666">
        <v>23.6</v>
      </c>
      <c r="DX30" s="695"/>
      <c r="DY30" s="695"/>
      <c r="DZ30" s="695"/>
      <c r="EA30" s="695"/>
      <c r="EB30" s="695"/>
      <c r="EC30" s="697"/>
    </row>
    <row r="31" spans="2:133" ht="11.25" customHeight="1">
      <c r="B31" s="658" t="s">
        <v>308</v>
      </c>
      <c r="C31" s="659"/>
      <c r="D31" s="659"/>
      <c r="E31" s="659"/>
      <c r="F31" s="659"/>
      <c r="G31" s="659"/>
      <c r="H31" s="659"/>
      <c r="I31" s="659"/>
      <c r="J31" s="659"/>
      <c r="K31" s="659"/>
      <c r="L31" s="659"/>
      <c r="M31" s="659"/>
      <c r="N31" s="659"/>
      <c r="O31" s="659"/>
      <c r="P31" s="659"/>
      <c r="Q31" s="660"/>
      <c r="R31" s="661">
        <v>48872</v>
      </c>
      <c r="S31" s="664"/>
      <c r="T31" s="664"/>
      <c r="U31" s="664"/>
      <c r="V31" s="664"/>
      <c r="W31" s="664"/>
      <c r="X31" s="664"/>
      <c r="Y31" s="665"/>
      <c r="Z31" s="723">
        <v>0.2</v>
      </c>
      <c r="AA31" s="723"/>
      <c r="AB31" s="723"/>
      <c r="AC31" s="723"/>
      <c r="AD31" s="724" t="s">
        <v>235</v>
      </c>
      <c r="AE31" s="724"/>
      <c r="AF31" s="724"/>
      <c r="AG31" s="724"/>
      <c r="AH31" s="724"/>
      <c r="AI31" s="724"/>
      <c r="AJ31" s="724"/>
      <c r="AK31" s="724"/>
      <c r="AL31" s="666" t="s">
        <v>173</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98.9</v>
      </c>
      <c r="BH31" s="662"/>
      <c r="BI31" s="662"/>
      <c r="BJ31" s="662"/>
      <c r="BK31" s="662"/>
      <c r="BL31" s="662"/>
      <c r="BM31" s="667">
        <v>95.4</v>
      </c>
      <c r="BN31" s="740"/>
      <c r="BO31" s="740"/>
      <c r="BP31" s="740"/>
      <c r="BQ31" s="701"/>
      <c r="BR31" s="739">
        <v>98.8</v>
      </c>
      <c r="BS31" s="662"/>
      <c r="BT31" s="662"/>
      <c r="BU31" s="662"/>
      <c r="BV31" s="662"/>
      <c r="BW31" s="662"/>
      <c r="BX31" s="667">
        <v>95.5</v>
      </c>
      <c r="BY31" s="740"/>
      <c r="BZ31" s="740"/>
      <c r="CA31" s="740"/>
      <c r="CB31" s="701"/>
      <c r="CD31" s="747"/>
      <c r="CE31" s="748"/>
      <c r="CF31" s="705" t="s">
        <v>311</v>
      </c>
      <c r="CG31" s="702"/>
      <c r="CH31" s="702"/>
      <c r="CI31" s="702"/>
      <c r="CJ31" s="702"/>
      <c r="CK31" s="702"/>
      <c r="CL31" s="702"/>
      <c r="CM31" s="702"/>
      <c r="CN31" s="702"/>
      <c r="CO31" s="702"/>
      <c r="CP31" s="702"/>
      <c r="CQ31" s="703"/>
      <c r="CR31" s="661">
        <v>241299</v>
      </c>
      <c r="CS31" s="662"/>
      <c r="CT31" s="662"/>
      <c r="CU31" s="662"/>
      <c r="CV31" s="662"/>
      <c r="CW31" s="662"/>
      <c r="CX31" s="662"/>
      <c r="CY31" s="663"/>
      <c r="CZ31" s="666">
        <v>0.8</v>
      </c>
      <c r="DA31" s="695"/>
      <c r="DB31" s="695"/>
      <c r="DC31" s="696"/>
      <c r="DD31" s="669">
        <v>241006</v>
      </c>
      <c r="DE31" s="662"/>
      <c r="DF31" s="662"/>
      <c r="DG31" s="662"/>
      <c r="DH31" s="662"/>
      <c r="DI31" s="662"/>
      <c r="DJ31" s="662"/>
      <c r="DK31" s="663"/>
      <c r="DL31" s="669">
        <v>241006</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312</v>
      </c>
      <c r="C32" s="659"/>
      <c r="D32" s="659"/>
      <c r="E32" s="659"/>
      <c r="F32" s="659"/>
      <c r="G32" s="659"/>
      <c r="H32" s="659"/>
      <c r="I32" s="659"/>
      <c r="J32" s="659"/>
      <c r="K32" s="659"/>
      <c r="L32" s="659"/>
      <c r="M32" s="659"/>
      <c r="N32" s="659"/>
      <c r="O32" s="659"/>
      <c r="P32" s="659"/>
      <c r="Q32" s="660"/>
      <c r="R32" s="661">
        <v>1799686</v>
      </c>
      <c r="S32" s="664"/>
      <c r="T32" s="664"/>
      <c r="U32" s="664"/>
      <c r="V32" s="664"/>
      <c r="W32" s="664"/>
      <c r="X32" s="664"/>
      <c r="Y32" s="665"/>
      <c r="Z32" s="723">
        <v>5.7</v>
      </c>
      <c r="AA32" s="723"/>
      <c r="AB32" s="723"/>
      <c r="AC32" s="723"/>
      <c r="AD32" s="724" t="s">
        <v>235</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97.4</v>
      </c>
      <c r="BH32" s="677"/>
      <c r="BI32" s="677"/>
      <c r="BJ32" s="677"/>
      <c r="BK32" s="677"/>
      <c r="BL32" s="677"/>
      <c r="BM32" s="721">
        <v>84.9</v>
      </c>
      <c r="BN32" s="677"/>
      <c r="BO32" s="677"/>
      <c r="BP32" s="677"/>
      <c r="BQ32" s="714"/>
      <c r="BR32" s="738">
        <v>97.1</v>
      </c>
      <c r="BS32" s="677"/>
      <c r="BT32" s="677"/>
      <c r="BU32" s="677"/>
      <c r="BV32" s="677"/>
      <c r="BW32" s="677"/>
      <c r="BX32" s="721">
        <v>86</v>
      </c>
      <c r="BY32" s="677"/>
      <c r="BZ32" s="677"/>
      <c r="CA32" s="677"/>
      <c r="CB32" s="714"/>
      <c r="CD32" s="749"/>
      <c r="CE32" s="750"/>
      <c r="CF32" s="705" t="s">
        <v>314</v>
      </c>
      <c r="CG32" s="702"/>
      <c r="CH32" s="702"/>
      <c r="CI32" s="702"/>
      <c r="CJ32" s="702"/>
      <c r="CK32" s="702"/>
      <c r="CL32" s="702"/>
      <c r="CM32" s="702"/>
      <c r="CN32" s="702"/>
      <c r="CO32" s="702"/>
      <c r="CP32" s="702"/>
      <c r="CQ32" s="703"/>
      <c r="CR32" s="661">
        <v>234</v>
      </c>
      <c r="CS32" s="664"/>
      <c r="CT32" s="664"/>
      <c r="CU32" s="664"/>
      <c r="CV32" s="664"/>
      <c r="CW32" s="664"/>
      <c r="CX32" s="664"/>
      <c r="CY32" s="665"/>
      <c r="CZ32" s="666">
        <v>0</v>
      </c>
      <c r="DA32" s="695"/>
      <c r="DB32" s="695"/>
      <c r="DC32" s="696"/>
      <c r="DD32" s="669">
        <v>234</v>
      </c>
      <c r="DE32" s="664"/>
      <c r="DF32" s="664"/>
      <c r="DG32" s="664"/>
      <c r="DH32" s="664"/>
      <c r="DI32" s="664"/>
      <c r="DJ32" s="664"/>
      <c r="DK32" s="665"/>
      <c r="DL32" s="669">
        <v>234</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315</v>
      </c>
      <c r="C33" s="659"/>
      <c r="D33" s="659"/>
      <c r="E33" s="659"/>
      <c r="F33" s="659"/>
      <c r="G33" s="659"/>
      <c r="H33" s="659"/>
      <c r="I33" s="659"/>
      <c r="J33" s="659"/>
      <c r="K33" s="659"/>
      <c r="L33" s="659"/>
      <c r="M33" s="659"/>
      <c r="N33" s="659"/>
      <c r="O33" s="659"/>
      <c r="P33" s="659"/>
      <c r="Q33" s="660"/>
      <c r="R33" s="661">
        <v>378812</v>
      </c>
      <c r="S33" s="664"/>
      <c r="T33" s="664"/>
      <c r="U33" s="664"/>
      <c r="V33" s="664"/>
      <c r="W33" s="664"/>
      <c r="X33" s="664"/>
      <c r="Y33" s="665"/>
      <c r="Z33" s="723">
        <v>1.2</v>
      </c>
      <c r="AA33" s="723"/>
      <c r="AB33" s="723"/>
      <c r="AC33" s="723"/>
      <c r="AD33" s="724" t="s">
        <v>235</v>
      </c>
      <c r="AE33" s="724"/>
      <c r="AF33" s="724"/>
      <c r="AG33" s="724"/>
      <c r="AH33" s="724"/>
      <c r="AI33" s="724"/>
      <c r="AJ33" s="724"/>
      <c r="AK33" s="724"/>
      <c r="AL33" s="666" t="s">
        <v>173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11376556</v>
      </c>
      <c r="CS33" s="662"/>
      <c r="CT33" s="662"/>
      <c r="CU33" s="662"/>
      <c r="CV33" s="662"/>
      <c r="CW33" s="662"/>
      <c r="CX33" s="662"/>
      <c r="CY33" s="663"/>
      <c r="CZ33" s="666">
        <v>37.1</v>
      </c>
      <c r="DA33" s="695"/>
      <c r="DB33" s="695"/>
      <c r="DC33" s="696"/>
      <c r="DD33" s="669">
        <v>8524050</v>
      </c>
      <c r="DE33" s="662"/>
      <c r="DF33" s="662"/>
      <c r="DG33" s="662"/>
      <c r="DH33" s="662"/>
      <c r="DI33" s="662"/>
      <c r="DJ33" s="662"/>
      <c r="DK33" s="663"/>
      <c r="DL33" s="669">
        <v>7323348</v>
      </c>
      <c r="DM33" s="662"/>
      <c r="DN33" s="662"/>
      <c r="DO33" s="662"/>
      <c r="DP33" s="662"/>
      <c r="DQ33" s="662"/>
      <c r="DR33" s="662"/>
      <c r="DS33" s="662"/>
      <c r="DT33" s="662"/>
      <c r="DU33" s="662"/>
      <c r="DV33" s="663"/>
      <c r="DW33" s="666">
        <v>41.5</v>
      </c>
      <c r="DX33" s="695"/>
      <c r="DY33" s="695"/>
      <c r="DZ33" s="695"/>
      <c r="EA33" s="695"/>
      <c r="EB33" s="695"/>
      <c r="EC33" s="697"/>
    </row>
    <row r="34" spans="2:133" ht="11.25" customHeight="1">
      <c r="B34" s="658" t="s">
        <v>317</v>
      </c>
      <c r="C34" s="659"/>
      <c r="D34" s="659"/>
      <c r="E34" s="659"/>
      <c r="F34" s="659"/>
      <c r="G34" s="659"/>
      <c r="H34" s="659"/>
      <c r="I34" s="659"/>
      <c r="J34" s="659"/>
      <c r="K34" s="659"/>
      <c r="L34" s="659"/>
      <c r="M34" s="659"/>
      <c r="N34" s="659"/>
      <c r="O34" s="659"/>
      <c r="P34" s="659"/>
      <c r="Q34" s="660"/>
      <c r="R34" s="661">
        <v>341344</v>
      </c>
      <c r="S34" s="664"/>
      <c r="T34" s="664"/>
      <c r="U34" s="664"/>
      <c r="V34" s="664"/>
      <c r="W34" s="664"/>
      <c r="X34" s="664"/>
      <c r="Y34" s="665"/>
      <c r="Z34" s="723">
        <v>1.1000000000000001</v>
      </c>
      <c r="AA34" s="723"/>
      <c r="AB34" s="723"/>
      <c r="AC34" s="723"/>
      <c r="AD34" s="724">
        <v>4435</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3865015</v>
      </c>
      <c r="CS34" s="664"/>
      <c r="CT34" s="664"/>
      <c r="CU34" s="664"/>
      <c r="CV34" s="664"/>
      <c r="CW34" s="664"/>
      <c r="CX34" s="664"/>
      <c r="CY34" s="665"/>
      <c r="CZ34" s="666">
        <v>12.6</v>
      </c>
      <c r="DA34" s="695"/>
      <c r="DB34" s="695"/>
      <c r="DC34" s="696"/>
      <c r="DD34" s="669">
        <v>3060047</v>
      </c>
      <c r="DE34" s="664"/>
      <c r="DF34" s="664"/>
      <c r="DG34" s="664"/>
      <c r="DH34" s="664"/>
      <c r="DI34" s="664"/>
      <c r="DJ34" s="664"/>
      <c r="DK34" s="665"/>
      <c r="DL34" s="669">
        <v>2530278</v>
      </c>
      <c r="DM34" s="664"/>
      <c r="DN34" s="664"/>
      <c r="DO34" s="664"/>
      <c r="DP34" s="664"/>
      <c r="DQ34" s="664"/>
      <c r="DR34" s="664"/>
      <c r="DS34" s="664"/>
      <c r="DT34" s="664"/>
      <c r="DU34" s="664"/>
      <c r="DV34" s="665"/>
      <c r="DW34" s="666">
        <v>14.3</v>
      </c>
      <c r="DX34" s="695"/>
      <c r="DY34" s="695"/>
      <c r="DZ34" s="695"/>
      <c r="EA34" s="695"/>
      <c r="EB34" s="695"/>
      <c r="EC34" s="697"/>
    </row>
    <row r="35" spans="2:133" ht="11.25" customHeight="1">
      <c r="B35" s="658" t="s">
        <v>321</v>
      </c>
      <c r="C35" s="659"/>
      <c r="D35" s="659"/>
      <c r="E35" s="659"/>
      <c r="F35" s="659"/>
      <c r="G35" s="659"/>
      <c r="H35" s="659"/>
      <c r="I35" s="659"/>
      <c r="J35" s="659"/>
      <c r="K35" s="659"/>
      <c r="L35" s="659"/>
      <c r="M35" s="659"/>
      <c r="N35" s="659"/>
      <c r="O35" s="659"/>
      <c r="P35" s="659"/>
      <c r="Q35" s="660"/>
      <c r="R35" s="661">
        <v>4317421</v>
      </c>
      <c r="S35" s="664"/>
      <c r="T35" s="664"/>
      <c r="U35" s="664"/>
      <c r="V35" s="664"/>
      <c r="W35" s="664"/>
      <c r="X35" s="664"/>
      <c r="Y35" s="665"/>
      <c r="Z35" s="723">
        <v>13.7</v>
      </c>
      <c r="AA35" s="723"/>
      <c r="AB35" s="723"/>
      <c r="AC35" s="723"/>
      <c r="AD35" s="724" t="s">
        <v>173</v>
      </c>
      <c r="AE35" s="724"/>
      <c r="AF35" s="724"/>
      <c r="AG35" s="724"/>
      <c r="AH35" s="724"/>
      <c r="AI35" s="724"/>
      <c r="AJ35" s="724"/>
      <c r="AK35" s="724"/>
      <c r="AL35" s="666" t="s">
        <v>173</v>
      </c>
      <c r="AM35" s="667"/>
      <c r="AN35" s="667"/>
      <c r="AO35" s="725"/>
      <c r="AP35" s="234"/>
      <c r="AQ35" s="729" t="s">
        <v>322</v>
      </c>
      <c r="AR35" s="730"/>
      <c r="AS35" s="730"/>
      <c r="AT35" s="730"/>
      <c r="AU35" s="730"/>
      <c r="AV35" s="730"/>
      <c r="AW35" s="730"/>
      <c r="AX35" s="730"/>
      <c r="AY35" s="731"/>
      <c r="AZ35" s="726">
        <v>3518441</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112717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68853</v>
      </c>
      <c r="CS35" s="662"/>
      <c r="CT35" s="662"/>
      <c r="CU35" s="662"/>
      <c r="CV35" s="662"/>
      <c r="CW35" s="662"/>
      <c r="CX35" s="662"/>
      <c r="CY35" s="663"/>
      <c r="CZ35" s="666">
        <v>0.2</v>
      </c>
      <c r="DA35" s="695"/>
      <c r="DB35" s="695"/>
      <c r="DC35" s="696"/>
      <c r="DD35" s="669">
        <v>45893</v>
      </c>
      <c r="DE35" s="662"/>
      <c r="DF35" s="662"/>
      <c r="DG35" s="662"/>
      <c r="DH35" s="662"/>
      <c r="DI35" s="662"/>
      <c r="DJ35" s="662"/>
      <c r="DK35" s="663"/>
      <c r="DL35" s="669">
        <v>41367</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325</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173</v>
      </c>
      <c r="AA36" s="723"/>
      <c r="AB36" s="723"/>
      <c r="AC36" s="723"/>
      <c r="AD36" s="724" t="s">
        <v>235</v>
      </c>
      <c r="AE36" s="724"/>
      <c r="AF36" s="724"/>
      <c r="AG36" s="724"/>
      <c r="AH36" s="724"/>
      <c r="AI36" s="724"/>
      <c r="AJ36" s="724"/>
      <c r="AK36" s="724"/>
      <c r="AL36" s="666" t="s">
        <v>235</v>
      </c>
      <c r="AM36" s="667"/>
      <c r="AN36" s="667"/>
      <c r="AO36" s="725"/>
      <c r="AQ36" s="698" t="s">
        <v>326</v>
      </c>
      <c r="AR36" s="699"/>
      <c r="AS36" s="699"/>
      <c r="AT36" s="699"/>
      <c r="AU36" s="699"/>
      <c r="AV36" s="699"/>
      <c r="AW36" s="699"/>
      <c r="AX36" s="699"/>
      <c r="AY36" s="700"/>
      <c r="AZ36" s="661">
        <v>823538</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67384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3956161</v>
      </c>
      <c r="CS36" s="664"/>
      <c r="CT36" s="664"/>
      <c r="CU36" s="664"/>
      <c r="CV36" s="664"/>
      <c r="CW36" s="664"/>
      <c r="CX36" s="664"/>
      <c r="CY36" s="665"/>
      <c r="CZ36" s="666">
        <v>12.9</v>
      </c>
      <c r="DA36" s="695"/>
      <c r="DB36" s="695"/>
      <c r="DC36" s="696"/>
      <c r="DD36" s="669">
        <v>2756759</v>
      </c>
      <c r="DE36" s="664"/>
      <c r="DF36" s="664"/>
      <c r="DG36" s="664"/>
      <c r="DH36" s="664"/>
      <c r="DI36" s="664"/>
      <c r="DJ36" s="664"/>
      <c r="DK36" s="665"/>
      <c r="DL36" s="669">
        <v>2296451</v>
      </c>
      <c r="DM36" s="664"/>
      <c r="DN36" s="664"/>
      <c r="DO36" s="664"/>
      <c r="DP36" s="664"/>
      <c r="DQ36" s="664"/>
      <c r="DR36" s="664"/>
      <c r="DS36" s="664"/>
      <c r="DT36" s="664"/>
      <c r="DU36" s="664"/>
      <c r="DV36" s="665"/>
      <c r="DW36" s="666">
        <v>13</v>
      </c>
      <c r="DX36" s="695"/>
      <c r="DY36" s="695"/>
      <c r="DZ36" s="695"/>
      <c r="EA36" s="695"/>
      <c r="EB36" s="695"/>
      <c r="EC36" s="697"/>
    </row>
    <row r="37" spans="2:133" ht="11.25" customHeight="1">
      <c r="B37" s="658" t="s">
        <v>329</v>
      </c>
      <c r="C37" s="659"/>
      <c r="D37" s="659"/>
      <c r="E37" s="659"/>
      <c r="F37" s="659"/>
      <c r="G37" s="659"/>
      <c r="H37" s="659"/>
      <c r="I37" s="659"/>
      <c r="J37" s="659"/>
      <c r="K37" s="659"/>
      <c r="L37" s="659"/>
      <c r="M37" s="659"/>
      <c r="N37" s="659"/>
      <c r="O37" s="659"/>
      <c r="P37" s="659"/>
      <c r="Q37" s="660"/>
      <c r="R37" s="661">
        <v>712821</v>
      </c>
      <c r="S37" s="664"/>
      <c r="T37" s="664"/>
      <c r="U37" s="664"/>
      <c r="V37" s="664"/>
      <c r="W37" s="664"/>
      <c r="X37" s="664"/>
      <c r="Y37" s="665"/>
      <c r="Z37" s="723">
        <v>2.2999999999999998</v>
      </c>
      <c r="AA37" s="723"/>
      <c r="AB37" s="723"/>
      <c r="AC37" s="723"/>
      <c r="AD37" s="724" t="s">
        <v>235</v>
      </c>
      <c r="AE37" s="724"/>
      <c r="AF37" s="724"/>
      <c r="AG37" s="724"/>
      <c r="AH37" s="724"/>
      <c r="AI37" s="724"/>
      <c r="AJ37" s="724"/>
      <c r="AK37" s="724"/>
      <c r="AL37" s="666" t="s">
        <v>173</v>
      </c>
      <c r="AM37" s="667"/>
      <c r="AN37" s="667"/>
      <c r="AO37" s="725"/>
      <c r="AQ37" s="698" t="s">
        <v>330</v>
      </c>
      <c r="AR37" s="699"/>
      <c r="AS37" s="699"/>
      <c r="AT37" s="699"/>
      <c r="AU37" s="699"/>
      <c r="AV37" s="699"/>
      <c r="AW37" s="699"/>
      <c r="AX37" s="699"/>
      <c r="AY37" s="700"/>
      <c r="AZ37" s="661">
        <v>349091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4915</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891478</v>
      </c>
      <c r="CS37" s="662"/>
      <c r="CT37" s="662"/>
      <c r="CU37" s="662"/>
      <c r="CV37" s="662"/>
      <c r="CW37" s="662"/>
      <c r="CX37" s="662"/>
      <c r="CY37" s="663"/>
      <c r="CZ37" s="666">
        <v>2.9</v>
      </c>
      <c r="DA37" s="695"/>
      <c r="DB37" s="695"/>
      <c r="DC37" s="696"/>
      <c r="DD37" s="669">
        <v>847053</v>
      </c>
      <c r="DE37" s="662"/>
      <c r="DF37" s="662"/>
      <c r="DG37" s="662"/>
      <c r="DH37" s="662"/>
      <c r="DI37" s="662"/>
      <c r="DJ37" s="662"/>
      <c r="DK37" s="663"/>
      <c r="DL37" s="669">
        <v>800069</v>
      </c>
      <c r="DM37" s="662"/>
      <c r="DN37" s="662"/>
      <c r="DO37" s="662"/>
      <c r="DP37" s="662"/>
      <c r="DQ37" s="662"/>
      <c r="DR37" s="662"/>
      <c r="DS37" s="662"/>
      <c r="DT37" s="662"/>
      <c r="DU37" s="662"/>
      <c r="DV37" s="663"/>
      <c r="DW37" s="666">
        <v>4.5</v>
      </c>
      <c r="DX37" s="695"/>
      <c r="DY37" s="695"/>
      <c r="DZ37" s="695"/>
      <c r="EA37" s="695"/>
      <c r="EB37" s="695"/>
      <c r="EC37" s="697"/>
    </row>
    <row r="38" spans="2:133" ht="11.25" customHeight="1">
      <c r="B38" s="673" t="s">
        <v>333</v>
      </c>
      <c r="C38" s="674"/>
      <c r="D38" s="674"/>
      <c r="E38" s="674"/>
      <c r="F38" s="674"/>
      <c r="G38" s="674"/>
      <c r="H38" s="674"/>
      <c r="I38" s="674"/>
      <c r="J38" s="674"/>
      <c r="K38" s="674"/>
      <c r="L38" s="674"/>
      <c r="M38" s="674"/>
      <c r="N38" s="674"/>
      <c r="O38" s="674"/>
      <c r="P38" s="674"/>
      <c r="Q38" s="675"/>
      <c r="R38" s="676">
        <v>31561149</v>
      </c>
      <c r="S38" s="713"/>
      <c r="T38" s="713"/>
      <c r="U38" s="713"/>
      <c r="V38" s="713"/>
      <c r="W38" s="713"/>
      <c r="X38" s="713"/>
      <c r="Y38" s="718"/>
      <c r="Z38" s="719">
        <v>100</v>
      </c>
      <c r="AA38" s="719"/>
      <c r="AB38" s="719"/>
      <c r="AC38" s="719"/>
      <c r="AD38" s="720">
        <v>16938931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226248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7500</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2943102</v>
      </c>
      <c r="CS38" s="664"/>
      <c r="CT38" s="664"/>
      <c r="CU38" s="664"/>
      <c r="CV38" s="664"/>
      <c r="CW38" s="664"/>
      <c r="CX38" s="664"/>
      <c r="CY38" s="665"/>
      <c r="CZ38" s="666">
        <v>9.6</v>
      </c>
      <c r="DA38" s="695"/>
      <c r="DB38" s="695"/>
      <c r="DC38" s="696"/>
      <c r="DD38" s="669">
        <v>2656553</v>
      </c>
      <c r="DE38" s="664"/>
      <c r="DF38" s="664"/>
      <c r="DG38" s="664"/>
      <c r="DH38" s="664"/>
      <c r="DI38" s="664"/>
      <c r="DJ38" s="664"/>
      <c r="DK38" s="665"/>
      <c r="DL38" s="669">
        <v>2452390</v>
      </c>
      <c r="DM38" s="664"/>
      <c r="DN38" s="664"/>
      <c r="DO38" s="664"/>
      <c r="DP38" s="664"/>
      <c r="DQ38" s="664"/>
      <c r="DR38" s="664"/>
      <c r="DS38" s="664"/>
      <c r="DT38" s="664"/>
      <c r="DU38" s="664"/>
      <c r="DV38" s="665"/>
      <c r="DW38" s="666">
        <v>13.9</v>
      </c>
      <c r="DX38" s="695"/>
      <c r="DY38" s="695"/>
      <c r="DZ38" s="695"/>
      <c r="EA38" s="695"/>
      <c r="EB38" s="695"/>
      <c r="EC38" s="697"/>
    </row>
    <row r="39" spans="2:133" ht="11.25" customHeight="1">
      <c r="AQ39" s="698" t="s">
        <v>337</v>
      </c>
      <c r="AR39" s="699"/>
      <c r="AS39" s="699"/>
      <c r="AT39" s="699"/>
      <c r="AU39" s="699"/>
      <c r="AV39" s="699"/>
      <c r="AW39" s="699"/>
      <c r="AX39" s="699"/>
      <c r="AY39" s="700"/>
      <c r="AZ39" s="661">
        <v>2203</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98</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378776</v>
      </c>
      <c r="CS39" s="662"/>
      <c r="CT39" s="662"/>
      <c r="CU39" s="662"/>
      <c r="CV39" s="662"/>
      <c r="CW39" s="662"/>
      <c r="CX39" s="662"/>
      <c r="CY39" s="663"/>
      <c r="CZ39" s="666">
        <v>1.2</v>
      </c>
      <c r="DA39" s="695"/>
      <c r="DB39" s="695"/>
      <c r="DC39" s="696"/>
      <c r="DD39" s="669">
        <v>1936</v>
      </c>
      <c r="DE39" s="662"/>
      <c r="DF39" s="662"/>
      <c r="DG39" s="662"/>
      <c r="DH39" s="662"/>
      <c r="DI39" s="662"/>
      <c r="DJ39" s="662"/>
      <c r="DK39" s="663"/>
      <c r="DL39" s="669" t="s">
        <v>173</v>
      </c>
      <c r="DM39" s="662"/>
      <c r="DN39" s="662"/>
      <c r="DO39" s="662"/>
      <c r="DP39" s="662"/>
      <c r="DQ39" s="662"/>
      <c r="DR39" s="662"/>
      <c r="DS39" s="662"/>
      <c r="DT39" s="662"/>
      <c r="DU39" s="662"/>
      <c r="DV39" s="663"/>
      <c r="DW39" s="666" t="s">
        <v>173</v>
      </c>
      <c r="DX39" s="695"/>
      <c r="DY39" s="695"/>
      <c r="DZ39" s="695"/>
      <c r="EA39" s="695"/>
      <c r="EB39" s="695"/>
      <c r="EC39" s="697"/>
    </row>
    <row r="40" spans="2:133" ht="11.25" customHeight="1">
      <c r="AQ40" s="698" t="s">
        <v>341</v>
      </c>
      <c r="AR40" s="699"/>
      <c r="AS40" s="699"/>
      <c r="AT40" s="699"/>
      <c r="AU40" s="699"/>
      <c r="AV40" s="699"/>
      <c r="AW40" s="699"/>
      <c r="AX40" s="699"/>
      <c r="AY40" s="700"/>
      <c r="AZ40" s="661">
        <v>325319</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235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164649</v>
      </c>
      <c r="CS40" s="664"/>
      <c r="CT40" s="664"/>
      <c r="CU40" s="664"/>
      <c r="CV40" s="664"/>
      <c r="CW40" s="664"/>
      <c r="CX40" s="664"/>
      <c r="CY40" s="665"/>
      <c r="CZ40" s="666">
        <v>0.5</v>
      </c>
      <c r="DA40" s="695"/>
      <c r="DB40" s="695"/>
      <c r="DC40" s="696"/>
      <c r="DD40" s="669">
        <v>2862</v>
      </c>
      <c r="DE40" s="664"/>
      <c r="DF40" s="664"/>
      <c r="DG40" s="664"/>
      <c r="DH40" s="664"/>
      <c r="DI40" s="664"/>
      <c r="DJ40" s="664"/>
      <c r="DK40" s="665"/>
      <c r="DL40" s="669">
        <v>2862</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344</v>
      </c>
      <c r="AR41" s="711"/>
      <c r="AS41" s="711"/>
      <c r="AT41" s="711"/>
      <c r="AU41" s="711"/>
      <c r="AV41" s="711"/>
      <c r="AW41" s="711"/>
      <c r="AX41" s="711"/>
      <c r="AY41" s="712"/>
      <c r="AZ41" s="676">
        <v>1792042</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376</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173</v>
      </c>
      <c r="DA41" s="695"/>
      <c r="DB41" s="695"/>
      <c r="DC41" s="696"/>
      <c r="DD41" s="669" t="s">
        <v>173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6877704</v>
      </c>
      <c r="CS42" s="664"/>
      <c r="CT42" s="664"/>
      <c r="CU42" s="664"/>
      <c r="CV42" s="664"/>
      <c r="CW42" s="664"/>
      <c r="CX42" s="664"/>
      <c r="CY42" s="665"/>
      <c r="CZ42" s="666">
        <v>22.4</v>
      </c>
      <c r="DA42" s="667"/>
      <c r="DB42" s="667"/>
      <c r="DC42" s="668"/>
      <c r="DD42" s="669">
        <v>1530462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172309</v>
      </c>
      <c r="CS43" s="662"/>
      <c r="CT43" s="662"/>
      <c r="CU43" s="662"/>
      <c r="CV43" s="662"/>
      <c r="CW43" s="662"/>
      <c r="CX43" s="662"/>
      <c r="CY43" s="663"/>
      <c r="CZ43" s="666">
        <v>0.6</v>
      </c>
      <c r="DA43" s="695"/>
      <c r="DB43" s="695"/>
      <c r="DC43" s="696"/>
      <c r="DD43" s="669">
        <v>147770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351</v>
      </c>
      <c r="CD44" s="689" t="s">
        <v>302</v>
      </c>
      <c r="CE44" s="690"/>
      <c r="CF44" s="658" t="s">
        <v>352</v>
      </c>
      <c r="CG44" s="659"/>
      <c r="CH44" s="659"/>
      <c r="CI44" s="659"/>
      <c r="CJ44" s="659"/>
      <c r="CK44" s="659"/>
      <c r="CL44" s="659"/>
      <c r="CM44" s="659"/>
      <c r="CN44" s="659"/>
      <c r="CO44" s="659"/>
      <c r="CP44" s="659"/>
      <c r="CQ44" s="660"/>
      <c r="CR44" s="661">
        <v>5205334</v>
      </c>
      <c r="CS44" s="664"/>
      <c r="CT44" s="664"/>
      <c r="CU44" s="664"/>
      <c r="CV44" s="664"/>
      <c r="CW44" s="664"/>
      <c r="CX44" s="664"/>
      <c r="CY44" s="665"/>
      <c r="CZ44" s="666">
        <v>17</v>
      </c>
      <c r="DA44" s="667"/>
      <c r="DB44" s="667"/>
      <c r="DC44" s="668"/>
      <c r="DD44" s="669">
        <v>1130591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353</v>
      </c>
      <c r="CG45" s="659"/>
      <c r="CH45" s="659"/>
      <c r="CI45" s="659"/>
      <c r="CJ45" s="659"/>
      <c r="CK45" s="659"/>
      <c r="CL45" s="659"/>
      <c r="CM45" s="659"/>
      <c r="CN45" s="659"/>
      <c r="CO45" s="659"/>
      <c r="CP45" s="659"/>
      <c r="CQ45" s="660"/>
      <c r="CR45" s="661">
        <v>1538018</v>
      </c>
      <c r="CS45" s="662"/>
      <c r="CT45" s="662"/>
      <c r="CU45" s="662"/>
      <c r="CV45" s="662"/>
      <c r="CW45" s="662"/>
      <c r="CX45" s="662"/>
      <c r="CY45" s="663"/>
      <c r="CZ45" s="666">
        <v>5</v>
      </c>
      <c r="DA45" s="695"/>
      <c r="DB45" s="695"/>
      <c r="DC45" s="696"/>
      <c r="DD45" s="669">
        <v>82564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354</v>
      </c>
      <c r="CG46" s="659"/>
      <c r="CH46" s="659"/>
      <c r="CI46" s="659"/>
      <c r="CJ46" s="659"/>
      <c r="CK46" s="659"/>
      <c r="CL46" s="659"/>
      <c r="CM46" s="659"/>
      <c r="CN46" s="659"/>
      <c r="CO46" s="659"/>
      <c r="CP46" s="659"/>
      <c r="CQ46" s="660"/>
      <c r="CR46" s="661">
        <v>3575470</v>
      </c>
      <c r="CS46" s="664"/>
      <c r="CT46" s="664"/>
      <c r="CU46" s="664"/>
      <c r="CV46" s="664"/>
      <c r="CW46" s="664"/>
      <c r="CX46" s="664"/>
      <c r="CY46" s="665"/>
      <c r="CZ46" s="666">
        <v>11.6</v>
      </c>
      <c r="DA46" s="667"/>
      <c r="DB46" s="667"/>
      <c r="DC46" s="668"/>
      <c r="DD46" s="669">
        <v>1038768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355</v>
      </c>
      <c r="CG47" s="659"/>
      <c r="CH47" s="659"/>
      <c r="CI47" s="659"/>
      <c r="CJ47" s="659"/>
      <c r="CK47" s="659"/>
      <c r="CL47" s="659"/>
      <c r="CM47" s="659"/>
      <c r="CN47" s="659"/>
      <c r="CO47" s="659"/>
      <c r="CP47" s="659"/>
      <c r="CQ47" s="660"/>
      <c r="CR47" s="661">
        <v>1672370</v>
      </c>
      <c r="CS47" s="662"/>
      <c r="CT47" s="662"/>
      <c r="CU47" s="662"/>
      <c r="CV47" s="662"/>
      <c r="CW47" s="662"/>
      <c r="CX47" s="662"/>
      <c r="CY47" s="663"/>
      <c r="CZ47" s="666">
        <v>5.4</v>
      </c>
      <c r="DA47" s="695"/>
      <c r="DB47" s="695"/>
      <c r="DC47" s="696"/>
      <c r="DD47" s="669">
        <v>399871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356</v>
      </c>
      <c r="CG48" s="659"/>
      <c r="CH48" s="659"/>
      <c r="CI48" s="659"/>
      <c r="CJ48" s="659"/>
      <c r="CK48" s="659"/>
      <c r="CL48" s="659"/>
      <c r="CM48" s="659"/>
      <c r="CN48" s="659"/>
      <c r="CO48" s="659"/>
      <c r="CP48" s="659"/>
      <c r="CQ48" s="660"/>
      <c r="CR48" s="661" t="s">
        <v>173</v>
      </c>
      <c r="CS48" s="664"/>
      <c r="CT48" s="664"/>
      <c r="CU48" s="664"/>
      <c r="CV48" s="664"/>
      <c r="CW48" s="664"/>
      <c r="CX48" s="664"/>
      <c r="CY48" s="665"/>
      <c r="CZ48" s="666" t="s">
        <v>173</v>
      </c>
      <c r="DA48" s="667"/>
      <c r="DB48" s="667"/>
      <c r="DC48" s="668"/>
      <c r="DD48" s="669" t="s">
        <v>173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357</v>
      </c>
      <c r="CE49" s="674"/>
      <c r="CF49" s="674"/>
      <c r="CG49" s="674"/>
      <c r="CH49" s="674"/>
      <c r="CI49" s="674"/>
      <c r="CJ49" s="674"/>
      <c r="CK49" s="674"/>
      <c r="CL49" s="674"/>
      <c r="CM49" s="674"/>
      <c r="CN49" s="674"/>
      <c r="CO49" s="674"/>
      <c r="CP49" s="674"/>
      <c r="CQ49" s="675"/>
      <c r="CR49" s="676">
        <v>30693009</v>
      </c>
      <c r="CS49" s="677"/>
      <c r="CT49" s="677"/>
      <c r="CU49" s="677"/>
      <c r="CV49" s="677"/>
      <c r="CW49" s="677"/>
      <c r="CX49" s="677"/>
      <c r="CY49" s="678"/>
      <c r="CZ49" s="679">
        <v>100</v>
      </c>
      <c r="DA49" s="680"/>
      <c r="DB49" s="680"/>
      <c r="DC49" s="681"/>
      <c r="DD49" s="682">
        <v>20436034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TmOi5guD9OtT7NY4FQqaD/5EmW6kRjQnNY6rQKVe2yGkkb8INS5wvliGwSGk89twf8ziLNw8ro/huogTGY7pHg==" saltValue="zJX4MHOoQgl4KyTyLT/T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380</v>
      </c>
      <c r="C7" s="1140"/>
      <c r="D7" s="1140"/>
      <c r="E7" s="1140"/>
      <c r="F7" s="1140"/>
      <c r="G7" s="1140"/>
      <c r="H7" s="1140"/>
      <c r="I7" s="1140"/>
      <c r="J7" s="1140"/>
      <c r="K7" s="1140"/>
      <c r="L7" s="1140"/>
      <c r="M7" s="1140"/>
      <c r="N7" s="1140"/>
      <c r="O7" s="1140"/>
      <c r="P7" s="1141"/>
      <c r="Q7" s="1193">
        <v>31537</v>
      </c>
      <c r="R7" s="1194"/>
      <c r="S7" s="1194"/>
      <c r="T7" s="1194"/>
      <c r="U7" s="1194"/>
      <c r="V7" s="1194">
        <v>30669</v>
      </c>
      <c r="W7" s="1194"/>
      <c r="X7" s="1194"/>
      <c r="Y7" s="1194"/>
      <c r="Z7" s="1194"/>
      <c r="AA7" s="1194">
        <v>868</v>
      </c>
      <c r="AB7" s="1194"/>
      <c r="AC7" s="1194"/>
      <c r="AD7" s="1194"/>
      <c r="AE7" s="1195"/>
      <c r="AF7" s="1196">
        <v>497</v>
      </c>
      <c r="AG7" s="1197"/>
      <c r="AH7" s="1197"/>
      <c r="AI7" s="1197"/>
      <c r="AJ7" s="1198"/>
      <c r="AK7" s="1180" t="s">
        <v>599</v>
      </c>
      <c r="AL7" s="1181"/>
      <c r="AM7" s="1181"/>
      <c r="AN7" s="1181"/>
      <c r="AO7" s="1181"/>
      <c r="AP7" s="1181">
        <v>38721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0</v>
      </c>
      <c r="CI7" s="1178"/>
      <c r="CJ7" s="1178"/>
      <c r="CK7" s="1178"/>
      <c r="CL7" s="1179"/>
      <c r="CM7" s="1177">
        <v>5</v>
      </c>
      <c r="CN7" s="1178"/>
      <c r="CO7" s="1178"/>
      <c r="CP7" s="1178"/>
      <c r="CQ7" s="1179"/>
      <c r="CR7" s="1177">
        <v>5</v>
      </c>
      <c r="CS7" s="1178"/>
      <c r="CT7" s="1178"/>
      <c r="CU7" s="1178"/>
      <c r="CV7" s="1179"/>
      <c r="CW7" s="1177">
        <v>0</v>
      </c>
      <c r="CX7" s="1178"/>
      <c r="CY7" s="1178"/>
      <c r="CZ7" s="1178"/>
      <c r="DA7" s="1179"/>
      <c r="DB7" s="1177" t="s">
        <v>525</v>
      </c>
      <c r="DC7" s="1178"/>
      <c r="DD7" s="1178"/>
      <c r="DE7" s="1178"/>
      <c r="DF7" s="1179"/>
      <c r="DG7" s="1177" t="s">
        <v>525</v>
      </c>
      <c r="DH7" s="1178"/>
      <c r="DI7" s="1178"/>
      <c r="DJ7" s="1178"/>
      <c r="DK7" s="1179"/>
      <c r="DL7" s="1177" t="s">
        <v>525</v>
      </c>
      <c r="DM7" s="1178"/>
      <c r="DN7" s="1178"/>
      <c r="DO7" s="1178"/>
      <c r="DP7" s="1179"/>
      <c r="DQ7" s="1177" t="s">
        <v>525</v>
      </c>
      <c r="DR7" s="1178"/>
      <c r="DS7" s="1178"/>
      <c r="DT7" s="1178"/>
      <c r="DU7" s="1179"/>
      <c r="DV7" s="1204"/>
      <c r="DW7" s="1205"/>
      <c r="DX7" s="1205"/>
      <c r="DY7" s="1205"/>
      <c r="DZ7" s="1206"/>
      <c r="EA7" s="254"/>
    </row>
    <row r="8" spans="1:131" s="255" customFormat="1" ht="26.25" customHeight="1">
      <c r="A8" s="261">
        <v>2</v>
      </c>
      <c r="B8" s="1126" t="s">
        <v>381</v>
      </c>
      <c r="C8" s="1127"/>
      <c r="D8" s="1127"/>
      <c r="E8" s="1127"/>
      <c r="F8" s="1127"/>
      <c r="G8" s="1127"/>
      <c r="H8" s="1127"/>
      <c r="I8" s="1127"/>
      <c r="J8" s="1127"/>
      <c r="K8" s="1127"/>
      <c r="L8" s="1127"/>
      <c r="M8" s="1127"/>
      <c r="N8" s="1127"/>
      <c r="O8" s="1127"/>
      <c r="P8" s="1128"/>
      <c r="Q8" s="1132">
        <v>6</v>
      </c>
      <c r="R8" s="1133"/>
      <c r="S8" s="1133"/>
      <c r="T8" s="1133"/>
      <c r="U8" s="1133"/>
      <c r="V8" s="1133">
        <v>6</v>
      </c>
      <c r="W8" s="1133"/>
      <c r="X8" s="1133"/>
      <c r="Y8" s="1133"/>
      <c r="Z8" s="1133"/>
      <c r="AA8" s="1133">
        <v>0</v>
      </c>
      <c r="AB8" s="1133"/>
      <c r="AC8" s="1133"/>
      <c r="AD8" s="1133"/>
      <c r="AE8" s="1134"/>
      <c r="AF8" s="1108">
        <v>0</v>
      </c>
      <c r="AG8" s="1109"/>
      <c r="AH8" s="1109"/>
      <c r="AI8" s="1109"/>
      <c r="AJ8" s="1110"/>
      <c r="AK8" s="1175" t="s">
        <v>599</v>
      </c>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7</v>
      </c>
      <c r="CI8" s="1079"/>
      <c r="CJ8" s="1079"/>
      <c r="CK8" s="1079"/>
      <c r="CL8" s="1080"/>
      <c r="CM8" s="1078">
        <v>211</v>
      </c>
      <c r="CN8" s="1079"/>
      <c r="CO8" s="1079"/>
      <c r="CP8" s="1079"/>
      <c r="CQ8" s="1080"/>
      <c r="CR8" s="1078">
        <v>60</v>
      </c>
      <c r="CS8" s="1079"/>
      <c r="CT8" s="1079"/>
      <c r="CU8" s="1079"/>
      <c r="CV8" s="1080"/>
      <c r="CW8" s="1078" t="s">
        <v>599</v>
      </c>
      <c r="CX8" s="1079"/>
      <c r="CY8" s="1079"/>
      <c r="CZ8" s="1079"/>
      <c r="DA8" s="1080"/>
      <c r="DB8" s="1078" t="s">
        <v>599</v>
      </c>
      <c r="DC8" s="1079"/>
      <c r="DD8" s="1079"/>
      <c r="DE8" s="1079"/>
      <c r="DF8" s="1080"/>
      <c r="DG8" s="1078" t="s">
        <v>599</v>
      </c>
      <c r="DH8" s="1079"/>
      <c r="DI8" s="1079"/>
      <c r="DJ8" s="1079"/>
      <c r="DK8" s="1080"/>
      <c r="DL8" s="1078" t="s">
        <v>599</v>
      </c>
      <c r="DM8" s="1079"/>
      <c r="DN8" s="1079"/>
      <c r="DO8" s="1079"/>
      <c r="DP8" s="1080"/>
      <c r="DQ8" s="1078" t="s">
        <v>599</v>
      </c>
      <c r="DR8" s="1079"/>
      <c r="DS8" s="1079"/>
      <c r="DT8" s="1079"/>
      <c r="DU8" s="1080"/>
      <c r="DV8" s="1081"/>
      <c r="DW8" s="1082"/>
      <c r="DX8" s="1082"/>
      <c r="DY8" s="1082"/>
      <c r="DZ8" s="1083"/>
      <c r="EA8" s="254"/>
    </row>
    <row r="9" spans="1:131" s="255" customFormat="1" ht="26.25" customHeight="1">
      <c r="A9" s="261">
        <v>3</v>
      </c>
      <c r="B9" s="1126" t="s">
        <v>382</v>
      </c>
      <c r="C9" s="1127"/>
      <c r="D9" s="1127"/>
      <c r="E9" s="1127"/>
      <c r="F9" s="1127"/>
      <c r="G9" s="1127"/>
      <c r="H9" s="1127"/>
      <c r="I9" s="1127"/>
      <c r="J9" s="1127"/>
      <c r="K9" s="1127"/>
      <c r="L9" s="1127"/>
      <c r="M9" s="1127"/>
      <c r="N9" s="1127"/>
      <c r="O9" s="1127"/>
      <c r="P9" s="1128"/>
      <c r="Q9" s="1132">
        <v>25</v>
      </c>
      <c r="R9" s="1133"/>
      <c r="S9" s="1133"/>
      <c r="T9" s="1133"/>
      <c r="U9" s="1133"/>
      <c r="V9" s="1133">
        <v>25</v>
      </c>
      <c r="W9" s="1133"/>
      <c r="X9" s="1133"/>
      <c r="Y9" s="1133"/>
      <c r="Z9" s="1133"/>
      <c r="AA9" s="1133">
        <v>0</v>
      </c>
      <c r="AB9" s="1133"/>
      <c r="AC9" s="1133"/>
      <c r="AD9" s="1133"/>
      <c r="AE9" s="1134"/>
      <c r="AF9" s="1108">
        <v>0</v>
      </c>
      <c r="AG9" s="1109"/>
      <c r="AH9" s="1109"/>
      <c r="AI9" s="1109"/>
      <c r="AJ9" s="1110"/>
      <c r="AK9" s="1175">
        <v>3</v>
      </c>
      <c r="AL9" s="1176"/>
      <c r="AM9" s="1176"/>
      <c r="AN9" s="1176"/>
      <c r="AO9" s="1176"/>
      <c r="AP9" s="1176" t="s">
        <v>599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-10</v>
      </c>
      <c r="CI9" s="1079"/>
      <c r="CJ9" s="1079"/>
      <c r="CK9" s="1079"/>
      <c r="CL9" s="1080"/>
      <c r="CM9" s="1078">
        <v>87</v>
      </c>
      <c r="CN9" s="1079"/>
      <c r="CO9" s="1079"/>
      <c r="CP9" s="1079"/>
      <c r="CQ9" s="1080"/>
      <c r="CR9" s="1078">
        <v>10</v>
      </c>
      <c r="CS9" s="1079"/>
      <c r="CT9" s="1079"/>
      <c r="CU9" s="1079"/>
      <c r="CV9" s="1080"/>
      <c r="CW9" s="1078" t="s">
        <v>599</v>
      </c>
      <c r="CX9" s="1079"/>
      <c r="CY9" s="1079"/>
      <c r="CZ9" s="1079"/>
      <c r="DA9" s="1080"/>
      <c r="DB9" s="1078" t="s">
        <v>599</v>
      </c>
      <c r="DC9" s="1079"/>
      <c r="DD9" s="1079"/>
      <c r="DE9" s="1079"/>
      <c r="DF9" s="1080"/>
      <c r="DG9" s="1078" t="s">
        <v>599</v>
      </c>
      <c r="DH9" s="1079"/>
      <c r="DI9" s="1079"/>
      <c r="DJ9" s="1079"/>
      <c r="DK9" s="1080"/>
      <c r="DL9" s="1078" t="s">
        <v>599</v>
      </c>
      <c r="DM9" s="1079"/>
      <c r="DN9" s="1079"/>
      <c r="DO9" s="1079"/>
      <c r="DP9" s="1080"/>
      <c r="DQ9" s="1078" t="s">
        <v>599</v>
      </c>
      <c r="DR9" s="1079"/>
      <c r="DS9" s="1079"/>
      <c r="DT9" s="1079"/>
      <c r="DU9" s="1080"/>
      <c r="DV9" s="1081"/>
      <c r="DW9" s="1082"/>
      <c r="DX9" s="1082"/>
      <c r="DY9" s="1082"/>
      <c r="DZ9" s="1083"/>
      <c r="EA9" s="254"/>
    </row>
    <row r="10" spans="1:131" s="255" customFormat="1" ht="26.25" customHeight="1">
      <c r="A10" s="261">
        <v>4</v>
      </c>
      <c r="B10" s="1126" t="s">
        <v>383</v>
      </c>
      <c r="C10" s="1127"/>
      <c r="D10" s="1127"/>
      <c r="E10" s="1127"/>
      <c r="F10" s="1127"/>
      <c r="G10" s="1127"/>
      <c r="H10" s="1127"/>
      <c r="I10" s="1127"/>
      <c r="J10" s="1127"/>
      <c r="K10" s="1127"/>
      <c r="L10" s="1127"/>
      <c r="M10" s="1127"/>
      <c r="N10" s="1127"/>
      <c r="O10" s="1127"/>
      <c r="P10" s="1128"/>
      <c r="Q10" s="1132">
        <v>12</v>
      </c>
      <c r="R10" s="1133"/>
      <c r="S10" s="1133"/>
      <c r="T10" s="1133"/>
      <c r="U10" s="1133"/>
      <c r="V10" s="1133">
        <v>12</v>
      </c>
      <c r="W10" s="1133"/>
      <c r="X10" s="1133"/>
      <c r="Y10" s="1133"/>
      <c r="Z10" s="1133"/>
      <c r="AA10" s="1133" t="s">
        <v>599</v>
      </c>
      <c r="AB10" s="1133"/>
      <c r="AC10" s="1133"/>
      <c r="AD10" s="1133"/>
      <c r="AE10" s="1134"/>
      <c r="AF10" s="1108" t="s">
        <v>384</v>
      </c>
      <c r="AG10" s="1109"/>
      <c r="AH10" s="1109"/>
      <c r="AI10" s="1109"/>
      <c r="AJ10" s="1110"/>
      <c r="AK10" s="1175">
        <v>6</v>
      </c>
      <c r="AL10" s="1176"/>
      <c r="AM10" s="1176"/>
      <c r="AN10" s="1176"/>
      <c r="AO10" s="1176"/>
      <c r="AP10" s="1176" t="s">
        <v>599</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154</v>
      </c>
      <c r="CN10" s="1079"/>
      <c r="CO10" s="1079"/>
      <c r="CP10" s="1079"/>
      <c r="CQ10" s="1080"/>
      <c r="CR10" s="1078">
        <v>45</v>
      </c>
      <c r="CS10" s="1079"/>
      <c r="CT10" s="1079"/>
      <c r="CU10" s="1079"/>
      <c r="CV10" s="1080"/>
      <c r="CW10" s="1078">
        <v>19</v>
      </c>
      <c r="CX10" s="1079"/>
      <c r="CY10" s="1079"/>
      <c r="CZ10" s="1079"/>
      <c r="DA10" s="1080"/>
      <c r="DB10" s="1078" t="s">
        <v>599</v>
      </c>
      <c r="DC10" s="1079"/>
      <c r="DD10" s="1079"/>
      <c r="DE10" s="1079"/>
      <c r="DF10" s="1080"/>
      <c r="DG10" s="1078" t="s">
        <v>599</v>
      </c>
      <c r="DH10" s="1079"/>
      <c r="DI10" s="1079"/>
      <c r="DJ10" s="1079"/>
      <c r="DK10" s="1080"/>
      <c r="DL10" s="1078" t="s">
        <v>599</v>
      </c>
      <c r="DM10" s="1079"/>
      <c r="DN10" s="1079"/>
      <c r="DO10" s="1079"/>
      <c r="DP10" s="1080"/>
      <c r="DQ10" s="1078" t="s">
        <v>599</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-11</v>
      </c>
      <c r="CN11" s="1079"/>
      <c r="CO11" s="1079"/>
      <c r="CP11" s="1079"/>
      <c r="CQ11" s="1080"/>
      <c r="CR11" s="1078">
        <v>9</v>
      </c>
      <c r="CS11" s="1079"/>
      <c r="CT11" s="1079"/>
      <c r="CU11" s="1079"/>
      <c r="CV11" s="1080"/>
      <c r="CW11" s="1078" t="s">
        <v>599</v>
      </c>
      <c r="CX11" s="1079"/>
      <c r="CY11" s="1079"/>
      <c r="CZ11" s="1079"/>
      <c r="DA11" s="1080"/>
      <c r="DB11" s="1078" t="s">
        <v>599</v>
      </c>
      <c r="DC11" s="1079"/>
      <c r="DD11" s="1079"/>
      <c r="DE11" s="1079"/>
      <c r="DF11" s="1080"/>
      <c r="DG11" s="1078" t="s">
        <v>599</v>
      </c>
      <c r="DH11" s="1079"/>
      <c r="DI11" s="1079"/>
      <c r="DJ11" s="1079"/>
      <c r="DK11" s="1080"/>
      <c r="DL11" s="1078" t="s">
        <v>599</v>
      </c>
      <c r="DM11" s="1079"/>
      <c r="DN11" s="1079"/>
      <c r="DO11" s="1079"/>
      <c r="DP11" s="1080"/>
      <c r="DQ11" s="1078" t="s">
        <v>599</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594</v>
      </c>
      <c r="BT12" s="1104"/>
      <c r="BU12" s="1104"/>
      <c r="BV12" s="1104"/>
      <c r="BW12" s="1104"/>
      <c r="BX12" s="1104"/>
      <c r="BY12" s="1104"/>
      <c r="BZ12" s="1104"/>
      <c r="CA12" s="1104"/>
      <c r="CB12" s="1104"/>
      <c r="CC12" s="1104"/>
      <c r="CD12" s="1104"/>
      <c r="CE12" s="1104"/>
      <c r="CF12" s="1104"/>
      <c r="CG12" s="1105"/>
      <c r="CH12" s="1078">
        <v>-5</v>
      </c>
      <c r="CI12" s="1079"/>
      <c r="CJ12" s="1079"/>
      <c r="CK12" s="1079"/>
      <c r="CL12" s="1080"/>
      <c r="CM12" s="1078">
        <v>110</v>
      </c>
      <c r="CN12" s="1079"/>
      <c r="CO12" s="1079"/>
      <c r="CP12" s="1079"/>
      <c r="CQ12" s="1080"/>
      <c r="CR12" s="1078">
        <v>51</v>
      </c>
      <c r="CS12" s="1079"/>
      <c r="CT12" s="1079"/>
      <c r="CU12" s="1079"/>
      <c r="CV12" s="1080"/>
      <c r="CW12" s="1078" t="s">
        <v>599</v>
      </c>
      <c r="CX12" s="1079"/>
      <c r="CY12" s="1079"/>
      <c r="CZ12" s="1079"/>
      <c r="DA12" s="1080"/>
      <c r="DB12" s="1078" t="s">
        <v>599</v>
      </c>
      <c r="DC12" s="1079"/>
      <c r="DD12" s="1079"/>
      <c r="DE12" s="1079"/>
      <c r="DF12" s="1080"/>
      <c r="DG12" s="1078" t="s">
        <v>599</v>
      </c>
      <c r="DH12" s="1079"/>
      <c r="DI12" s="1079"/>
      <c r="DJ12" s="1079"/>
      <c r="DK12" s="1080"/>
      <c r="DL12" s="1078" t="s">
        <v>599</v>
      </c>
      <c r="DM12" s="1079"/>
      <c r="DN12" s="1079"/>
      <c r="DO12" s="1079"/>
      <c r="DP12" s="1080"/>
      <c r="DQ12" s="1078" t="s">
        <v>599</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595</v>
      </c>
      <c r="BT13" s="1104"/>
      <c r="BU13" s="1104"/>
      <c r="BV13" s="1104"/>
      <c r="BW13" s="1104"/>
      <c r="BX13" s="1104"/>
      <c r="BY13" s="1104"/>
      <c r="BZ13" s="1104"/>
      <c r="CA13" s="1104"/>
      <c r="CB13" s="1104"/>
      <c r="CC13" s="1104"/>
      <c r="CD13" s="1104"/>
      <c r="CE13" s="1104"/>
      <c r="CF13" s="1104"/>
      <c r="CG13" s="1105"/>
      <c r="CH13" s="1078">
        <v>22</v>
      </c>
      <c r="CI13" s="1079"/>
      <c r="CJ13" s="1079"/>
      <c r="CK13" s="1079"/>
      <c r="CL13" s="1080"/>
      <c r="CM13" s="1078">
        <v>151</v>
      </c>
      <c r="CN13" s="1079"/>
      <c r="CO13" s="1079"/>
      <c r="CP13" s="1079"/>
      <c r="CQ13" s="1080"/>
      <c r="CR13" s="1078">
        <v>25</v>
      </c>
      <c r="CS13" s="1079"/>
      <c r="CT13" s="1079"/>
      <c r="CU13" s="1079"/>
      <c r="CV13" s="1080"/>
      <c r="CW13" s="1078" t="s">
        <v>599</v>
      </c>
      <c r="CX13" s="1079"/>
      <c r="CY13" s="1079"/>
      <c r="CZ13" s="1079"/>
      <c r="DA13" s="1080"/>
      <c r="DB13" s="1078" t="s">
        <v>599</v>
      </c>
      <c r="DC13" s="1079"/>
      <c r="DD13" s="1079"/>
      <c r="DE13" s="1079"/>
      <c r="DF13" s="1080"/>
      <c r="DG13" s="1078" t="s">
        <v>599</v>
      </c>
      <c r="DH13" s="1079"/>
      <c r="DI13" s="1079"/>
      <c r="DJ13" s="1079"/>
      <c r="DK13" s="1080"/>
      <c r="DL13" s="1078" t="s">
        <v>599</v>
      </c>
      <c r="DM13" s="1079"/>
      <c r="DN13" s="1079"/>
      <c r="DO13" s="1079"/>
      <c r="DP13" s="1080"/>
      <c r="DQ13" s="1078" t="s">
        <v>599</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596</v>
      </c>
      <c r="BT14" s="1104"/>
      <c r="BU14" s="1104"/>
      <c r="BV14" s="1104"/>
      <c r="BW14" s="1104"/>
      <c r="BX14" s="1104"/>
      <c r="BY14" s="1104"/>
      <c r="BZ14" s="1104"/>
      <c r="CA14" s="1104"/>
      <c r="CB14" s="1104"/>
      <c r="CC14" s="1104"/>
      <c r="CD14" s="1104"/>
      <c r="CE14" s="1104"/>
      <c r="CF14" s="1104"/>
      <c r="CG14" s="1105"/>
      <c r="CH14" s="1078">
        <v>2</v>
      </c>
      <c r="CI14" s="1079"/>
      <c r="CJ14" s="1079"/>
      <c r="CK14" s="1079"/>
      <c r="CL14" s="1080"/>
      <c r="CM14" s="1078">
        <v>53</v>
      </c>
      <c r="CN14" s="1079"/>
      <c r="CO14" s="1079"/>
      <c r="CP14" s="1079"/>
      <c r="CQ14" s="1080"/>
      <c r="CR14" s="1078">
        <v>10</v>
      </c>
      <c r="CS14" s="1079"/>
      <c r="CT14" s="1079"/>
      <c r="CU14" s="1079"/>
      <c r="CV14" s="1080"/>
      <c r="CW14" s="1078" t="s">
        <v>599</v>
      </c>
      <c r="CX14" s="1079"/>
      <c r="CY14" s="1079"/>
      <c r="CZ14" s="1079"/>
      <c r="DA14" s="1080"/>
      <c r="DB14" s="1078" t="s">
        <v>599</v>
      </c>
      <c r="DC14" s="1079"/>
      <c r="DD14" s="1079"/>
      <c r="DE14" s="1079"/>
      <c r="DF14" s="1080"/>
      <c r="DG14" s="1078" t="s">
        <v>599</v>
      </c>
      <c r="DH14" s="1079"/>
      <c r="DI14" s="1079"/>
      <c r="DJ14" s="1079"/>
      <c r="DK14" s="1080"/>
      <c r="DL14" s="1078" t="s">
        <v>599</v>
      </c>
      <c r="DM14" s="1079"/>
      <c r="DN14" s="1079"/>
      <c r="DO14" s="1079"/>
      <c r="DP14" s="1080"/>
      <c r="DQ14" s="1078" t="s">
        <v>599</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597</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45</v>
      </c>
      <c r="CN15" s="1079"/>
      <c r="CO15" s="1079"/>
      <c r="CP15" s="1079"/>
      <c r="CQ15" s="1080"/>
      <c r="CR15" s="1078">
        <v>50</v>
      </c>
      <c r="CS15" s="1079"/>
      <c r="CT15" s="1079"/>
      <c r="CU15" s="1079"/>
      <c r="CV15" s="1080"/>
      <c r="CW15" s="1078" t="s">
        <v>599</v>
      </c>
      <c r="CX15" s="1079"/>
      <c r="CY15" s="1079"/>
      <c r="CZ15" s="1079"/>
      <c r="DA15" s="1080"/>
      <c r="DB15" s="1078" t="s">
        <v>599</v>
      </c>
      <c r="DC15" s="1079"/>
      <c r="DD15" s="1079"/>
      <c r="DE15" s="1079"/>
      <c r="DF15" s="1080"/>
      <c r="DG15" s="1078" t="s">
        <v>599</v>
      </c>
      <c r="DH15" s="1079"/>
      <c r="DI15" s="1079"/>
      <c r="DJ15" s="1079"/>
      <c r="DK15" s="1080"/>
      <c r="DL15" s="1078" t="s">
        <v>599</v>
      </c>
      <c r="DM15" s="1079"/>
      <c r="DN15" s="1079"/>
      <c r="DO15" s="1079"/>
      <c r="DP15" s="1080"/>
      <c r="DQ15" s="1078" t="s">
        <v>599</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598</v>
      </c>
      <c r="BT16" s="1104"/>
      <c r="BU16" s="1104"/>
      <c r="BV16" s="1104"/>
      <c r="BW16" s="1104"/>
      <c r="BX16" s="1104"/>
      <c r="BY16" s="1104"/>
      <c r="BZ16" s="1104"/>
      <c r="CA16" s="1104"/>
      <c r="CB16" s="1104"/>
      <c r="CC16" s="1104"/>
      <c r="CD16" s="1104"/>
      <c r="CE16" s="1104"/>
      <c r="CF16" s="1104"/>
      <c r="CG16" s="1105"/>
      <c r="CH16" s="1078">
        <v>-3</v>
      </c>
      <c r="CI16" s="1079"/>
      <c r="CJ16" s="1079"/>
      <c r="CK16" s="1079"/>
      <c r="CL16" s="1080"/>
      <c r="CM16" s="1078">
        <v>27</v>
      </c>
      <c r="CN16" s="1079"/>
      <c r="CO16" s="1079"/>
      <c r="CP16" s="1079"/>
      <c r="CQ16" s="1080"/>
      <c r="CR16" s="1078">
        <v>20</v>
      </c>
      <c r="CS16" s="1079"/>
      <c r="CT16" s="1079"/>
      <c r="CU16" s="1079"/>
      <c r="CV16" s="1080"/>
      <c r="CW16" s="1078" t="s">
        <v>599</v>
      </c>
      <c r="CX16" s="1079"/>
      <c r="CY16" s="1079"/>
      <c r="CZ16" s="1079"/>
      <c r="DA16" s="1080"/>
      <c r="DB16" s="1078" t="s">
        <v>599</v>
      </c>
      <c r="DC16" s="1079"/>
      <c r="DD16" s="1079"/>
      <c r="DE16" s="1079"/>
      <c r="DF16" s="1080"/>
      <c r="DG16" s="1078" t="s">
        <v>599</v>
      </c>
      <c r="DH16" s="1079"/>
      <c r="DI16" s="1079"/>
      <c r="DJ16" s="1079"/>
      <c r="DK16" s="1080"/>
      <c r="DL16" s="1078" t="s">
        <v>599</v>
      </c>
      <c r="DM16" s="1079"/>
      <c r="DN16" s="1079"/>
      <c r="DO16" s="1079"/>
      <c r="DP16" s="1080"/>
      <c r="DQ16" s="1078" t="s">
        <v>599</v>
      </c>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31568</v>
      </c>
      <c r="R23" s="1158"/>
      <c r="S23" s="1158"/>
      <c r="T23" s="1158"/>
      <c r="U23" s="1158"/>
      <c r="V23" s="1158">
        <v>30699</v>
      </c>
      <c r="W23" s="1158"/>
      <c r="X23" s="1158"/>
      <c r="Y23" s="1158"/>
      <c r="Z23" s="1158"/>
      <c r="AA23" s="1158">
        <v>868</v>
      </c>
      <c r="AB23" s="1158"/>
      <c r="AC23" s="1158"/>
      <c r="AD23" s="1158"/>
      <c r="AE23" s="1159"/>
      <c r="AF23" s="1160">
        <v>497</v>
      </c>
      <c r="AG23" s="1158"/>
      <c r="AH23" s="1158"/>
      <c r="AI23" s="1158"/>
      <c r="AJ23" s="1161"/>
      <c r="AK23" s="1162"/>
      <c r="AL23" s="1163"/>
      <c r="AM23" s="1163"/>
      <c r="AN23" s="1163"/>
      <c r="AO23" s="1163"/>
      <c r="AP23" s="1158">
        <f>AP7+AP8</f>
        <v>38724</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363</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399</v>
      </c>
      <c r="C28" s="1140"/>
      <c r="D28" s="1140"/>
      <c r="E28" s="1140"/>
      <c r="F28" s="1140"/>
      <c r="G28" s="1140"/>
      <c r="H28" s="1140"/>
      <c r="I28" s="1140"/>
      <c r="J28" s="1140"/>
      <c r="K28" s="1140"/>
      <c r="L28" s="1140"/>
      <c r="M28" s="1140"/>
      <c r="N28" s="1140"/>
      <c r="O28" s="1140"/>
      <c r="P28" s="1141"/>
      <c r="Q28" s="1142">
        <v>4247</v>
      </c>
      <c r="R28" s="1143"/>
      <c r="S28" s="1143"/>
      <c r="T28" s="1143"/>
      <c r="U28" s="1143"/>
      <c r="V28" s="1143">
        <v>4134</v>
      </c>
      <c r="W28" s="1143"/>
      <c r="X28" s="1143"/>
      <c r="Y28" s="1143"/>
      <c r="Z28" s="1143"/>
      <c r="AA28" s="1143">
        <v>113</v>
      </c>
      <c r="AB28" s="1143"/>
      <c r="AC28" s="1143"/>
      <c r="AD28" s="1143"/>
      <c r="AE28" s="1144"/>
      <c r="AF28" s="1145">
        <v>113</v>
      </c>
      <c r="AG28" s="1143"/>
      <c r="AH28" s="1143"/>
      <c r="AI28" s="1143"/>
      <c r="AJ28" s="1146"/>
      <c r="AK28" s="1147">
        <v>325</v>
      </c>
      <c r="AL28" s="1135"/>
      <c r="AM28" s="1135"/>
      <c r="AN28" s="1135"/>
      <c r="AO28" s="1135"/>
      <c r="AP28" s="1135" t="s">
        <v>599</v>
      </c>
      <c r="AQ28" s="1135"/>
      <c r="AR28" s="1135"/>
      <c r="AS28" s="1135"/>
      <c r="AT28" s="1135"/>
      <c r="AU28" s="1135" t="s">
        <v>599</v>
      </c>
      <c r="AV28" s="1135"/>
      <c r="AW28" s="1135"/>
      <c r="AX28" s="1135"/>
      <c r="AY28" s="1135"/>
      <c r="AZ28" s="1136" t="s">
        <v>599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400</v>
      </c>
      <c r="C29" s="1127"/>
      <c r="D29" s="1127"/>
      <c r="E29" s="1127"/>
      <c r="F29" s="1127"/>
      <c r="G29" s="1127"/>
      <c r="H29" s="1127"/>
      <c r="I29" s="1127"/>
      <c r="J29" s="1127"/>
      <c r="K29" s="1127"/>
      <c r="L29" s="1127"/>
      <c r="M29" s="1127"/>
      <c r="N29" s="1127"/>
      <c r="O29" s="1127"/>
      <c r="P29" s="1128"/>
      <c r="Q29" s="1132">
        <v>70</v>
      </c>
      <c r="R29" s="1133"/>
      <c r="S29" s="1133"/>
      <c r="T29" s="1133"/>
      <c r="U29" s="1133"/>
      <c r="V29" s="1133">
        <v>70</v>
      </c>
      <c r="W29" s="1133"/>
      <c r="X29" s="1133"/>
      <c r="Y29" s="1133"/>
      <c r="Z29" s="1133"/>
      <c r="AA29" s="1133">
        <v>0</v>
      </c>
      <c r="AB29" s="1133"/>
      <c r="AC29" s="1133"/>
      <c r="AD29" s="1133"/>
      <c r="AE29" s="1134"/>
      <c r="AF29" s="1108">
        <v>0</v>
      </c>
      <c r="AG29" s="1109"/>
      <c r="AH29" s="1109"/>
      <c r="AI29" s="1109"/>
      <c r="AJ29" s="1110"/>
      <c r="AK29" s="1069">
        <v>0</v>
      </c>
      <c r="AL29" s="1060"/>
      <c r="AM29" s="1060"/>
      <c r="AN29" s="1060"/>
      <c r="AO29" s="1060"/>
      <c r="AP29" s="1060" t="s">
        <v>599</v>
      </c>
      <c r="AQ29" s="1060"/>
      <c r="AR29" s="1060"/>
      <c r="AS29" s="1060"/>
      <c r="AT29" s="1060"/>
      <c r="AU29" s="1060" t="s">
        <v>599</v>
      </c>
      <c r="AV29" s="1060"/>
      <c r="AW29" s="1060"/>
      <c r="AX29" s="1060"/>
      <c r="AY29" s="1060"/>
      <c r="AZ29" s="1131" t="s">
        <v>599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401</v>
      </c>
      <c r="C30" s="1127"/>
      <c r="D30" s="1127"/>
      <c r="E30" s="1127"/>
      <c r="F30" s="1127"/>
      <c r="G30" s="1127"/>
      <c r="H30" s="1127"/>
      <c r="I30" s="1127"/>
      <c r="J30" s="1127"/>
      <c r="K30" s="1127"/>
      <c r="L30" s="1127"/>
      <c r="M30" s="1127"/>
      <c r="N30" s="1127"/>
      <c r="O30" s="1127"/>
      <c r="P30" s="1128"/>
      <c r="Q30" s="1132">
        <v>665</v>
      </c>
      <c r="R30" s="1133"/>
      <c r="S30" s="1133"/>
      <c r="T30" s="1133"/>
      <c r="U30" s="1133"/>
      <c r="V30" s="1133">
        <v>663</v>
      </c>
      <c r="W30" s="1133"/>
      <c r="X30" s="1133"/>
      <c r="Y30" s="1133"/>
      <c r="Z30" s="1133"/>
      <c r="AA30" s="1133">
        <v>1</v>
      </c>
      <c r="AB30" s="1133"/>
      <c r="AC30" s="1133"/>
      <c r="AD30" s="1133"/>
      <c r="AE30" s="1134"/>
      <c r="AF30" s="1108">
        <v>1</v>
      </c>
      <c r="AG30" s="1109"/>
      <c r="AH30" s="1109"/>
      <c r="AI30" s="1109"/>
      <c r="AJ30" s="1110"/>
      <c r="AK30" s="1069">
        <v>215</v>
      </c>
      <c r="AL30" s="1060"/>
      <c r="AM30" s="1060"/>
      <c r="AN30" s="1060"/>
      <c r="AO30" s="1060"/>
      <c r="AP30" s="1060" t="s">
        <v>599</v>
      </c>
      <c r="AQ30" s="1060"/>
      <c r="AR30" s="1060"/>
      <c r="AS30" s="1060"/>
      <c r="AT30" s="1060"/>
      <c r="AU30" s="1060" t="s">
        <v>599</v>
      </c>
      <c r="AV30" s="1060"/>
      <c r="AW30" s="1060"/>
      <c r="AX30" s="1060"/>
      <c r="AY30" s="1060"/>
      <c r="AZ30" s="1131" t="s">
        <v>599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402</v>
      </c>
      <c r="C31" s="1127"/>
      <c r="D31" s="1127"/>
      <c r="E31" s="1127"/>
      <c r="F31" s="1127"/>
      <c r="G31" s="1127"/>
      <c r="H31" s="1127"/>
      <c r="I31" s="1127"/>
      <c r="J31" s="1127"/>
      <c r="K31" s="1127"/>
      <c r="L31" s="1127"/>
      <c r="M31" s="1127"/>
      <c r="N31" s="1127"/>
      <c r="O31" s="1127"/>
      <c r="P31" s="1128"/>
      <c r="Q31" s="1132">
        <v>6408</v>
      </c>
      <c r="R31" s="1133"/>
      <c r="S31" s="1133"/>
      <c r="T31" s="1133"/>
      <c r="U31" s="1133"/>
      <c r="V31" s="1133">
        <v>6293</v>
      </c>
      <c r="W31" s="1133"/>
      <c r="X31" s="1133"/>
      <c r="Y31" s="1133"/>
      <c r="Z31" s="1133"/>
      <c r="AA31" s="1133">
        <v>114</v>
      </c>
      <c r="AB31" s="1133"/>
      <c r="AC31" s="1133"/>
      <c r="AD31" s="1133"/>
      <c r="AE31" s="1134"/>
      <c r="AF31" s="1108">
        <v>114</v>
      </c>
      <c r="AG31" s="1109"/>
      <c r="AH31" s="1109"/>
      <c r="AI31" s="1109"/>
      <c r="AJ31" s="1110"/>
      <c r="AK31" s="1069">
        <v>881</v>
      </c>
      <c r="AL31" s="1060"/>
      <c r="AM31" s="1060"/>
      <c r="AN31" s="1060"/>
      <c r="AO31" s="1060"/>
      <c r="AP31" s="1060" t="s">
        <v>599</v>
      </c>
      <c r="AQ31" s="1060"/>
      <c r="AR31" s="1060"/>
      <c r="AS31" s="1060"/>
      <c r="AT31" s="1060"/>
      <c r="AU31" s="1060" t="s">
        <v>599</v>
      </c>
      <c r="AV31" s="1060"/>
      <c r="AW31" s="1060"/>
      <c r="AX31" s="1060"/>
      <c r="AY31" s="1060"/>
      <c r="AZ31" s="1131" t="s">
        <v>599</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45</v>
      </c>
      <c r="R32" s="1133"/>
      <c r="S32" s="1133"/>
      <c r="T32" s="1133"/>
      <c r="U32" s="1133"/>
      <c r="V32" s="1133">
        <v>45</v>
      </c>
      <c r="W32" s="1133"/>
      <c r="X32" s="1133"/>
      <c r="Y32" s="1133"/>
      <c r="Z32" s="1133"/>
      <c r="AA32" s="1133">
        <v>0</v>
      </c>
      <c r="AB32" s="1133"/>
      <c r="AC32" s="1133"/>
      <c r="AD32" s="1133"/>
      <c r="AE32" s="1134"/>
      <c r="AF32" s="1108" t="s">
        <v>404</v>
      </c>
      <c r="AG32" s="1109"/>
      <c r="AH32" s="1109"/>
      <c r="AI32" s="1109"/>
      <c r="AJ32" s="1110"/>
      <c r="AK32" s="1069">
        <v>1</v>
      </c>
      <c r="AL32" s="1060"/>
      <c r="AM32" s="1060"/>
      <c r="AN32" s="1060"/>
      <c r="AO32" s="1060"/>
      <c r="AP32" s="1060" t="s">
        <v>599</v>
      </c>
      <c r="AQ32" s="1060"/>
      <c r="AR32" s="1060"/>
      <c r="AS32" s="1060"/>
      <c r="AT32" s="1060"/>
      <c r="AU32" s="1060" t="s">
        <v>599</v>
      </c>
      <c r="AV32" s="1060"/>
      <c r="AW32" s="1060"/>
      <c r="AX32" s="1060"/>
      <c r="AY32" s="1060"/>
      <c r="AZ32" s="1131" t="s">
        <v>599</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405</v>
      </c>
      <c r="C33" s="1127"/>
      <c r="D33" s="1127"/>
      <c r="E33" s="1127"/>
      <c r="F33" s="1127"/>
      <c r="G33" s="1127"/>
      <c r="H33" s="1127"/>
      <c r="I33" s="1127"/>
      <c r="J33" s="1127"/>
      <c r="K33" s="1127"/>
      <c r="L33" s="1127"/>
      <c r="M33" s="1127"/>
      <c r="N33" s="1127"/>
      <c r="O33" s="1127"/>
      <c r="P33" s="1128"/>
      <c r="Q33" s="1132">
        <v>1146</v>
      </c>
      <c r="R33" s="1133"/>
      <c r="S33" s="1133"/>
      <c r="T33" s="1133"/>
      <c r="U33" s="1133"/>
      <c r="V33" s="1133">
        <v>1024</v>
      </c>
      <c r="W33" s="1133"/>
      <c r="X33" s="1133"/>
      <c r="Y33" s="1133"/>
      <c r="Z33" s="1133"/>
      <c r="AA33" s="1133">
        <v>122</v>
      </c>
      <c r="AB33" s="1133"/>
      <c r="AC33" s="1133"/>
      <c r="AD33" s="1133"/>
      <c r="AE33" s="1134"/>
      <c r="AF33" s="1108">
        <v>1417</v>
      </c>
      <c r="AG33" s="1109"/>
      <c r="AH33" s="1109"/>
      <c r="AI33" s="1109"/>
      <c r="AJ33" s="1110"/>
      <c r="AK33" s="1069">
        <v>349</v>
      </c>
      <c r="AL33" s="1060"/>
      <c r="AM33" s="1060"/>
      <c r="AN33" s="1060"/>
      <c r="AO33" s="1060"/>
      <c r="AP33" s="1060">
        <v>3882</v>
      </c>
      <c r="AQ33" s="1060"/>
      <c r="AR33" s="1060"/>
      <c r="AS33" s="1060"/>
      <c r="AT33" s="1060"/>
      <c r="AU33" s="1060">
        <v>2077</v>
      </c>
      <c r="AV33" s="1060"/>
      <c r="AW33" s="1060"/>
      <c r="AX33" s="1060"/>
      <c r="AY33" s="1060"/>
      <c r="AZ33" s="1131" t="s">
        <v>599</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407</v>
      </c>
      <c r="C34" s="1127"/>
      <c r="D34" s="1127"/>
      <c r="E34" s="1127"/>
      <c r="F34" s="1127"/>
      <c r="G34" s="1127"/>
      <c r="H34" s="1127"/>
      <c r="I34" s="1127"/>
      <c r="J34" s="1127"/>
      <c r="K34" s="1127"/>
      <c r="L34" s="1127"/>
      <c r="M34" s="1127"/>
      <c r="N34" s="1127"/>
      <c r="O34" s="1127"/>
      <c r="P34" s="1128"/>
      <c r="Q34" s="1132">
        <v>1358</v>
      </c>
      <c r="R34" s="1133"/>
      <c r="S34" s="1133"/>
      <c r="T34" s="1133"/>
      <c r="U34" s="1133"/>
      <c r="V34" s="1133">
        <v>1285</v>
      </c>
      <c r="W34" s="1133"/>
      <c r="X34" s="1133"/>
      <c r="Y34" s="1133"/>
      <c r="Z34" s="1133"/>
      <c r="AA34" s="1133">
        <v>73</v>
      </c>
      <c r="AB34" s="1133"/>
      <c r="AC34" s="1133"/>
      <c r="AD34" s="1133"/>
      <c r="AE34" s="1134"/>
      <c r="AF34" s="1108">
        <v>479</v>
      </c>
      <c r="AG34" s="1109"/>
      <c r="AH34" s="1109"/>
      <c r="AI34" s="1109"/>
      <c r="AJ34" s="1110"/>
      <c r="AK34" s="1069">
        <v>226</v>
      </c>
      <c r="AL34" s="1060"/>
      <c r="AM34" s="1060"/>
      <c r="AN34" s="1060"/>
      <c r="AO34" s="1060"/>
      <c r="AP34" s="1060">
        <v>324</v>
      </c>
      <c r="AQ34" s="1060"/>
      <c r="AR34" s="1060"/>
      <c r="AS34" s="1060"/>
      <c r="AT34" s="1060"/>
      <c r="AU34" s="1060">
        <v>217</v>
      </c>
      <c r="AV34" s="1060"/>
      <c r="AW34" s="1060"/>
      <c r="AX34" s="1060"/>
      <c r="AY34" s="1060"/>
      <c r="AZ34" s="1131" t="s">
        <v>599</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408</v>
      </c>
      <c r="C35" s="1127"/>
      <c r="D35" s="1127"/>
      <c r="E35" s="1127"/>
      <c r="F35" s="1127"/>
      <c r="G35" s="1127"/>
      <c r="H35" s="1127"/>
      <c r="I35" s="1127"/>
      <c r="J35" s="1127"/>
      <c r="K35" s="1127"/>
      <c r="L35" s="1127"/>
      <c r="M35" s="1127"/>
      <c r="N35" s="1127"/>
      <c r="O35" s="1127"/>
      <c r="P35" s="1128"/>
      <c r="Q35" s="1132">
        <v>839</v>
      </c>
      <c r="R35" s="1133"/>
      <c r="S35" s="1133"/>
      <c r="T35" s="1133"/>
      <c r="U35" s="1133"/>
      <c r="V35" s="1133">
        <v>815</v>
      </c>
      <c r="W35" s="1133"/>
      <c r="X35" s="1133"/>
      <c r="Y35" s="1133"/>
      <c r="Z35" s="1133"/>
      <c r="AA35" s="1133">
        <v>24</v>
      </c>
      <c r="AB35" s="1133"/>
      <c r="AC35" s="1133"/>
      <c r="AD35" s="1133"/>
      <c r="AE35" s="1134"/>
      <c r="AF35" s="1108">
        <v>7</v>
      </c>
      <c r="AG35" s="1109"/>
      <c r="AH35" s="1109"/>
      <c r="AI35" s="1109"/>
      <c r="AJ35" s="1110"/>
      <c r="AK35" s="1069">
        <v>422</v>
      </c>
      <c r="AL35" s="1060"/>
      <c r="AM35" s="1060"/>
      <c r="AN35" s="1060"/>
      <c r="AO35" s="1060"/>
      <c r="AP35" s="1060">
        <v>4884</v>
      </c>
      <c r="AQ35" s="1060"/>
      <c r="AR35" s="1060"/>
      <c r="AS35" s="1060"/>
      <c r="AT35" s="1060"/>
      <c r="AU35" s="1060">
        <v>4542</v>
      </c>
      <c r="AV35" s="1060"/>
      <c r="AW35" s="1060"/>
      <c r="AX35" s="1060"/>
      <c r="AY35" s="1060"/>
      <c r="AZ35" s="1131" t="s">
        <v>599</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410</v>
      </c>
      <c r="C36" s="1127"/>
      <c r="D36" s="1127"/>
      <c r="E36" s="1127"/>
      <c r="F36" s="1127"/>
      <c r="G36" s="1127"/>
      <c r="H36" s="1127"/>
      <c r="I36" s="1127"/>
      <c r="J36" s="1127"/>
      <c r="K36" s="1127"/>
      <c r="L36" s="1127"/>
      <c r="M36" s="1127"/>
      <c r="N36" s="1127"/>
      <c r="O36" s="1127"/>
      <c r="P36" s="1128"/>
      <c r="Q36" s="1132">
        <v>384</v>
      </c>
      <c r="R36" s="1133"/>
      <c r="S36" s="1133"/>
      <c r="T36" s="1133"/>
      <c r="U36" s="1133"/>
      <c r="V36" s="1133">
        <v>383</v>
      </c>
      <c r="W36" s="1133"/>
      <c r="X36" s="1133"/>
      <c r="Y36" s="1133"/>
      <c r="Z36" s="1133"/>
      <c r="AA36" s="1133">
        <v>1</v>
      </c>
      <c r="AB36" s="1133"/>
      <c r="AC36" s="1133"/>
      <c r="AD36" s="1133"/>
      <c r="AE36" s="1134"/>
      <c r="AF36" s="1108">
        <v>1</v>
      </c>
      <c r="AG36" s="1109"/>
      <c r="AH36" s="1109"/>
      <c r="AI36" s="1109"/>
      <c r="AJ36" s="1110"/>
      <c r="AK36" s="1069">
        <v>259</v>
      </c>
      <c r="AL36" s="1060"/>
      <c r="AM36" s="1060"/>
      <c r="AN36" s="1060"/>
      <c r="AO36" s="1060"/>
      <c r="AP36" s="1060">
        <v>2787</v>
      </c>
      <c r="AQ36" s="1060"/>
      <c r="AR36" s="1060"/>
      <c r="AS36" s="1060"/>
      <c r="AT36" s="1060"/>
      <c r="AU36" s="1060">
        <v>2782</v>
      </c>
      <c r="AV36" s="1060"/>
      <c r="AW36" s="1060"/>
      <c r="AX36" s="1060"/>
      <c r="AY36" s="1060"/>
      <c r="AZ36" s="1131" t="s">
        <v>599</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t="s">
        <v>411</v>
      </c>
      <c r="C37" s="1127"/>
      <c r="D37" s="1127"/>
      <c r="E37" s="1127"/>
      <c r="F37" s="1127"/>
      <c r="G37" s="1127"/>
      <c r="H37" s="1127"/>
      <c r="I37" s="1127"/>
      <c r="J37" s="1127"/>
      <c r="K37" s="1127"/>
      <c r="L37" s="1127"/>
      <c r="M37" s="1127"/>
      <c r="N37" s="1127"/>
      <c r="O37" s="1127"/>
      <c r="P37" s="1128"/>
      <c r="Q37" s="1132">
        <v>209</v>
      </c>
      <c r="R37" s="1133"/>
      <c r="S37" s="1133"/>
      <c r="T37" s="1133"/>
      <c r="U37" s="1133"/>
      <c r="V37" s="1133">
        <v>208</v>
      </c>
      <c r="W37" s="1133"/>
      <c r="X37" s="1133"/>
      <c r="Y37" s="1133"/>
      <c r="Z37" s="1133"/>
      <c r="AA37" s="1133">
        <v>1</v>
      </c>
      <c r="AB37" s="1133"/>
      <c r="AC37" s="1133"/>
      <c r="AD37" s="1133"/>
      <c r="AE37" s="1134"/>
      <c r="AF37" s="1108">
        <v>1</v>
      </c>
      <c r="AG37" s="1109"/>
      <c r="AH37" s="1109"/>
      <c r="AI37" s="1109"/>
      <c r="AJ37" s="1110"/>
      <c r="AK37" s="1069">
        <v>69</v>
      </c>
      <c r="AL37" s="1060"/>
      <c r="AM37" s="1060"/>
      <c r="AN37" s="1060"/>
      <c r="AO37" s="1060"/>
      <c r="AP37" s="1060">
        <v>502</v>
      </c>
      <c r="AQ37" s="1060"/>
      <c r="AR37" s="1060"/>
      <c r="AS37" s="1060"/>
      <c r="AT37" s="1060"/>
      <c r="AU37" s="1060">
        <v>494</v>
      </c>
      <c r="AV37" s="1060"/>
      <c r="AW37" s="1060"/>
      <c r="AX37" s="1060"/>
      <c r="AY37" s="1060"/>
      <c r="AZ37" s="1131" t="s">
        <v>599</v>
      </c>
      <c r="BA37" s="1131"/>
      <c r="BB37" s="1131"/>
      <c r="BC37" s="1131"/>
      <c r="BD37" s="1131"/>
      <c r="BE37" s="1121" t="s">
        <v>409</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t="s">
        <v>412</v>
      </c>
      <c r="C38" s="1127"/>
      <c r="D38" s="1127"/>
      <c r="E38" s="1127"/>
      <c r="F38" s="1127"/>
      <c r="G38" s="1127"/>
      <c r="H38" s="1127"/>
      <c r="I38" s="1127"/>
      <c r="J38" s="1127"/>
      <c r="K38" s="1127"/>
      <c r="L38" s="1127"/>
      <c r="M38" s="1127"/>
      <c r="N38" s="1127"/>
      <c r="O38" s="1127"/>
      <c r="P38" s="1128"/>
      <c r="Q38" s="1132">
        <v>0</v>
      </c>
      <c r="R38" s="1133"/>
      <c r="S38" s="1133"/>
      <c r="T38" s="1133"/>
      <c r="U38" s="1133"/>
      <c r="V38" s="1133">
        <v>0</v>
      </c>
      <c r="W38" s="1133"/>
      <c r="X38" s="1133"/>
      <c r="Y38" s="1133"/>
      <c r="Z38" s="1133"/>
      <c r="AA38" s="1133">
        <v>0</v>
      </c>
      <c r="AB38" s="1133"/>
      <c r="AC38" s="1133"/>
      <c r="AD38" s="1133"/>
      <c r="AE38" s="1134"/>
      <c r="AF38" s="1108">
        <v>1</v>
      </c>
      <c r="AG38" s="1109"/>
      <c r="AH38" s="1109"/>
      <c r="AI38" s="1109"/>
      <c r="AJ38" s="1110"/>
      <c r="AK38" s="1069">
        <v>0</v>
      </c>
      <c r="AL38" s="1060"/>
      <c r="AM38" s="1060"/>
      <c r="AN38" s="1060"/>
      <c r="AO38" s="1060"/>
      <c r="AP38" s="1060" t="s">
        <v>599</v>
      </c>
      <c r="AQ38" s="1060"/>
      <c r="AR38" s="1060"/>
      <c r="AS38" s="1060"/>
      <c r="AT38" s="1060"/>
      <c r="AU38" s="1060" t="s">
        <v>599</v>
      </c>
      <c r="AV38" s="1060"/>
      <c r="AW38" s="1060"/>
      <c r="AX38" s="1060"/>
      <c r="AY38" s="1060"/>
      <c r="AZ38" s="1131" t="s">
        <v>599</v>
      </c>
      <c r="BA38" s="1131"/>
      <c r="BB38" s="1131"/>
      <c r="BC38" s="1131"/>
      <c r="BD38" s="1131"/>
      <c r="BE38" s="1121" t="s">
        <v>409</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t="s">
        <v>413</v>
      </c>
      <c r="C39" s="1127"/>
      <c r="D39" s="1127"/>
      <c r="E39" s="1127"/>
      <c r="F39" s="1127"/>
      <c r="G39" s="1127"/>
      <c r="H39" s="1127"/>
      <c r="I39" s="1127"/>
      <c r="J39" s="1127"/>
      <c r="K39" s="1127"/>
      <c r="L39" s="1127"/>
      <c r="M39" s="1127"/>
      <c r="N39" s="1127"/>
      <c r="O39" s="1127"/>
      <c r="P39" s="1128"/>
      <c r="Q39" s="1132">
        <v>37</v>
      </c>
      <c r="R39" s="1133"/>
      <c r="S39" s="1133"/>
      <c r="T39" s="1133"/>
      <c r="U39" s="1133"/>
      <c r="V39" s="1133">
        <v>28</v>
      </c>
      <c r="W39" s="1133"/>
      <c r="X39" s="1133"/>
      <c r="Y39" s="1133"/>
      <c r="Z39" s="1133"/>
      <c r="AA39" s="1133">
        <v>8</v>
      </c>
      <c r="AB39" s="1133"/>
      <c r="AC39" s="1133"/>
      <c r="AD39" s="1133"/>
      <c r="AE39" s="1134"/>
      <c r="AF39" s="1108">
        <v>1</v>
      </c>
      <c r="AG39" s="1109"/>
      <c r="AH39" s="1109"/>
      <c r="AI39" s="1109"/>
      <c r="AJ39" s="1110"/>
      <c r="AK39" s="1069">
        <v>127</v>
      </c>
      <c r="AL39" s="1060"/>
      <c r="AM39" s="1060"/>
      <c r="AN39" s="1060"/>
      <c r="AO39" s="1060"/>
      <c r="AP39" s="1060" t="s">
        <v>599</v>
      </c>
      <c r="AQ39" s="1060"/>
      <c r="AR39" s="1060"/>
      <c r="AS39" s="1060"/>
      <c r="AT39" s="1060"/>
      <c r="AU39" s="1060" t="s">
        <v>599</v>
      </c>
      <c r="AV39" s="1060"/>
      <c r="AW39" s="1060"/>
      <c r="AX39" s="1060"/>
      <c r="AY39" s="1060"/>
      <c r="AZ39" s="1131" t="s">
        <v>599</v>
      </c>
      <c r="BA39" s="1131"/>
      <c r="BB39" s="1131"/>
      <c r="BC39" s="1131"/>
      <c r="BD39" s="1131"/>
      <c r="BE39" s="1121" t="s">
        <v>409</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2134</v>
      </c>
      <c r="AG63" s="1048"/>
      <c r="AH63" s="1048"/>
      <c r="AI63" s="1048"/>
      <c r="AJ63" s="1119"/>
      <c r="AK63" s="1120"/>
      <c r="AL63" s="1052"/>
      <c r="AM63" s="1052"/>
      <c r="AN63" s="1052"/>
      <c r="AO63" s="1052"/>
      <c r="AP63" s="1048">
        <f>AP33+AP34+AP35+AP36+AP37</f>
        <v>12379</v>
      </c>
      <c r="AQ63" s="1048"/>
      <c r="AR63" s="1048"/>
      <c r="AS63" s="1048"/>
      <c r="AT63" s="1048"/>
      <c r="AU63" s="1048">
        <f>AU33+AU34+AU35+AU36+AU37</f>
        <v>10112</v>
      </c>
      <c r="AV63" s="1048"/>
      <c r="AW63" s="1048"/>
      <c r="AX63" s="1048"/>
      <c r="AY63" s="1048"/>
      <c r="AZ63" s="1114"/>
      <c r="BA63" s="1114"/>
      <c r="BB63" s="1114"/>
      <c r="BC63" s="1114"/>
      <c r="BD63" s="1114"/>
      <c r="BE63" s="1049"/>
      <c r="BF63" s="1049"/>
      <c r="BG63" s="1049"/>
      <c r="BH63" s="1049"/>
      <c r="BI63" s="1050"/>
      <c r="BJ63" s="1115" t="s">
        <v>416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418</v>
      </c>
      <c r="B66" s="1085"/>
      <c r="C66" s="1085"/>
      <c r="D66" s="1085"/>
      <c r="E66" s="1085"/>
      <c r="F66" s="1085"/>
      <c r="G66" s="1085"/>
      <c r="H66" s="1085"/>
      <c r="I66" s="1085"/>
      <c r="J66" s="1085"/>
      <c r="K66" s="1085"/>
      <c r="L66" s="1085"/>
      <c r="M66" s="1085"/>
      <c r="N66" s="1085"/>
      <c r="O66" s="1085"/>
      <c r="P66" s="1086"/>
      <c r="Q66" s="1090" t="s">
        <v>419</v>
      </c>
      <c r="R66" s="1091"/>
      <c r="S66" s="1091"/>
      <c r="T66" s="1091"/>
      <c r="U66" s="1092"/>
      <c r="V66" s="1090" t="s">
        <v>420</v>
      </c>
      <c r="W66" s="1091"/>
      <c r="X66" s="1091"/>
      <c r="Y66" s="1091"/>
      <c r="Z66" s="1092"/>
      <c r="AA66" s="1090" t="s">
        <v>421</v>
      </c>
      <c r="AB66" s="1091"/>
      <c r="AC66" s="1091"/>
      <c r="AD66" s="1091"/>
      <c r="AE66" s="1092"/>
      <c r="AF66" s="1096" t="s">
        <v>394</v>
      </c>
      <c r="AG66" s="1097"/>
      <c r="AH66" s="1097"/>
      <c r="AI66" s="1097"/>
      <c r="AJ66" s="1098"/>
      <c r="AK66" s="1090" t="s">
        <v>422</v>
      </c>
      <c r="AL66" s="1085"/>
      <c r="AM66" s="1085"/>
      <c r="AN66" s="1085"/>
      <c r="AO66" s="1086"/>
      <c r="AP66" s="1090" t="s">
        <v>423</v>
      </c>
      <c r="AQ66" s="1091"/>
      <c r="AR66" s="1091"/>
      <c r="AS66" s="1091"/>
      <c r="AT66" s="1092"/>
      <c r="AU66" s="1090" t="s">
        <v>424</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600</v>
      </c>
      <c r="C68" s="1075"/>
      <c r="D68" s="1075"/>
      <c r="E68" s="1075"/>
      <c r="F68" s="1075"/>
      <c r="G68" s="1075"/>
      <c r="H68" s="1075"/>
      <c r="I68" s="1075"/>
      <c r="J68" s="1075"/>
      <c r="K68" s="1075"/>
      <c r="L68" s="1075"/>
      <c r="M68" s="1075"/>
      <c r="N68" s="1075"/>
      <c r="O68" s="1075"/>
      <c r="P68" s="1076"/>
      <c r="Q68" s="1077">
        <v>2227</v>
      </c>
      <c r="R68" s="1071"/>
      <c r="S68" s="1071"/>
      <c r="T68" s="1071"/>
      <c r="U68" s="1071"/>
      <c r="V68" s="1071">
        <v>2213</v>
      </c>
      <c r="W68" s="1071"/>
      <c r="X68" s="1071"/>
      <c r="Y68" s="1071"/>
      <c r="Z68" s="1071"/>
      <c r="AA68" s="1071">
        <v>14</v>
      </c>
      <c r="AB68" s="1071"/>
      <c r="AC68" s="1071"/>
      <c r="AD68" s="1071"/>
      <c r="AE68" s="1071"/>
      <c r="AF68" s="1071">
        <v>14</v>
      </c>
      <c r="AG68" s="1071"/>
      <c r="AH68" s="1071"/>
      <c r="AI68" s="1071"/>
      <c r="AJ68" s="1071"/>
      <c r="AK68" s="1071" t="s">
        <v>599</v>
      </c>
      <c r="AL68" s="1071"/>
      <c r="AM68" s="1071"/>
      <c r="AN68" s="1071"/>
      <c r="AO68" s="1071"/>
      <c r="AP68" s="1071">
        <v>28</v>
      </c>
      <c r="AQ68" s="1071"/>
      <c r="AR68" s="1071"/>
      <c r="AS68" s="1071"/>
      <c r="AT68" s="1071"/>
      <c r="AU68" s="1071">
        <v>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601</v>
      </c>
      <c r="C69" s="1064"/>
      <c r="D69" s="1064"/>
      <c r="E69" s="1064"/>
      <c r="F69" s="1064"/>
      <c r="G69" s="1064"/>
      <c r="H69" s="1064"/>
      <c r="I69" s="1064"/>
      <c r="J69" s="1064"/>
      <c r="K69" s="1064"/>
      <c r="L69" s="1064"/>
      <c r="M69" s="1064"/>
      <c r="N69" s="1064"/>
      <c r="O69" s="1064"/>
      <c r="P69" s="1065"/>
      <c r="Q69" s="1066">
        <v>6467</v>
      </c>
      <c r="R69" s="1060"/>
      <c r="S69" s="1060"/>
      <c r="T69" s="1060"/>
      <c r="U69" s="1060"/>
      <c r="V69" s="1060">
        <v>6270</v>
      </c>
      <c r="W69" s="1060"/>
      <c r="X69" s="1060"/>
      <c r="Y69" s="1060"/>
      <c r="Z69" s="1060"/>
      <c r="AA69" s="1060">
        <v>197</v>
      </c>
      <c r="AB69" s="1060"/>
      <c r="AC69" s="1060"/>
      <c r="AD69" s="1060"/>
      <c r="AE69" s="1060"/>
      <c r="AF69" s="1060">
        <v>197</v>
      </c>
      <c r="AG69" s="1060"/>
      <c r="AH69" s="1060"/>
      <c r="AI69" s="1060"/>
      <c r="AJ69" s="1060"/>
      <c r="AK69" s="1060" t="s">
        <v>599</v>
      </c>
      <c r="AL69" s="1060"/>
      <c r="AM69" s="1060"/>
      <c r="AN69" s="1060"/>
      <c r="AO69" s="1060"/>
      <c r="AP69" s="1060" t="s">
        <v>599</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602</v>
      </c>
      <c r="C70" s="1064"/>
      <c r="D70" s="1064"/>
      <c r="E70" s="1064"/>
      <c r="F70" s="1064"/>
      <c r="G70" s="1064"/>
      <c r="H70" s="1064"/>
      <c r="I70" s="1064"/>
      <c r="J70" s="1064"/>
      <c r="K70" s="1064"/>
      <c r="L70" s="1064"/>
      <c r="M70" s="1064"/>
      <c r="N70" s="1064"/>
      <c r="O70" s="1064"/>
      <c r="P70" s="1065"/>
      <c r="Q70" s="1066">
        <v>1100</v>
      </c>
      <c r="R70" s="1060"/>
      <c r="S70" s="1060"/>
      <c r="T70" s="1060"/>
      <c r="U70" s="1060"/>
      <c r="V70" s="1060">
        <v>1035</v>
      </c>
      <c r="W70" s="1060"/>
      <c r="X70" s="1060"/>
      <c r="Y70" s="1060"/>
      <c r="Z70" s="1060"/>
      <c r="AA70" s="1060">
        <v>65</v>
      </c>
      <c r="AB70" s="1060"/>
      <c r="AC70" s="1060"/>
      <c r="AD70" s="1060"/>
      <c r="AE70" s="1060"/>
      <c r="AF70" s="1060">
        <v>65</v>
      </c>
      <c r="AG70" s="1060"/>
      <c r="AH70" s="1060"/>
      <c r="AI70" s="1060"/>
      <c r="AJ70" s="1060"/>
      <c r="AK70" s="1060" t="s">
        <v>599</v>
      </c>
      <c r="AL70" s="1060"/>
      <c r="AM70" s="1060"/>
      <c r="AN70" s="1060"/>
      <c r="AO70" s="1060"/>
      <c r="AP70" s="1060" t="s">
        <v>599</v>
      </c>
      <c r="AQ70" s="1060"/>
      <c r="AR70" s="1060"/>
      <c r="AS70" s="1060"/>
      <c r="AT70" s="1060"/>
      <c r="AU70" s="1060" t="s">
        <v>599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603</v>
      </c>
      <c r="C71" s="1064"/>
      <c r="D71" s="1064"/>
      <c r="E71" s="1064"/>
      <c r="F71" s="1064"/>
      <c r="G71" s="1064"/>
      <c r="H71" s="1064"/>
      <c r="I71" s="1064"/>
      <c r="J71" s="1064"/>
      <c r="K71" s="1064"/>
      <c r="L71" s="1064"/>
      <c r="M71" s="1064"/>
      <c r="N71" s="1064"/>
      <c r="O71" s="1064"/>
      <c r="P71" s="1065"/>
      <c r="Q71" s="1066">
        <v>407834</v>
      </c>
      <c r="R71" s="1060"/>
      <c r="S71" s="1060"/>
      <c r="T71" s="1060"/>
      <c r="U71" s="1060"/>
      <c r="V71" s="1060">
        <v>401518</v>
      </c>
      <c r="W71" s="1060"/>
      <c r="X71" s="1060"/>
      <c r="Y71" s="1060"/>
      <c r="Z71" s="1060"/>
      <c r="AA71" s="1060">
        <v>6315</v>
      </c>
      <c r="AB71" s="1060"/>
      <c r="AC71" s="1060"/>
      <c r="AD71" s="1060"/>
      <c r="AE71" s="1060"/>
      <c r="AF71" s="1060">
        <v>6315</v>
      </c>
      <c r="AG71" s="1060"/>
      <c r="AH71" s="1060"/>
      <c r="AI71" s="1060"/>
      <c r="AJ71" s="1060"/>
      <c r="AK71" s="1060">
        <v>745</v>
      </c>
      <c r="AL71" s="1060"/>
      <c r="AM71" s="1060"/>
      <c r="AN71" s="1060"/>
      <c r="AO71" s="1060"/>
      <c r="AP71" s="1060" t="s">
        <v>599</v>
      </c>
      <c r="AQ71" s="1060"/>
      <c r="AR71" s="1060"/>
      <c r="AS71" s="1060"/>
      <c r="AT71" s="1060"/>
      <c r="AU71" s="1060" t="s">
        <v>599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425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AF68+AF69+AF70+AF71</f>
        <v>6591</v>
      </c>
      <c r="AG88" s="1048"/>
      <c r="AH88" s="1048"/>
      <c r="AI88" s="1048"/>
      <c r="AJ88" s="1048"/>
      <c r="AK88" s="1052"/>
      <c r="AL88" s="1052"/>
      <c r="AM88" s="1052"/>
      <c r="AN88" s="1052"/>
      <c r="AO88" s="1052"/>
      <c r="AP88" s="1048">
        <v>28</v>
      </c>
      <c r="AQ88" s="1048"/>
      <c r="AR88" s="1048"/>
      <c r="AS88" s="1048"/>
      <c r="AT88" s="1048"/>
      <c r="AU88" s="1048">
        <v>18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CR7+CR8+CR9+CR10+CR11+CR12+CR13+CR14+CR15+CR16</f>
        <v>285</v>
      </c>
      <c r="CS102" s="1040"/>
      <c r="CT102" s="1040"/>
      <c r="CU102" s="1040"/>
      <c r="CV102" s="1041"/>
      <c r="CW102" s="1039">
        <v>19</v>
      </c>
      <c r="CX102" s="1040"/>
      <c r="CY102" s="1040"/>
      <c r="CZ102" s="1040"/>
      <c r="DA102" s="1041"/>
      <c r="DB102" s="1039" t="s">
        <v>599</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434</v>
      </c>
      <c r="AB109" s="983"/>
      <c r="AC109" s="983"/>
      <c r="AD109" s="983"/>
      <c r="AE109" s="984"/>
      <c r="AF109" s="985" t="s">
        <v>301</v>
      </c>
      <c r="AG109" s="983"/>
      <c r="AH109" s="983"/>
      <c r="AI109" s="983"/>
      <c r="AJ109" s="984"/>
      <c r="AK109" s="985" t="s">
        <v>300</v>
      </c>
      <c r="AL109" s="983"/>
      <c r="AM109" s="983"/>
      <c r="AN109" s="983"/>
      <c r="AO109" s="984"/>
      <c r="AP109" s="985" t="s">
        <v>435</v>
      </c>
      <c r="AQ109" s="983"/>
      <c r="AR109" s="983"/>
      <c r="AS109" s="983"/>
      <c r="AT109" s="1014"/>
      <c r="AU109" s="98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434</v>
      </c>
      <c r="BR109" s="983"/>
      <c r="BS109" s="983"/>
      <c r="BT109" s="983"/>
      <c r="BU109" s="984"/>
      <c r="BV109" s="985" t="s">
        <v>301</v>
      </c>
      <c r="BW109" s="983"/>
      <c r="BX109" s="983"/>
      <c r="BY109" s="983"/>
      <c r="BZ109" s="984"/>
      <c r="CA109" s="985" t="s">
        <v>300</v>
      </c>
      <c r="CB109" s="983"/>
      <c r="CC109" s="983"/>
      <c r="CD109" s="983"/>
      <c r="CE109" s="984"/>
      <c r="CF109" s="1021" t="s">
        <v>435</v>
      </c>
      <c r="CG109" s="1021"/>
      <c r="CH109" s="1021"/>
      <c r="CI109" s="1021"/>
      <c r="CJ109" s="1021"/>
      <c r="CK109" s="985"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434</v>
      </c>
      <c r="DH109" s="983"/>
      <c r="DI109" s="983"/>
      <c r="DJ109" s="983"/>
      <c r="DK109" s="984"/>
      <c r="DL109" s="985" t="s">
        <v>301</v>
      </c>
      <c r="DM109" s="983"/>
      <c r="DN109" s="983"/>
      <c r="DO109" s="983"/>
      <c r="DP109" s="984"/>
      <c r="DQ109" s="985" t="s">
        <v>300</v>
      </c>
      <c r="DR109" s="983"/>
      <c r="DS109" s="983"/>
      <c r="DT109" s="983"/>
      <c r="DU109" s="984"/>
      <c r="DV109" s="985" t="s">
        <v>435</v>
      </c>
      <c r="DW109" s="983"/>
      <c r="DX109" s="983"/>
      <c r="DY109" s="983"/>
      <c r="DZ109" s="1014"/>
    </row>
    <row r="110" spans="1:131" s="246" customFormat="1" ht="26.25" customHeight="1">
      <c r="A110" s="885" t="s">
        <v>437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4994805</v>
      </c>
      <c r="AB110" s="976"/>
      <c r="AC110" s="976"/>
      <c r="AD110" s="976"/>
      <c r="AE110" s="977"/>
      <c r="AF110" s="978">
        <v>4830757</v>
      </c>
      <c r="AG110" s="976"/>
      <c r="AH110" s="976"/>
      <c r="AI110" s="976"/>
      <c r="AJ110" s="977"/>
      <c r="AK110" s="978">
        <v>4553367</v>
      </c>
      <c r="AL110" s="976"/>
      <c r="AM110" s="976"/>
      <c r="AN110" s="976"/>
      <c r="AO110" s="977"/>
      <c r="AP110" s="979">
        <v>32.799999999999997</v>
      </c>
      <c r="AQ110" s="980"/>
      <c r="AR110" s="980"/>
      <c r="AS110" s="980"/>
      <c r="AT110" s="981"/>
      <c r="AU110" s="1015" t="s">
        <v>73</v>
      </c>
      <c r="AV110" s="1016"/>
      <c r="AW110" s="1016"/>
      <c r="AX110" s="1016"/>
      <c r="AY110" s="1016"/>
      <c r="AZ110" s="941" t="s">
        <v>438</v>
      </c>
      <c r="BA110" s="886"/>
      <c r="BB110" s="886"/>
      <c r="BC110" s="886"/>
      <c r="BD110" s="886"/>
      <c r="BE110" s="886"/>
      <c r="BF110" s="886"/>
      <c r="BG110" s="886"/>
      <c r="BH110" s="886"/>
      <c r="BI110" s="886"/>
      <c r="BJ110" s="886"/>
      <c r="BK110" s="886"/>
      <c r="BL110" s="886"/>
      <c r="BM110" s="886"/>
      <c r="BN110" s="886"/>
      <c r="BO110" s="886"/>
      <c r="BP110" s="887"/>
      <c r="BQ110" s="942">
        <v>38598928</v>
      </c>
      <c r="BR110" s="923"/>
      <c r="BS110" s="923"/>
      <c r="BT110" s="923"/>
      <c r="BU110" s="923"/>
      <c r="BV110" s="923">
        <v>38998818</v>
      </c>
      <c r="BW110" s="923"/>
      <c r="BX110" s="923"/>
      <c r="BY110" s="923"/>
      <c r="BZ110" s="923"/>
      <c r="CA110" s="923">
        <v>38723894</v>
      </c>
      <c r="CB110" s="923"/>
      <c r="CC110" s="923"/>
      <c r="CD110" s="923"/>
      <c r="CE110" s="923"/>
      <c r="CF110" s="947">
        <v>279.2</v>
      </c>
      <c r="CG110" s="948"/>
      <c r="CH110" s="948"/>
      <c r="CI110" s="948"/>
      <c r="CJ110" s="948"/>
      <c r="CK110" s="1011" t="s">
        <v>439</v>
      </c>
      <c r="CL110" s="897"/>
      <c r="CM110" s="972" t="s">
        <v>440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388</v>
      </c>
      <c r="DH110" s="923"/>
      <c r="DI110" s="923"/>
      <c r="DJ110" s="923"/>
      <c r="DK110" s="923"/>
      <c r="DL110" s="923" t="s">
        <v>404</v>
      </c>
      <c r="DM110" s="923"/>
      <c r="DN110" s="923"/>
      <c r="DO110" s="923"/>
      <c r="DP110" s="923"/>
      <c r="DQ110" s="923" t="s">
        <v>404</v>
      </c>
      <c r="DR110" s="923"/>
      <c r="DS110" s="923"/>
      <c r="DT110" s="923"/>
      <c r="DU110" s="923"/>
      <c r="DV110" s="924" t="s">
        <v>388</v>
      </c>
      <c r="DW110" s="924"/>
      <c r="DX110" s="924"/>
      <c r="DY110" s="924"/>
      <c r="DZ110" s="925"/>
    </row>
    <row r="111" spans="1:131" s="246" customFormat="1" ht="26.25" customHeight="1">
      <c r="A111" s="852" t="s">
        <v>441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388</v>
      </c>
      <c r="AB111" s="1004"/>
      <c r="AC111" s="1004"/>
      <c r="AD111" s="1004"/>
      <c r="AE111" s="1005"/>
      <c r="AF111" s="1006" t="s">
        <v>388</v>
      </c>
      <c r="AG111" s="1004"/>
      <c r="AH111" s="1004"/>
      <c r="AI111" s="1004"/>
      <c r="AJ111" s="1005"/>
      <c r="AK111" s="1006" t="s">
        <v>404</v>
      </c>
      <c r="AL111" s="1004"/>
      <c r="AM111" s="1004"/>
      <c r="AN111" s="1004"/>
      <c r="AO111" s="1005"/>
      <c r="AP111" s="1007" t="s">
        <v>404</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1020993</v>
      </c>
      <c r="BR111" s="895"/>
      <c r="BS111" s="895"/>
      <c r="BT111" s="895"/>
      <c r="BU111" s="895"/>
      <c r="BV111" s="895">
        <v>880751</v>
      </c>
      <c r="BW111" s="895"/>
      <c r="BX111" s="895"/>
      <c r="BY111" s="895"/>
      <c r="BZ111" s="895"/>
      <c r="CA111" s="895">
        <v>775184</v>
      </c>
      <c r="CB111" s="895"/>
      <c r="CC111" s="895"/>
      <c r="CD111" s="895"/>
      <c r="CE111" s="895"/>
      <c r="CF111" s="956">
        <v>5.6</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404</v>
      </c>
      <c r="DH111" s="895"/>
      <c r="DI111" s="895"/>
      <c r="DJ111" s="895"/>
      <c r="DK111" s="895"/>
      <c r="DL111" s="895" t="s">
        <v>388</v>
      </c>
      <c r="DM111" s="895"/>
      <c r="DN111" s="895"/>
      <c r="DO111" s="895"/>
      <c r="DP111" s="895"/>
      <c r="DQ111" s="895" t="s">
        <v>388</v>
      </c>
      <c r="DR111" s="895"/>
      <c r="DS111" s="895"/>
      <c r="DT111" s="895"/>
      <c r="DU111" s="895"/>
      <c r="DV111" s="872" t="s">
        <v>388</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404</v>
      </c>
      <c r="AG112" s="858"/>
      <c r="AH112" s="858"/>
      <c r="AI112" s="858"/>
      <c r="AJ112" s="859"/>
      <c r="AK112" s="860" t="s">
        <v>404</v>
      </c>
      <c r="AL112" s="858"/>
      <c r="AM112" s="858"/>
      <c r="AN112" s="858"/>
      <c r="AO112" s="859"/>
      <c r="AP112" s="905" t="s">
        <v>446</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11309663</v>
      </c>
      <c r="BR112" s="895"/>
      <c r="BS112" s="895"/>
      <c r="BT112" s="895"/>
      <c r="BU112" s="895"/>
      <c r="BV112" s="895">
        <v>10949556</v>
      </c>
      <c r="BW112" s="895"/>
      <c r="BX112" s="895"/>
      <c r="BY112" s="895"/>
      <c r="BZ112" s="895"/>
      <c r="CA112" s="895">
        <v>10110967</v>
      </c>
      <c r="CB112" s="895"/>
      <c r="CC112" s="895"/>
      <c r="CD112" s="895"/>
      <c r="CE112" s="895"/>
      <c r="CF112" s="956">
        <v>72.900000000000006</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404</v>
      </c>
      <c r="DH112" s="895"/>
      <c r="DI112" s="895"/>
      <c r="DJ112" s="895"/>
      <c r="DK112" s="895"/>
      <c r="DL112" s="895" t="s">
        <v>404</v>
      </c>
      <c r="DM112" s="895"/>
      <c r="DN112" s="895"/>
      <c r="DO112" s="895"/>
      <c r="DP112" s="895"/>
      <c r="DQ112" s="895" t="s">
        <v>404</v>
      </c>
      <c r="DR112" s="895"/>
      <c r="DS112" s="895"/>
      <c r="DT112" s="895"/>
      <c r="DU112" s="895"/>
      <c r="DV112" s="872" t="s">
        <v>449</v>
      </c>
      <c r="DW112" s="872"/>
      <c r="DX112" s="872"/>
      <c r="DY112" s="872"/>
      <c r="DZ112" s="873"/>
    </row>
    <row r="113" spans="1:130" s="246" customFormat="1" ht="26.25" customHeight="1">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978419</v>
      </c>
      <c r="AB113" s="1004"/>
      <c r="AC113" s="1004"/>
      <c r="AD113" s="1004"/>
      <c r="AE113" s="1005"/>
      <c r="AF113" s="1006">
        <v>966790</v>
      </c>
      <c r="AG113" s="1004"/>
      <c r="AH113" s="1004"/>
      <c r="AI113" s="1004"/>
      <c r="AJ113" s="1005"/>
      <c r="AK113" s="1006">
        <v>913007</v>
      </c>
      <c r="AL113" s="1004"/>
      <c r="AM113" s="1004"/>
      <c r="AN113" s="1004"/>
      <c r="AO113" s="1005"/>
      <c r="AP113" s="1007">
        <v>6.6</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34834</v>
      </c>
      <c r="BR113" s="895"/>
      <c r="BS113" s="895"/>
      <c r="BT113" s="895"/>
      <c r="BU113" s="895"/>
      <c r="BV113" s="895">
        <v>26510</v>
      </c>
      <c r="BW113" s="895"/>
      <c r="BX113" s="895"/>
      <c r="BY113" s="895"/>
      <c r="BZ113" s="895"/>
      <c r="CA113" s="895">
        <v>18022</v>
      </c>
      <c r="CB113" s="895"/>
      <c r="CC113" s="895"/>
      <c r="CD113" s="895"/>
      <c r="CE113" s="895"/>
      <c r="CF113" s="956">
        <v>0.1</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85779</v>
      </c>
      <c r="DH113" s="858"/>
      <c r="DI113" s="858"/>
      <c r="DJ113" s="858"/>
      <c r="DK113" s="859"/>
      <c r="DL113" s="860">
        <v>58847</v>
      </c>
      <c r="DM113" s="858"/>
      <c r="DN113" s="858"/>
      <c r="DO113" s="858"/>
      <c r="DP113" s="859"/>
      <c r="DQ113" s="860">
        <v>49083</v>
      </c>
      <c r="DR113" s="858"/>
      <c r="DS113" s="858"/>
      <c r="DT113" s="858"/>
      <c r="DU113" s="859"/>
      <c r="DV113" s="905">
        <v>0.4</v>
      </c>
      <c r="DW113" s="906"/>
      <c r="DX113" s="906"/>
      <c r="DY113" s="906"/>
      <c r="DZ113" s="907"/>
    </row>
    <row r="114" spans="1:130" s="246" customFormat="1" ht="26.25" customHeight="1">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9170</v>
      </c>
      <c r="AB114" s="858"/>
      <c r="AC114" s="858"/>
      <c r="AD114" s="858"/>
      <c r="AE114" s="859"/>
      <c r="AF114" s="860">
        <v>9137</v>
      </c>
      <c r="AG114" s="858"/>
      <c r="AH114" s="858"/>
      <c r="AI114" s="858"/>
      <c r="AJ114" s="859"/>
      <c r="AK114" s="860">
        <v>9129</v>
      </c>
      <c r="AL114" s="858"/>
      <c r="AM114" s="858"/>
      <c r="AN114" s="858"/>
      <c r="AO114" s="859"/>
      <c r="AP114" s="905">
        <v>0.1</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4291470</v>
      </c>
      <c r="BR114" s="895"/>
      <c r="BS114" s="895"/>
      <c r="BT114" s="895"/>
      <c r="BU114" s="895"/>
      <c r="BV114" s="895">
        <v>4297400</v>
      </c>
      <c r="BW114" s="895"/>
      <c r="BX114" s="895"/>
      <c r="BY114" s="895"/>
      <c r="BZ114" s="895"/>
      <c r="CA114" s="895">
        <v>3855112</v>
      </c>
      <c r="CB114" s="895"/>
      <c r="CC114" s="895"/>
      <c r="CD114" s="895"/>
      <c r="CE114" s="895"/>
      <c r="CF114" s="956">
        <v>27.8</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404</v>
      </c>
      <c r="DH114" s="858"/>
      <c r="DI114" s="858"/>
      <c r="DJ114" s="858"/>
      <c r="DK114" s="859"/>
      <c r="DL114" s="860" t="s">
        <v>388</v>
      </c>
      <c r="DM114" s="858"/>
      <c r="DN114" s="858"/>
      <c r="DO114" s="858"/>
      <c r="DP114" s="859"/>
      <c r="DQ114" s="860" t="s">
        <v>404</v>
      </c>
      <c r="DR114" s="858"/>
      <c r="DS114" s="858"/>
      <c r="DT114" s="858"/>
      <c r="DU114" s="859"/>
      <c r="DV114" s="905" t="s">
        <v>404</v>
      </c>
      <c r="DW114" s="906"/>
      <c r="DX114" s="906"/>
      <c r="DY114" s="906"/>
      <c r="DZ114" s="907"/>
    </row>
    <row r="115" spans="1:130" s="246" customFormat="1" ht="26.25" customHeight="1">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148937</v>
      </c>
      <c r="AB115" s="1004"/>
      <c r="AC115" s="1004"/>
      <c r="AD115" s="1004"/>
      <c r="AE115" s="1005"/>
      <c r="AF115" s="1006">
        <v>217257</v>
      </c>
      <c r="AG115" s="1004"/>
      <c r="AH115" s="1004"/>
      <c r="AI115" s="1004"/>
      <c r="AJ115" s="1005"/>
      <c r="AK115" s="1006">
        <v>178101</v>
      </c>
      <c r="AL115" s="1004"/>
      <c r="AM115" s="1004"/>
      <c r="AN115" s="1004"/>
      <c r="AO115" s="1005"/>
      <c r="AP115" s="1007">
        <v>1.3</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1088</v>
      </c>
      <c r="BR115" s="895"/>
      <c r="BS115" s="895"/>
      <c r="BT115" s="895"/>
      <c r="BU115" s="895"/>
      <c r="BV115" s="895">
        <v>557</v>
      </c>
      <c r="BW115" s="895"/>
      <c r="BX115" s="895"/>
      <c r="BY115" s="895"/>
      <c r="BZ115" s="895"/>
      <c r="CA115" s="895">
        <v>119</v>
      </c>
      <c r="CB115" s="895"/>
      <c r="CC115" s="895"/>
      <c r="CD115" s="895"/>
      <c r="CE115" s="895"/>
      <c r="CF115" s="956">
        <v>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404</v>
      </c>
      <c r="DH115" s="858"/>
      <c r="DI115" s="858"/>
      <c r="DJ115" s="858"/>
      <c r="DK115" s="859"/>
      <c r="DL115" s="860" t="s">
        <v>416</v>
      </c>
      <c r="DM115" s="858"/>
      <c r="DN115" s="858"/>
      <c r="DO115" s="858"/>
      <c r="DP115" s="859"/>
      <c r="DQ115" s="860" t="s">
        <v>404</v>
      </c>
      <c r="DR115" s="858"/>
      <c r="DS115" s="858"/>
      <c r="DT115" s="858"/>
      <c r="DU115" s="859"/>
      <c r="DV115" s="905" t="s">
        <v>404</v>
      </c>
      <c r="DW115" s="906"/>
      <c r="DX115" s="906"/>
      <c r="DY115" s="906"/>
      <c r="DZ115" s="907"/>
    </row>
    <row r="116" spans="1:130" s="246" customFormat="1" ht="26.25" customHeight="1">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164</v>
      </c>
      <c r="AB116" s="858"/>
      <c r="AC116" s="858"/>
      <c r="AD116" s="858"/>
      <c r="AE116" s="859"/>
      <c r="AF116" s="860">
        <v>208</v>
      </c>
      <c r="AG116" s="858"/>
      <c r="AH116" s="858"/>
      <c r="AI116" s="858"/>
      <c r="AJ116" s="859"/>
      <c r="AK116" s="860">
        <v>234</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388</v>
      </c>
      <c r="BR116" s="895"/>
      <c r="BS116" s="895"/>
      <c r="BT116" s="895"/>
      <c r="BU116" s="895"/>
      <c r="BV116" s="895" t="s">
        <v>404</v>
      </c>
      <c r="BW116" s="895"/>
      <c r="BX116" s="895"/>
      <c r="BY116" s="895"/>
      <c r="BZ116" s="895"/>
      <c r="CA116" s="895" t="s">
        <v>404</v>
      </c>
      <c r="CB116" s="895"/>
      <c r="CC116" s="895"/>
      <c r="CD116" s="895"/>
      <c r="CE116" s="895"/>
      <c r="CF116" s="956" t="s">
        <v>388</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15390</v>
      </c>
      <c r="DH116" s="858"/>
      <c r="DI116" s="858"/>
      <c r="DJ116" s="858"/>
      <c r="DK116" s="859"/>
      <c r="DL116" s="860">
        <v>10260</v>
      </c>
      <c r="DM116" s="858"/>
      <c r="DN116" s="858"/>
      <c r="DO116" s="858"/>
      <c r="DP116" s="859"/>
      <c r="DQ116" s="860">
        <v>5130</v>
      </c>
      <c r="DR116" s="858"/>
      <c r="DS116" s="858"/>
      <c r="DT116" s="858"/>
      <c r="DU116" s="859"/>
      <c r="DV116" s="905">
        <v>0</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6131495</v>
      </c>
      <c r="AB117" s="990"/>
      <c r="AC117" s="990"/>
      <c r="AD117" s="990"/>
      <c r="AE117" s="991"/>
      <c r="AF117" s="992">
        <v>6024149</v>
      </c>
      <c r="AG117" s="990"/>
      <c r="AH117" s="990"/>
      <c r="AI117" s="990"/>
      <c r="AJ117" s="991"/>
      <c r="AK117" s="992">
        <v>5653838</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416</v>
      </c>
      <c r="BW117" s="895"/>
      <c r="BX117" s="895"/>
      <c r="BY117" s="895"/>
      <c r="BZ117" s="895"/>
      <c r="CA117" s="895" t="s">
        <v>388</v>
      </c>
      <c r="CB117" s="895"/>
      <c r="CC117" s="895"/>
      <c r="CD117" s="895"/>
      <c r="CE117" s="895"/>
      <c r="CF117" s="956" t="s">
        <v>446</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388</v>
      </c>
      <c r="DH117" s="858"/>
      <c r="DI117" s="858"/>
      <c r="DJ117" s="858"/>
      <c r="DK117" s="859"/>
      <c r="DL117" s="860" t="s">
        <v>404</v>
      </c>
      <c r="DM117" s="858"/>
      <c r="DN117" s="858"/>
      <c r="DO117" s="858"/>
      <c r="DP117" s="859"/>
      <c r="DQ117" s="860" t="s">
        <v>416</v>
      </c>
      <c r="DR117" s="858"/>
      <c r="DS117" s="858"/>
      <c r="DT117" s="858"/>
      <c r="DU117" s="859"/>
      <c r="DV117" s="905" t="s">
        <v>449</v>
      </c>
      <c r="DW117" s="906"/>
      <c r="DX117" s="906"/>
      <c r="DY117" s="906"/>
      <c r="DZ117" s="907"/>
    </row>
    <row r="118" spans="1:130" s="246" customFormat="1" ht="26.25" customHeight="1">
      <c r="A118" s="98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434</v>
      </c>
      <c r="AB118" s="983"/>
      <c r="AC118" s="983"/>
      <c r="AD118" s="983"/>
      <c r="AE118" s="984"/>
      <c r="AF118" s="985" t="s">
        <v>301</v>
      </c>
      <c r="AG118" s="983"/>
      <c r="AH118" s="983"/>
      <c r="AI118" s="983"/>
      <c r="AJ118" s="984"/>
      <c r="AK118" s="985" t="s">
        <v>300</v>
      </c>
      <c r="AL118" s="983"/>
      <c r="AM118" s="983"/>
      <c r="AN118" s="983"/>
      <c r="AO118" s="984"/>
      <c r="AP118" s="986" t="s">
        <v>435</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388</v>
      </c>
      <c r="BW118" s="926"/>
      <c r="BX118" s="926"/>
      <c r="BY118" s="926"/>
      <c r="BZ118" s="926"/>
      <c r="CA118" s="926" t="s">
        <v>388</v>
      </c>
      <c r="CB118" s="926"/>
      <c r="CC118" s="926"/>
      <c r="CD118" s="926"/>
      <c r="CE118" s="926"/>
      <c r="CF118" s="956" t="s">
        <v>449</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449</v>
      </c>
      <c r="DH118" s="858"/>
      <c r="DI118" s="858"/>
      <c r="DJ118" s="858"/>
      <c r="DK118" s="859"/>
      <c r="DL118" s="860" t="s">
        <v>416</v>
      </c>
      <c r="DM118" s="858"/>
      <c r="DN118" s="858"/>
      <c r="DO118" s="858"/>
      <c r="DP118" s="859"/>
      <c r="DQ118" s="860" t="s">
        <v>416</v>
      </c>
      <c r="DR118" s="858"/>
      <c r="DS118" s="858"/>
      <c r="DT118" s="858"/>
      <c r="DU118" s="859"/>
      <c r="DV118" s="905" t="s">
        <v>416</v>
      </c>
      <c r="DW118" s="906"/>
      <c r="DX118" s="906"/>
      <c r="DY118" s="906"/>
      <c r="DZ118" s="907"/>
    </row>
    <row r="119" spans="1:130" s="246" customFormat="1" ht="26.25" customHeight="1">
      <c r="A119" s="896" t="s">
        <v>439</v>
      </c>
      <c r="B119" s="897"/>
      <c r="C119" s="972" t="s">
        <v>440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388</v>
      </c>
      <c r="AB119" s="976"/>
      <c r="AC119" s="976"/>
      <c r="AD119" s="976"/>
      <c r="AE119" s="977"/>
      <c r="AF119" s="978" t="s">
        <v>388</v>
      </c>
      <c r="AG119" s="976"/>
      <c r="AH119" s="976"/>
      <c r="AI119" s="976"/>
      <c r="AJ119" s="977"/>
      <c r="AK119" s="978" t="s">
        <v>404</v>
      </c>
      <c r="AL119" s="976"/>
      <c r="AM119" s="976"/>
      <c r="AN119" s="976"/>
      <c r="AO119" s="977"/>
      <c r="AP119" s="979" t="s">
        <v>404</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467</v>
      </c>
      <c r="BP119" s="959"/>
      <c r="BQ119" s="963">
        <v>55256976</v>
      </c>
      <c r="BR119" s="926"/>
      <c r="BS119" s="926"/>
      <c r="BT119" s="926"/>
      <c r="BU119" s="926"/>
      <c r="BV119" s="926">
        <v>55153592</v>
      </c>
      <c r="BW119" s="926"/>
      <c r="BX119" s="926"/>
      <c r="BY119" s="926"/>
      <c r="BZ119" s="926"/>
      <c r="CA119" s="926">
        <v>53483298</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919824</v>
      </c>
      <c r="DH119" s="841"/>
      <c r="DI119" s="841"/>
      <c r="DJ119" s="841"/>
      <c r="DK119" s="842"/>
      <c r="DL119" s="843">
        <v>811644</v>
      </c>
      <c r="DM119" s="841"/>
      <c r="DN119" s="841"/>
      <c r="DO119" s="841"/>
      <c r="DP119" s="842"/>
      <c r="DQ119" s="843">
        <v>720971</v>
      </c>
      <c r="DR119" s="841"/>
      <c r="DS119" s="841"/>
      <c r="DT119" s="841"/>
      <c r="DU119" s="842"/>
      <c r="DV119" s="929">
        <v>5.2</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388</v>
      </c>
      <c r="AB120" s="858"/>
      <c r="AC120" s="858"/>
      <c r="AD120" s="858"/>
      <c r="AE120" s="859"/>
      <c r="AF120" s="860" t="s">
        <v>446</v>
      </c>
      <c r="AG120" s="858"/>
      <c r="AH120" s="858"/>
      <c r="AI120" s="858"/>
      <c r="AJ120" s="859"/>
      <c r="AK120" s="860" t="s">
        <v>449</v>
      </c>
      <c r="AL120" s="858"/>
      <c r="AM120" s="858"/>
      <c r="AN120" s="858"/>
      <c r="AO120" s="859"/>
      <c r="AP120" s="905" t="s">
        <v>469</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4880380</v>
      </c>
      <c r="BR120" s="923"/>
      <c r="BS120" s="923"/>
      <c r="BT120" s="923"/>
      <c r="BU120" s="923"/>
      <c r="BV120" s="923">
        <v>4765339</v>
      </c>
      <c r="BW120" s="923"/>
      <c r="BX120" s="923"/>
      <c r="BY120" s="923"/>
      <c r="BZ120" s="923"/>
      <c r="CA120" s="923">
        <v>4149732</v>
      </c>
      <c r="CB120" s="923"/>
      <c r="CC120" s="923"/>
      <c r="CD120" s="923"/>
      <c r="CE120" s="923"/>
      <c r="CF120" s="947">
        <v>29.9</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5032303</v>
      </c>
      <c r="DH120" s="923"/>
      <c r="DI120" s="923"/>
      <c r="DJ120" s="923"/>
      <c r="DK120" s="923"/>
      <c r="DL120" s="923">
        <v>4947750</v>
      </c>
      <c r="DM120" s="923"/>
      <c r="DN120" s="923"/>
      <c r="DO120" s="923"/>
      <c r="DP120" s="923"/>
      <c r="DQ120" s="923">
        <v>4541857</v>
      </c>
      <c r="DR120" s="923"/>
      <c r="DS120" s="923"/>
      <c r="DT120" s="923"/>
      <c r="DU120" s="923"/>
      <c r="DV120" s="924">
        <v>32.700000000000003</v>
      </c>
      <c r="DW120" s="924"/>
      <c r="DX120" s="924"/>
      <c r="DY120" s="924"/>
      <c r="DZ120" s="925"/>
    </row>
    <row r="121" spans="1:130" s="246" customFormat="1" ht="26.25" customHeight="1">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388</v>
      </c>
      <c r="AB121" s="858"/>
      <c r="AC121" s="858"/>
      <c r="AD121" s="858"/>
      <c r="AE121" s="859"/>
      <c r="AF121" s="860" t="s">
        <v>388</v>
      </c>
      <c r="AG121" s="858"/>
      <c r="AH121" s="858"/>
      <c r="AI121" s="858"/>
      <c r="AJ121" s="859"/>
      <c r="AK121" s="860" t="s">
        <v>388</v>
      </c>
      <c r="AL121" s="858"/>
      <c r="AM121" s="858"/>
      <c r="AN121" s="858"/>
      <c r="AO121" s="859"/>
      <c r="AP121" s="905" t="s">
        <v>446</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394270</v>
      </c>
      <c r="BR121" s="895"/>
      <c r="BS121" s="895"/>
      <c r="BT121" s="895"/>
      <c r="BU121" s="895"/>
      <c r="BV121" s="895">
        <v>321029</v>
      </c>
      <c r="BW121" s="895"/>
      <c r="BX121" s="895"/>
      <c r="BY121" s="895"/>
      <c r="BZ121" s="895"/>
      <c r="CA121" s="895">
        <v>246396</v>
      </c>
      <c r="CB121" s="895"/>
      <c r="CC121" s="895"/>
      <c r="CD121" s="895"/>
      <c r="CE121" s="895"/>
      <c r="CF121" s="956">
        <v>1.8</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3118087</v>
      </c>
      <c r="DH121" s="895"/>
      <c r="DI121" s="895"/>
      <c r="DJ121" s="895"/>
      <c r="DK121" s="895"/>
      <c r="DL121" s="895">
        <v>2951754</v>
      </c>
      <c r="DM121" s="895"/>
      <c r="DN121" s="895"/>
      <c r="DO121" s="895"/>
      <c r="DP121" s="895"/>
      <c r="DQ121" s="895">
        <v>2781719</v>
      </c>
      <c r="DR121" s="895"/>
      <c r="DS121" s="895"/>
      <c r="DT121" s="895"/>
      <c r="DU121" s="895"/>
      <c r="DV121" s="872">
        <v>20.100000000000001</v>
      </c>
      <c r="DW121" s="872"/>
      <c r="DX121" s="872"/>
      <c r="DY121" s="872"/>
      <c r="DZ121" s="873"/>
    </row>
    <row r="122" spans="1:130" s="246" customFormat="1" ht="26.25" customHeight="1">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446</v>
      </c>
      <c r="AB122" s="858"/>
      <c r="AC122" s="858"/>
      <c r="AD122" s="858"/>
      <c r="AE122" s="859"/>
      <c r="AF122" s="860" t="s">
        <v>388</v>
      </c>
      <c r="AG122" s="858"/>
      <c r="AH122" s="858"/>
      <c r="AI122" s="858"/>
      <c r="AJ122" s="859"/>
      <c r="AK122" s="860" t="s">
        <v>446</v>
      </c>
      <c r="AL122" s="858"/>
      <c r="AM122" s="858"/>
      <c r="AN122" s="858"/>
      <c r="AO122" s="859"/>
      <c r="AP122" s="905" t="s">
        <v>446</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32671409</v>
      </c>
      <c r="BR122" s="926"/>
      <c r="BS122" s="926"/>
      <c r="BT122" s="926"/>
      <c r="BU122" s="926"/>
      <c r="BV122" s="926">
        <v>32319663</v>
      </c>
      <c r="BW122" s="926"/>
      <c r="BX122" s="926"/>
      <c r="BY122" s="926"/>
      <c r="BZ122" s="926"/>
      <c r="CA122" s="926">
        <v>32338513</v>
      </c>
      <c r="CB122" s="926"/>
      <c r="CC122" s="926"/>
      <c r="CD122" s="926"/>
      <c r="CE122" s="926"/>
      <c r="CF122" s="927">
        <v>233.2</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1316076</v>
      </c>
      <c r="DH122" s="895"/>
      <c r="DI122" s="895"/>
      <c r="DJ122" s="895"/>
      <c r="DK122" s="895"/>
      <c r="DL122" s="895">
        <v>2327812</v>
      </c>
      <c r="DM122" s="895"/>
      <c r="DN122" s="895"/>
      <c r="DO122" s="895"/>
      <c r="DP122" s="895"/>
      <c r="DQ122" s="895">
        <v>2076772</v>
      </c>
      <c r="DR122" s="895"/>
      <c r="DS122" s="895"/>
      <c r="DT122" s="895"/>
      <c r="DU122" s="895"/>
      <c r="DV122" s="872">
        <v>15</v>
      </c>
      <c r="DW122" s="872"/>
      <c r="DX122" s="872"/>
      <c r="DY122" s="872"/>
      <c r="DZ122" s="873"/>
    </row>
    <row r="123" spans="1:130" s="246" customFormat="1" ht="26.25" customHeight="1">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5130</v>
      </c>
      <c r="AB123" s="858"/>
      <c r="AC123" s="858"/>
      <c r="AD123" s="858"/>
      <c r="AE123" s="859"/>
      <c r="AF123" s="860">
        <v>5130</v>
      </c>
      <c r="AG123" s="858"/>
      <c r="AH123" s="858"/>
      <c r="AI123" s="858"/>
      <c r="AJ123" s="859"/>
      <c r="AK123" s="860">
        <v>5130</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479</v>
      </c>
      <c r="BP123" s="959"/>
      <c r="BQ123" s="913">
        <v>37946059</v>
      </c>
      <c r="BR123" s="914"/>
      <c r="BS123" s="914"/>
      <c r="BT123" s="914"/>
      <c r="BU123" s="914"/>
      <c r="BV123" s="914">
        <v>37406031</v>
      </c>
      <c r="BW123" s="914"/>
      <c r="BX123" s="914"/>
      <c r="BY123" s="914"/>
      <c r="BZ123" s="914"/>
      <c r="CA123" s="914">
        <v>36734641</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443400</v>
      </c>
      <c r="DH123" s="858"/>
      <c r="DI123" s="858"/>
      <c r="DJ123" s="858"/>
      <c r="DK123" s="859"/>
      <c r="DL123" s="860">
        <v>467538</v>
      </c>
      <c r="DM123" s="858"/>
      <c r="DN123" s="858"/>
      <c r="DO123" s="858"/>
      <c r="DP123" s="859"/>
      <c r="DQ123" s="860">
        <v>493587</v>
      </c>
      <c r="DR123" s="858"/>
      <c r="DS123" s="858"/>
      <c r="DT123" s="858"/>
      <c r="DU123" s="859"/>
      <c r="DV123" s="905">
        <v>3.6</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87031</v>
      </c>
      <c r="AB124" s="858"/>
      <c r="AC124" s="858"/>
      <c r="AD124" s="858"/>
      <c r="AE124" s="859"/>
      <c r="AF124" s="860">
        <v>136822</v>
      </c>
      <c r="AG124" s="858"/>
      <c r="AH124" s="858"/>
      <c r="AI124" s="858"/>
      <c r="AJ124" s="859"/>
      <c r="AK124" s="860">
        <v>96157</v>
      </c>
      <c r="AL124" s="858"/>
      <c r="AM124" s="858"/>
      <c r="AN124" s="858"/>
      <c r="AO124" s="859"/>
      <c r="AP124" s="905">
        <v>0.7</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117.7</v>
      </c>
      <c r="BR124" s="912"/>
      <c r="BS124" s="912"/>
      <c r="BT124" s="912"/>
      <c r="BU124" s="912"/>
      <c r="BV124" s="912">
        <v>124.8</v>
      </c>
      <c r="BW124" s="912"/>
      <c r="BX124" s="912"/>
      <c r="BY124" s="912"/>
      <c r="BZ124" s="912"/>
      <c r="CA124" s="912">
        <v>120.7</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1399797</v>
      </c>
      <c r="DH124" s="841"/>
      <c r="DI124" s="841"/>
      <c r="DJ124" s="841"/>
      <c r="DK124" s="842"/>
      <c r="DL124" s="843">
        <v>254702</v>
      </c>
      <c r="DM124" s="841"/>
      <c r="DN124" s="841"/>
      <c r="DO124" s="841"/>
      <c r="DP124" s="842"/>
      <c r="DQ124" s="843">
        <v>217032</v>
      </c>
      <c r="DR124" s="841"/>
      <c r="DS124" s="841"/>
      <c r="DT124" s="841"/>
      <c r="DU124" s="842"/>
      <c r="DV124" s="929">
        <v>1.6</v>
      </c>
      <c r="DW124" s="930"/>
      <c r="DX124" s="930"/>
      <c r="DY124" s="930"/>
      <c r="DZ124" s="931"/>
    </row>
    <row r="125" spans="1:130" s="246" customFormat="1" ht="26.25" customHeight="1">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483</v>
      </c>
      <c r="AB125" s="858"/>
      <c r="AC125" s="858"/>
      <c r="AD125" s="858"/>
      <c r="AE125" s="859"/>
      <c r="AF125" s="860" t="s">
        <v>483</v>
      </c>
      <c r="AG125" s="858"/>
      <c r="AH125" s="858"/>
      <c r="AI125" s="858"/>
      <c r="AJ125" s="859"/>
      <c r="AK125" s="860" t="s">
        <v>484</v>
      </c>
      <c r="AL125" s="858"/>
      <c r="AM125" s="858"/>
      <c r="AN125" s="858"/>
      <c r="AO125" s="859"/>
      <c r="AP125" s="905" t="s">
        <v>446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173</v>
      </c>
      <c r="DH125" s="923"/>
      <c r="DI125" s="923"/>
      <c r="DJ125" s="923"/>
      <c r="DK125" s="923"/>
      <c r="DL125" s="923" t="s">
        <v>487</v>
      </c>
      <c r="DM125" s="923"/>
      <c r="DN125" s="923"/>
      <c r="DO125" s="923"/>
      <c r="DP125" s="923"/>
      <c r="DQ125" s="923" t="s">
        <v>173</v>
      </c>
      <c r="DR125" s="923"/>
      <c r="DS125" s="923"/>
      <c r="DT125" s="923"/>
      <c r="DU125" s="923"/>
      <c r="DV125" s="924" t="s">
        <v>487</v>
      </c>
      <c r="DW125" s="924"/>
      <c r="DX125" s="924"/>
      <c r="DY125" s="924"/>
      <c r="DZ125" s="925"/>
    </row>
    <row r="126" spans="1:130" s="246" customFormat="1" ht="26.25" customHeight="1" thickBot="1">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446</v>
      </c>
      <c r="AB126" s="858"/>
      <c r="AC126" s="858"/>
      <c r="AD126" s="858"/>
      <c r="AE126" s="859"/>
      <c r="AF126" s="860" t="s">
        <v>173</v>
      </c>
      <c r="AG126" s="858"/>
      <c r="AH126" s="858"/>
      <c r="AI126" s="858"/>
      <c r="AJ126" s="859"/>
      <c r="AK126" s="860" t="s">
        <v>446</v>
      </c>
      <c r="AL126" s="858"/>
      <c r="AM126" s="858"/>
      <c r="AN126" s="858"/>
      <c r="AO126" s="859"/>
      <c r="AP126" s="905" t="s">
        <v>483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483</v>
      </c>
      <c r="DH126" s="895"/>
      <c r="DI126" s="895"/>
      <c r="DJ126" s="895"/>
      <c r="DK126" s="895"/>
      <c r="DL126" s="895" t="s">
        <v>446</v>
      </c>
      <c r="DM126" s="895"/>
      <c r="DN126" s="895"/>
      <c r="DO126" s="895"/>
      <c r="DP126" s="895"/>
      <c r="DQ126" s="895" t="s">
        <v>489</v>
      </c>
      <c r="DR126" s="895"/>
      <c r="DS126" s="895"/>
      <c r="DT126" s="895"/>
      <c r="DU126" s="895"/>
      <c r="DV126" s="872" t="s">
        <v>487</v>
      </c>
      <c r="DW126" s="872"/>
      <c r="DX126" s="872"/>
      <c r="DY126" s="872"/>
      <c r="DZ126" s="873"/>
    </row>
    <row r="127" spans="1:130" s="246" customFormat="1" ht="26.25" customHeight="1">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56776</v>
      </c>
      <c r="AB127" s="858"/>
      <c r="AC127" s="858"/>
      <c r="AD127" s="858"/>
      <c r="AE127" s="859"/>
      <c r="AF127" s="860">
        <v>75305</v>
      </c>
      <c r="AG127" s="858"/>
      <c r="AH127" s="858"/>
      <c r="AI127" s="858"/>
      <c r="AJ127" s="859"/>
      <c r="AK127" s="860">
        <v>76814</v>
      </c>
      <c r="AL127" s="858"/>
      <c r="AM127" s="858"/>
      <c r="AN127" s="858"/>
      <c r="AO127" s="859"/>
      <c r="AP127" s="905">
        <v>0.6</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483</v>
      </c>
      <c r="DH127" s="895"/>
      <c r="DI127" s="895"/>
      <c r="DJ127" s="895"/>
      <c r="DK127" s="895"/>
      <c r="DL127" s="895" t="s">
        <v>446</v>
      </c>
      <c r="DM127" s="895"/>
      <c r="DN127" s="895"/>
      <c r="DO127" s="895"/>
      <c r="DP127" s="895"/>
      <c r="DQ127" s="895" t="s">
        <v>496</v>
      </c>
      <c r="DR127" s="895"/>
      <c r="DS127" s="895"/>
      <c r="DT127" s="895"/>
      <c r="DU127" s="895"/>
      <c r="DV127" s="872" t="s">
        <v>497</v>
      </c>
      <c r="DW127" s="872"/>
      <c r="DX127" s="872"/>
      <c r="DY127" s="872"/>
      <c r="DZ127" s="873"/>
    </row>
    <row r="128" spans="1:130" s="246" customFormat="1" ht="26.25" customHeight="1" thickBot="1">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80462</v>
      </c>
      <c r="AB128" s="879"/>
      <c r="AC128" s="879"/>
      <c r="AD128" s="879"/>
      <c r="AE128" s="880"/>
      <c r="AF128" s="881">
        <v>84422</v>
      </c>
      <c r="AG128" s="879"/>
      <c r="AH128" s="879"/>
      <c r="AI128" s="879"/>
      <c r="AJ128" s="880"/>
      <c r="AK128" s="881">
        <v>75295</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446</v>
      </c>
      <c r="BG128" s="865"/>
      <c r="BH128" s="865"/>
      <c r="BI128" s="865"/>
      <c r="BJ128" s="865"/>
      <c r="BK128" s="865"/>
      <c r="BL128" s="888"/>
      <c r="BM128" s="864">
        <v>12.62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v>1088</v>
      </c>
      <c r="DH128" s="869"/>
      <c r="DI128" s="869"/>
      <c r="DJ128" s="869"/>
      <c r="DK128" s="869"/>
      <c r="DL128" s="869">
        <v>557</v>
      </c>
      <c r="DM128" s="869"/>
      <c r="DN128" s="869"/>
      <c r="DO128" s="869"/>
      <c r="DP128" s="869"/>
      <c r="DQ128" s="869">
        <v>119</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18584241</v>
      </c>
      <c r="AB129" s="858"/>
      <c r="AC129" s="858"/>
      <c r="AD129" s="858"/>
      <c r="AE129" s="859"/>
      <c r="AF129" s="860">
        <v>18030130</v>
      </c>
      <c r="AG129" s="858"/>
      <c r="AH129" s="858"/>
      <c r="AI129" s="858"/>
      <c r="AJ129" s="859"/>
      <c r="AK129" s="860">
        <v>17562653</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484</v>
      </c>
      <c r="BG129" s="848"/>
      <c r="BH129" s="848"/>
      <c r="BI129" s="848"/>
      <c r="BJ129" s="848"/>
      <c r="BK129" s="848"/>
      <c r="BL129" s="849"/>
      <c r="BM129" s="847">
        <v>17.62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3884465</v>
      </c>
      <c r="AB130" s="858"/>
      <c r="AC130" s="858"/>
      <c r="AD130" s="858"/>
      <c r="AE130" s="859"/>
      <c r="AF130" s="860">
        <v>3816038</v>
      </c>
      <c r="AG130" s="858"/>
      <c r="AH130" s="858"/>
      <c r="AI130" s="858"/>
      <c r="AJ130" s="859"/>
      <c r="AK130" s="860">
        <v>3694143</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14.4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14699776</v>
      </c>
      <c r="AB131" s="841"/>
      <c r="AC131" s="841"/>
      <c r="AD131" s="841"/>
      <c r="AE131" s="842"/>
      <c r="AF131" s="843">
        <v>14214092</v>
      </c>
      <c r="AG131" s="841"/>
      <c r="AH131" s="841"/>
      <c r="AI131" s="841"/>
      <c r="AJ131" s="842"/>
      <c r="AK131" s="843">
        <v>13868510</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120.7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14.738782410000001</v>
      </c>
      <c r="AB132" s="821"/>
      <c r="AC132" s="821"/>
      <c r="AD132" s="821"/>
      <c r="AE132" s="822"/>
      <c r="AF132" s="823">
        <v>14.94072924</v>
      </c>
      <c r="AG132" s="821"/>
      <c r="AH132" s="821"/>
      <c r="AI132" s="821"/>
      <c r="AJ132" s="822"/>
      <c r="AK132" s="823">
        <v>13.587616840000001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15.7</v>
      </c>
      <c r="AB133" s="800"/>
      <c r="AC133" s="800"/>
      <c r="AD133" s="800"/>
      <c r="AE133" s="801"/>
      <c r="AF133" s="799">
        <v>15.1</v>
      </c>
      <c r="AG133" s="800"/>
      <c r="AH133" s="800"/>
      <c r="AI133" s="800"/>
      <c r="AJ133" s="801"/>
      <c r="AK133" s="799">
        <v>14.4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uRI/5bpldRlEOOTqiF6fwaa5OOmYGD50VEz9h0x3AUi9J4b03IIPGjbgIS23XwF2rf1nl7VKQyuwYAQp2z9rWg==" saltValue="hy3WQDYVPalyTegOE9Bf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76tX588Fl6tWFAuoBzRiG8l9j+gErjtRf56XnulP8wio5smpCfHW4NKxbUpqvDtaUkngdD/DM/q2F6O6S+35g==" saltValue="VcnxrpP18g09cCIvbBoR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ZgSob1m7i/AbG0UXFrDKX/qmRF+WmEtvDDiqJfQy7QTYFEA5z+PfRrnj6cf5J/X/S+nLrqbyKjXgUzyexV7nA==" saltValue="JrYx/Z9SemKKg+BmrQfC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4029992</v>
      </c>
      <c r="AP9" s="312">
        <v>113342</v>
      </c>
      <c r="AQ9" s="313">
        <v>90414</v>
      </c>
      <c r="AR9" s="314">
        <v>25.4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158959</v>
      </c>
      <c r="AP10" s="315">
        <v>4471</v>
      </c>
      <c r="AQ10" s="316">
        <v>7325</v>
      </c>
      <c r="AR10" s="317">
        <v>-39</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713261</v>
      </c>
      <c r="AP11" s="315">
        <v>20060</v>
      </c>
      <c r="AQ11" s="316">
        <v>9426</v>
      </c>
      <c r="AR11" s="317">
        <v>112.8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v>30121</v>
      </c>
      <c r="AP12" s="315">
        <v>847</v>
      </c>
      <c r="AQ12" s="316">
        <v>1167</v>
      </c>
      <c r="AR12" s="317">
        <v>-27.4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524</v>
      </c>
      <c r="AL13" s="1227"/>
      <c r="AM13" s="1227"/>
      <c r="AN13" s="1228"/>
      <c r="AO13" s="315" t="s">
        <v>525</v>
      </c>
      <c r="AP13" s="315" t="s">
        <v>525</v>
      </c>
      <c r="AQ13" s="316">
        <v>3</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101761</v>
      </c>
      <c r="AP14" s="315">
        <v>2862</v>
      </c>
      <c r="AQ14" s="316">
        <v>4078</v>
      </c>
      <c r="AR14" s="317">
        <v>-29.8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172309</v>
      </c>
      <c r="AP15" s="315">
        <v>4846</v>
      </c>
      <c r="AQ15" s="316">
        <v>2195</v>
      </c>
      <c r="AR15" s="317">
        <v>120.8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-413544</v>
      </c>
      <c r="AP16" s="315">
        <v>-11631</v>
      </c>
      <c r="AQ16" s="316">
        <v>-8893</v>
      </c>
      <c r="AR16" s="317">
        <v>30.8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4792859</v>
      </c>
      <c r="AP17" s="315">
        <v>134797</v>
      </c>
      <c r="AQ17" s="316">
        <v>105714</v>
      </c>
      <c r="AR17" s="317">
        <v>27.5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12.63</v>
      </c>
      <c r="AP21" s="328">
        <v>10.07</v>
      </c>
      <c r="AQ21" s="329">
        <v>2.56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97.2</v>
      </c>
      <c r="AP22" s="333">
        <v>97.6</v>
      </c>
      <c r="AQ22" s="334">
        <v>-0.4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4553367</v>
      </c>
      <c r="AP32" s="342">
        <v>128062</v>
      </c>
      <c r="AQ32" s="343">
        <v>67110</v>
      </c>
      <c r="AR32" s="344">
        <v>90.8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525</v>
      </c>
      <c r="AP34" s="342" t="s">
        <v>525</v>
      </c>
      <c r="AQ34" s="343">
        <v>6</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913007</v>
      </c>
      <c r="AP35" s="342">
        <v>25678</v>
      </c>
      <c r="AQ35" s="343">
        <v>17795</v>
      </c>
      <c r="AR35" s="344">
        <v>44.3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9129</v>
      </c>
      <c r="AP36" s="342">
        <v>257</v>
      </c>
      <c r="AQ36" s="343">
        <v>2500</v>
      </c>
      <c r="AR36" s="344">
        <v>-89.7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v>178101</v>
      </c>
      <c r="AP37" s="342">
        <v>5009</v>
      </c>
      <c r="AQ37" s="343">
        <v>1001</v>
      </c>
      <c r="AR37" s="344">
        <v>400.4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v>234</v>
      </c>
      <c r="AP38" s="345">
        <v>7</v>
      </c>
      <c r="AQ38" s="346">
        <v>4</v>
      </c>
      <c r="AR38" s="334">
        <v>75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-75295</v>
      </c>
      <c r="AP39" s="342">
        <v>-2118</v>
      </c>
      <c r="AQ39" s="343">
        <v>-3748</v>
      </c>
      <c r="AR39" s="344">
        <v>-43.5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-3694143</v>
      </c>
      <c r="AP40" s="342">
        <v>-103896</v>
      </c>
      <c r="AQ40" s="343">
        <v>-58908</v>
      </c>
      <c r="AR40" s="344">
        <v>76.400000000000006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1884400</v>
      </c>
      <c r="AP41" s="342">
        <v>52998</v>
      </c>
      <c r="AQ41" s="343">
        <v>25761</v>
      </c>
      <c r="AR41" s="344">
        <v>105.7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4511093</v>
      </c>
      <c r="AN51" s="364">
        <v>117854</v>
      </c>
      <c r="AO51" s="365">
        <v>-7.5</v>
      </c>
      <c r="AP51" s="366">
        <v>106614</v>
      </c>
      <c r="AQ51" s="367">
        <v>17.2</v>
      </c>
      <c r="AR51" s="368">
        <v>-24.7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2451894</v>
      </c>
      <c r="AN52" s="372">
        <v>64057</v>
      </c>
      <c r="AO52" s="373">
        <v>7.7</v>
      </c>
      <c r="AP52" s="374">
        <v>45545</v>
      </c>
      <c r="AQ52" s="375">
        <v>20.7</v>
      </c>
      <c r="AR52" s="376">
        <v>-13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4753431</v>
      </c>
      <c r="AN53" s="364">
        <v>126566</v>
      </c>
      <c r="AO53" s="365">
        <v>7.4</v>
      </c>
      <c r="AP53" s="366">
        <v>85459</v>
      </c>
      <c r="AQ53" s="367">
        <v>-19.8</v>
      </c>
      <c r="AR53" s="368">
        <v>27.2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3059030</v>
      </c>
      <c r="AN54" s="372">
        <v>81450</v>
      </c>
      <c r="AO54" s="373">
        <v>27.2</v>
      </c>
      <c r="AP54" s="374">
        <v>44378</v>
      </c>
      <c r="AQ54" s="375">
        <v>-2.6</v>
      </c>
      <c r="AR54" s="376">
        <v>29.8</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4272010</v>
      </c>
      <c r="AN55" s="364">
        <v>115460</v>
      </c>
      <c r="AO55" s="365">
        <v>-8.8000000000000007</v>
      </c>
      <c r="AP55" s="366">
        <v>83280</v>
      </c>
      <c r="AQ55" s="367">
        <v>-2.5</v>
      </c>
      <c r="AR55" s="368">
        <v>-6.3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3075754</v>
      </c>
      <c r="AN56" s="372">
        <v>83128</v>
      </c>
      <c r="AO56" s="373">
        <v>2.1</v>
      </c>
      <c r="AP56" s="374">
        <v>43123</v>
      </c>
      <c r="AQ56" s="375">
        <v>-2.8</v>
      </c>
      <c r="AR56" s="376">
        <v>4.9000000000000004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6057312</v>
      </c>
      <c r="AN57" s="364">
        <v>166983</v>
      </c>
      <c r="AO57" s="365">
        <v>44.6</v>
      </c>
      <c r="AP57" s="366">
        <v>88968</v>
      </c>
      <c r="AQ57" s="367">
        <v>6.8</v>
      </c>
      <c r="AR57" s="368">
        <v>37.799999999999997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4550640</v>
      </c>
      <c r="AN58" s="372">
        <v>125448</v>
      </c>
      <c r="AO58" s="373">
        <v>50.9</v>
      </c>
      <c r="AP58" s="374">
        <v>45482</v>
      </c>
      <c r="AQ58" s="375">
        <v>5.5</v>
      </c>
      <c r="AR58" s="376">
        <v>45.4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5205334</v>
      </c>
      <c r="AN59" s="364">
        <v>146398</v>
      </c>
      <c r="AO59" s="365">
        <v>-12.3</v>
      </c>
      <c r="AP59" s="366">
        <v>85173</v>
      </c>
      <c r="AQ59" s="367">
        <v>-4.3</v>
      </c>
      <c r="AR59" s="368">
        <v>-8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3575470</v>
      </c>
      <c r="AN60" s="372">
        <v>100559</v>
      </c>
      <c r="AO60" s="373">
        <v>-19.8</v>
      </c>
      <c r="AP60" s="374">
        <v>43913</v>
      </c>
      <c r="AQ60" s="375">
        <v>-3.4</v>
      </c>
      <c r="AR60" s="376">
        <v>-16.399999999999999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4959836</v>
      </c>
      <c r="AN61" s="379">
        <v>134652</v>
      </c>
      <c r="AO61" s="380">
        <v>4.7</v>
      </c>
      <c r="AP61" s="381">
        <v>89899</v>
      </c>
      <c r="AQ61" s="382">
        <v>-0.5</v>
      </c>
      <c r="AR61" s="368">
        <v>5.2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3342558</v>
      </c>
      <c r="AN62" s="372">
        <v>90928</v>
      </c>
      <c r="AO62" s="373">
        <v>13.6</v>
      </c>
      <c r="AP62" s="374">
        <v>44488</v>
      </c>
      <c r="AQ62" s="375">
        <v>3.5</v>
      </c>
      <c r="AR62" s="376">
        <v>10.1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bddncyEKCncmF3HAn0CIjIx0tCPdSY9bXtwMqK6DrQfs3NKLeLAaMzVTw+7nnJxs7Dqcpxd486H8b/xbjC+eA==" saltValue="y0LlG8VMVlkiZlq5UM/r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LEzbgCBY6WlI9b26iYNTh1by9T8mpn5jwRKDBD+0p9Zy0RTf+fQFxPVyGt03q5fYwJiHYCx9USt0wMIfYwXWQ==" saltValue="wpNts4NnxeG5FLhkJIAB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OkfDH4ecO7MoH4T0wIqVoW3Fv2weIhOcw8ObNiuv+uBXHhLfD+N1shDivoraXkfvyQ86lyUeRkxqQBm6/QNJw==" saltValue="1c14V7IOSLpx2nUOTlso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2" t="s">
        <v>3</v>
      </c>
      <c r="D47" s="1232"/>
      <c r="E47" s="1233"/>
      <c r="F47" s="11">
        <v>15.85</v>
      </c>
      <c r="G47" s="12">
        <v>19.93</v>
      </c>
      <c r="H47" s="12">
        <v>24.4</v>
      </c>
      <c r="I47" s="12">
        <v>24.26</v>
      </c>
      <c r="J47" s="13">
        <v>20.36</v>
      </c>
    </row>
    <row r="48" spans="2:10" ht="57.75" customHeight="1">
      <c r="B48" s="14"/>
      <c r="C48" s="1234" t="s">
        <v>4</v>
      </c>
      <c r="D48" s="1234"/>
      <c r="E48" s="1235"/>
      <c r="F48" s="15">
        <v>4.5199999999999996</v>
      </c>
      <c r="G48" s="16">
        <v>4.7</v>
      </c>
      <c r="H48" s="16">
        <v>3.03</v>
      </c>
      <c r="I48" s="16">
        <v>3.1</v>
      </c>
      <c r="J48" s="17">
        <v>2.83</v>
      </c>
    </row>
    <row r="49" spans="2:10" ht="57.75" customHeight="1" thickBot="1">
      <c r="B49" s="18"/>
      <c r="C49" s="1236" t="s">
        <v>5</v>
      </c>
      <c r="D49" s="1236"/>
      <c r="E49" s="1237"/>
      <c r="F49" s="19">
        <v>1.08</v>
      </c>
      <c r="G49" s="20">
        <v>1.25</v>
      </c>
      <c r="H49" s="20" t="s">
        <v>571</v>
      </c>
      <c r="I49" s="20" t="s">
        <v>572</v>
      </c>
      <c r="J49" s="21" t="s">
        <v>573</v>
      </c>
    </row>
    <row r="50" spans="2:10" ht="13.5" customHeight="1"/>
    <row r="51" spans="2:10" ht="13.5" hidden="1" customHeight="1"/>
    <row r="52" spans="2:10" ht="13.5" hidden="1" customHeight="1"/>
    <row r="53" spans="2:10" ht="13.5" hidden="1" customHeight="1"/>
  </sheetData>
  <sheetProtection algorithmName="SHA-512" hashValue="Qeeq1jBB91jVp+LzxG7pQhNi+evSmXIsTCCF0FPrWQGtYDawm8YwYJhbZFWvBXn5O7EiNsIYyawk3UivtMWK2A==" saltValue="ID7SZbYerT3QPiz12d5o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2020-09-23T10:10:15Z</cp:lastPrinted>
  <dcterms:created xsi:type="dcterms:W3CDTF">2020-02-10T05:22:57Z</dcterms:created>
  <dcterms:modified xsi:type="dcterms:W3CDTF">2020-09-23T10:10:23Z</dcterms:modified>
  <cp:category/>
</cp:coreProperties>
</file>