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55.156\財政課\★財政課\業務別\05決算統計\30　公営企業決算状況調査【準公決算統計】\09 経営分析比較表（済）\H30\180925 経営比較分析表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AC6" i="5"/>
  <c r="AB6" i="5"/>
  <c r="AA6" i="5"/>
  <c r="LP8" i="4" s="1"/>
  <c r="Z6" i="5"/>
  <c r="Y6" i="5"/>
  <c r="ID8" i="4" s="1"/>
  <c r="X6" i="5"/>
  <c r="W6" i="5"/>
  <c r="V6" i="5"/>
  <c r="U6" i="5"/>
  <c r="T6" i="5"/>
  <c r="S6" i="5"/>
  <c r="EG10" i="4" s="1"/>
  <c r="R6" i="5"/>
  <c r="Q6" i="5"/>
  <c r="AU10" i="4" s="1"/>
  <c r="P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F90" i="4"/>
  <c r="D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JW12" i="4"/>
  <c r="EG12" i="4"/>
  <c r="CN12" i="4"/>
  <c r="AU12" i="4"/>
  <c r="B12" i="4"/>
  <c r="LP10" i="4"/>
  <c r="JW10" i="4"/>
  <c r="ID10" i="4"/>
  <c r="FZ10" i="4"/>
  <c r="CN10" i="4"/>
  <c r="B10" i="4"/>
  <c r="JW8" i="4"/>
  <c r="CN8" i="4"/>
  <c r="B8" i="4"/>
  <c r="HM78" i="4" l="1"/>
  <c r="FL54" i="4"/>
  <c r="FL32" i="4"/>
  <c r="CS78" i="4"/>
  <c r="BX54" i="4"/>
  <c r="BX32" i="4"/>
  <c r="MN54" i="4"/>
  <c r="MH78" i="4"/>
  <c r="IZ54" i="4"/>
  <c r="IZ32" i="4"/>
  <c r="MN32" i="4"/>
  <c r="C11" i="5"/>
  <c r="D11" i="5"/>
  <c r="E11" i="5"/>
  <c r="B11" i="5"/>
  <c r="AN78" i="4" l="1"/>
  <c r="AE54" i="4"/>
  <c r="AE32" i="4"/>
  <c r="KU32" i="4"/>
  <c r="KU54" i="4"/>
  <c r="KC78" i="4"/>
  <c r="HG54" i="4"/>
  <c r="HG32" i="4"/>
  <c r="FH78" i="4"/>
  <c r="DS54" i="4"/>
  <c r="DS32" i="4"/>
  <c r="EO78" i="4"/>
  <c r="DD54" i="4"/>
  <c r="DD32" i="4"/>
  <c r="KF32" i="4"/>
  <c r="U78" i="4"/>
  <c r="P54" i="4"/>
  <c r="P32" i="4"/>
  <c r="KF54" i="4"/>
  <c r="JJ78" i="4"/>
  <c r="GR54" i="4"/>
  <c r="GR32" i="4"/>
  <c r="LO78" i="4"/>
  <c r="IK54" i="4"/>
  <c r="IK32" i="4"/>
  <c r="EW54" i="4"/>
  <c r="EW32" i="4"/>
  <c r="BI54" i="4"/>
  <c r="BI32" i="4"/>
  <c r="GT78" i="4"/>
  <c r="BZ78" i="4"/>
  <c r="LY54" i="4"/>
  <c r="LY32" i="4"/>
  <c r="LJ54" i="4"/>
  <c r="LJ32" i="4"/>
  <c r="KV78" i="4"/>
  <c r="HV54" i="4"/>
  <c r="HV32" i="4"/>
  <c r="BG78" i="4"/>
  <c r="AT54" i="4"/>
  <c r="AT32" i="4"/>
  <c r="GA78" i="4"/>
  <c r="EH54" i="4"/>
  <c r="EH32" i="4"/>
</calcChain>
</file>

<file path=xl/sharedStrings.xml><?xml version="1.0" encoding="utf-8"?>
<sst xmlns="http://schemas.openxmlformats.org/spreadsheetml/2006/main" count="290" uniqueCount="149">
  <si>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</si>
  <si>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</si>
  <si>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</si>
  <si>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</si>
  <si>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</si>
  <si>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</si>
  <si>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</si>
  <si>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</si>
  <si>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</si>
  <si>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</si>
  <si>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</si>
  <si>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</si>
  <si>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</si>
  <si>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</si>
  <si>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</si>
  <si>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</si>
  <si>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</si>
  <si>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</si>
  <si>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</si>
  <si>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</si>
  <si>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</si>
  <si>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</si>
  <si>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</si>
  <si>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</si>
  <si>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</si>
  <si>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</si>
  <si>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</si>
  <si>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</si>
  <si>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</si>
  <si>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</si>
  <si>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</si>
  <si>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</si>
  <si>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</si>
  <si>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</si>
  <si>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</si>
  <si>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</si>
  <si>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</si>
  <si>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</si>
  <si>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</si>
  <si>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</si>
  <si>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</si>
  <si>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</si>
  <si>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</si>
  <si>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</si>
  <si>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</si>
  <si>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</si>
  <si>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</si>
  <si>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</si>
  <si>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</si>
  <si>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</si>
  <si>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</si>
  <si>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</si>
  <si>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</si>
  <si>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</si>
  <si>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</si>
  <si>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</si>
  <si>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</si>
  <si>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</si>
  <si>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</si>
  <si>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</si>
  <si>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</si>
  <si>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</si>
  <si>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</si>
  <si>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</si>
  <si>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</si>
  <si>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</si>
  <si>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</si>
  <si>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</si>
  <si>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</si>
  <si>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</si>
  <si>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</si>
  <si>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</si>
  <si>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</si>
  <si>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</si>
  <si>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</si>
  <si>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</si>
  <si>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</si>
  <si>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</si>
  <si>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</si>
  <si>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</si>
  <si>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</si>
  <si>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</si>
  <si>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</si>
  <si>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</si>
  <si>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</si>
  <si>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</si>
  <si>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</si>
  <si>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</si>
  <si>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</si>
  <si>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</si>
  <si>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</si>
  <si>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</si>
  <si>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</si>
  <si>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</si>
  <si>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</si>
  <si>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</si>
  <si>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</si>
  <si>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</si>
  <si>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</si>
  <si>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</si>
  <si>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</si>
  <si>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</si>
  <si>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</si>
  <si>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</si>
  <si>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</si>
  <si>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</si>
  <si>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</si>
  <si>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</si>
  <si>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</si>
  <si>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</si>
  <si>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</si>
  <si>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</si>
  <si>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</si>
  <si>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</si>
  <si>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</si>
  <si>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</si>
  <si>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</si>
  <si>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</si>
  <si>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</si>
  <si>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</si>
  <si>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</si>
  <si>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</si>
  <si>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</si>
  <si>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広島県</t>
  </si>
  <si>
    <t>福山市</t>
  </si>
  <si>
    <t>福山市民病院</t>
  </si>
  <si>
    <t>条例全部</t>
  </si>
  <si>
    <t>病院事業</t>
  </si>
  <si>
    <t>一般病院</t>
  </si>
  <si>
    <t>500床以上</t>
  </si>
  <si>
    <t>直営</t>
  </si>
  <si>
    <t>対象</t>
  </si>
  <si>
    <t>ド 透 I 未 訓 ガ</t>
  </si>
  <si>
    <t>救 臨 が 感 災 地 輪</t>
  </si>
  <si>
    <t>非該当</t>
  </si>
  <si>
    <t>７：１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</si>
  <si>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</si>
  <si>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</si>
  <si>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</si>
  <si>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</si>
  <si>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</si>
  <si>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</si>
  <si>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</si>
  <si>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</si>
  <si>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自治体職員ほか</t>
    <rPh sb="0" eb="3">
      <t>ジチタイ</t>
    </rPh>
    <rPh sb="3" eb="5">
      <t>ショクイン</t>
    </rPh>
    <phoneticPr fontId="5"/>
  </si>
  <si>
    <t>　当院は，福山・府中二次保健医療圏の中核病院として，「高度急性期」・「急性期」機能を担っています。
　また，「がん医療」，「救急医療」及び「高度専門医療」を大きな柱とし，医療機能の充実や集患力の向上に努めています。</t>
    <rPh sb="1" eb="3">
      <t>トウイン</t>
    </rPh>
    <rPh sb="5" eb="7">
      <t>フクヤマ</t>
    </rPh>
    <rPh sb="8" eb="10">
      <t>フチュウ</t>
    </rPh>
    <rPh sb="10" eb="12">
      <t>ニジ</t>
    </rPh>
    <rPh sb="12" eb="14">
      <t>ホケン</t>
    </rPh>
    <rPh sb="14" eb="16">
      <t>イリョウ</t>
    </rPh>
    <rPh sb="16" eb="17">
      <t>ケン</t>
    </rPh>
    <rPh sb="18" eb="20">
      <t>チュウカク</t>
    </rPh>
    <rPh sb="20" eb="22">
      <t>ビョウイン</t>
    </rPh>
    <rPh sb="39" eb="41">
      <t>キノウ</t>
    </rPh>
    <rPh sb="42" eb="43">
      <t>ニナ</t>
    </rPh>
    <rPh sb="57" eb="59">
      <t>イリョウ</t>
    </rPh>
    <rPh sb="62" eb="64">
      <t>キュウキュウ</t>
    </rPh>
    <rPh sb="64" eb="66">
      <t>イリョウ</t>
    </rPh>
    <rPh sb="67" eb="68">
      <t>オヨ</t>
    </rPh>
    <rPh sb="70" eb="72">
      <t>コウド</t>
    </rPh>
    <rPh sb="72" eb="74">
      <t>センモン</t>
    </rPh>
    <rPh sb="74" eb="76">
      <t>イリョウ</t>
    </rPh>
    <rPh sb="78" eb="79">
      <t>オオ</t>
    </rPh>
    <rPh sb="81" eb="82">
      <t>ハシラ</t>
    </rPh>
    <rPh sb="85" eb="87">
      <t>イリョウ</t>
    </rPh>
    <rPh sb="87" eb="89">
      <t>キノウ</t>
    </rPh>
    <rPh sb="90" eb="92">
      <t>ジュウジツ</t>
    </rPh>
    <rPh sb="93" eb="94">
      <t>シュウ</t>
    </rPh>
    <rPh sb="100" eb="101">
      <t>ツト</t>
    </rPh>
    <phoneticPr fontId="5"/>
  </si>
  <si>
    <t>　地域の基幹病院として，「地域医療構想を踏まえた役割の明確化」「経営の効率化」「再編・ネットワーク化」「経営形態の見直し」の４つの視点に立った「福山市民病院改革プラン」の取組を進め，継続的な経営収支の黒字化をめざすとともに、将来にわたり地域で暮らす人たちに安心・安全で良質な医療を提供できる体制を構築してまいります。</t>
    <rPh sb="1" eb="3">
      <t>チイキ</t>
    </rPh>
    <rPh sb="4" eb="6">
      <t>キカン</t>
    </rPh>
    <rPh sb="6" eb="8">
      <t>ビョウイン</t>
    </rPh>
    <rPh sb="13" eb="15">
      <t>チイキ</t>
    </rPh>
    <rPh sb="15" eb="17">
      <t>イリョウ</t>
    </rPh>
    <rPh sb="17" eb="19">
      <t>コウソウ</t>
    </rPh>
    <rPh sb="20" eb="21">
      <t>フ</t>
    </rPh>
    <rPh sb="24" eb="26">
      <t>ヤクワリ</t>
    </rPh>
    <rPh sb="27" eb="30">
      <t>メイカクカ</t>
    </rPh>
    <rPh sb="32" eb="34">
      <t>ケイエイ</t>
    </rPh>
    <rPh sb="35" eb="38">
      <t>コウリツカ</t>
    </rPh>
    <rPh sb="40" eb="42">
      <t>サイヘン</t>
    </rPh>
    <rPh sb="49" eb="50">
      <t>カ</t>
    </rPh>
    <rPh sb="52" eb="54">
      <t>ケイエイ</t>
    </rPh>
    <rPh sb="54" eb="56">
      <t>ケイタイ</t>
    </rPh>
    <rPh sb="57" eb="59">
      <t>ミナオ</t>
    </rPh>
    <rPh sb="65" eb="67">
      <t>シテン</t>
    </rPh>
    <rPh sb="68" eb="69">
      <t>タ</t>
    </rPh>
    <rPh sb="72" eb="76">
      <t>フクヤマシミン</t>
    </rPh>
    <rPh sb="76" eb="78">
      <t>ビョウイン</t>
    </rPh>
    <rPh sb="78" eb="80">
      <t>カイカク</t>
    </rPh>
    <phoneticPr fontId="5"/>
  </si>
  <si>
    <t>　①経常収支比率は100％を超え，③累積欠損金比率は該当数値なしであり，単年度の事業経営に必要な費用は，入院収益や外来収益など経常的な収益で賄えています。
　④病床利用率は類似病院平均値を上回っており，施設を有効に活用できています。
　収益面では，⑤入院患者１人１日当たり収益，⑥外来患者１人１日当たり収益について，類似病院平均値を上回っており，安定した収益が確保できています。
　費用面では，⑧材料費対医業収益比率が類似病院平均値より高い水準にあり，診療材料費や薬品費などの材料費の適正化に向け取組を進めます。</t>
    <rPh sb="2" eb="4">
      <t>ケイジョウ</t>
    </rPh>
    <rPh sb="4" eb="6">
      <t>シュウシ</t>
    </rPh>
    <rPh sb="6" eb="8">
      <t>ヒリツ</t>
    </rPh>
    <rPh sb="14" eb="15">
      <t>コ</t>
    </rPh>
    <rPh sb="18" eb="20">
      <t>ルイセキ</t>
    </rPh>
    <rPh sb="20" eb="23">
      <t>ケッソンキン</t>
    </rPh>
    <rPh sb="23" eb="25">
      <t>ヒリツ</t>
    </rPh>
    <rPh sb="26" eb="28">
      <t>ガイトウ</t>
    </rPh>
    <rPh sb="28" eb="30">
      <t>スウチ</t>
    </rPh>
    <rPh sb="36" eb="39">
      <t>タンネンド</t>
    </rPh>
    <rPh sb="40" eb="42">
      <t>ジギョウ</t>
    </rPh>
    <rPh sb="42" eb="44">
      <t>ケイエイ</t>
    </rPh>
    <rPh sb="45" eb="47">
      <t>ヒツヨウ</t>
    </rPh>
    <rPh sb="48" eb="50">
      <t>ヒヨウ</t>
    </rPh>
    <rPh sb="52" eb="54">
      <t>ニュウイン</t>
    </rPh>
    <rPh sb="54" eb="56">
      <t>シュウエキ</t>
    </rPh>
    <rPh sb="57" eb="59">
      <t>ガイライ</t>
    </rPh>
    <rPh sb="59" eb="61">
      <t>シュウエキ</t>
    </rPh>
    <rPh sb="63" eb="66">
      <t>ケイジョウテキ</t>
    </rPh>
    <rPh sb="67" eb="69">
      <t>シュウエキ</t>
    </rPh>
    <rPh sb="70" eb="71">
      <t>マカナ</t>
    </rPh>
    <rPh sb="101" eb="103">
      <t>シセツ</t>
    </rPh>
    <rPh sb="104" eb="106">
      <t>ユウコウ</t>
    </rPh>
    <rPh sb="107" eb="109">
      <t>カツヨウ</t>
    </rPh>
    <rPh sb="118" eb="121">
      <t>シュウエキメン</t>
    </rPh>
    <rPh sb="125" eb="127">
      <t>ニュウイン</t>
    </rPh>
    <rPh sb="127" eb="129">
      <t>カンジャ</t>
    </rPh>
    <rPh sb="129" eb="131">
      <t>ヒトリ</t>
    </rPh>
    <rPh sb="132" eb="133">
      <t>ニチ</t>
    </rPh>
    <rPh sb="133" eb="134">
      <t>ア</t>
    </rPh>
    <rPh sb="136" eb="138">
      <t>シュウエキ</t>
    </rPh>
    <rPh sb="140" eb="142">
      <t>ガイライ</t>
    </rPh>
    <rPh sb="142" eb="144">
      <t>カンジャ</t>
    </rPh>
    <rPh sb="145" eb="146">
      <t>ニン</t>
    </rPh>
    <rPh sb="147" eb="148">
      <t>ニチ</t>
    </rPh>
    <rPh sb="148" eb="149">
      <t>ア</t>
    </rPh>
    <rPh sb="151" eb="153">
      <t>シュウエキ</t>
    </rPh>
    <rPh sb="158" eb="160">
      <t>ルイジ</t>
    </rPh>
    <rPh sb="160" eb="162">
      <t>ビョウイン</t>
    </rPh>
    <rPh sb="162" eb="165">
      <t>ヘイキンチ</t>
    </rPh>
    <rPh sb="166" eb="168">
      <t>ウワマワ</t>
    </rPh>
    <rPh sb="173" eb="175">
      <t>アンテイ</t>
    </rPh>
    <rPh sb="177" eb="179">
      <t>シュウエキ</t>
    </rPh>
    <rPh sb="180" eb="182">
      <t>カクホ</t>
    </rPh>
    <rPh sb="191" eb="194">
      <t>ヒヨウメン</t>
    </rPh>
    <rPh sb="198" eb="201">
      <t>ザイリョウヒ</t>
    </rPh>
    <rPh sb="201" eb="202">
      <t>タイ</t>
    </rPh>
    <rPh sb="202" eb="204">
      <t>イギョウ</t>
    </rPh>
    <rPh sb="204" eb="206">
      <t>シュウエキ</t>
    </rPh>
    <rPh sb="206" eb="208">
      <t>ヒリツ</t>
    </rPh>
    <rPh sb="218" eb="219">
      <t>タカ</t>
    </rPh>
    <rPh sb="220" eb="222">
      <t>スイジュン</t>
    </rPh>
    <rPh sb="226" eb="228">
      <t>シンリョウ</t>
    </rPh>
    <rPh sb="228" eb="231">
      <t>ザイリョウヒ</t>
    </rPh>
    <rPh sb="232" eb="234">
      <t>ヤクヒン</t>
    </rPh>
    <rPh sb="234" eb="235">
      <t>ヒ</t>
    </rPh>
    <rPh sb="238" eb="241">
      <t>ザイリョウヒ</t>
    </rPh>
    <rPh sb="242" eb="244">
      <t>テキセイ</t>
    </rPh>
    <rPh sb="244" eb="245">
      <t>カ</t>
    </rPh>
    <rPh sb="246" eb="247">
      <t>ム</t>
    </rPh>
    <rPh sb="248" eb="249">
      <t>ト</t>
    </rPh>
    <rPh sb="249" eb="250">
      <t>ク</t>
    </rPh>
    <rPh sb="251" eb="252">
      <t>スス</t>
    </rPh>
    <phoneticPr fontId="5"/>
  </si>
  <si>
    <t>　①有形固定資産減価償却率，②機械備品減価償却率，③１床当たり有形固定資産について，いずれも類似病院平均値を上回っており，保有資産が多く，減価償却の進度が平均よりやや早く，老朽化が進んでいる現状を示しています。今後とも，計画的な施設・設備・機器の整備に努めてまいりま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キカイ</t>
    </rPh>
    <rPh sb="17" eb="19">
      <t>ビヒン</t>
    </rPh>
    <rPh sb="19" eb="21">
      <t>ゲンカ</t>
    </rPh>
    <rPh sb="21" eb="23">
      <t>ショウキャク</t>
    </rPh>
    <rPh sb="23" eb="24">
      <t>リツ</t>
    </rPh>
    <rPh sb="46" eb="48">
      <t>ルイジ</t>
    </rPh>
    <rPh sb="48" eb="50">
      <t>ビョウイン</t>
    </rPh>
    <rPh sb="50" eb="53">
      <t>ヘイキンチ</t>
    </rPh>
    <rPh sb="54" eb="56">
      <t>ウワマワ</t>
    </rPh>
    <rPh sb="69" eb="71">
      <t>ゲンカ</t>
    </rPh>
    <rPh sb="71" eb="73">
      <t>ショウキャク</t>
    </rPh>
    <rPh sb="74" eb="76">
      <t>シンド</t>
    </rPh>
    <rPh sb="77" eb="79">
      <t>ヘイキン</t>
    </rPh>
    <rPh sb="83" eb="84">
      <t>ハヤ</t>
    </rPh>
    <rPh sb="86" eb="89">
      <t>ロウキュウカ</t>
    </rPh>
    <rPh sb="90" eb="91">
      <t>スス</t>
    </rPh>
    <rPh sb="95" eb="97">
      <t>ゲンジョウ</t>
    </rPh>
    <rPh sb="98" eb="99">
      <t>シメ</t>
    </rPh>
    <rPh sb="105" eb="107">
      <t>コンゴ</t>
    </rPh>
    <rPh sb="114" eb="116">
      <t>シセツ</t>
    </rPh>
    <rPh sb="126" eb="12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</si>
</sst>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69"/>
          <c:w val="0.8500366756764908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91.5</c:v>
                </c:pt>
                <c:pt idx="1">
                  <c:v>81.900000000000006</c:v>
                </c:pt>
                <c:pt idx="2">
                  <c:v>84.4</c:v>
                </c:pt>
                <c:pt idx="3">
                  <c:v>84.9</c:v>
                </c:pt>
                <c:pt idx="4">
                  <c:v>86.4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04808"/>
        <c:axId val="37850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04808"/>
        <c:axId val="378505200"/>
      </c:lineChart>
      <c:dateAx>
        <c:axId val="378504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505200"/>
        <c:crosses val="autoZero"/>
        <c:auto val="1"/>
        <c:lblOffset val="100"/>
        <c:baseTimeUnit val="years"/>
      </c:dateAx>
      <c:valAx>
        <c:axId val="37850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8504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69"/>
          <c:w val="0.852730496394515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22103</c:v>
                </c:pt>
                <c:pt idx="1">
                  <c:v>20951</c:v>
                </c:pt>
                <c:pt idx="2">
                  <c:v>22140</c:v>
                </c:pt>
                <c:pt idx="3">
                  <c:v>23015</c:v>
                </c:pt>
                <c:pt idx="4">
                  <c:v>22333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9704"/>
        <c:axId val="24907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12339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69704"/>
        <c:axId val="249070096"/>
      </c:lineChart>
      <c:dateAx>
        <c:axId val="24906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070096"/>
        <c:crosses val="autoZero"/>
        <c:auto val="1"/>
        <c:lblOffset val="100"/>
        <c:baseTimeUnit val="years"/>
      </c:dateAx>
      <c:valAx>
        <c:axId val="24907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9069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2"/>
          <c:y val="0.15806945669028469"/>
          <c:w val="0.853016077748398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71645</c:v>
                </c:pt>
                <c:pt idx="1">
                  <c:v>69065</c:v>
                </c:pt>
                <c:pt idx="2">
                  <c:v>71864</c:v>
                </c:pt>
                <c:pt idx="3">
                  <c:v>72033</c:v>
                </c:pt>
                <c:pt idx="4">
                  <c:v>73049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37824"/>
        <c:axId val="42283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50749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37824"/>
        <c:axId val="422838216"/>
      </c:lineChart>
      <c:dateAx>
        <c:axId val="42283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838216"/>
        <c:crosses val="autoZero"/>
        <c:auto val="1"/>
        <c:lblOffset val="100"/>
        <c:baseTimeUnit val="years"/>
      </c:dateAx>
      <c:valAx>
        <c:axId val="42283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2837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6"/>
          <c:y val="0.15806945669028469"/>
          <c:w val="0.8527306020932642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10.199999999999999</c:v>
                </c:pt>
                <c:pt idx="1">
                  <c:v>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05984"/>
        <c:axId val="37850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05984"/>
        <c:axId val="378506376"/>
      </c:lineChart>
      <c:dateAx>
        <c:axId val="37850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506376"/>
        <c:crosses val="autoZero"/>
        <c:auto val="1"/>
        <c:lblOffset val="100"/>
        <c:baseTimeUnit val="years"/>
      </c:dateAx>
      <c:valAx>
        <c:axId val="37850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8505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69"/>
          <c:w val="0.852730496394515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103.4</c:v>
                </c:pt>
                <c:pt idx="2">
                  <c:v>101.8</c:v>
                </c:pt>
                <c:pt idx="3">
                  <c:v>100.8</c:v>
                </c:pt>
                <c:pt idx="4">
                  <c:v>98.1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63616"/>
        <c:axId val="43136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3616"/>
        <c:axId val="431364008"/>
      </c:lineChart>
      <c:dateAx>
        <c:axId val="43136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64008"/>
        <c:crosses val="autoZero"/>
        <c:auto val="1"/>
        <c:lblOffset val="100"/>
        <c:baseTimeUnit val="years"/>
      </c:dateAx>
      <c:valAx>
        <c:axId val="43136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136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2"/>
          <c:y val="0.15806945669028469"/>
          <c:w val="0.853016077748398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103.8</c:v>
                </c:pt>
                <c:pt idx="1">
                  <c:v>102.5</c:v>
                </c:pt>
                <c:pt idx="2">
                  <c:v>103.2</c:v>
                </c:pt>
                <c:pt idx="3">
                  <c:v>102.4</c:v>
                </c:pt>
                <c:pt idx="4">
                  <c:v>100.1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64792"/>
        <c:axId val="4313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4792"/>
        <c:axId val="431365184"/>
      </c:lineChart>
      <c:dateAx>
        <c:axId val="43136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65184"/>
        <c:crosses val="autoZero"/>
        <c:auto val="1"/>
        <c:lblOffset val="100"/>
        <c:baseTimeUnit val="years"/>
      </c:dateAx>
      <c:valAx>
        <c:axId val="4313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31364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4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69"/>
          <c:w val="0.8343507205740798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31.7</c:v>
                </c:pt>
                <c:pt idx="1">
                  <c:v>34</c:v>
                </c:pt>
                <c:pt idx="2">
                  <c:v>48.3</c:v>
                </c:pt>
                <c:pt idx="3">
                  <c:v>51.4</c:v>
                </c:pt>
                <c:pt idx="4">
                  <c:v>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01496"/>
        <c:axId val="34400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01496"/>
        <c:axId val="344001888"/>
      </c:lineChart>
      <c:dateAx>
        <c:axId val="344001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001888"/>
        <c:crosses val="autoZero"/>
        <c:auto val="1"/>
        <c:lblOffset val="100"/>
        <c:baseTimeUnit val="years"/>
      </c:dateAx>
      <c:valAx>
        <c:axId val="34400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4001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7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69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35.9</c:v>
                </c:pt>
                <c:pt idx="1">
                  <c:v>38.1</c:v>
                </c:pt>
                <c:pt idx="2">
                  <c:v>63.9</c:v>
                </c:pt>
                <c:pt idx="3">
                  <c:v>65.900000000000006</c:v>
                </c:pt>
                <c:pt idx="4">
                  <c:v>68.099999999999994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285440"/>
        <c:axId val="49428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85440"/>
        <c:axId val="494285832"/>
      </c:lineChart>
      <c:dateAx>
        <c:axId val="49428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4285832"/>
        <c:crosses val="autoZero"/>
        <c:auto val="1"/>
        <c:lblOffset val="100"/>
        <c:baseTimeUnit val="years"/>
      </c:dateAx>
      <c:valAx>
        <c:axId val="49428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285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2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23"/>
          <c:y val="0.15806945669028469"/>
          <c:w val="0.834549882629108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66288178</c:v>
                </c:pt>
                <c:pt idx="1">
                  <c:v>55212433</c:v>
                </c:pt>
                <c:pt idx="2">
                  <c:v>60887587</c:v>
                </c:pt>
                <c:pt idx="3">
                  <c:v>59653034</c:v>
                </c:pt>
                <c:pt idx="4">
                  <c:v>60788273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4400"/>
        <c:axId val="38148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39704002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4400"/>
        <c:axId val="381484008"/>
      </c:lineChart>
      <c:dateAx>
        <c:axId val="38148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484008"/>
        <c:crosses val="autoZero"/>
        <c:auto val="1"/>
        <c:lblOffset val="100"/>
        <c:baseTimeUnit val="years"/>
      </c:dateAx>
      <c:valAx>
        <c:axId val="38148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148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69"/>
          <c:w val="0.8500366756764908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34.799999999999997</c:v>
                </c:pt>
                <c:pt idx="2">
                  <c:v>33.799999999999997</c:v>
                </c:pt>
                <c:pt idx="3">
                  <c:v>33.9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01104"/>
        <c:axId val="49428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01104"/>
        <c:axId val="494286616"/>
      </c:lineChart>
      <c:dateAx>
        <c:axId val="34400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4286616"/>
        <c:crosses val="autoZero"/>
        <c:auto val="1"/>
        <c:lblOffset val="100"/>
        <c:baseTimeUnit val="years"/>
      </c:dateAx>
      <c:valAx>
        <c:axId val="49428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400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6"/>
          <c:y val="0.15806945669028469"/>
          <c:w val="0.8527306020932642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38.5</c:v>
                </c:pt>
                <c:pt idx="1">
                  <c:v>38.1</c:v>
                </c:pt>
                <c:pt idx="2">
                  <c:v>38.9</c:v>
                </c:pt>
                <c:pt idx="3">
                  <c:v>38.799999999999997</c:v>
                </c:pt>
                <c:pt idx="4">
                  <c:v>40.299999999999997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3224"/>
        <c:axId val="24906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3224"/>
        <c:axId val="249068920"/>
      </c:lineChart>
      <c:dateAx>
        <c:axId val="38148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068920"/>
        <c:crosses val="autoZero"/>
        <c:auto val="1"/>
        <c:lblOffset val="100"/>
        <c:baseTimeUnit val="years"/>
      </c:dateAx>
      <c:valAx>
        <c:axId val="24906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483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Z25" zoomScaleNormal="100" zoomScaleSheetLayoutView="70" workbookViewId="0">
      <selection activeCell="NJ66" sqref="NJ66:NX67"/>
    </sheetView>
  </sheetViews>
  <sheetFormatPr defaultColWidth="2.625" defaultRowHeight="13.5" x14ac:dyDescent="0.1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136" t="str">
        <f>データ!H6</f>
        <v>広島県福山市　福山市民病院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 x14ac:dyDescent="0.15">
      <c r="A8" s="2"/>
      <c r="B8" s="120" t="str">
        <f>データ!K6</f>
        <v>条例全部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500床以上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144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500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 x14ac:dyDescent="0.15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27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対象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透 I 未 訓 ガ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臨 が 感 災 地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>
        <f>データ!AC6</f>
        <v>6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506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 x14ac:dyDescent="0.15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13">
        <f>データ!U6</f>
        <v>471345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49620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500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500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 x14ac:dyDescent="0.15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 x14ac:dyDescent="0.15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145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 x14ac:dyDescent="0.15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 x14ac:dyDescent="0.15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 x14ac:dyDescent="0.15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 x14ac:dyDescent="0.15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 x14ac:dyDescent="0.15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 x14ac:dyDescent="0.15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 x14ac:dyDescent="0.15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 x14ac:dyDescent="0.15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 x14ac:dyDescent="0.15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 x14ac:dyDescent="0.15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 x14ac:dyDescent="0.15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 x14ac:dyDescent="0.15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 x14ac:dyDescent="0.15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 x14ac:dyDescent="0.15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147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 x14ac:dyDescent="0.15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 x14ac:dyDescent="0.15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 x14ac:dyDescent="0.15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103.8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102.5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103.2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102.4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100.1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106.2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103.4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101.8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100.8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98.1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10.199999999999999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7.5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91.5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81.900000000000006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84.4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84.9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86.4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 x14ac:dyDescent="0.15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102.1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101.7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101.1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100.3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99.8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96.7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94.6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94.4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93.6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51.7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41.7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37.700000000000003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36.799999999999997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33.9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76.400000000000006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80.3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80.7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80.7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79.5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 x14ac:dyDescent="0.15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 x14ac:dyDescent="0.15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 x14ac:dyDescent="0.15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 x14ac:dyDescent="0.1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 x14ac:dyDescent="0.15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 x14ac:dyDescent="0.15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 x14ac:dyDescent="0.15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 x14ac:dyDescent="0.15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 x14ac:dyDescent="0.15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 x14ac:dyDescent="0.15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 x14ac:dyDescent="0.15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 x14ac:dyDescent="0.15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 x14ac:dyDescent="0.15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 x14ac:dyDescent="0.15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 x14ac:dyDescent="0.15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148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 x14ac:dyDescent="0.15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 x14ac:dyDescent="0.15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 x14ac:dyDescent="0.15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 x14ac:dyDescent="0.15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 x14ac:dyDescent="0.15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 x14ac:dyDescent="0.15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71645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69065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71864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72033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73049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22103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20951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22140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23015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22333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38.5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38.1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38.9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38.799999999999997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40.299999999999997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36.1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34.799999999999997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33.799999999999997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33.9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34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 x14ac:dyDescent="0.15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50749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59159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60787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62913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64765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12339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14865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15610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16993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17680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52.1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47.8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48.7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48.5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49.2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24.4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26.2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26.3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27.5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27.4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 x14ac:dyDescent="0.15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 x14ac:dyDescent="0.15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 x14ac:dyDescent="0.15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 x14ac:dyDescent="0.15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 x14ac:dyDescent="0.15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 x14ac:dyDescent="0.15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 x14ac:dyDescent="0.15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 x14ac:dyDescent="0.15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 x14ac:dyDescent="0.15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 x14ac:dyDescent="0.15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 x14ac:dyDescent="0.15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 x14ac:dyDescent="0.15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 x14ac:dyDescent="0.15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 x14ac:dyDescent="0.15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 x14ac:dyDescent="0.15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 x14ac:dyDescent="0.15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 x14ac:dyDescent="0.15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 x14ac:dyDescent="0.15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 x14ac:dyDescent="0.15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 x14ac:dyDescent="0.15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 x14ac:dyDescent="0.15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31.7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34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48.3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51.4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54.9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35.9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38.1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63.9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65.900000000000006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68.099999999999994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66288178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55212433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60887587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59653034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60788273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 x14ac:dyDescent="0.15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48.6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50.7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51.3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51.2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62.9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56.6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64.099999999999994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64.3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39704002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50135188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50543381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51238617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51669762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 x14ac:dyDescent="0.15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 x14ac:dyDescent="0.15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 x14ac:dyDescent="0.15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 x14ac:dyDescent="0.15">
      <c r="B85" s="3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 x14ac:dyDescent="0.1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 x14ac:dyDescent="0.15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 x14ac:dyDescent="0.15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 x14ac:dyDescent="0.15">
      <c r="A6" s="48" t="s">
        <v>121</v>
      </c>
      <c r="B6" s="63">
        <f>B8</f>
        <v>2016</v>
      </c>
      <c r="C6" s="63">
        <f t="shared" ref="C6:M6" si="2">C8</f>
        <v>342076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広島県福山市　福山市民病院</v>
      </c>
      <c r="I6" s="143"/>
      <c r="J6" s="14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27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471345</v>
      </c>
      <c r="V6" s="64">
        <f>V8</f>
        <v>49620</v>
      </c>
      <c r="W6" s="63" t="str">
        <f>W8</f>
        <v>非該当</v>
      </c>
      <c r="X6" s="63" t="str">
        <f t="shared" si="3"/>
        <v>７：１</v>
      </c>
      <c r="Y6" s="64">
        <f t="shared" si="3"/>
        <v>500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506</v>
      </c>
      <c r="AE6" s="64">
        <f t="shared" si="3"/>
        <v>500</v>
      </c>
      <c r="AF6" s="64" t="str">
        <f t="shared" si="3"/>
        <v>-</v>
      </c>
      <c r="AG6" s="64">
        <f t="shared" si="3"/>
        <v>500</v>
      </c>
      <c r="AH6" s="65">
        <f>IF(AH8="-",NA(),AH8)</f>
        <v>103.8</v>
      </c>
      <c r="AI6" s="65">
        <f t="shared" ref="AI6:AQ6" si="4">IF(AI8="-",NA(),AI8)</f>
        <v>102.5</v>
      </c>
      <c r="AJ6" s="65">
        <f t="shared" si="4"/>
        <v>103.2</v>
      </c>
      <c r="AK6" s="65">
        <f t="shared" si="4"/>
        <v>102.4</v>
      </c>
      <c r="AL6" s="65">
        <f t="shared" si="4"/>
        <v>100.1</v>
      </c>
      <c r="AM6" s="65">
        <f t="shared" si="4"/>
        <v>102.1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106.2</v>
      </c>
      <c r="AT6" s="65">
        <f t="shared" ref="AT6:BB6" si="5">IF(AT8="-",NA(),AT8)</f>
        <v>103.4</v>
      </c>
      <c r="AU6" s="65">
        <f t="shared" si="5"/>
        <v>101.8</v>
      </c>
      <c r="AV6" s="65">
        <f t="shared" si="5"/>
        <v>100.8</v>
      </c>
      <c r="AW6" s="65">
        <f t="shared" si="5"/>
        <v>98.1</v>
      </c>
      <c r="AX6" s="65">
        <f t="shared" si="5"/>
        <v>96.7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>
        <f>IF(BD8="-",NA(),BD8)</f>
        <v>10.199999999999999</v>
      </c>
      <c r="BE6" s="65">
        <f t="shared" ref="BE6:BM6" si="6">IF(BE8="-",NA(),BE8)</f>
        <v>7.5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51.7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91.5</v>
      </c>
      <c r="BP6" s="65">
        <f t="shared" ref="BP6:BX6" si="7">IF(BP8="-",NA(),BP8)</f>
        <v>81.900000000000006</v>
      </c>
      <c r="BQ6" s="65">
        <f t="shared" si="7"/>
        <v>84.4</v>
      </c>
      <c r="BR6" s="65">
        <f t="shared" si="7"/>
        <v>84.9</v>
      </c>
      <c r="BS6" s="65">
        <f t="shared" si="7"/>
        <v>86.4</v>
      </c>
      <c r="BT6" s="65">
        <f t="shared" si="7"/>
        <v>76.400000000000006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71645</v>
      </c>
      <c r="CA6" s="66">
        <f t="shared" ref="CA6:CI6" si="8">IF(CA8="-",NA(),CA8)</f>
        <v>69065</v>
      </c>
      <c r="CB6" s="66">
        <f t="shared" si="8"/>
        <v>71864</v>
      </c>
      <c r="CC6" s="66">
        <f t="shared" si="8"/>
        <v>72033</v>
      </c>
      <c r="CD6" s="66">
        <f t="shared" si="8"/>
        <v>73049</v>
      </c>
      <c r="CE6" s="66">
        <f t="shared" si="8"/>
        <v>50749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22103</v>
      </c>
      <c r="CL6" s="66">
        <f t="shared" ref="CL6:CT6" si="9">IF(CL8="-",NA(),CL8)</f>
        <v>20951</v>
      </c>
      <c r="CM6" s="66">
        <f t="shared" si="9"/>
        <v>22140</v>
      </c>
      <c r="CN6" s="66">
        <f t="shared" si="9"/>
        <v>23015</v>
      </c>
      <c r="CO6" s="66">
        <f t="shared" si="9"/>
        <v>22333</v>
      </c>
      <c r="CP6" s="66">
        <f t="shared" si="9"/>
        <v>12339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38.5</v>
      </c>
      <c r="CW6" s="65">
        <f t="shared" ref="CW6:DE6" si="10">IF(CW8="-",NA(),CW8)</f>
        <v>38.1</v>
      </c>
      <c r="CX6" s="65">
        <f t="shared" si="10"/>
        <v>38.9</v>
      </c>
      <c r="CY6" s="65">
        <f t="shared" si="10"/>
        <v>38.799999999999997</v>
      </c>
      <c r="CZ6" s="65">
        <f t="shared" si="10"/>
        <v>40.299999999999997</v>
      </c>
      <c r="DA6" s="65">
        <f t="shared" si="10"/>
        <v>52.1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36.1</v>
      </c>
      <c r="DH6" s="65">
        <f t="shared" ref="DH6:DP6" si="11">IF(DH8="-",NA(),DH8)</f>
        <v>34.799999999999997</v>
      </c>
      <c r="DI6" s="65">
        <f t="shared" si="11"/>
        <v>33.799999999999997</v>
      </c>
      <c r="DJ6" s="65">
        <f t="shared" si="11"/>
        <v>33.9</v>
      </c>
      <c r="DK6" s="65">
        <f t="shared" si="11"/>
        <v>34</v>
      </c>
      <c r="DL6" s="65">
        <f t="shared" si="11"/>
        <v>24.4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31.7</v>
      </c>
      <c r="DS6" s="65">
        <f t="shared" ref="DS6:EA6" si="12">IF(DS8="-",NA(),DS8)</f>
        <v>34</v>
      </c>
      <c r="DT6" s="65">
        <f t="shared" si="12"/>
        <v>48.3</v>
      </c>
      <c r="DU6" s="65">
        <f t="shared" si="12"/>
        <v>51.4</v>
      </c>
      <c r="DV6" s="65">
        <f t="shared" si="12"/>
        <v>54.9</v>
      </c>
      <c r="DW6" s="65">
        <f t="shared" si="12"/>
        <v>48.6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35.9</v>
      </c>
      <c r="ED6" s="65">
        <f t="shared" ref="ED6:EL6" si="13">IF(ED8="-",NA(),ED8)</f>
        <v>38.1</v>
      </c>
      <c r="EE6" s="65">
        <f t="shared" si="13"/>
        <v>63.9</v>
      </c>
      <c r="EF6" s="65">
        <f t="shared" si="13"/>
        <v>65.900000000000006</v>
      </c>
      <c r="EG6" s="65">
        <f t="shared" si="13"/>
        <v>68.099999999999994</v>
      </c>
      <c r="EH6" s="65">
        <f t="shared" si="13"/>
        <v>62.9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66288178</v>
      </c>
      <c r="EO6" s="66">
        <f t="shared" ref="EO6:EW6" si="14">IF(EO8="-",NA(),EO8)</f>
        <v>55212433</v>
      </c>
      <c r="EP6" s="66">
        <f t="shared" si="14"/>
        <v>60887587</v>
      </c>
      <c r="EQ6" s="66">
        <f t="shared" si="14"/>
        <v>59653034</v>
      </c>
      <c r="ER6" s="66">
        <f t="shared" si="14"/>
        <v>60788273</v>
      </c>
      <c r="ES6" s="66">
        <f t="shared" si="14"/>
        <v>39704002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 x14ac:dyDescent="0.15">
      <c r="A7" s="48" t="s">
        <v>122</v>
      </c>
      <c r="B7" s="63">
        <f t="shared" ref="B7:AG7" si="15">B8</f>
        <v>2016</v>
      </c>
      <c r="C7" s="63">
        <f t="shared" si="15"/>
        <v>342076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27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471345</v>
      </c>
      <c r="V7" s="64">
        <f>V8</f>
        <v>49620</v>
      </c>
      <c r="W7" s="63" t="str">
        <f>W8</f>
        <v>非該当</v>
      </c>
      <c r="X7" s="63" t="str">
        <f t="shared" si="15"/>
        <v>７：１</v>
      </c>
      <c r="Y7" s="64">
        <f t="shared" si="15"/>
        <v>500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506</v>
      </c>
      <c r="AE7" s="64">
        <f t="shared" si="15"/>
        <v>500</v>
      </c>
      <c r="AF7" s="64" t="str">
        <f t="shared" si="15"/>
        <v>-</v>
      </c>
      <c r="AG7" s="64">
        <f t="shared" si="15"/>
        <v>500</v>
      </c>
      <c r="AH7" s="65">
        <f>AH8</f>
        <v>103.8</v>
      </c>
      <c r="AI7" s="65">
        <f t="shared" ref="AI7:AQ7" si="16">AI8</f>
        <v>102.5</v>
      </c>
      <c r="AJ7" s="65">
        <f t="shared" si="16"/>
        <v>103.2</v>
      </c>
      <c r="AK7" s="65">
        <f t="shared" si="16"/>
        <v>102.4</v>
      </c>
      <c r="AL7" s="65">
        <f t="shared" si="16"/>
        <v>100.1</v>
      </c>
      <c r="AM7" s="65">
        <f t="shared" si="16"/>
        <v>102.1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106.2</v>
      </c>
      <c r="AT7" s="65">
        <f t="shared" ref="AT7:BB7" si="17">AT8</f>
        <v>103.4</v>
      </c>
      <c r="AU7" s="65">
        <f t="shared" si="17"/>
        <v>101.8</v>
      </c>
      <c r="AV7" s="65">
        <f t="shared" si="17"/>
        <v>100.8</v>
      </c>
      <c r="AW7" s="65">
        <f t="shared" si="17"/>
        <v>98.1</v>
      </c>
      <c r="AX7" s="65">
        <f t="shared" si="17"/>
        <v>96.7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>
        <f>BD8</f>
        <v>10.199999999999999</v>
      </c>
      <c r="BE7" s="65">
        <f t="shared" ref="BE7:BM7" si="18">BE8</f>
        <v>7.5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51.7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91.5</v>
      </c>
      <c r="BP7" s="65">
        <f t="shared" ref="BP7:BX7" si="19">BP8</f>
        <v>81.900000000000006</v>
      </c>
      <c r="BQ7" s="65">
        <f t="shared" si="19"/>
        <v>84.4</v>
      </c>
      <c r="BR7" s="65">
        <f t="shared" si="19"/>
        <v>84.9</v>
      </c>
      <c r="BS7" s="65">
        <f t="shared" si="19"/>
        <v>86.4</v>
      </c>
      <c r="BT7" s="65">
        <f t="shared" si="19"/>
        <v>76.400000000000006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71645</v>
      </c>
      <c r="CA7" s="66">
        <f t="shared" ref="CA7:CI7" si="20">CA8</f>
        <v>69065</v>
      </c>
      <c r="CB7" s="66">
        <f t="shared" si="20"/>
        <v>71864</v>
      </c>
      <c r="CC7" s="66">
        <f t="shared" si="20"/>
        <v>72033</v>
      </c>
      <c r="CD7" s="66">
        <f t="shared" si="20"/>
        <v>73049</v>
      </c>
      <c r="CE7" s="66">
        <f t="shared" si="20"/>
        <v>50749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22103</v>
      </c>
      <c r="CL7" s="66">
        <f t="shared" ref="CL7:CT7" si="21">CL8</f>
        <v>20951</v>
      </c>
      <c r="CM7" s="66">
        <f t="shared" si="21"/>
        <v>22140</v>
      </c>
      <c r="CN7" s="66">
        <f t="shared" si="21"/>
        <v>23015</v>
      </c>
      <c r="CO7" s="66">
        <f t="shared" si="21"/>
        <v>22333</v>
      </c>
      <c r="CP7" s="66">
        <f t="shared" si="21"/>
        <v>12339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38.5</v>
      </c>
      <c r="CW7" s="65">
        <f t="shared" ref="CW7:DE7" si="22">CW8</f>
        <v>38.1</v>
      </c>
      <c r="CX7" s="65">
        <f t="shared" si="22"/>
        <v>38.9</v>
      </c>
      <c r="CY7" s="65">
        <f t="shared" si="22"/>
        <v>38.799999999999997</v>
      </c>
      <c r="CZ7" s="65">
        <f t="shared" si="22"/>
        <v>40.299999999999997</v>
      </c>
      <c r="DA7" s="65">
        <f t="shared" si="22"/>
        <v>52.1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36.1</v>
      </c>
      <c r="DH7" s="65">
        <f t="shared" ref="DH7:DP7" si="23">DH8</f>
        <v>34.799999999999997</v>
      </c>
      <c r="DI7" s="65">
        <f t="shared" si="23"/>
        <v>33.799999999999997</v>
      </c>
      <c r="DJ7" s="65">
        <f t="shared" si="23"/>
        <v>33.9</v>
      </c>
      <c r="DK7" s="65">
        <f t="shared" si="23"/>
        <v>34</v>
      </c>
      <c r="DL7" s="65">
        <f t="shared" si="23"/>
        <v>24.4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31.7</v>
      </c>
      <c r="DS7" s="65">
        <f t="shared" ref="DS7:EA7" si="24">DS8</f>
        <v>34</v>
      </c>
      <c r="DT7" s="65">
        <f t="shared" si="24"/>
        <v>48.3</v>
      </c>
      <c r="DU7" s="65">
        <f t="shared" si="24"/>
        <v>51.4</v>
      </c>
      <c r="DV7" s="65">
        <f t="shared" si="24"/>
        <v>54.9</v>
      </c>
      <c r="DW7" s="65">
        <f t="shared" si="24"/>
        <v>48.6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35.9</v>
      </c>
      <c r="ED7" s="65">
        <f t="shared" ref="ED7:EL7" si="25">ED8</f>
        <v>38.1</v>
      </c>
      <c r="EE7" s="65">
        <f t="shared" si="25"/>
        <v>63.9</v>
      </c>
      <c r="EF7" s="65">
        <f t="shared" si="25"/>
        <v>65.900000000000006</v>
      </c>
      <c r="EG7" s="65">
        <f t="shared" si="25"/>
        <v>68.099999999999994</v>
      </c>
      <c r="EH7" s="65">
        <f t="shared" si="25"/>
        <v>62.9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66288178</v>
      </c>
      <c r="EO7" s="66">
        <f t="shared" ref="EO7:EW7" si="26">EO8</f>
        <v>55212433</v>
      </c>
      <c r="EP7" s="66">
        <f t="shared" si="26"/>
        <v>60887587</v>
      </c>
      <c r="EQ7" s="66">
        <f t="shared" si="26"/>
        <v>59653034</v>
      </c>
      <c r="ER7" s="66">
        <f t="shared" si="26"/>
        <v>60788273</v>
      </c>
      <c r="ES7" s="66">
        <f t="shared" si="26"/>
        <v>39704002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 x14ac:dyDescent="0.15">
      <c r="A8" s="48"/>
      <c r="B8" s="68">
        <v>2016</v>
      </c>
      <c r="C8" s="68">
        <v>342076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27</v>
      </c>
      <c r="R8" s="68" t="s">
        <v>131</v>
      </c>
      <c r="S8" s="68" t="s">
        <v>132</v>
      </c>
      <c r="T8" s="68" t="s">
        <v>133</v>
      </c>
      <c r="U8" s="69">
        <v>471345</v>
      </c>
      <c r="V8" s="69">
        <v>49620</v>
      </c>
      <c r="W8" s="68" t="s">
        <v>134</v>
      </c>
      <c r="X8" s="70" t="s">
        <v>135</v>
      </c>
      <c r="Y8" s="69">
        <v>500</v>
      </c>
      <c r="Z8" s="69" t="s">
        <v>136</v>
      </c>
      <c r="AA8" s="69" t="s">
        <v>136</v>
      </c>
      <c r="AB8" s="69" t="s">
        <v>136</v>
      </c>
      <c r="AC8" s="69">
        <v>6</v>
      </c>
      <c r="AD8" s="69">
        <v>506</v>
      </c>
      <c r="AE8" s="69">
        <v>500</v>
      </c>
      <c r="AF8" s="69" t="s">
        <v>136</v>
      </c>
      <c r="AG8" s="69">
        <v>500</v>
      </c>
      <c r="AH8" s="71">
        <v>103.8</v>
      </c>
      <c r="AI8" s="71">
        <v>102.5</v>
      </c>
      <c r="AJ8" s="71">
        <v>103.2</v>
      </c>
      <c r="AK8" s="71">
        <v>102.4</v>
      </c>
      <c r="AL8" s="71">
        <v>100.1</v>
      </c>
      <c r="AM8" s="71">
        <v>102.1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106.2</v>
      </c>
      <c r="AT8" s="71">
        <v>103.4</v>
      </c>
      <c r="AU8" s="71">
        <v>101.8</v>
      </c>
      <c r="AV8" s="71">
        <v>100.8</v>
      </c>
      <c r="AW8" s="71">
        <v>98.1</v>
      </c>
      <c r="AX8" s="71">
        <v>96.7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>
        <v>10.199999999999999</v>
      </c>
      <c r="BE8" s="72">
        <v>7.5</v>
      </c>
      <c r="BF8" s="72" t="s">
        <v>137</v>
      </c>
      <c r="BG8" s="72" t="s">
        <v>137</v>
      </c>
      <c r="BH8" s="72" t="s">
        <v>137</v>
      </c>
      <c r="BI8" s="72">
        <v>51.7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91.5</v>
      </c>
      <c r="BP8" s="71">
        <v>81.900000000000006</v>
      </c>
      <c r="BQ8" s="71">
        <v>84.4</v>
      </c>
      <c r="BR8" s="71">
        <v>84.9</v>
      </c>
      <c r="BS8" s="71">
        <v>86.4</v>
      </c>
      <c r="BT8" s="71">
        <v>76.400000000000006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71645</v>
      </c>
      <c r="CA8" s="72">
        <v>69065</v>
      </c>
      <c r="CB8" s="72">
        <v>71864</v>
      </c>
      <c r="CC8" s="72">
        <v>72033</v>
      </c>
      <c r="CD8" s="72">
        <v>73049</v>
      </c>
      <c r="CE8" s="72">
        <v>50749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22103</v>
      </c>
      <c r="CL8" s="72">
        <v>20951</v>
      </c>
      <c r="CM8" s="72">
        <v>22140</v>
      </c>
      <c r="CN8" s="72">
        <v>23015</v>
      </c>
      <c r="CO8" s="72">
        <v>22333</v>
      </c>
      <c r="CP8" s="72">
        <v>12339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38.5</v>
      </c>
      <c r="CW8" s="72">
        <v>38.1</v>
      </c>
      <c r="CX8" s="72">
        <v>38.9</v>
      </c>
      <c r="CY8" s="72">
        <v>38.799999999999997</v>
      </c>
      <c r="CZ8" s="72">
        <v>40.299999999999997</v>
      </c>
      <c r="DA8" s="72">
        <v>52.1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36.1</v>
      </c>
      <c r="DH8" s="72">
        <v>34.799999999999997</v>
      </c>
      <c r="DI8" s="72">
        <v>33.799999999999997</v>
      </c>
      <c r="DJ8" s="72">
        <v>33.9</v>
      </c>
      <c r="DK8" s="72">
        <v>34</v>
      </c>
      <c r="DL8" s="72">
        <v>24.4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31.7</v>
      </c>
      <c r="DS8" s="71">
        <v>34</v>
      </c>
      <c r="DT8" s="71">
        <v>48.3</v>
      </c>
      <c r="DU8" s="71">
        <v>51.4</v>
      </c>
      <c r="DV8" s="71">
        <v>54.9</v>
      </c>
      <c r="DW8" s="71">
        <v>48.6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35.9</v>
      </c>
      <c r="ED8" s="71">
        <v>38.1</v>
      </c>
      <c r="EE8" s="71">
        <v>63.9</v>
      </c>
      <c r="EF8" s="71">
        <v>65.900000000000006</v>
      </c>
      <c r="EG8" s="71">
        <v>68.099999999999994</v>
      </c>
      <c r="EH8" s="71">
        <v>62.9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66288178</v>
      </c>
      <c r="EO8" s="72">
        <v>55212433</v>
      </c>
      <c r="EP8" s="72">
        <v>60887587</v>
      </c>
      <c r="EQ8" s="72">
        <v>59653034</v>
      </c>
      <c r="ER8" s="72">
        <v>60788273</v>
      </c>
      <c r="ES8" s="72">
        <v>39704002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児玉</cp:lastModifiedBy>
  <cp:lastPrinted>2018-10-01T07:11:08Z</cp:lastPrinted>
  <dcterms:created xsi:type="dcterms:W3CDTF">2018-06-14T04:25:24Z</dcterms:created>
  <dcterms:modified xsi:type="dcterms:W3CDTF">2018-10-03T06:06:11Z</dcterms:modified>
  <cp:category/>
</cp:coreProperties>
</file>