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I:\回答（県ほか）\H29\30.1.25 公営企業に係る経営比較分析表（平成28年度決算）の分析等について\回答\"/>
    </mc:Choice>
  </mc:AlternateContent>
  <workbookProtection workbookPassword="B319" lockStructure="1"/>
  <bookViews>
    <workbookView xWindow="0" yWindow="0" windowWidth="19470" windowHeight="11670"/>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S6" i="5"/>
  <c r="AL8" i="4" s="1"/>
  <c r="R6" i="5"/>
  <c r="Q6" i="5"/>
  <c r="W10" i="4" s="1"/>
  <c r="P6" i="5"/>
  <c r="P10" i="4" s="1"/>
  <c r="O6" i="5"/>
  <c r="I10" i="4" s="1"/>
  <c r="N6" i="5"/>
  <c r="M6" i="5"/>
  <c r="L6" i="5"/>
  <c r="W8" i="4" s="1"/>
  <c r="K6" i="5"/>
  <c r="P8" i="4" s="1"/>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H86" i="4"/>
  <c r="AT10" i="4"/>
  <c r="AL10" i="4"/>
  <c r="AD10" i="4"/>
  <c r="B10" i="4"/>
  <c r="AT8" i="4"/>
  <c r="I8" i="4"/>
  <c r="B8" i="4"/>
  <c r="C10" i="5" l="1"/>
  <c r="D10" i="5"/>
  <c r="E10" i="5"/>
  <c r="B10" i="5"/>
</calcChain>
</file>

<file path=xl/sharedStrings.xml><?xml version="1.0" encoding="utf-8"?>
<sst xmlns="http://schemas.openxmlformats.org/spreadsheetml/2006/main" count="239" uniqueCount="125">
  <si>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</si>
  <si>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</si>
  <si>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</si>
  <si>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</si>
  <si>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</si>
  <si>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</si>
  <si>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</si>
  <si>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</si>
  <si>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</si>
  <si>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</si>
  <si>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</si>
  <si>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</si>
  <si>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</si>
  <si>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</si>
  <si>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</si>
  <si>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</si>
  <si>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</si>
  <si>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</si>
  <si>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</si>
  <si>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</si>
  <si>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</si>
  <si>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</si>
  <si>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</si>
  <si>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</si>
  <si>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</si>
  <si>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</si>
  <si>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</si>
  <si>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</si>
  <si>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</si>
  <si>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</si>
  <si>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</si>
  <si>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</si>
  <si>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</si>
  <si>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</si>
  <si>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</si>
  <si>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</si>
  <si>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</si>
  <si>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</si>
  <si>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</si>
  <si>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</si>
  <si>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</si>
  <si>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</si>
  <si>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</si>
  <si>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</si>
  <si>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</si>
  <si>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</si>
  <si>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</si>
  <si>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</si>
  <si>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</si>
  <si>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</si>
  <si>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</si>
  <si>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</si>
  <si>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</si>
  <si>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</si>
  <si>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</si>
  <si>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</si>
  <si>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</si>
  <si>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</si>
  <si>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</si>
  <si>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</si>
  <si>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</si>
  <si>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</si>
  <si>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</si>
  <si>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</si>
  <si>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</si>
  <si>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</si>
  <si>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</si>
  <si>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</si>
  <si>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</si>
  <si>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</si>
  <si>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</si>
  <si>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</si>
  <si>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</si>
  <si>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</si>
  <si>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</si>
  <si>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</si>
  <si>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</si>
  <si>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</si>
  <si>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</si>
  <si>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</si>
  <si>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</si>
  <si>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</si>
  <si>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</si>
  <si>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</si>
  <si>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</si>
  <si>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</si>
  <si>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</si>
  <si>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</si>
  <si>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</si>
  <si>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</si>
  <si>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</si>
  <si>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</si>
  <si>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</si>
  <si>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</si>
  <si>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</si>
  <si>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</si>
  <si>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</si>
  <si>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</si>
  <si>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</si>
  <si>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</si>
  <si>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</si>
  <si>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</si>
  <si>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</si>
  <si>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</si>
  <si>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</si>
  <si>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</si>
  <si>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</si>
  <si>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</si>
  <si>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</si>
  <si>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</si>
  <si>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広島県　府中市</t>
  </si>
  <si>
    <t>法非適用</t>
  </si>
  <si>
    <t>下水道事業</t>
  </si>
  <si>
    <t>公共下水道</t>
  </si>
  <si>
    <t>Cc2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</si>
  <si>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</si>
  <si>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</si>
  <si>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</si>
  <si>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</si>
  <si>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</si>
  <si>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</si>
  <si>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</si>
  <si>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①収益的収支比率は、60％程度と赤字経営であり、一層の事業の効率化に努めて運営していきます。
④企業債残高対事業規模比率は、全国平均、類似団体平均より高い比率となっています。
⑤経費回収率は、平均より低い状況にあり使用料の適正化を図る必要があります。
⑥汚水処理原価は、平均より大きく上回っているため、整備途上中であるが、整備計画の見直し、維持管理経費の削減等を行っていく必要があります。
⑦施設利用率はほぼ横ばいで推移しています。
⑧水洗化率は、平均よりも低いことから、下水道整備を実施しているところで水洗化向上に取り組んでいきます。</t>
    <phoneticPr fontId="4"/>
  </si>
  <si>
    <t>現在、整備途上中ですが、整備計画の見直し、経費削減、料金の適正化など経営の健全化に努めていきます。</t>
    <phoneticPr fontId="4"/>
  </si>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</sst>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formatCode="#,##0.00;&quot;△&quot;#,##0.00;&quot;-&quot;">
                  <c:v>0.6</c:v>
                </c:pt>
                <c:pt idx="4">
                  <c:v>0</c:v>
                </c:pt>
              </c:numCache>
            </c:numRef>
          </c:val>
        </c:ser>
        <c:dLbls>
          <c:showLegendKey val="0"/>
          <c:showVal val="0"/>
          <c:showCatName val="0"/>
          <c:showSerName val="0"/>
          <c:showPercent val="0"/>
          <c:showBubbleSize val="0"/>
        </c:dLbls>
        <c:gapWidth val="150"/>
        <c:axId val="305768032"/>
        <c:axId val="305768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c:v>
                </c:pt>
                <c:pt idx="1">
                  <c:v>7.0000000000000007E-2</c:v>
                </c:pt>
                <c:pt idx="2">
                  <c:v>0.04</c:v>
                </c:pt>
                <c:pt idx="3">
                  <c:v>0.11</c:v>
                </c:pt>
                <c:pt idx="4">
                  <c:v>0.15</c:v>
                </c:pt>
              </c:numCache>
            </c:numRef>
          </c:val>
          <c:smooth val="0"/>
        </c:ser>
        <c:dLbls>
          <c:showLegendKey val="0"/>
          <c:showVal val="0"/>
          <c:showCatName val="0"/>
          <c:showSerName val="0"/>
          <c:showPercent val="0"/>
          <c:showBubbleSize val="0"/>
        </c:dLbls>
        <c:marker val="1"/>
        <c:smooth val="0"/>
        <c:axId val="305768032"/>
        <c:axId val="305768424"/>
      </c:lineChart>
      <c:dateAx>
        <c:axId val="305768032"/>
        <c:scaling>
          <c:orientation val="minMax"/>
        </c:scaling>
        <c:delete val="1"/>
        <c:axPos val="b"/>
        <c:numFmt formatCode="ge" sourceLinked="1"/>
        <c:majorTickMark val="none"/>
        <c:minorTickMark val="none"/>
        <c:tickLblPos val="none"/>
        <c:crossAx val="305768424"/>
        <c:crosses val="autoZero"/>
        <c:auto val="1"/>
        <c:lblOffset val="100"/>
        <c:baseTimeUnit val="years"/>
      </c:dateAx>
      <c:valAx>
        <c:axId val="305768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5768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178.43</c:v>
                </c:pt>
                <c:pt idx="1">
                  <c:v>181.43</c:v>
                </c:pt>
                <c:pt idx="2">
                  <c:v>181.43</c:v>
                </c:pt>
                <c:pt idx="3">
                  <c:v>182.24</c:v>
                </c:pt>
                <c:pt idx="4">
                  <c:v>204.7</c:v>
                </c:pt>
              </c:numCache>
            </c:numRef>
          </c:val>
        </c:ser>
        <c:dLbls>
          <c:showLegendKey val="0"/>
          <c:showVal val="0"/>
          <c:showCatName val="0"/>
          <c:showSerName val="0"/>
          <c:showPercent val="0"/>
          <c:showBubbleSize val="0"/>
        </c:dLbls>
        <c:gapWidth val="150"/>
        <c:axId val="547726952"/>
        <c:axId val="547727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55.41</c:v>
                </c:pt>
                <c:pt idx="1">
                  <c:v>55.81</c:v>
                </c:pt>
                <c:pt idx="2">
                  <c:v>54.44</c:v>
                </c:pt>
                <c:pt idx="3">
                  <c:v>54.67</c:v>
                </c:pt>
                <c:pt idx="4">
                  <c:v>53.51</c:v>
                </c:pt>
              </c:numCache>
            </c:numRef>
          </c:val>
          <c:smooth val="0"/>
        </c:ser>
        <c:dLbls>
          <c:showLegendKey val="0"/>
          <c:showVal val="0"/>
          <c:showCatName val="0"/>
          <c:showSerName val="0"/>
          <c:showPercent val="0"/>
          <c:showBubbleSize val="0"/>
        </c:dLbls>
        <c:marker val="1"/>
        <c:smooth val="0"/>
        <c:axId val="547726952"/>
        <c:axId val="547727344"/>
      </c:lineChart>
      <c:dateAx>
        <c:axId val="547726952"/>
        <c:scaling>
          <c:orientation val="minMax"/>
        </c:scaling>
        <c:delete val="1"/>
        <c:axPos val="b"/>
        <c:numFmt formatCode="ge" sourceLinked="1"/>
        <c:majorTickMark val="none"/>
        <c:minorTickMark val="none"/>
        <c:tickLblPos val="none"/>
        <c:crossAx val="547727344"/>
        <c:crosses val="autoZero"/>
        <c:auto val="1"/>
        <c:lblOffset val="100"/>
        <c:baseTimeUnit val="years"/>
      </c:dateAx>
      <c:valAx>
        <c:axId val="547727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47726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69.319999999999993</c:v>
                </c:pt>
                <c:pt idx="1">
                  <c:v>69.84</c:v>
                </c:pt>
                <c:pt idx="2">
                  <c:v>71.66</c:v>
                </c:pt>
                <c:pt idx="3">
                  <c:v>66.680000000000007</c:v>
                </c:pt>
                <c:pt idx="4">
                  <c:v>76.459999999999994</c:v>
                </c:pt>
              </c:numCache>
            </c:numRef>
          </c:val>
        </c:ser>
        <c:dLbls>
          <c:showLegendKey val="0"/>
          <c:showVal val="0"/>
          <c:showCatName val="0"/>
          <c:showSerName val="0"/>
          <c:showPercent val="0"/>
          <c:showBubbleSize val="0"/>
        </c:dLbls>
        <c:gapWidth val="150"/>
        <c:axId val="304263488"/>
        <c:axId val="304263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84.12</c:v>
                </c:pt>
                <c:pt idx="1">
                  <c:v>84.41</c:v>
                </c:pt>
                <c:pt idx="2">
                  <c:v>84.2</c:v>
                </c:pt>
                <c:pt idx="3">
                  <c:v>83.8</c:v>
                </c:pt>
                <c:pt idx="4">
                  <c:v>83.91</c:v>
                </c:pt>
              </c:numCache>
            </c:numRef>
          </c:val>
          <c:smooth val="0"/>
        </c:ser>
        <c:dLbls>
          <c:showLegendKey val="0"/>
          <c:showVal val="0"/>
          <c:showCatName val="0"/>
          <c:showSerName val="0"/>
          <c:showPercent val="0"/>
          <c:showBubbleSize val="0"/>
        </c:dLbls>
        <c:marker val="1"/>
        <c:smooth val="0"/>
        <c:axId val="304263488"/>
        <c:axId val="304263880"/>
      </c:lineChart>
      <c:dateAx>
        <c:axId val="304263488"/>
        <c:scaling>
          <c:orientation val="minMax"/>
        </c:scaling>
        <c:delete val="1"/>
        <c:axPos val="b"/>
        <c:numFmt formatCode="ge" sourceLinked="1"/>
        <c:majorTickMark val="none"/>
        <c:minorTickMark val="none"/>
        <c:tickLblPos val="none"/>
        <c:crossAx val="304263880"/>
        <c:crosses val="autoZero"/>
        <c:auto val="1"/>
        <c:lblOffset val="100"/>
        <c:baseTimeUnit val="years"/>
      </c:dateAx>
      <c:valAx>
        <c:axId val="304263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4263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65.87</c:v>
                </c:pt>
                <c:pt idx="1">
                  <c:v>62.85</c:v>
                </c:pt>
                <c:pt idx="2">
                  <c:v>62.86</c:v>
                </c:pt>
                <c:pt idx="3">
                  <c:v>64.319999999999993</c:v>
                </c:pt>
                <c:pt idx="4">
                  <c:v>62.64</c:v>
                </c:pt>
              </c:numCache>
            </c:numRef>
          </c:val>
        </c:ser>
        <c:dLbls>
          <c:showLegendKey val="0"/>
          <c:showVal val="0"/>
          <c:showCatName val="0"/>
          <c:showSerName val="0"/>
          <c:showPercent val="0"/>
          <c:showBubbleSize val="0"/>
        </c:dLbls>
        <c:gapWidth val="150"/>
        <c:axId val="217497704"/>
        <c:axId val="217498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17497704"/>
        <c:axId val="217498096"/>
      </c:lineChart>
      <c:dateAx>
        <c:axId val="217497704"/>
        <c:scaling>
          <c:orientation val="minMax"/>
        </c:scaling>
        <c:delete val="1"/>
        <c:axPos val="b"/>
        <c:numFmt formatCode="ge" sourceLinked="1"/>
        <c:majorTickMark val="none"/>
        <c:minorTickMark val="none"/>
        <c:tickLblPos val="none"/>
        <c:crossAx val="217498096"/>
        <c:crosses val="autoZero"/>
        <c:auto val="1"/>
        <c:lblOffset val="100"/>
        <c:baseTimeUnit val="years"/>
      </c:dateAx>
      <c:valAx>
        <c:axId val="217498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497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17499272"/>
        <c:axId val="219328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17499272"/>
        <c:axId val="219328608"/>
      </c:lineChart>
      <c:dateAx>
        <c:axId val="217499272"/>
        <c:scaling>
          <c:orientation val="minMax"/>
        </c:scaling>
        <c:delete val="1"/>
        <c:axPos val="b"/>
        <c:numFmt formatCode="ge" sourceLinked="1"/>
        <c:majorTickMark val="none"/>
        <c:minorTickMark val="none"/>
        <c:tickLblPos val="none"/>
        <c:crossAx val="219328608"/>
        <c:crosses val="autoZero"/>
        <c:auto val="1"/>
        <c:lblOffset val="100"/>
        <c:baseTimeUnit val="years"/>
      </c:dateAx>
      <c:valAx>
        <c:axId val="219328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499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19329784"/>
        <c:axId val="219330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19329784"/>
        <c:axId val="219330176"/>
      </c:lineChart>
      <c:dateAx>
        <c:axId val="219329784"/>
        <c:scaling>
          <c:orientation val="minMax"/>
        </c:scaling>
        <c:delete val="1"/>
        <c:axPos val="b"/>
        <c:numFmt formatCode="ge" sourceLinked="1"/>
        <c:majorTickMark val="none"/>
        <c:minorTickMark val="none"/>
        <c:tickLblPos val="none"/>
        <c:crossAx val="219330176"/>
        <c:crosses val="autoZero"/>
        <c:auto val="1"/>
        <c:lblOffset val="100"/>
        <c:baseTimeUnit val="years"/>
      </c:dateAx>
      <c:valAx>
        <c:axId val="219330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9329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19331352"/>
        <c:axId val="219331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19331352"/>
        <c:axId val="219331744"/>
      </c:lineChart>
      <c:dateAx>
        <c:axId val="219331352"/>
        <c:scaling>
          <c:orientation val="minMax"/>
        </c:scaling>
        <c:delete val="1"/>
        <c:axPos val="b"/>
        <c:numFmt formatCode="ge" sourceLinked="1"/>
        <c:majorTickMark val="none"/>
        <c:minorTickMark val="none"/>
        <c:tickLblPos val="none"/>
        <c:crossAx val="219331744"/>
        <c:crosses val="autoZero"/>
        <c:auto val="1"/>
        <c:lblOffset val="100"/>
        <c:baseTimeUnit val="years"/>
      </c:dateAx>
      <c:valAx>
        <c:axId val="219331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9331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48635744"/>
        <c:axId val="448636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48635744"/>
        <c:axId val="448636136"/>
      </c:lineChart>
      <c:dateAx>
        <c:axId val="448635744"/>
        <c:scaling>
          <c:orientation val="minMax"/>
        </c:scaling>
        <c:delete val="1"/>
        <c:axPos val="b"/>
        <c:numFmt formatCode="ge" sourceLinked="1"/>
        <c:majorTickMark val="none"/>
        <c:minorTickMark val="none"/>
        <c:tickLblPos val="none"/>
        <c:crossAx val="448636136"/>
        <c:crosses val="autoZero"/>
        <c:auto val="1"/>
        <c:lblOffset val="100"/>
        <c:baseTimeUnit val="years"/>
      </c:dateAx>
      <c:valAx>
        <c:axId val="448636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8635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2935.22</c:v>
                </c:pt>
                <c:pt idx="1">
                  <c:v>2956.49</c:v>
                </c:pt>
                <c:pt idx="2">
                  <c:v>1942.65</c:v>
                </c:pt>
                <c:pt idx="3">
                  <c:v>1789.53</c:v>
                </c:pt>
                <c:pt idx="4">
                  <c:v>3009.05</c:v>
                </c:pt>
              </c:numCache>
            </c:numRef>
          </c:val>
        </c:ser>
        <c:dLbls>
          <c:showLegendKey val="0"/>
          <c:showVal val="0"/>
          <c:showCatName val="0"/>
          <c:showSerName val="0"/>
          <c:showPercent val="0"/>
          <c:showBubbleSize val="0"/>
        </c:dLbls>
        <c:gapWidth val="150"/>
        <c:axId val="448637312"/>
        <c:axId val="448637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1273.52</c:v>
                </c:pt>
                <c:pt idx="1">
                  <c:v>1209.95</c:v>
                </c:pt>
                <c:pt idx="2">
                  <c:v>1136.5</c:v>
                </c:pt>
                <c:pt idx="3">
                  <c:v>1118.56</c:v>
                </c:pt>
                <c:pt idx="4">
                  <c:v>1111.31</c:v>
                </c:pt>
              </c:numCache>
            </c:numRef>
          </c:val>
          <c:smooth val="0"/>
        </c:ser>
        <c:dLbls>
          <c:showLegendKey val="0"/>
          <c:showVal val="0"/>
          <c:showCatName val="0"/>
          <c:showSerName val="0"/>
          <c:showPercent val="0"/>
          <c:showBubbleSize val="0"/>
        </c:dLbls>
        <c:marker val="1"/>
        <c:smooth val="0"/>
        <c:axId val="448637312"/>
        <c:axId val="448637704"/>
      </c:lineChart>
      <c:dateAx>
        <c:axId val="448637312"/>
        <c:scaling>
          <c:orientation val="minMax"/>
        </c:scaling>
        <c:delete val="1"/>
        <c:axPos val="b"/>
        <c:numFmt formatCode="ge" sourceLinked="1"/>
        <c:majorTickMark val="none"/>
        <c:minorTickMark val="none"/>
        <c:tickLblPos val="none"/>
        <c:crossAx val="448637704"/>
        <c:crosses val="autoZero"/>
        <c:auto val="1"/>
        <c:lblOffset val="100"/>
        <c:baseTimeUnit val="years"/>
      </c:dateAx>
      <c:valAx>
        <c:axId val="448637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8637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48.71</c:v>
                </c:pt>
                <c:pt idx="1">
                  <c:v>47.48</c:v>
                </c:pt>
                <c:pt idx="2">
                  <c:v>47.66</c:v>
                </c:pt>
                <c:pt idx="3">
                  <c:v>42.74</c:v>
                </c:pt>
                <c:pt idx="4">
                  <c:v>42.47</c:v>
                </c:pt>
              </c:numCache>
            </c:numRef>
          </c:val>
        </c:ser>
        <c:dLbls>
          <c:showLegendKey val="0"/>
          <c:showVal val="0"/>
          <c:showCatName val="0"/>
          <c:showSerName val="0"/>
          <c:showPercent val="0"/>
          <c:showBubbleSize val="0"/>
        </c:dLbls>
        <c:gapWidth val="150"/>
        <c:axId val="448638880"/>
        <c:axId val="54772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67.849999999999994</c:v>
                </c:pt>
                <c:pt idx="1">
                  <c:v>69.48</c:v>
                </c:pt>
                <c:pt idx="2">
                  <c:v>71.650000000000006</c:v>
                </c:pt>
                <c:pt idx="3">
                  <c:v>72.33</c:v>
                </c:pt>
                <c:pt idx="4">
                  <c:v>75.540000000000006</c:v>
                </c:pt>
              </c:numCache>
            </c:numRef>
          </c:val>
          <c:smooth val="0"/>
        </c:ser>
        <c:dLbls>
          <c:showLegendKey val="0"/>
          <c:showVal val="0"/>
          <c:showCatName val="0"/>
          <c:showSerName val="0"/>
          <c:showPercent val="0"/>
          <c:showBubbleSize val="0"/>
        </c:dLbls>
        <c:marker val="1"/>
        <c:smooth val="0"/>
        <c:axId val="448638880"/>
        <c:axId val="547724208"/>
      </c:lineChart>
      <c:dateAx>
        <c:axId val="448638880"/>
        <c:scaling>
          <c:orientation val="minMax"/>
        </c:scaling>
        <c:delete val="1"/>
        <c:axPos val="b"/>
        <c:numFmt formatCode="ge" sourceLinked="1"/>
        <c:majorTickMark val="none"/>
        <c:minorTickMark val="none"/>
        <c:tickLblPos val="none"/>
        <c:crossAx val="547724208"/>
        <c:crosses val="autoZero"/>
        <c:auto val="1"/>
        <c:lblOffset val="100"/>
        <c:baseTimeUnit val="years"/>
      </c:dateAx>
      <c:valAx>
        <c:axId val="54772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8638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331.91</c:v>
                </c:pt>
                <c:pt idx="1">
                  <c:v>341.99</c:v>
                </c:pt>
                <c:pt idx="2">
                  <c:v>349.64</c:v>
                </c:pt>
                <c:pt idx="3">
                  <c:v>385.4</c:v>
                </c:pt>
                <c:pt idx="4">
                  <c:v>385.93</c:v>
                </c:pt>
              </c:numCache>
            </c:numRef>
          </c:val>
        </c:ser>
        <c:dLbls>
          <c:showLegendKey val="0"/>
          <c:showVal val="0"/>
          <c:showCatName val="0"/>
          <c:showSerName val="0"/>
          <c:showPercent val="0"/>
          <c:showBubbleSize val="0"/>
        </c:dLbls>
        <c:gapWidth val="150"/>
        <c:axId val="547725384"/>
        <c:axId val="547725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224.94</c:v>
                </c:pt>
                <c:pt idx="1">
                  <c:v>220.67</c:v>
                </c:pt>
                <c:pt idx="2">
                  <c:v>217.82</c:v>
                </c:pt>
                <c:pt idx="3">
                  <c:v>215.28</c:v>
                </c:pt>
                <c:pt idx="4">
                  <c:v>207.96</c:v>
                </c:pt>
              </c:numCache>
            </c:numRef>
          </c:val>
          <c:smooth val="0"/>
        </c:ser>
        <c:dLbls>
          <c:showLegendKey val="0"/>
          <c:showVal val="0"/>
          <c:showCatName val="0"/>
          <c:showSerName val="0"/>
          <c:showPercent val="0"/>
          <c:showBubbleSize val="0"/>
        </c:dLbls>
        <c:marker val="1"/>
        <c:smooth val="0"/>
        <c:axId val="547725384"/>
        <c:axId val="547725776"/>
      </c:lineChart>
      <c:dateAx>
        <c:axId val="547725384"/>
        <c:scaling>
          <c:orientation val="minMax"/>
        </c:scaling>
        <c:delete val="1"/>
        <c:axPos val="b"/>
        <c:numFmt formatCode="ge" sourceLinked="1"/>
        <c:majorTickMark val="none"/>
        <c:minorTickMark val="none"/>
        <c:tickLblPos val="none"/>
        <c:crossAx val="547725776"/>
        <c:crosses val="autoZero"/>
        <c:auto val="1"/>
        <c:lblOffset val="100"/>
        <c:baseTimeUnit val="years"/>
      </c:dateAx>
      <c:valAx>
        <c:axId val="547725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47725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P3" zoomScaleNormal="100" workbookViewId="0">
      <selection activeCell="AD8" sqref="AD8:AJ8"/>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75" t="str">
        <f>データ!H6</f>
        <v>広島県　府中市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4"/>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4"/>
      <c r="BK7" s="4"/>
      <c r="BL7" s="5" t="s">
        <v>9</v>
      </c>
      <c r="BM7" s="6"/>
      <c r="BN7" s="6"/>
      <c r="BO7" s="6"/>
      <c r="BP7" s="6"/>
      <c r="BQ7" s="6"/>
      <c r="BR7" s="6"/>
      <c r="BS7" s="6"/>
      <c r="BT7" s="6"/>
      <c r="BU7" s="6"/>
      <c r="BV7" s="6"/>
      <c r="BW7" s="6"/>
      <c r="BX7" s="6"/>
      <c r="BY7" s="7"/>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Cc2</v>
      </c>
      <c r="X8" s="72"/>
      <c r="Y8" s="72"/>
      <c r="Z8" s="72"/>
      <c r="AA8" s="72"/>
      <c r="AB8" s="72"/>
      <c r="AC8" s="72"/>
      <c r="AD8" s="73" t="s">
        <v>124</v>
      </c>
      <c r="AE8" s="73"/>
      <c r="AF8" s="73"/>
      <c r="AG8" s="73"/>
      <c r="AH8" s="73"/>
      <c r="AI8" s="73"/>
      <c r="AJ8" s="73"/>
      <c r="AK8" s="4"/>
      <c r="AL8" s="67">
        <f>データ!S6</f>
        <v>40756</v>
      </c>
      <c r="AM8" s="67"/>
      <c r="AN8" s="67"/>
      <c r="AO8" s="67"/>
      <c r="AP8" s="67"/>
      <c r="AQ8" s="67"/>
      <c r="AR8" s="67"/>
      <c r="AS8" s="67"/>
      <c r="AT8" s="66">
        <f>データ!T6</f>
        <v>195.75</v>
      </c>
      <c r="AU8" s="66"/>
      <c r="AV8" s="66"/>
      <c r="AW8" s="66"/>
      <c r="AX8" s="66"/>
      <c r="AY8" s="66"/>
      <c r="AZ8" s="66"/>
      <c r="BA8" s="66"/>
      <c r="BB8" s="66">
        <f>データ!U6</f>
        <v>208.2</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x14ac:dyDescent="0.15">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4"/>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4"/>
      <c r="BK9" s="4"/>
      <c r="BL9" s="64" t="s">
        <v>20</v>
      </c>
      <c r="BM9" s="65"/>
      <c r="BN9" s="11" t="s">
        <v>21</v>
      </c>
      <c r="BO9" s="12"/>
      <c r="BP9" s="12"/>
      <c r="BQ9" s="12"/>
      <c r="BR9" s="12"/>
      <c r="BS9" s="12"/>
      <c r="BT9" s="12"/>
      <c r="BU9" s="12"/>
      <c r="BV9" s="12"/>
      <c r="BW9" s="12"/>
      <c r="BX9" s="12"/>
      <c r="BY9" s="13"/>
    </row>
    <row r="10" spans="1:78" ht="18.75" customHeight="1" x14ac:dyDescent="0.15">
      <c r="A10" s="2"/>
      <c r="B10" s="66" t="str">
        <f>データ!N6</f>
        <v>-</v>
      </c>
      <c r="C10" s="66"/>
      <c r="D10" s="66"/>
      <c r="E10" s="66"/>
      <c r="F10" s="66"/>
      <c r="G10" s="66"/>
      <c r="H10" s="66"/>
      <c r="I10" s="66" t="str">
        <f>データ!O6</f>
        <v>該当数値なし</v>
      </c>
      <c r="J10" s="66"/>
      <c r="K10" s="66"/>
      <c r="L10" s="66"/>
      <c r="M10" s="66"/>
      <c r="N10" s="66"/>
      <c r="O10" s="66"/>
      <c r="P10" s="66">
        <f>データ!P6</f>
        <v>33.28</v>
      </c>
      <c r="Q10" s="66"/>
      <c r="R10" s="66"/>
      <c r="S10" s="66"/>
      <c r="T10" s="66"/>
      <c r="U10" s="66"/>
      <c r="V10" s="66"/>
      <c r="W10" s="66">
        <f>データ!Q6</f>
        <v>100</v>
      </c>
      <c r="X10" s="66"/>
      <c r="Y10" s="66"/>
      <c r="Z10" s="66"/>
      <c r="AA10" s="66"/>
      <c r="AB10" s="66"/>
      <c r="AC10" s="66"/>
      <c r="AD10" s="67">
        <f>データ!R6</f>
        <v>3888</v>
      </c>
      <c r="AE10" s="67"/>
      <c r="AF10" s="67"/>
      <c r="AG10" s="67"/>
      <c r="AH10" s="67"/>
      <c r="AI10" s="67"/>
      <c r="AJ10" s="67"/>
      <c r="AK10" s="2"/>
      <c r="AL10" s="67">
        <f>データ!V6</f>
        <v>13517</v>
      </c>
      <c r="AM10" s="67"/>
      <c r="AN10" s="67"/>
      <c r="AO10" s="67"/>
      <c r="AP10" s="67"/>
      <c r="AQ10" s="67"/>
      <c r="AR10" s="67"/>
      <c r="AS10" s="67"/>
      <c r="AT10" s="66">
        <f>データ!W6</f>
        <v>4.01</v>
      </c>
      <c r="AU10" s="66"/>
      <c r="AV10" s="66"/>
      <c r="AW10" s="66"/>
      <c r="AX10" s="66"/>
      <c r="AY10" s="66"/>
      <c r="AZ10" s="66"/>
      <c r="BA10" s="66"/>
      <c r="BB10" s="66">
        <f>データ!X6</f>
        <v>3370.82</v>
      </c>
      <c r="BC10" s="66"/>
      <c r="BD10" s="66"/>
      <c r="BE10" s="66"/>
      <c r="BF10" s="66"/>
      <c r="BG10" s="66"/>
      <c r="BH10" s="66"/>
      <c r="BI10" s="66"/>
      <c r="BJ10" s="2"/>
      <c r="BK10" s="2"/>
      <c r="BL10" s="68" t="s">
        <v>22</v>
      </c>
      <c r="BM10" s="69"/>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x14ac:dyDescent="0.15">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8" t="s">
        <v>122</v>
      </c>
      <c r="BM16" s="49"/>
      <c r="BN16" s="49"/>
      <c r="BO16" s="49"/>
      <c r="BP16" s="49"/>
      <c r="BQ16" s="49"/>
      <c r="BR16" s="49"/>
      <c r="BS16" s="49"/>
      <c r="BT16" s="49"/>
      <c r="BU16" s="49"/>
      <c r="BV16" s="49"/>
      <c r="BW16" s="49"/>
      <c r="BX16" s="49"/>
      <c r="BY16" s="49"/>
      <c r="BZ16" s="50"/>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8"/>
      <c r="BM17" s="49"/>
      <c r="BN17" s="49"/>
      <c r="BO17" s="49"/>
      <c r="BP17" s="49"/>
      <c r="BQ17" s="49"/>
      <c r="BR17" s="49"/>
      <c r="BS17" s="49"/>
      <c r="BT17" s="49"/>
      <c r="BU17" s="49"/>
      <c r="BV17" s="49"/>
      <c r="BW17" s="49"/>
      <c r="BX17" s="49"/>
      <c r="BY17" s="49"/>
      <c r="BZ17" s="50"/>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8"/>
      <c r="BM18" s="49"/>
      <c r="BN18" s="49"/>
      <c r="BO18" s="49"/>
      <c r="BP18" s="49"/>
      <c r="BQ18" s="49"/>
      <c r="BR18" s="49"/>
      <c r="BS18" s="49"/>
      <c r="BT18" s="49"/>
      <c r="BU18" s="49"/>
      <c r="BV18" s="49"/>
      <c r="BW18" s="49"/>
      <c r="BX18" s="49"/>
      <c r="BY18" s="49"/>
      <c r="BZ18" s="50"/>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8"/>
      <c r="BM19" s="49"/>
      <c r="BN19" s="49"/>
      <c r="BO19" s="49"/>
      <c r="BP19" s="49"/>
      <c r="BQ19" s="49"/>
      <c r="BR19" s="49"/>
      <c r="BS19" s="49"/>
      <c r="BT19" s="49"/>
      <c r="BU19" s="49"/>
      <c r="BV19" s="49"/>
      <c r="BW19" s="49"/>
      <c r="BX19" s="49"/>
      <c r="BY19" s="49"/>
      <c r="BZ19" s="50"/>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8"/>
      <c r="BM20" s="49"/>
      <c r="BN20" s="49"/>
      <c r="BO20" s="49"/>
      <c r="BP20" s="49"/>
      <c r="BQ20" s="49"/>
      <c r="BR20" s="49"/>
      <c r="BS20" s="49"/>
      <c r="BT20" s="49"/>
      <c r="BU20" s="49"/>
      <c r="BV20" s="49"/>
      <c r="BW20" s="49"/>
      <c r="BX20" s="49"/>
      <c r="BY20" s="49"/>
      <c r="BZ20" s="50"/>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8"/>
      <c r="BM21" s="49"/>
      <c r="BN21" s="49"/>
      <c r="BO21" s="49"/>
      <c r="BP21" s="49"/>
      <c r="BQ21" s="49"/>
      <c r="BR21" s="49"/>
      <c r="BS21" s="49"/>
      <c r="BT21" s="49"/>
      <c r="BU21" s="49"/>
      <c r="BV21" s="49"/>
      <c r="BW21" s="49"/>
      <c r="BX21" s="49"/>
      <c r="BY21" s="49"/>
      <c r="BZ21" s="50"/>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8"/>
      <c r="BM22" s="49"/>
      <c r="BN22" s="49"/>
      <c r="BO22" s="49"/>
      <c r="BP22" s="49"/>
      <c r="BQ22" s="49"/>
      <c r="BR22" s="49"/>
      <c r="BS22" s="49"/>
      <c r="BT22" s="49"/>
      <c r="BU22" s="49"/>
      <c r="BV22" s="49"/>
      <c r="BW22" s="49"/>
      <c r="BX22" s="49"/>
      <c r="BY22" s="49"/>
      <c r="BZ22" s="50"/>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8"/>
      <c r="BM23" s="49"/>
      <c r="BN23" s="49"/>
      <c r="BO23" s="49"/>
      <c r="BP23" s="49"/>
      <c r="BQ23" s="49"/>
      <c r="BR23" s="49"/>
      <c r="BS23" s="49"/>
      <c r="BT23" s="49"/>
      <c r="BU23" s="49"/>
      <c r="BV23" s="49"/>
      <c r="BW23" s="49"/>
      <c r="BX23" s="49"/>
      <c r="BY23" s="49"/>
      <c r="BZ23" s="50"/>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8"/>
      <c r="BM24" s="49"/>
      <c r="BN24" s="49"/>
      <c r="BO24" s="49"/>
      <c r="BP24" s="49"/>
      <c r="BQ24" s="49"/>
      <c r="BR24" s="49"/>
      <c r="BS24" s="49"/>
      <c r="BT24" s="49"/>
      <c r="BU24" s="49"/>
      <c r="BV24" s="49"/>
      <c r="BW24" s="49"/>
      <c r="BX24" s="49"/>
      <c r="BY24" s="49"/>
      <c r="BZ24" s="50"/>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8"/>
      <c r="BM25" s="49"/>
      <c r="BN25" s="49"/>
      <c r="BO25" s="49"/>
      <c r="BP25" s="49"/>
      <c r="BQ25" s="49"/>
      <c r="BR25" s="49"/>
      <c r="BS25" s="49"/>
      <c r="BT25" s="49"/>
      <c r="BU25" s="49"/>
      <c r="BV25" s="49"/>
      <c r="BW25" s="49"/>
      <c r="BX25" s="49"/>
      <c r="BY25" s="49"/>
      <c r="BZ25" s="50"/>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8"/>
      <c r="BM26" s="49"/>
      <c r="BN26" s="49"/>
      <c r="BO26" s="49"/>
      <c r="BP26" s="49"/>
      <c r="BQ26" s="49"/>
      <c r="BR26" s="49"/>
      <c r="BS26" s="49"/>
      <c r="BT26" s="49"/>
      <c r="BU26" s="49"/>
      <c r="BV26" s="49"/>
      <c r="BW26" s="49"/>
      <c r="BX26" s="49"/>
      <c r="BY26" s="49"/>
      <c r="BZ26" s="50"/>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8"/>
      <c r="BM27" s="49"/>
      <c r="BN27" s="49"/>
      <c r="BO27" s="49"/>
      <c r="BP27" s="49"/>
      <c r="BQ27" s="49"/>
      <c r="BR27" s="49"/>
      <c r="BS27" s="49"/>
      <c r="BT27" s="49"/>
      <c r="BU27" s="49"/>
      <c r="BV27" s="49"/>
      <c r="BW27" s="49"/>
      <c r="BX27" s="49"/>
      <c r="BY27" s="49"/>
      <c r="BZ27" s="50"/>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8"/>
      <c r="BM28" s="49"/>
      <c r="BN28" s="49"/>
      <c r="BO28" s="49"/>
      <c r="BP28" s="49"/>
      <c r="BQ28" s="49"/>
      <c r="BR28" s="49"/>
      <c r="BS28" s="49"/>
      <c r="BT28" s="49"/>
      <c r="BU28" s="49"/>
      <c r="BV28" s="49"/>
      <c r="BW28" s="49"/>
      <c r="BX28" s="49"/>
      <c r="BY28" s="49"/>
      <c r="BZ28" s="50"/>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8"/>
      <c r="BM29" s="49"/>
      <c r="BN29" s="49"/>
      <c r="BO29" s="49"/>
      <c r="BP29" s="49"/>
      <c r="BQ29" s="49"/>
      <c r="BR29" s="49"/>
      <c r="BS29" s="49"/>
      <c r="BT29" s="49"/>
      <c r="BU29" s="49"/>
      <c r="BV29" s="49"/>
      <c r="BW29" s="49"/>
      <c r="BX29" s="49"/>
      <c r="BY29" s="49"/>
      <c r="BZ29" s="50"/>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8"/>
      <c r="BM30" s="49"/>
      <c r="BN30" s="49"/>
      <c r="BO30" s="49"/>
      <c r="BP30" s="49"/>
      <c r="BQ30" s="49"/>
      <c r="BR30" s="49"/>
      <c r="BS30" s="49"/>
      <c r="BT30" s="49"/>
      <c r="BU30" s="49"/>
      <c r="BV30" s="49"/>
      <c r="BW30" s="49"/>
      <c r="BX30" s="49"/>
      <c r="BY30" s="49"/>
      <c r="BZ30" s="50"/>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8"/>
      <c r="BM31" s="49"/>
      <c r="BN31" s="49"/>
      <c r="BO31" s="49"/>
      <c r="BP31" s="49"/>
      <c r="BQ31" s="49"/>
      <c r="BR31" s="49"/>
      <c r="BS31" s="49"/>
      <c r="BT31" s="49"/>
      <c r="BU31" s="49"/>
      <c r="BV31" s="49"/>
      <c r="BW31" s="49"/>
      <c r="BX31" s="49"/>
      <c r="BY31" s="49"/>
      <c r="BZ31" s="50"/>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8"/>
      <c r="BM32" s="49"/>
      <c r="BN32" s="49"/>
      <c r="BO32" s="49"/>
      <c r="BP32" s="49"/>
      <c r="BQ32" s="49"/>
      <c r="BR32" s="49"/>
      <c r="BS32" s="49"/>
      <c r="BT32" s="49"/>
      <c r="BU32" s="49"/>
      <c r="BV32" s="49"/>
      <c r="BW32" s="49"/>
      <c r="BX32" s="49"/>
      <c r="BY32" s="49"/>
      <c r="BZ32" s="50"/>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8"/>
      <c r="BM33" s="49"/>
      <c r="BN33" s="49"/>
      <c r="BO33" s="49"/>
      <c r="BP33" s="49"/>
      <c r="BQ33" s="49"/>
      <c r="BR33" s="49"/>
      <c r="BS33" s="49"/>
      <c r="BT33" s="49"/>
      <c r="BU33" s="49"/>
      <c r="BV33" s="49"/>
      <c r="BW33" s="49"/>
      <c r="BX33" s="49"/>
      <c r="BY33" s="49"/>
      <c r="BZ33" s="50"/>
    </row>
    <row r="34" spans="1:78" ht="13.5" customHeight="1" x14ac:dyDescent="0.15">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48"/>
      <c r="BM34" s="49"/>
      <c r="BN34" s="49"/>
      <c r="BO34" s="49"/>
      <c r="BP34" s="49"/>
      <c r="BQ34" s="49"/>
      <c r="BR34" s="49"/>
      <c r="BS34" s="49"/>
      <c r="BT34" s="49"/>
      <c r="BU34" s="49"/>
      <c r="BV34" s="49"/>
      <c r="BW34" s="49"/>
      <c r="BX34" s="49"/>
      <c r="BY34" s="49"/>
      <c r="BZ34" s="50"/>
    </row>
    <row r="35" spans="1:78" ht="13.5" customHeight="1" x14ac:dyDescent="0.15">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48"/>
      <c r="BM35" s="49"/>
      <c r="BN35" s="49"/>
      <c r="BO35" s="49"/>
      <c r="BP35" s="49"/>
      <c r="BQ35" s="49"/>
      <c r="BR35" s="49"/>
      <c r="BS35" s="49"/>
      <c r="BT35" s="49"/>
      <c r="BU35" s="49"/>
      <c r="BV35" s="49"/>
      <c r="BW35" s="49"/>
      <c r="BX35" s="49"/>
      <c r="BY35" s="49"/>
      <c r="BZ35" s="50"/>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8"/>
      <c r="BM36" s="49"/>
      <c r="BN36" s="49"/>
      <c r="BO36" s="49"/>
      <c r="BP36" s="49"/>
      <c r="BQ36" s="49"/>
      <c r="BR36" s="49"/>
      <c r="BS36" s="49"/>
      <c r="BT36" s="49"/>
      <c r="BU36" s="49"/>
      <c r="BV36" s="49"/>
      <c r="BW36" s="49"/>
      <c r="BX36" s="49"/>
      <c r="BY36" s="49"/>
      <c r="BZ36" s="50"/>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8"/>
      <c r="BM37" s="49"/>
      <c r="BN37" s="49"/>
      <c r="BO37" s="49"/>
      <c r="BP37" s="49"/>
      <c r="BQ37" s="49"/>
      <c r="BR37" s="49"/>
      <c r="BS37" s="49"/>
      <c r="BT37" s="49"/>
      <c r="BU37" s="49"/>
      <c r="BV37" s="49"/>
      <c r="BW37" s="49"/>
      <c r="BX37" s="49"/>
      <c r="BY37" s="49"/>
      <c r="BZ37" s="50"/>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8"/>
      <c r="BM38" s="49"/>
      <c r="BN38" s="49"/>
      <c r="BO38" s="49"/>
      <c r="BP38" s="49"/>
      <c r="BQ38" s="49"/>
      <c r="BR38" s="49"/>
      <c r="BS38" s="49"/>
      <c r="BT38" s="49"/>
      <c r="BU38" s="49"/>
      <c r="BV38" s="49"/>
      <c r="BW38" s="49"/>
      <c r="BX38" s="49"/>
      <c r="BY38" s="49"/>
      <c r="BZ38" s="50"/>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8"/>
      <c r="BM39" s="49"/>
      <c r="BN39" s="49"/>
      <c r="BO39" s="49"/>
      <c r="BP39" s="49"/>
      <c r="BQ39" s="49"/>
      <c r="BR39" s="49"/>
      <c r="BS39" s="49"/>
      <c r="BT39" s="49"/>
      <c r="BU39" s="49"/>
      <c r="BV39" s="49"/>
      <c r="BW39" s="49"/>
      <c r="BX39" s="49"/>
      <c r="BY39" s="49"/>
      <c r="BZ39" s="50"/>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8"/>
      <c r="BM40" s="49"/>
      <c r="BN40" s="49"/>
      <c r="BO40" s="49"/>
      <c r="BP40" s="49"/>
      <c r="BQ40" s="49"/>
      <c r="BR40" s="49"/>
      <c r="BS40" s="49"/>
      <c r="BT40" s="49"/>
      <c r="BU40" s="49"/>
      <c r="BV40" s="49"/>
      <c r="BW40" s="49"/>
      <c r="BX40" s="49"/>
      <c r="BY40" s="49"/>
      <c r="BZ40" s="50"/>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8"/>
      <c r="BM41" s="49"/>
      <c r="BN41" s="49"/>
      <c r="BO41" s="49"/>
      <c r="BP41" s="49"/>
      <c r="BQ41" s="49"/>
      <c r="BR41" s="49"/>
      <c r="BS41" s="49"/>
      <c r="BT41" s="49"/>
      <c r="BU41" s="49"/>
      <c r="BV41" s="49"/>
      <c r="BW41" s="49"/>
      <c r="BX41" s="49"/>
      <c r="BY41" s="49"/>
      <c r="BZ41" s="50"/>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8"/>
      <c r="BM42" s="49"/>
      <c r="BN42" s="49"/>
      <c r="BO42" s="49"/>
      <c r="BP42" s="49"/>
      <c r="BQ42" s="49"/>
      <c r="BR42" s="49"/>
      <c r="BS42" s="49"/>
      <c r="BT42" s="49"/>
      <c r="BU42" s="49"/>
      <c r="BV42" s="49"/>
      <c r="BW42" s="49"/>
      <c r="BX42" s="49"/>
      <c r="BY42" s="49"/>
      <c r="BZ42" s="50"/>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8"/>
      <c r="BM43" s="49"/>
      <c r="BN43" s="49"/>
      <c r="BO43" s="49"/>
      <c r="BP43" s="49"/>
      <c r="BQ43" s="49"/>
      <c r="BR43" s="49"/>
      <c r="BS43" s="49"/>
      <c r="BT43" s="49"/>
      <c r="BU43" s="49"/>
      <c r="BV43" s="49"/>
      <c r="BW43" s="49"/>
      <c r="BX43" s="49"/>
      <c r="BY43" s="49"/>
      <c r="BZ43" s="50"/>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c r="BM47" s="49"/>
      <c r="BN47" s="49"/>
      <c r="BO47" s="49"/>
      <c r="BP47" s="49"/>
      <c r="BQ47" s="49"/>
      <c r="BR47" s="49"/>
      <c r="BS47" s="49"/>
      <c r="BT47" s="49"/>
      <c r="BU47" s="49"/>
      <c r="BV47" s="49"/>
      <c r="BW47" s="49"/>
      <c r="BX47" s="49"/>
      <c r="BY47" s="49"/>
      <c r="BZ47" s="50"/>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x14ac:dyDescent="0.15">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x14ac:dyDescent="0.15">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x14ac:dyDescent="0.15">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123</v>
      </c>
      <c r="BM66" s="49"/>
      <c r="BN66" s="49"/>
      <c r="BO66" s="49"/>
      <c r="BP66" s="49"/>
      <c r="BQ66" s="49"/>
      <c r="BR66" s="49"/>
      <c r="BS66" s="49"/>
      <c r="BT66" s="49"/>
      <c r="BU66" s="49"/>
      <c r="BV66" s="49"/>
      <c r="BW66" s="49"/>
      <c r="BX66" s="49"/>
      <c r="BY66" s="49"/>
      <c r="BZ66" s="50"/>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x14ac:dyDescent="0.15">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x14ac:dyDescent="0.15">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【728.30】</v>
      </c>
      <c r="I86" s="26" t="str">
        <f>データ!CA6</f>
        <v>【100.04】</v>
      </c>
      <c r="J86" s="26" t="str">
        <f>データ!CL6</f>
        <v>【137.82】</v>
      </c>
      <c r="K86" s="26" t="str">
        <f>データ!CW6</f>
        <v>【60.09】</v>
      </c>
      <c r="L86" s="26" t="str">
        <f>データ!DH6</f>
        <v>【94.90】</v>
      </c>
      <c r="M86" s="26" t="s">
        <v>56</v>
      </c>
      <c r="N86" s="26" t="s">
        <v>56</v>
      </c>
      <c r="O86" s="26" t="str">
        <f>データ!EO6</f>
        <v>【0.27】</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59</v>
      </c>
      <c r="B3" s="29" t="s">
        <v>60</v>
      </c>
      <c r="C3" s="29" t="s">
        <v>61</v>
      </c>
      <c r="D3" s="29" t="s">
        <v>62</v>
      </c>
      <c r="E3" s="29" t="s">
        <v>63</v>
      </c>
      <c r="F3" s="29" t="s">
        <v>64</v>
      </c>
      <c r="G3" s="29" t="s">
        <v>65</v>
      </c>
      <c r="H3" s="77" t="s">
        <v>66</v>
      </c>
      <c r="I3" s="78"/>
      <c r="J3" s="78"/>
      <c r="K3" s="78"/>
      <c r="L3" s="78"/>
      <c r="M3" s="78"/>
      <c r="N3" s="78"/>
      <c r="O3" s="78"/>
      <c r="P3" s="78"/>
      <c r="Q3" s="78"/>
      <c r="R3" s="78"/>
      <c r="S3" s="78"/>
      <c r="T3" s="78"/>
      <c r="U3" s="78"/>
      <c r="V3" s="78"/>
      <c r="W3" s="78"/>
      <c r="X3" s="79"/>
      <c r="Y3" s="83" t="s">
        <v>67</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69</v>
      </c>
      <c r="B4" s="30"/>
      <c r="C4" s="30"/>
      <c r="D4" s="30"/>
      <c r="E4" s="30"/>
      <c r="F4" s="30"/>
      <c r="G4" s="30"/>
      <c r="H4" s="80"/>
      <c r="I4" s="81"/>
      <c r="J4" s="81"/>
      <c r="K4" s="81"/>
      <c r="L4" s="81"/>
      <c r="M4" s="81"/>
      <c r="N4" s="81"/>
      <c r="O4" s="81"/>
      <c r="P4" s="81"/>
      <c r="Q4" s="81"/>
      <c r="R4" s="81"/>
      <c r="S4" s="81"/>
      <c r="T4" s="81"/>
      <c r="U4" s="81"/>
      <c r="V4" s="81"/>
      <c r="W4" s="81"/>
      <c r="X4" s="82"/>
      <c r="Y4" s="76" t="s">
        <v>70</v>
      </c>
      <c r="Z4" s="76"/>
      <c r="AA4" s="76"/>
      <c r="AB4" s="76"/>
      <c r="AC4" s="76"/>
      <c r="AD4" s="76"/>
      <c r="AE4" s="76"/>
      <c r="AF4" s="76"/>
      <c r="AG4" s="76"/>
      <c r="AH4" s="76"/>
      <c r="AI4" s="76"/>
      <c r="AJ4" s="76" t="s">
        <v>71</v>
      </c>
      <c r="AK4" s="76"/>
      <c r="AL4" s="76"/>
      <c r="AM4" s="76"/>
      <c r="AN4" s="76"/>
      <c r="AO4" s="76"/>
      <c r="AP4" s="76"/>
      <c r="AQ4" s="76"/>
      <c r="AR4" s="76"/>
      <c r="AS4" s="76"/>
      <c r="AT4" s="76"/>
      <c r="AU4" s="76" t="s">
        <v>72</v>
      </c>
      <c r="AV4" s="76"/>
      <c r="AW4" s="76"/>
      <c r="AX4" s="76"/>
      <c r="AY4" s="76"/>
      <c r="AZ4" s="76"/>
      <c r="BA4" s="76"/>
      <c r="BB4" s="76"/>
      <c r="BC4" s="76"/>
      <c r="BD4" s="76"/>
      <c r="BE4" s="76"/>
      <c r="BF4" s="76" t="s">
        <v>73</v>
      </c>
      <c r="BG4" s="76"/>
      <c r="BH4" s="76"/>
      <c r="BI4" s="76"/>
      <c r="BJ4" s="76"/>
      <c r="BK4" s="76"/>
      <c r="BL4" s="76"/>
      <c r="BM4" s="76"/>
      <c r="BN4" s="76"/>
      <c r="BO4" s="76"/>
      <c r="BP4" s="76"/>
      <c r="BQ4" s="76" t="s">
        <v>74</v>
      </c>
      <c r="BR4" s="76"/>
      <c r="BS4" s="76"/>
      <c r="BT4" s="76"/>
      <c r="BU4" s="76"/>
      <c r="BV4" s="76"/>
      <c r="BW4" s="76"/>
      <c r="BX4" s="76"/>
      <c r="BY4" s="76"/>
      <c r="BZ4" s="76"/>
      <c r="CA4" s="76"/>
      <c r="CB4" s="76" t="s">
        <v>75</v>
      </c>
      <c r="CC4" s="76"/>
      <c r="CD4" s="76"/>
      <c r="CE4" s="76"/>
      <c r="CF4" s="76"/>
      <c r="CG4" s="76"/>
      <c r="CH4" s="76"/>
      <c r="CI4" s="76"/>
      <c r="CJ4" s="76"/>
      <c r="CK4" s="76"/>
      <c r="CL4" s="76"/>
      <c r="CM4" s="76" t="s">
        <v>76</v>
      </c>
      <c r="CN4" s="76"/>
      <c r="CO4" s="76"/>
      <c r="CP4" s="76"/>
      <c r="CQ4" s="76"/>
      <c r="CR4" s="76"/>
      <c r="CS4" s="76"/>
      <c r="CT4" s="76"/>
      <c r="CU4" s="76"/>
      <c r="CV4" s="76"/>
      <c r="CW4" s="76"/>
      <c r="CX4" s="76" t="s">
        <v>77</v>
      </c>
      <c r="CY4" s="76"/>
      <c r="CZ4" s="76"/>
      <c r="DA4" s="76"/>
      <c r="DB4" s="76"/>
      <c r="DC4" s="76"/>
      <c r="DD4" s="76"/>
      <c r="DE4" s="76"/>
      <c r="DF4" s="76"/>
      <c r="DG4" s="76"/>
      <c r="DH4" s="76"/>
      <c r="DI4" s="76" t="s">
        <v>78</v>
      </c>
      <c r="DJ4" s="76"/>
      <c r="DK4" s="76"/>
      <c r="DL4" s="76"/>
      <c r="DM4" s="76"/>
      <c r="DN4" s="76"/>
      <c r="DO4" s="76"/>
      <c r="DP4" s="76"/>
      <c r="DQ4" s="76"/>
      <c r="DR4" s="76"/>
      <c r="DS4" s="76"/>
      <c r="DT4" s="76" t="s">
        <v>79</v>
      </c>
      <c r="DU4" s="76"/>
      <c r="DV4" s="76"/>
      <c r="DW4" s="76"/>
      <c r="DX4" s="76"/>
      <c r="DY4" s="76"/>
      <c r="DZ4" s="76"/>
      <c r="EA4" s="76"/>
      <c r="EB4" s="76"/>
      <c r="EC4" s="76"/>
      <c r="ED4" s="76"/>
      <c r="EE4" s="76" t="s">
        <v>80</v>
      </c>
      <c r="EF4" s="76"/>
      <c r="EG4" s="76"/>
      <c r="EH4" s="76"/>
      <c r="EI4" s="76"/>
      <c r="EJ4" s="76"/>
      <c r="EK4" s="76"/>
      <c r="EL4" s="76"/>
      <c r="EM4" s="76"/>
      <c r="EN4" s="76"/>
      <c r="EO4" s="76"/>
    </row>
    <row r="5" spans="1:145" x14ac:dyDescent="0.1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x14ac:dyDescent="0.15">
      <c r="A6" s="28" t="s">
        <v>109</v>
      </c>
      <c r="B6" s="33">
        <f>B7</f>
        <v>2016</v>
      </c>
      <c r="C6" s="33">
        <f t="shared" ref="C6:X6" si="3">C7</f>
        <v>342084</v>
      </c>
      <c r="D6" s="33">
        <f t="shared" si="3"/>
        <v>47</v>
      </c>
      <c r="E6" s="33">
        <f t="shared" si="3"/>
        <v>17</v>
      </c>
      <c r="F6" s="33">
        <f t="shared" si="3"/>
        <v>1</v>
      </c>
      <c r="G6" s="33">
        <f t="shared" si="3"/>
        <v>0</v>
      </c>
      <c r="H6" s="33" t="str">
        <f t="shared" si="3"/>
        <v>広島県　府中市</v>
      </c>
      <c r="I6" s="33" t="str">
        <f t="shared" si="3"/>
        <v>法非適用</v>
      </c>
      <c r="J6" s="33" t="str">
        <f t="shared" si="3"/>
        <v>下水道事業</v>
      </c>
      <c r="K6" s="33" t="str">
        <f t="shared" si="3"/>
        <v>公共下水道</v>
      </c>
      <c r="L6" s="33" t="str">
        <f t="shared" si="3"/>
        <v>Cc2</v>
      </c>
      <c r="M6" s="33">
        <f t="shared" si="3"/>
        <v>0</v>
      </c>
      <c r="N6" s="34" t="str">
        <f t="shared" si="3"/>
        <v>-</v>
      </c>
      <c r="O6" s="34" t="str">
        <f t="shared" si="3"/>
        <v>該当数値なし</v>
      </c>
      <c r="P6" s="34">
        <f t="shared" si="3"/>
        <v>33.28</v>
      </c>
      <c r="Q6" s="34">
        <f t="shared" si="3"/>
        <v>100</v>
      </c>
      <c r="R6" s="34">
        <f t="shared" si="3"/>
        <v>3888</v>
      </c>
      <c r="S6" s="34">
        <f t="shared" si="3"/>
        <v>40756</v>
      </c>
      <c r="T6" s="34">
        <f t="shared" si="3"/>
        <v>195.75</v>
      </c>
      <c r="U6" s="34">
        <f t="shared" si="3"/>
        <v>208.2</v>
      </c>
      <c r="V6" s="34">
        <f t="shared" si="3"/>
        <v>13517</v>
      </c>
      <c r="W6" s="34">
        <f t="shared" si="3"/>
        <v>4.01</v>
      </c>
      <c r="X6" s="34">
        <f t="shared" si="3"/>
        <v>3370.82</v>
      </c>
      <c r="Y6" s="35">
        <f>IF(Y7="",NA(),Y7)</f>
        <v>65.87</v>
      </c>
      <c r="Z6" s="35">
        <f t="shared" ref="Z6:AH6" si="4">IF(Z7="",NA(),Z7)</f>
        <v>62.85</v>
      </c>
      <c r="AA6" s="35">
        <f t="shared" si="4"/>
        <v>62.86</v>
      </c>
      <c r="AB6" s="35">
        <f t="shared" si="4"/>
        <v>64.319999999999993</v>
      </c>
      <c r="AC6" s="35">
        <f t="shared" si="4"/>
        <v>62.64</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2935.22</v>
      </c>
      <c r="BG6" s="35">
        <f t="shared" ref="BG6:BO6" si="7">IF(BG7="",NA(),BG7)</f>
        <v>2956.49</v>
      </c>
      <c r="BH6" s="35">
        <f t="shared" si="7"/>
        <v>1942.65</v>
      </c>
      <c r="BI6" s="35">
        <f t="shared" si="7"/>
        <v>1789.53</v>
      </c>
      <c r="BJ6" s="35">
        <f t="shared" si="7"/>
        <v>3009.05</v>
      </c>
      <c r="BK6" s="35">
        <f t="shared" si="7"/>
        <v>1273.52</v>
      </c>
      <c r="BL6" s="35">
        <f t="shared" si="7"/>
        <v>1209.95</v>
      </c>
      <c r="BM6" s="35">
        <f t="shared" si="7"/>
        <v>1136.5</v>
      </c>
      <c r="BN6" s="35">
        <f t="shared" si="7"/>
        <v>1118.56</v>
      </c>
      <c r="BO6" s="35">
        <f t="shared" si="7"/>
        <v>1111.31</v>
      </c>
      <c r="BP6" s="34" t="str">
        <f>IF(BP7="","",IF(BP7="-","【-】","【"&amp;SUBSTITUTE(TEXT(BP7,"#,##0.00"),"-","△")&amp;"】"))</f>
        <v>【728.30】</v>
      </c>
      <c r="BQ6" s="35">
        <f>IF(BQ7="",NA(),BQ7)</f>
        <v>48.71</v>
      </c>
      <c r="BR6" s="35">
        <f t="shared" ref="BR6:BZ6" si="8">IF(BR7="",NA(),BR7)</f>
        <v>47.48</v>
      </c>
      <c r="BS6" s="35">
        <f t="shared" si="8"/>
        <v>47.66</v>
      </c>
      <c r="BT6" s="35">
        <f t="shared" si="8"/>
        <v>42.74</v>
      </c>
      <c r="BU6" s="35">
        <f t="shared" si="8"/>
        <v>42.47</v>
      </c>
      <c r="BV6" s="35">
        <f t="shared" si="8"/>
        <v>67.849999999999994</v>
      </c>
      <c r="BW6" s="35">
        <f t="shared" si="8"/>
        <v>69.48</v>
      </c>
      <c r="BX6" s="35">
        <f t="shared" si="8"/>
        <v>71.650000000000006</v>
      </c>
      <c r="BY6" s="35">
        <f t="shared" si="8"/>
        <v>72.33</v>
      </c>
      <c r="BZ6" s="35">
        <f t="shared" si="8"/>
        <v>75.540000000000006</v>
      </c>
      <c r="CA6" s="34" t="str">
        <f>IF(CA7="","",IF(CA7="-","【-】","【"&amp;SUBSTITUTE(TEXT(CA7,"#,##0.00"),"-","△")&amp;"】"))</f>
        <v>【100.04】</v>
      </c>
      <c r="CB6" s="35">
        <f>IF(CB7="",NA(),CB7)</f>
        <v>331.91</v>
      </c>
      <c r="CC6" s="35">
        <f t="shared" ref="CC6:CK6" si="9">IF(CC7="",NA(),CC7)</f>
        <v>341.99</v>
      </c>
      <c r="CD6" s="35">
        <f t="shared" si="9"/>
        <v>349.64</v>
      </c>
      <c r="CE6" s="35">
        <f t="shared" si="9"/>
        <v>385.4</v>
      </c>
      <c r="CF6" s="35">
        <f t="shared" si="9"/>
        <v>385.93</v>
      </c>
      <c r="CG6" s="35">
        <f t="shared" si="9"/>
        <v>224.94</v>
      </c>
      <c r="CH6" s="35">
        <f t="shared" si="9"/>
        <v>220.67</v>
      </c>
      <c r="CI6" s="35">
        <f t="shared" si="9"/>
        <v>217.82</v>
      </c>
      <c r="CJ6" s="35">
        <f t="shared" si="9"/>
        <v>215.28</v>
      </c>
      <c r="CK6" s="35">
        <f t="shared" si="9"/>
        <v>207.96</v>
      </c>
      <c r="CL6" s="34" t="str">
        <f>IF(CL7="","",IF(CL7="-","【-】","【"&amp;SUBSTITUTE(TEXT(CL7,"#,##0.00"),"-","△")&amp;"】"))</f>
        <v>【137.82】</v>
      </c>
      <c r="CM6" s="35">
        <f>IF(CM7="",NA(),CM7)</f>
        <v>178.43</v>
      </c>
      <c r="CN6" s="35">
        <f t="shared" ref="CN6:CV6" si="10">IF(CN7="",NA(),CN7)</f>
        <v>181.43</v>
      </c>
      <c r="CO6" s="35">
        <f t="shared" si="10"/>
        <v>181.43</v>
      </c>
      <c r="CP6" s="35">
        <f t="shared" si="10"/>
        <v>182.24</v>
      </c>
      <c r="CQ6" s="35">
        <f t="shared" si="10"/>
        <v>204.7</v>
      </c>
      <c r="CR6" s="35">
        <f t="shared" si="10"/>
        <v>55.41</v>
      </c>
      <c r="CS6" s="35">
        <f t="shared" si="10"/>
        <v>55.81</v>
      </c>
      <c r="CT6" s="35">
        <f t="shared" si="10"/>
        <v>54.44</v>
      </c>
      <c r="CU6" s="35">
        <f t="shared" si="10"/>
        <v>54.67</v>
      </c>
      <c r="CV6" s="35">
        <f t="shared" si="10"/>
        <v>53.51</v>
      </c>
      <c r="CW6" s="34" t="str">
        <f>IF(CW7="","",IF(CW7="-","【-】","【"&amp;SUBSTITUTE(TEXT(CW7,"#,##0.00"),"-","△")&amp;"】"))</f>
        <v>【60.09】</v>
      </c>
      <c r="CX6" s="35">
        <f>IF(CX7="",NA(),CX7)</f>
        <v>69.319999999999993</v>
      </c>
      <c r="CY6" s="35">
        <f t="shared" ref="CY6:DG6" si="11">IF(CY7="",NA(),CY7)</f>
        <v>69.84</v>
      </c>
      <c r="CZ6" s="35">
        <f t="shared" si="11"/>
        <v>71.66</v>
      </c>
      <c r="DA6" s="35">
        <f t="shared" si="11"/>
        <v>66.680000000000007</v>
      </c>
      <c r="DB6" s="35">
        <f t="shared" si="11"/>
        <v>76.459999999999994</v>
      </c>
      <c r="DC6" s="35">
        <f t="shared" si="11"/>
        <v>84.12</v>
      </c>
      <c r="DD6" s="35">
        <f t="shared" si="11"/>
        <v>84.41</v>
      </c>
      <c r="DE6" s="35">
        <f t="shared" si="11"/>
        <v>84.2</v>
      </c>
      <c r="DF6" s="35">
        <f t="shared" si="11"/>
        <v>83.8</v>
      </c>
      <c r="DG6" s="35">
        <f t="shared" si="11"/>
        <v>83.91</v>
      </c>
      <c r="DH6" s="34" t="str">
        <f>IF(DH7="","",IF(DH7="-","【-】","【"&amp;SUBSTITUTE(TEXT(DH7,"#,##0.00"),"-","△")&amp;"】"))</f>
        <v>【94.90】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5">
        <f t="shared" si="14"/>
        <v>0.6</v>
      </c>
      <c r="EI6" s="34">
        <f t="shared" si="14"/>
        <v>0</v>
      </c>
      <c r="EJ6" s="35">
        <f t="shared" si="14"/>
        <v>0.1</v>
      </c>
      <c r="EK6" s="35">
        <f t="shared" si="14"/>
        <v>7.0000000000000007E-2</v>
      </c>
      <c r="EL6" s="35">
        <f t="shared" si="14"/>
        <v>0.04</v>
      </c>
      <c r="EM6" s="35">
        <f t="shared" si="14"/>
        <v>0.11</v>
      </c>
      <c r="EN6" s="35">
        <f t="shared" si="14"/>
        <v>0.15</v>
      </c>
      <c r="EO6" s="34" t="str">
        <f>IF(EO7="","",IF(EO7="-","【-】","【"&amp;SUBSTITUTE(TEXT(EO7,"#,##0.00"),"-","△")&amp;"】"))</f>
        <v>【0.27】</v>
      </c>
    </row>
    <row r="7" spans="1:145" s="36" customFormat="1" x14ac:dyDescent="0.15">
      <c r="A7" s="28"/>
      <c r="B7" s="37">
        <v>2016</v>
      </c>
      <c r="C7" s="37">
        <v>342084</v>
      </c>
      <c r="D7" s="37">
        <v>47</v>
      </c>
      <c r="E7" s="37">
        <v>17</v>
      </c>
      <c r="F7" s="37">
        <v>1</v>
      </c>
      <c r="G7" s="37">
        <v>0</v>
      </c>
      <c r="H7" s="37" t="s">
        <v>110</v>
      </c>
      <c r="I7" s="37" t="s">
        <v>111</v>
      </c>
      <c r="J7" s="37" t="s">
        <v>112</v>
      </c>
      <c r="K7" s="37" t="s">
        <v>113</v>
      </c>
      <c r="L7" s="37" t="s">
        <v>114</v>
      </c>
      <c r="M7" s="37"/>
      <c r="N7" s="38" t="s">
        <v>115</v>
      </c>
      <c r="O7" s="38" t="s">
        <v>116</v>
      </c>
      <c r="P7" s="38">
        <v>33.28</v>
      </c>
      <c r="Q7" s="38">
        <v>100</v>
      </c>
      <c r="R7" s="38">
        <v>3888</v>
      </c>
      <c r="S7" s="38">
        <v>40756</v>
      </c>
      <c r="T7" s="38">
        <v>195.75</v>
      </c>
      <c r="U7" s="38">
        <v>208.2</v>
      </c>
      <c r="V7" s="38">
        <v>13517</v>
      </c>
      <c r="W7" s="38">
        <v>4.01</v>
      </c>
      <c r="X7" s="38">
        <v>3370.82</v>
      </c>
      <c r="Y7" s="38">
        <v>65.87</v>
      </c>
      <c r="Z7" s="38">
        <v>62.85</v>
      </c>
      <c r="AA7" s="38">
        <v>62.86</v>
      </c>
      <c r="AB7" s="38">
        <v>64.319999999999993</v>
      </c>
      <c r="AC7" s="38">
        <v>62.64</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2935.22</v>
      </c>
      <c r="BG7" s="38">
        <v>2956.49</v>
      </c>
      <c r="BH7" s="38">
        <v>1942.65</v>
      </c>
      <c r="BI7" s="38">
        <v>1789.53</v>
      </c>
      <c r="BJ7" s="38">
        <v>3009.05</v>
      </c>
      <c r="BK7" s="38">
        <v>1273.52</v>
      </c>
      <c r="BL7" s="38">
        <v>1209.95</v>
      </c>
      <c r="BM7" s="38">
        <v>1136.5</v>
      </c>
      <c r="BN7" s="38">
        <v>1118.56</v>
      </c>
      <c r="BO7" s="38">
        <v>1111.31</v>
      </c>
      <c r="BP7" s="38">
        <v>728.3</v>
      </c>
      <c r="BQ7" s="38">
        <v>48.71</v>
      </c>
      <c r="BR7" s="38">
        <v>47.48</v>
      </c>
      <c r="BS7" s="38">
        <v>47.66</v>
      </c>
      <c r="BT7" s="38">
        <v>42.74</v>
      </c>
      <c r="BU7" s="38">
        <v>42.47</v>
      </c>
      <c r="BV7" s="38">
        <v>67.849999999999994</v>
      </c>
      <c r="BW7" s="38">
        <v>69.48</v>
      </c>
      <c r="BX7" s="38">
        <v>71.650000000000006</v>
      </c>
      <c r="BY7" s="38">
        <v>72.33</v>
      </c>
      <c r="BZ7" s="38">
        <v>75.540000000000006</v>
      </c>
      <c r="CA7" s="38">
        <v>100.04</v>
      </c>
      <c r="CB7" s="38">
        <v>331.91</v>
      </c>
      <c r="CC7" s="38">
        <v>341.99</v>
      </c>
      <c r="CD7" s="38">
        <v>349.64</v>
      </c>
      <c r="CE7" s="38">
        <v>385.4</v>
      </c>
      <c r="CF7" s="38">
        <v>385.93</v>
      </c>
      <c r="CG7" s="38">
        <v>224.94</v>
      </c>
      <c r="CH7" s="38">
        <v>220.67</v>
      </c>
      <c r="CI7" s="38">
        <v>217.82</v>
      </c>
      <c r="CJ7" s="38">
        <v>215.28</v>
      </c>
      <c r="CK7" s="38">
        <v>207.96</v>
      </c>
      <c r="CL7" s="38">
        <v>137.82</v>
      </c>
      <c r="CM7" s="38">
        <v>178.43</v>
      </c>
      <c r="CN7" s="38">
        <v>181.43</v>
      </c>
      <c r="CO7" s="38">
        <v>181.43</v>
      </c>
      <c r="CP7" s="38">
        <v>182.24</v>
      </c>
      <c r="CQ7" s="38">
        <v>204.7</v>
      </c>
      <c r="CR7" s="38">
        <v>55.41</v>
      </c>
      <c r="CS7" s="38">
        <v>55.81</v>
      </c>
      <c r="CT7" s="38">
        <v>54.44</v>
      </c>
      <c r="CU7" s="38">
        <v>54.67</v>
      </c>
      <c r="CV7" s="38">
        <v>53.51</v>
      </c>
      <c r="CW7" s="38">
        <v>60.09</v>
      </c>
      <c r="CX7" s="38">
        <v>69.319999999999993</v>
      </c>
      <c r="CY7" s="38">
        <v>69.84</v>
      </c>
      <c r="CZ7" s="38">
        <v>71.66</v>
      </c>
      <c r="DA7" s="38">
        <v>66.680000000000007</v>
      </c>
      <c r="DB7" s="38">
        <v>76.459999999999994</v>
      </c>
      <c r="DC7" s="38">
        <v>84.12</v>
      </c>
      <c r="DD7" s="38">
        <v>84.41</v>
      </c>
      <c r="DE7" s="38">
        <v>84.2</v>
      </c>
      <c r="DF7" s="38">
        <v>83.8</v>
      </c>
      <c r="DG7" s="38">
        <v>83.91</v>
      </c>
      <c r="DH7" s="38">
        <v>94.9</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0.6</v>
      </c>
      <c r="EI7" s="38">
        <v>0</v>
      </c>
      <c r="EJ7" s="38">
        <v>0.1</v>
      </c>
      <c r="EK7" s="38">
        <v>7.0000000000000007E-2</v>
      </c>
      <c r="EL7" s="38">
        <v>0.04</v>
      </c>
      <c r="EM7" s="38">
        <v>0.11</v>
      </c>
      <c r="EN7" s="38">
        <v>0.15</v>
      </c>
      <c r="EO7" s="38">
        <v>0.27</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2017-12-25T02:11:48Z</dcterms:created>
  <dcterms:modified xsi:type="dcterms:W3CDTF">2018-02-09T06:15:00Z</dcterms:modified>
  <cp:category/>
</cp:coreProperties>
</file>