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320" tabRatio="80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45621" concurrentManualCount="2"/>
</workbook>
</file>

<file path=xl/calcChain.xml><?xml version="1.0" encoding="utf-8"?>
<calcChain xmlns="http://schemas.openxmlformats.org/spreadsheetml/2006/main">
  <c r="BG38" i="9" l="1"/>
  <c r="BG37" i="9"/>
  <c r="BG36" i="9"/>
  <c r="BG35" i="9"/>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AM38" i="9"/>
  <c r="CO37" i="9"/>
  <c r="BW37" i="9"/>
  <c r="AM37" i="9"/>
  <c r="CO36" i="9"/>
  <c r="BW36" i="9"/>
  <c r="AM36" i="9"/>
  <c r="CO35" i="9"/>
  <c r="BW35" i="9"/>
  <c r="AM35" i="9"/>
  <c r="CO34" i="9"/>
  <c r="BW34" i="9"/>
  <c r="C34" i="9"/>
  <c r="C35" i="9" l="1"/>
  <c r="C36" i="9" s="1"/>
  <c r="C37" i="9" s="1"/>
  <c r="C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AM34" i="9" l="1"/>
  <c r="BE34" i="9" s="1"/>
  <c r="BE35" i="9" s="1"/>
  <c r="BE36" i="9" s="1"/>
  <c r="BE37" i="9" s="1"/>
  <c r="BE38" i="9" s="1"/>
</calcChain>
</file>

<file path=xl/sharedStrings.xml><?xml version="1.0" encoding="utf-8"?>
<sst xmlns="http://schemas.openxmlformats.org/spreadsheetml/2006/main" count="1063" uniqueCount="574">
  <si>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</si>
  <si>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</si>
  <si>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</si>
  <si>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</si>
  <si>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</si>
  <si>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</si>
  <si>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</si>
  <si>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</si>
  <si>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</si>
  <si>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</si>
  <si>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</si>
  <si>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</si>
  <si>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</si>
  <si>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</si>
  <si>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</si>
  <si>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</si>
  <si>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</si>
  <si>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</si>
  <si>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</si>
  <si>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</si>
  <si>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</si>
  <si>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</si>
  <si>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</si>
  <si>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</si>
  <si>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</si>
  <si>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</si>
  <si>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</si>
  <si>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</si>
  <si>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</si>
  <si>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</si>
  <si>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</si>
  <si>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</si>
  <si>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</si>
  <si>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</si>
  <si>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</si>
  <si>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</si>
  <si>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</si>
  <si>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</si>
  <si>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</si>
  <si>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</si>
  <si>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</si>
  <si>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</si>
  <si>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</si>
  <si>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</si>
  <si>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</si>
  <si>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</si>
  <si>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</si>
  <si>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</si>
  <si>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</si>
  <si>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</si>
  <si>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</si>
  <si>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</si>
  <si>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</si>
  <si>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</si>
  <si>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</si>
  <si>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</si>
  <si>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</si>
  <si>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</si>
  <si>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</si>
  <si>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</si>
  <si>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</si>
  <si>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</si>
  <si>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</si>
  <si>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</si>
  <si>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</si>
  <si>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</si>
  <si>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</si>
  <si>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</si>
  <si>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</si>
  <si>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</si>
  <si>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</si>
  <si>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</si>
  <si>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</si>
  <si>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</si>
  <si>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</si>
  <si>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</si>
  <si>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</si>
  <si>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</si>
  <si>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</si>
  <si>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</si>
  <si>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</si>
  <si>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三原市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</si>
  <si>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</si>
  <si>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</si>
  <si>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</si>
  <si>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</si>
  <si>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</si>
  <si>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</si>
  <si>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</si>
  <si>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</si>
  <si>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</si>
  <si>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</si>
  <si>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</si>
  <si>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</si>
  <si>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</si>
  <si>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</si>
  <si>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</si>
  <si>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</si>
  <si>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</si>
  <si>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</si>
  <si>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</si>
  <si>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</si>
  <si>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</si>
  <si>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</si>
  <si>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</si>
  <si>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</si>
  <si>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</si>
  <si>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</si>
  <si>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</si>
  <si>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</si>
  <si>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</si>
  <si>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</si>
  <si>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</si>
  <si>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</si>
  <si>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</si>
  <si>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</si>
  <si>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</si>
  <si>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</si>
  <si>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</si>
  <si>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</si>
  <si>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</si>
  <si>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</si>
  <si>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</si>
  <si>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</si>
  <si>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</si>
  <si>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</si>
  <si>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</si>
  <si>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</si>
  <si>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</si>
  <si>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</si>
  <si>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</si>
  <si>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</si>
  <si>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</si>
  <si>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</si>
  <si>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</si>
  <si>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</si>
  <si>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-1.1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</si>
  <si>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</si>
  <si>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</si>
  <si>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</si>
  <si>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</si>
  <si>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</si>
  <si>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</si>
  <si>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</si>
  <si>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</si>
  <si>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</si>
  <si>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</si>
  <si>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</si>
  <si>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</si>
  <si>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</si>
  <si>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</si>
  <si>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</si>
  <si>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</si>
  <si>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</si>
  <si>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</si>
  <si>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</si>
  <si>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</si>
  <si>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</si>
  <si>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</si>
  <si>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</si>
  <si>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</si>
  <si>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</si>
  <si>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</si>
  <si>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</si>
  <si>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</si>
  <si>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</si>
  <si>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</si>
  <si>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</si>
  <si>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</si>
  <si>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</si>
  <si>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</si>
  <si>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</si>
  <si>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</si>
  <si>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</si>
  <si>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</si>
  <si>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</si>
  <si>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</si>
  <si>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</si>
  <si>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</si>
  <si>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</si>
  <si>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</si>
  <si>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</si>
  <si>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</si>
  <si>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</si>
  <si>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</si>
  <si>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</si>
  <si>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</si>
  <si>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</si>
  <si>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</si>
  <si>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</si>
  <si>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</si>
  <si>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</si>
  <si>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</si>
  <si>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</si>
  <si>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</si>
  <si>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広島県三原市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</si>
  <si>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</si>
  <si>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</si>
  <si>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</si>
  <si>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</si>
  <si>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</si>
  <si>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</si>
  <si>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</si>
  <si>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</si>
  <si>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</si>
  <si>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</si>
  <si>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</si>
  <si>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</si>
  <si>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</si>
  <si>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</si>
  <si>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</si>
  <si>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</si>
  <si>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</si>
  <si>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</si>
  <si>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</si>
  <si>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</si>
  <si>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</si>
  <si>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</si>
  <si>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</si>
  <si>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</si>
  <si>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</si>
  <si>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</si>
  <si>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</si>
  <si>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</si>
  <si>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</si>
  <si>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</si>
  <si>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</si>
  <si>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</si>
  <si>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</si>
  <si>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</si>
  <si>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</si>
  <si>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</si>
  <si>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</si>
  <si>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</si>
  <si>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</si>
  <si>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</si>
  <si>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</si>
  <si>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</si>
  <si>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</si>
  <si>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</si>
  <si>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</si>
  <si>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</si>
  <si>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</si>
  <si>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</si>
  <si>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</si>
  <si>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</si>
  <si>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</si>
  <si>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</si>
  <si>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</si>
  <si>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</si>
  <si>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</si>
  <si>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</si>
  <si>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</si>
  <si>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</si>
  <si>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</si>
  <si>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</si>
  <si>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</si>
  <si>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</si>
  <si>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</si>
  <si>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</si>
  <si>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</si>
  <si>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</si>
  <si>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</si>
  <si>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</si>
  <si>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</si>
  <si>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</si>
  <si>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</si>
  <si>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</si>
  <si>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</si>
  <si>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</si>
  <si>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</si>
  <si>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</si>
  <si>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</si>
  <si>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</si>
  <si>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</si>
  <si>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</si>
  <si>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</si>
  <si>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</si>
  <si>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</si>
  <si>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</si>
  <si>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</si>
  <si>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</si>
  <si>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</si>
  <si>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</si>
  <si>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</si>
  <si>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</si>
  <si>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</si>
  <si>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</si>
  <si>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</si>
  <si>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</si>
  <si>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</si>
  <si>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</si>
  <si>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</si>
  <si>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</si>
  <si>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</si>
  <si>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</si>
  <si>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</si>
  <si>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</si>
  <si>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</si>
  <si>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</si>
  <si>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</si>
  <si>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</si>
  <si>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</si>
  <si>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</si>
  <si>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</si>
  <si>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</si>
  <si>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</si>
  <si>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</si>
  <si>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</si>
  <si>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</si>
  <si>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</si>
  <si>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</si>
  <si>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</si>
  <si>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</si>
  <si>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</si>
  <si>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</si>
  <si>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</si>
  <si>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</si>
  <si>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</si>
  <si>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</si>
  <si>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</si>
  <si>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</si>
  <si>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</si>
  <si>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</si>
  <si>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</si>
  <si>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</si>
  <si>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</si>
  <si>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</si>
  <si>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</si>
  <si>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</si>
  <si>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</si>
  <si>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</si>
  <si>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</si>
  <si>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</si>
  <si>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</si>
  <si>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</si>
  <si>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</si>
  <si>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</si>
  <si>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</si>
  <si>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</si>
  <si>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</si>
  <si>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</si>
  <si>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</si>
  <si>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</si>
  <si>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広島県三原市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</si>
  <si>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</si>
  <si>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</si>
  <si>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</si>
  <si>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</si>
  <si>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</si>
  <si>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</si>
  <si>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</si>
  <si>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</si>
  <si>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</si>
  <si>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</si>
  <si>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</si>
  <si>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</si>
  <si>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</si>
  <si>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</si>
  <si>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</si>
  <si>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</si>
  <si>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</si>
  <si>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</si>
  <si>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</si>
  <si>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</si>
  <si>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ケーブルネットワーク事業特別会計</t>
    <phoneticPr fontId="5"/>
  </si>
  <si>
    <t>公共用地先行取得事業特別会計</t>
    <phoneticPr fontId="5"/>
  </si>
  <si>
    <t>港湾事業特別会計</t>
    <phoneticPr fontId="5"/>
  </si>
  <si>
    <t>土地区画整理事業特別会計（一般会計）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</si>
  <si>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</si>
  <si>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</si>
  <si>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</si>
  <si>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</si>
  <si>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</si>
  <si>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</si>
  <si>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</si>
  <si>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</si>
  <si>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</si>
  <si>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</si>
  <si>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</si>
  <si>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</si>
  <si>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</si>
  <si>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</si>
  <si>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国民健康保険（直営診療施設勘定）特別会計</t>
    <phoneticPr fontId="5"/>
  </si>
  <si>
    <t>介護保険特別会計</t>
    <phoneticPr fontId="5"/>
  </si>
  <si>
    <t>後期高齢者医療特別会計</t>
    <phoneticPr fontId="5"/>
  </si>
  <si>
    <t>駐車場事業特別会計</t>
    <phoneticPr fontId="5"/>
  </si>
  <si>
    <t>水道事業会計</t>
    <phoneticPr fontId="5"/>
  </si>
  <si>
    <t>法適用企業</t>
    <phoneticPr fontId="5"/>
  </si>
  <si>
    <t>簡易水道事業特別会計</t>
    <phoneticPr fontId="5"/>
  </si>
  <si>
    <t>法非適用企業</t>
    <phoneticPr fontId="5"/>
  </si>
  <si>
    <t>公共下水道事業特別会計</t>
    <phoneticPr fontId="5"/>
  </si>
  <si>
    <t>漁業集落排水事業特別会計</t>
    <phoneticPr fontId="5"/>
  </si>
  <si>
    <t>農業集落排水事業特別会計</t>
    <phoneticPr fontId="5"/>
  </si>
  <si>
    <t>小型浄化槽事業特別会計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</si>
  <si>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</si>
  <si>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</si>
  <si>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</si>
  <si>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</si>
  <si>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</si>
  <si>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</si>
  <si>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</si>
  <si>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</si>
  <si>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</si>
  <si>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</si>
  <si>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</si>
  <si>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</si>
  <si>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</si>
  <si>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</si>
  <si>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</si>
  <si>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</si>
  <si>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</si>
  <si>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</si>
  <si>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</si>
  <si>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</si>
  <si>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</si>
  <si>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</si>
  <si>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</si>
  <si>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</si>
  <si>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</si>
  <si>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</si>
  <si>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</si>
  <si>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</si>
  <si>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</si>
  <si>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</si>
  <si>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</si>
  <si>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</si>
  <si>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</si>
  <si>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</si>
  <si>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</si>
  <si>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</si>
  <si>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</si>
  <si>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</si>
  <si>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</si>
  <si>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</si>
  <si>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</si>
  <si>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</si>
  <si>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</si>
  <si>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</si>
  <si>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</si>
  <si>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</si>
  <si>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</si>
  <si>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</si>
  <si>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</si>
  <si>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</si>
  <si>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</si>
  <si>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</si>
  <si>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</si>
  <si>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</si>
  <si>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</si>
  <si>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</si>
  <si>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</si>
  <si>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</si>
  <si>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</si>
  <si>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</si>
  <si>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</si>
  <si>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</si>
  <si>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</si>
  <si>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</si>
  <si>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</si>
  <si>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</si>
  <si>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</si>
  <si>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</si>
  <si>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</si>
  <si>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</si>
  <si>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</si>
  <si>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</si>
  <si>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</si>
  <si>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</si>
  <si>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</si>
  <si>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</si>
  <si>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</si>
  <si>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</si>
  <si>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</si>
  <si>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</si>
  <si>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</si>
  <si>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</si>
  <si>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</si>
  <si>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</si>
  <si>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</si>
  <si>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</si>
  <si>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</si>
  <si>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</si>
  <si>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</si>
  <si>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</si>
  <si>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</si>
  <si>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</si>
  <si>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</si>
  <si>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</si>
  <si>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</si>
  <si>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</si>
  <si>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</si>
  <si>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</si>
  <si>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</si>
  <si>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</si>
  <si>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</si>
  <si>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</si>
  <si>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</si>
  <si>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</si>
  <si>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</si>
  <si>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</si>
  <si>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</si>
  <si>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</si>
  <si>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</si>
  <si>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</si>
  <si>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</si>
  <si>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</si>
  <si>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</si>
  <si>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</si>
  <si>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</si>
  <si>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</si>
  <si>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</si>
  <si>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</si>
  <si>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</si>
  <si>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</si>
  <si>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</si>
  <si>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</si>
  <si>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</si>
  <si>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</si>
  <si>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</si>
  <si>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</si>
  <si>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</si>
  <si>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</si>
  <si>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</si>
  <si>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</si>
  <si>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</si>
  <si>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</si>
  <si>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</si>
  <si>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</si>
  <si>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</si>
  <si>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水道事業会計</t>
  </si>
  <si>
    <t>一般会計</t>
  </si>
  <si>
    <t>国民健康保険（事業勘定）特別会計</t>
  </si>
  <si>
    <t>介護保険特別会計</t>
  </si>
  <si>
    <t>港湾事業特別会計</t>
  </si>
  <si>
    <t>国民健康保険（直営診療施設勘定）特別会計</t>
  </si>
  <si>
    <t>後期高齢者医療特別会計</t>
  </si>
  <si>
    <t>ケーブルネットワーク事業特別会計</t>
  </si>
  <si>
    <t>その他会計（赤字）</t>
  </si>
  <si>
    <t>その他会計（黒字）</t>
  </si>
  <si>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</si>
  <si>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</si>
  <si>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</si>
  <si>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</si>
  <si>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</si>
  <si>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</si>
  <si>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</si>
  <si>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</si>
  <si>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</si>
  <si>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</si>
  <si>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</si>
  <si>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</si>
  <si>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三原広域市町村圏事務組合</t>
    <rPh sb="0" eb="2">
      <t>ミハラ</t>
    </rPh>
    <rPh sb="2" eb="4">
      <t>コウイキ</t>
    </rPh>
    <rPh sb="4" eb="7">
      <t>シチョウソン</t>
    </rPh>
    <rPh sb="7" eb="8">
      <t>ケン</t>
    </rPh>
    <rPh sb="8" eb="10">
      <t>ジム</t>
    </rPh>
    <rPh sb="10" eb="12">
      <t>クミアイ</t>
    </rPh>
    <phoneticPr fontId="2"/>
  </si>
  <si>
    <t>広島中部台地土地改良施設管理組合</t>
    <rPh sb="0" eb="2">
      <t>ヒロシマ</t>
    </rPh>
    <rPh sb="2" eb="4">
      <t>チュウブ</t>
    </rPh>
    <rPh sb="4" eb="6">
      <t>ダイチ</t>
    </rPh>
    <rPh sb="6" eb="8">
      <t>トチ</t>
    </rPh>
    <rPh sb="8" eb="10">
      <t>カイリョウ</t>
    </rPh>
    <rPh sb="10" eb="12">
      <t>シセツ</t>
    </rPh>
    <rPh sb="12" eb="14">
      <t>カンリ</t>
    </rPh>
    <rPh sb="14" eb="16">
      <t>クミアイ</t>
    </rPh>
    <phoneticPr fontId="2"/>
  </si>
  <si>
    <t>世羅三原斎場組合</t>
    <rPh sb="0" eb="2">
      <t>セラ</t>
    </rPh>
    <rPh sb="2" eb="4">
      <t>ミハラ</t>
    </rPh>
    <rPh sb="4" eb="6">
      <t>サイジョウ</t>
    </rPh>
    <rPh sb="6" eb="8">
      <t>クミアイ</t>
    </rPh>
    <phoneticPr fontId="2"/>
  </si>
  <si>
    <t>世羅中央病院企業団</t>
    <rPh sb="0" eb="2">
      <t>セラ</t>
    </rPh>
    <rPh sb="2" eb="4">
      <t>チュウオウ</t>
    </rPh>
    <rPh sb="4" eb="6">
      <t>ビョウイン</t>
    </rPh>
    <rPh sb="6" eb="8">
      <t>キギョウ</t>
    </rPh>
    <rPh sb="8" eb="9">
      <t>ダン</t>
    </rPh>
    <phoneticPr fontId="2"/>
  </si>
  <si>
    <t>甲世衛生組合</t>
    <rPh sb="0" eb="1">
      <t>コウ</t>
    </rPh>
    <rPh sb="1" eb="2">
      <t>セイ</t>
    </rPh>
    <rPh sb="2" eb="4">
      <t>エイセイ</t>
    </rPh>
    <rPh sb="4" eb="6">
      <t>クミアイ</t>
    </rPh>
    <phoneticPr fontId="2"/>
  </si>
  <si>
    <t>広島県市町総合事務組合</t>
    <rPh sb="0" eb="3">
      <t>ヒロシマケン</t>
    </rPh>
    <rPh sb="3" eb="4">
      <t>シ</t>
    </rPh>
    <rPh sb="4" eb="5">
      <t>マチ</t>
    </rPh>
    <rPh sb="5" eb="7">
      <t>ソウゴウ</t>
    </rPh>
    <rPh sb="7" eb="9">
      <t>ジム</t>
    </rPh>
    <rPh sb="9" eb="11">
      <t>クミアイ</t>
    </rPh>
    <phoneticPr fontId="2"/>
  </si>
  <si>
    <t>-</t>
    <phoneticPr fontId="2"/>
  </si>
  <si>
    <t>三原看護師要請事業団</t>
    <rPh sb="0" eb="2">
      <t>ミハラ</t>
    </rPh>
    <rPh sb="2" eb="5">
      <t>カンゴシ</t>
    </rPh>
    <rPh sb="5" eb="7">
      <t>ヨウセイ</t>
    </rPh>
    <rPh sb="7" eb="10">
      <t>ジギョウダン</t>
    </rPh>
    <phoneticPr fontId="2"/>
  </si>
  <si>
    <t>土地区画整理事業特別会計</t>
    <phoneticPr fontId="5"/>
  </si>
  <si>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</si>
  <si>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</si>
  <si>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</si>
  <si>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</si>
  <si>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</si>
  <si>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</si>
  <si>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</si>
  <si>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</si>
  <si>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</si>
  <si>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</si>
  <si>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将来負担比率及び実質公債費比率ともに類似団体と比較して高い傾向にあったが，年々減少傾向にある。これは公共施設の大規模改修が一段落
したことによる市債の縮減及び，積極的な繰上償還による元利償還金の減によるものである。</t>
    <phoneticPr fontId="5"/>
  </si>
  <si>
    <t>有形固定資産減価償却率</t>
    <phoneticPr fontId="5"/>
  </si>
  <si>
    <t>将来負担比率及び有形固定資産減価償却率ともに類似団体と比較して高い傾向があるため，将来世代に過度な負担がかからないよう，老朽化した施設を計画的に更新していく必要がある。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</si>
</sst>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43493</c:v>
                </c:pt>
                <c:pt idx="1">
                  <c:v>50840</c:v>
                </c:pt>
                <c:pt idx="2">
                  <c:v>53605</c:v>
                </c:pt>
                <c:pt idx="3">
                  <c:v>92247</c:v>
                </c:pt>
                <c:pt idx="4">
                  <c:v>57295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89616</c:v>
                </c:pt>
                <c:pt idx="1">
                  <c:v>75534</c:v>
                </c:pt>
                <c:pt idx="2">
                  <c:v>69937</c:v>
                </c:pt>
                <c:pt idx="3">
                  <c:v>79135</c:v>
                </c:pt>
                <c:pt idx="4">
                  <c:v>111986</c:v>
                </c:pt>
              </c:numCache>
            </c:numRef>
          </c:val>
          <c:smooth val="0"/>
        </c:ser>
        <c:dLbls>
          <c:showLegendKey val="0"/>
          <c:showVal val="0"/>
          <c:showCatName val="0"/>
          <c:showSerName val="0"/>
          <c:showPercent val="0"/>
          <c:showBubbleSize val="0"/>
        </c:dLbls>
        <c:marker val="1"/>
        <c:smooth val="0"/>
        <c:axId val="106619648"/>
        <c:axId val="106621568"/>
      </c:lineChart>
      <c:catAx>
        <c:axId val="1066196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621568"/>
        <c:crosses val="autoZero"/>
        <c:auto val="1"/>
        <c:lblAlgn val="ctr"/>
        <c:lblOffset val="100"/>
        <c:tickLblSkip val="1"/>
        <c:tickMarkSkip val="1"/>
        <c:noMultiLvlLbl val="0"/>
      </c:catAx>
      <c:valAx>
        <c:axId val="10662156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6196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3.06</c:v>
                </c:pt>
                <c:pt idx="1">
                  <c:v>2.98</c:v>
                </c:pt>
                <c:pt idx="2">
                  <c:v>2.13</c:v>
                </c:pt>
                <c:pt idx="3">
                  <c:v>3.32</c:v>
                </c:pt>
                <c:pt idx="4">
                  <c:v>2.63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15.29</c:v>
                </c:pt>
                <c:pt idx="1">
                  <c:v>16.95</c:v>
                </c:pt>
                <c:pt idx="2">
                  <c:v>21.71</c:v>
                </c:pt>
                <c:pt idx="3">
                  <c:v>21.63</c:v>
                </c:pt>
                <c:pt idx="4">
                  <c:v>21.93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04878848"/>
        <c:axId val="1048807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5.6</c:v>
                </c:pt>
                <c:pt idx="1">
                  <c:v>5.48</c:v>
                </c:pt>
                <c:pt idx="2">
                  <c:v>9.02</c:v>
                </c:pt>
                <c:pt idx="3">
                  <c:v>4.33</c:v>
                </c:pt>
                <c:pt idx="4">
                  <c:v>3.33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04878848"/>
        <c:axId val="104880768"/>
      </c:lineChart>
      <c:catAx>
        <c:axId val="104878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4880768"/>
        <c:crosses val="autoZero"/>
        <c:auto val="1"/>
        <c:lblAlgn val="ctr"/>
        <c:lblOffset val="100"/>
        <c:tickLblSkip val="1"/>
        <c:tickMarkSkip val="1"/>
        <c:noMultiLvlLbl val="0"/>
      </c:catAx>
      <c:valAx>
        <c:axId val="104880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878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ケーブルネットワーク事業特別会計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0.01</c:v>
                </c:pt>
                <c:pt idx="4">
                  <c:v>#N/A</c:v>
                </c:pt>
                <c:pt idx="5">
                  <c:v>0</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国民健康保険（直営診療施設勘定）特別会計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0.09</c:v>
                </c:pt>
                <c:pt idx="2">
                  <c:v>#N/A</c:v>
                </c:pt>
                <c:pt idx="3">
                  <c:v>0.08</c:v>
                </c:pt>
                <c:pt idx="4">
                  <c:v>#N/A</c:v>
                </c:pt>
                <c:pt idx="5">
                  <c:v>0.1</c:v>
                </c:pt>
                <c:pt idx="6">
                  <c:v>#N/A</c:v>
                </c:pt>
                <c:pt idx="7">
                  <c:v>0.12</c:v>
                </c:pt>
                <c:pt idx="8">
                  <c:v>#N/A</c:v>
                </c:pt>
                <c:pt idx="9">
                  <c:v>0.02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港湾事業特別会計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0.03</c:v>
                </c:pt>
                <c:pt idx="2">
                  <c:v>#N/A</c:v>
                </c:pt>
                <c:pt idx="3">
                  <c:v>7.0000000000000007E-2</c:v>
                </c:pt>
                <c:pt idx="4">
                  <c:v>#N/A</c:v>
                </c:pt>
                <c:pt idx="5">
                  <c:v>0.05</c:v>
                </c:pt>
                <c:pt idx="6">
                  <c:v>#N/A</c:v>
                </c:pt>
                <c:pt idx="7">
                  <c:v>0.1</c:v>
                </c:pt>
                <c:pt idx="8">
                  <c:v>#N/A</c:v>
                </c:pt>
                <c:pt idx="9">
                  <c:v>0.12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0.15</c:v>
                </c:pt>
                <c:pt idx="2">
                  <c:v>#N/A</c:v>
                </c:pt>
                <c:pt idx="3">
                  <c:v>0.23</c:v>
                </c:pt>
                <c:pt idx="4">
                  <c:v>#N/A</c:v>
                </c:pt>
                <c:pt idx="5">
                  <c:v>0.36</c:v>
                </c:pt>
                <c:pt idx="6">
                  <c:v>#N/A</c:v>
                </c:pt>
                <c:pt idx="7">
                  <c:v>0.71</c:v>
                </c:pt>
                <c:pt idx="8">
                  <c:v>#N/A</c:v>
                </c:pt>
                <c:pt idx="9">
                  <c:v>0.74</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1.89</c:v>
                </c:pt>
                <c:pt idx="2">
                  <c:v>#N/A</c:v>
                </c:pt>
                <c:pt idx="3">
                  <c:v>1.07</c:v>
                </c:pt>
                <c:pt idx="4">
                  <c:v>#N/A</c:v>
                </c:pt>
                <c:pt idx="5">
                  <c:v>0.17</c:v>
                </c:pt>
                <c:pt idx="6">
                  <c:v>#N/A</c:v>
                </c:pt>
                <c:pt idx="7">
                  <c:v>0.05</c:v>
                </c:pt>
                <c:pt idx="8">
                  <c:v>#N/A</c:v>
                </c:pt>
                <c:pt idx="9">
                  <c:v>1.2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3.01</c:v>
                </c:pt>
                <c:pt idx="2">
                  <c:v>#N/A</c:v>
                </c:pt>
                <c:pt idx="3">
                  <c:v>2.9</c:v>
                </c:pt>
                <c:pt idx="4">
                  <c:v>#N/A</c:v>
                </c:pt>
                <c:pt idx="5">
                  <c:v>2.0699999999999998</c:v>
                </c:pt>
                <c:pt idx="6">
                  <c:v>#N/A</c:v>
                </c:pt>
                <c:pt idx="7">
                  <c:v>3.21</c:v>
                </c:pt>
                <c:pt idx="8">
                  <c:v>#N/A</c:v>
                </c:pt>
                <c:pt idx="9">
                  <c:v>2.5</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5.77</c:v>
                </c:pt>
                <c:pt idx="2">
                  <c:v>#N/A</c:v>
                </c:pt>
                <c:pt idx="3">
                  <c:v>5.81</c:v>
                </c:pt>
                <c:pt idx="4">
                  <c:v>#N/A</c:v>
                </c:pt>
                <c:pt idx="5">
                  <c:v>5.7</c:v>
                </c:pt>
                <c:pt idx="6">
                  <c:v>#N/A</c:v>
                </c:pt>
                <c:pt idx="7">
                  <c:v>6.75</c:v>
                </c:pt>
                <c:pt idx="8">
                  <c:v>#N/A</c:v>
                </c:pt>
                <c:pt idx="9">
                  <c:v>6.76</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0773632"/>
        <c:axId val="120779520"/>
      </c:barChart>
      <c:catAx>
        <c:axId val="120773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0779520"/>
        <c:crosses val="autoZero"/>
        <c:auto val="1"/>
        <c:lblAlgn val="ctr"/>
        <c:lblOffset val="100"/>
        <c:tickLblSkip val="1"/>
        <c:tickMarkSkip val="1"/>
        <c:noMultiLvlLbl val="0"/>
      </c:catAx>
      <c:valAx>
        <c:axId val="120779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7736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5964</c:v>
                </c:pt>
                <c:pt idx="5">
                  <c:v>5828</c:v>
                </c:pt>
                <c:pt idx="8">
                  <c:v>5878</c:v>
                </c:pt>
                <c:pt idx="11">
                  <c:v>5789</c:v>
                </c:pt>
                <c:pt idx="14">
                  <c:v>5878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1</c:v>
                </c:pt>
                <c:pt idx="3">
                  <c:v>7</c:v>
                </c:pt>
                <c:pt idx="6">
                  <c:v>3</c:v>
                </c:pt>
                <c:pt idx="9">
                  <c:v>2</c:v>
                </c:pt>
                <c:pt idx="12">
                  <c:v>2</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81</c:v>
                </c:pt>
                <c:pt idx="3">
                  <c:v>67</c:v>
                </c:pt>
                <c:pt idx="6">
                  <c:v>55</c:v>
                </c:pt>
                <c:pt idx="9">
                  <c:v>53</c:v>
                </c:pt>
                <c:pt idx="12">
                  <c:v>43</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10</c:v>
                </c:pt>
                <c:pt idx="3">
                  <c:v>7</c:v>
                </c:pt>
                <c:pt idx="6">
                  <c:v>8</c:v>
                </c:pt>
                <c:pt idx="9">
                  <c:v>9</c:v>
                </c:pt>
                <c:pt idx="12">
                  <c:v>9</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1194</c:v>
                </c:pt>
                <c:pt idx="3">
                  <c:v>1263</c:v>
                </c:pt>
                <c:pt idx="6">
                  <c:v>1313</c:v>
                </c:pt>
                <c:pt idx="9">
                  <c:v>1334</c:v>
                </c:pt>
                <c:pt idx="12">
                  <c:v>1388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6908</c:v>
                </c:pt>
                <c:pt idx="3">
                  <c:v>6611</c:v>
                </c:pt>
                <c:pt idx="6">
                  <c:v>6395</c:v>
                </c:pt>
                <c:pt idx="9">
                  <c:v>6104</c:v>
                </c:pt>
                <c:pt idx="12">
                  <c:v>5922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07133184"/>
        <c:axId val="1071394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2230</c:v>
                </c:pt>
                <c:pt idx="2">
                  <c:v>#N/A</c:v>
                </c:pt>
                <c:pt idx="3">
                  <c:v>#N/A</c:v>
                </c:pt>
                <c:pt idx="4">
                  <c:v>2127</c:v>
                </c:pt>
                <c:pt idx="5">
                  <c:v>#N/A</c:v>
                </c:pt>
                <c:pt idx="6">
                  <c:v>#N/A</c:v>
                </c:pt>
                <c:pt idx="7">
                  <c:v>1896</c:v>
                </c:pt>
                <c:pt idx="8">
                  <c:v>#N/A</c:v>
                </c:pt>
                <c:pt idx="9">
                  <c:v>#N/A</c:v>
                </c:pt>
                <c:pt idx="10">
                  <c:v>1713</c:v>
                </c:pt>
                <c:pt idx="11">
                  <c:v>#N/A</c:v>
                </c:pt>
                <c:pt idx="12">
                  <c:v>#N/A</c:v>
                </c:pt>
                <c:pt idx="13">
                  <c:v>1486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07133184"/>
        <c:axId val="107139456"/>
      </c:lineChart>
      <c:catAx>
        <c:axId val="107133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139456"/>
        <c:crosses val="autoZero"/>
        <c:auto val="1"/>
        <c:lblAlgn val="ctr"/>
        <c:lblOffset val="100"/>
        <c:tickLblSkip val="1"/>
        <c:tickMarkSkip val="1"/>
        <c:noMultiLvlLbl val="0"/>
      </c:catAx>
      <c:valAx>
        <c:axId val="107139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133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53145</c:v>
                </c:pt>
                <c:pt idx="5">
                  <c:v>55508</c:v>
                </c:pt>
                <c:pt idx="8">
                  <c:v>55563</c:v>
                </c:pt>
                <c:pt idx="11">
                  <c:v>56928</c:v>
                </c:pt>
                <c:pt idx="14">
                  <c:v>58720</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9967</c:v>
                </c:pt>
                <c:pt idx="5">
                  <c:v>9349</c:v>
                </c:pt>
                <c:pt idx="8">
                  <c:v>8377</c:v>
                </c:pt>
                <c:pt idx="11">
                  <c:v>7841</c:v>
                </c:pt>
                <c:pt idx="14">
                  <c:v>8024</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11469</c:v>
                </c:pt>
                <c:pt idx="5">
                  <c:v>12661</c:v>
                </c:pt>
                <c:pt idx="8">
                  <c:v>12832</c:v>
                </c:pt>
                <c:pt idx="11">
                  <c:v>12904</c:v>
                </c:pt>
                <c:pt idx="14">
                  <c:v>12934</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7002</c:v>
                </c:pt>
                <c:pt idx="3">
                  <c:v>6717</c:v>
                </c:pt>
                <c:pt idx="6">
                  <c:v>5736</c:v>
                </c:pt>
                <c:pt idx="9">
                  <c:v>5887</c:v>
                </c:pt>
                <c:pt idx="12">
                  <c:v>5759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146</c:v>
                </c:pt>
                <c:pt idx="3">
                  <c:v>151</c:v>
                </c:pt>
                <c:pt idx="6">
                  <c:v>148</c:v>
                </c:pt>
                <c:pt idx="9">
                  <c:v>140</c:v>
                </c:pt>
                <c:pt idx="12">
                  <c:v>129</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20279</c:v>
                </c:pt>
                <c:pt idx="3">
                  <c:v>20586</c:v>
                </c:pt>
                <c:pt idx="6">
                  <c:v>22100</c:v>
                </c:pt>
                <c:pt idx="9">
                  <c:v>21720</c:v>
                </c:pt>
                <c:pt idx="12">
                  <c:v>21721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313</c:v>
                </c:pt>
                <c:pt idx="3">
                  <c:v>261</c:v>
                </c:pt>
                <c:pt idx="6">
                  <c:v>211</c:v>
                </c:pt>
                <c:pt idx="9">
                  <c:v>162</c:v>
                </c:pt>
                <c:pt idx="12">
                  <c:v>123</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64023</c:v>
                </c:pt>
                <c:pt idx="3">
                  <c:v>63028</c:v>
                </c:pt>
                <c:pt idx="6">
                  <c:v>60834</c:v>
                </c:pt>
                <c:pt idx="9">
                  <c:v>60545</c:v>
                </c:pt>
                <c:pt idx="12">
                  <c:v>63001</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0667136"/>
        <c:axId val="1206816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17181</c:v>
                </c:pt>
                <c:pt idx="2">
                  <c:v>#N/A</c:v>
                </c:pt>
                <c:pt idx="3">
                  <c:v>#N/A</c:v>
                </c:pt>
                <c:pt idx="4">
                  <c:v>13225</c:v>
                </c:pt>
                <c:pt idx="5">
                  <c:v>#N/A</c:v>
                </c:pt>
                <c:pt idx="6">
                  <c:v>#N/A</c:v>
                </c:pt>
                <c:pt idx="7">
                  <c:v>12257</c:v>
                </c:pt>
                <c:pt idx="8">
                  <c:v>#N/A</c:v>
                </c:pt>
                <c:pt idx="9">
                  <c:v>#N/A</c:v>
                </c:pt>
                <c:pt idx="10">
                  <c:v>10780</c:v>
                </c:pt>
                <c:pt idx="11">
                  <c:v>#N/A</c:v>
                </c:pt>
                <c:pt idx="12">
                  <c:v>#N/A</c:v>
                </c:pt>
                <c:pt idx="13">
                  <c:v>11055</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0667136"/>
        <c:axId val="120681600"/>
      </c:lineChart>
      <c:catAx>
        <c:axId val="120667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0681600"/>
        <c:crosses val="autoZero"/>
        <c:auto val="1"/>
        <c:lblAlgn val="ctr"/>
        <c:lblOffset val="100"/>
        <c:tickLblSkip val="1"/>
        <c:tickMarkSkip val="1"/>
        <c:noMultiLvlLbl val="0"/>
      </c:catAx>
      <c:valAx>
        <c:axId val="120681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667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58.9</c:v>
                </c:pt>
              </c:numCache>
            </c:numRef>
          </c:xVal>
          <c:yVal>
            <c:numRef>
              <c:f>公会計指標分析・財政指標組合せ分析表!$K$51:$O$51</c:f>
              <c:numCache>
                <c:formatCode>#,##0.0;"▲ "#,##0.0</c:formatCode>
                <c:ptCount val="5"/>
                <c:pt idx="3">
                  <c:v>48.7</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55.4</c:v>
                </c:pt>
              </c:numCache>
            </c:numRef>
          </c:xVal>
          <c:yVal>
            <c:numRef>
              <c:f>公会計指標分析・財政指標組合せ分析表!$K$55:$O$55</c:f>
              <c:numCache>
                <c:formatCode>#,##0.0;"▲ "#,##0.0</c:formatCode>
                <c:ptCount val="5"/>
                <c:pt idx="3">
                  <c:v>39</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83317504"/>
        <c:axId val="83319424"/>
      </c:scatterChart>
      <c:valAx>
        <c:axId val="83317504"/>
        <c:scaling>
          <c:orientation val="minMax"/>
          <c:max val="59.2"/>
          <c:min val="55.1"/>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3319424"/>
        <c:crosses val="autoZero"/>
        <c:crossBetween val="midCat"/>
      </c:valAx>
      <c:valAx>
        <c:axId val="83319424"/>
        <c:scaling>
          <c:orientation val="minMax"/>
          <c:max val="50.4"/>
          <c:min val="37.79999999999999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33175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manualLayout>
                  <c:x val="-2.9099389252130077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10.5</c:v>
                </c:pt>
                <c:pt idx="1">
                  <c:v>9.9</c:v>
                </c:pt>
                <c:pt idx="2">
                  <c:v>9.4</c:v>
                </c:pt>
                <c:pt idx="3">
                  <c:v>8.6</c:v>
                </c:pt>
                <c:pt idx="4">
                  <c:v>7.7</c:v>
                </c:pt>
              </c:numCache>
            </c:numRef>
          </c:xVal>
          <c:yVal>
            <c:numRef>
              <c:f>公会計指標分析・財政指標組合せ分析表!$K$73:$O$73</c:f>
              <c:numCache>
                <c:formatCode>#,##0.0;"▲ "#,##0.0</c:formatCode>
                <c:ptCount val="5"/>
                <c:pt idx="0">
                  <c:v>77.599999999999994</c:v>
                </c:pt>
                <c:pt idx="1">
                  <c:v>59.7</c:v>
                </c:pt>
                <c:pt idx="2">
                  <c:v>55.8</c:v>
                </c:pt>
                <c:pt idx="3">
                  <c:v>48.7</c:v>
                </c:pt>
                <c:pt idx="4">
                  <c:v>50.9</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4311535271497356E-2"/>
                  <c:y val="-6.2527233115468414E-2"/>
                </c:manualLayout>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8.5</c:v>
                </c:pt>
                <c:pt idx="1">
                  <c:v>7.9</c:v>
                </c:pt>
                <c:pt idx="2">
                  <c:v>7.1</c:v>
                </c:pt>
                <c:pt idx="3">
                  <c:v>9</c:v>
                </c:pt>
                <c:pt idx="4">
                  <c:v>7.5</c:v>
                </c:pt>
              </c:numCache>
            </c:numRef>
          </c:xVal>
          <c:yVal>
            <c:numRef>
              <c:f>公会計指標分析・財政指標組合せ分析表!$K$77:$O$77</c:f>
              <c:numCache>
                <c:formatCode>#,##0.0;"▲ "#,##0.0</c:formatCode>
                <c:ptCount val="5"/>
                <c:pt idx="0">
                  <c:v>46.1</c:v>
                </c:pt>
                <c:pt idx="1">
                  <c:v>37.6</c:v>
                </c:pt>
                <c:pt idx="2">
                  <c:v>33.799999999999997</c:v>
                </c:pt>
                <c:pt idx="3">
                  <c:v>39</c:v>
                </c:pt>
                <c:pt idx="4">
                  <c:v>33.1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83464576"/>
        <c:axId val="83466496"/>
      </c:scatterChart>
      <c:valAx>
        <c:axId val="83464576"/>
        <c:scaling>
          <c:orientation val="minMax"/>
          <c:max val="10.799999999999999"/>
          <c:min val="6.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3466496"/>
        <c:crosses val="autoZero"/>
        <c:crossBetween val="midCat"/>
      </c:valAx>
      <c:valAx>
        <c:axId val="83466496"/>
        <c:scaling>
          <c:orientation val="minMax"/>
          <c:max val="86"/>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346457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広島県三原市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実質公債費比率の分子が減少しているのは，平成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年度以降，決算剰余金を財源として重点的に実施した合併特例事業債等の繰上償還により，元利償還金が前年度比で</a:t>
          </a:r>
          <a:r>
            <a:rPr kumimoji="1" lang="en-US" altLang="ja-JP" sz="1400">
              <a:latin typeface="ＭＳ ゴシック" pitchFamily="49" charset="-128"/>
              <a:ea typeface="ＭＳ ゴシック" pitchFamily="49" charset="-128"/>
            </a:rPr>
            <a:t>182</a:t>
          </a:r>
          <a:r>
            <a:rPr kumimoji="1" lang="ja-JP" altLang="en-US" sz="1400">
              <a:latin typeface="ＭＳ ゴシック" pitchFamily="49" charset="-128"/>
              <a:ea typeface="ＭＳ ゴシック" pitchFamily="49" charset="-128"/>
            </a:rPr>
            <a:t>百万円減少していることによる。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広島県三原市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将来負担額は前年度に比べ</a:t>
          </a:r>
          <a:r>
            <a:rPr kumimoji="1" lang="en-US" altLang="ja-JP" sz="1400">
              <a:latin typeface="ＭＳ ゴシック" pitchFamily="49" charset="-128"/>
              <a:ea typeface="ＭＳ ゴシック" pitchFamily="49" charset="-128"/>
            </a:rPr>
            <a:t>2,279</a:t>
          </a:r>
          <a:r>
            <a:rPr kumimoji="1" lang="ja-JP" altLang="en-US" sz="1400">
              <a:latin typeface="ＭＳ ゴシック" pitchFamily="49" charset="-128"/>
              <a:ea typeface="ＭＳ ゴシック" pitchFamily="49" charset="-128"/>
            </a:rPr>
            <a:t>百万円の増となっている。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これは，市役所本庁舎や消防庁舎の整備，清掃工場長寿命化事業に伴う普通建設事業費の増によるものである。今後も積極的な繰上償還の実施等により地方債現在高の減少を図る必要がある。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また，充当可能財源等についても，前年度より増となっており，将来負担比率の分子も</a:t>
          </a:r>
          <a:r>
            <a:rPr kumimoji="1" lang="en-US" altLang="ja-JP" sz="1400">
              <a:latin typeface="ＭＳ ゴシック" pitchFamily="49" charset="-128"/>
              <a:ea typeface="ＭＳ ゴシック" pitchFamily="49" charset="-128"/>
            </a:rPr>
            <a:t>275</a:t>
          </a:r>
          <a:r>
            <a:rPr kumimoji="1" lang="ja-JP" altLang="en-US" sz="1400">
              <a:latin typeface="ＭＳ ゴシック" pitchFamily="49" charset="-128"/>
              <a:ea typeface="ＭＳ ゴシック" pitchFamily="49" charset="-128"/>
            </a:rPr>
            <a:t>百万円増加している。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広島県三原市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97,009
95,045
471.55
51,610,916
50,648,726
702,052
26,693,169
63,001,148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50.9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類似団体と比較して高い数値となっていることから，施設の老朽化が進んでおり，今後計画的に更新していく必要がある。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59711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58773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56112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55174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52514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1576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48916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47978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45317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44379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156845</xdr:rowOff>
    </xdr:from>
    <xdr:to>
      <xdr:col>3</xdr:col>
      <xdr:colOff>1170940</xdr:colOff>
      <xdr:row>34</xdr:row>
      <xdr:rowOff>26670</xdr:rowOff>
    </xdr:to>
    <xdr:cxnSp macro="">
      <xdr:nvCxnSpPr>
        <xdr:cNvPr id="64" name="直線コネクタ 63"/>
        <xdr:cNvCxnSpPr/>
      </xdr:nvCxnSpPr>
      <xdr:spPr>
        <a:xfrm flipV="1">
          <a:off x="4760595" y="4614545"/>
          <a:ext cx="1270" cy="1241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30497</xdr:rowOff>
    </xdr:from>
    <xdr:ext cx="405111" cy="259045"/>
    <xdr:sp macro="" textlink="">
      <xdr:nvSpPr>
        <xdr:cNvPr id="65" name="有形固定資産減価償却率最小値テキスト"/>
        <xdr:cNvSpPr txBox="1"/>
      </xdr:nvSpPr>
      <xdr:spPr>
        <a:xfrm>
          <a:off x="4813300" y="5859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3</xdr:col>
      <xdr:colOff>1082675</xdr:colOff>
      <xdr:row>34</xdr:row>
      <xdr:rowOff>26670</xdr:rowOff>
    </xdr:from>
    <xdr:to>
      <xdr:col>3</xdr:col>
      <xdr:colOff>1260475</xdr:colOff>
      <xdr:row>34</xdr:row>
      <xdr:rowOff>26670</xdr:rowOff>
    </xdr:to>
    <xdr:cxnSp macro="">
      <xdr:nvCxnSpPr>
        <xdr:cNvPr id="66" name="直線コネクタ 65"/>
        <xdr:cNvCxnSpPr/>
      </xdr:nvCxnSpPr>
      <xdr:spPr>
        <a:xfrm>
          <a:off x="4673600" y="585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103522</xdr:rowOff>
    </xdr:from>
    <xdr:ext cx="405111" cy="259045"/>
    <xdr:sp macro="" textlink="">
      <xdr:nvSpPr>
        <xdr:cNvPr id="67" name="有形固定資産減価償却率最大値テキスト"/>
        <xdr:cNvSpPr txBox="1"/>
      </xdr:nvSpPr>
      <xdr:spPr>
        <a:xfrm>
          <a:off x="4813300" y="438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3</xdr:col>
      <xdr:colOff>1082675</xdr:colOff>
      <xdr:row>26</xdr:row>
      <xdr:rowOff>156845</xdr:rowOff>
    </xdr:from>
    <xdr:to>
      <xdr:col>3</xdr:col>
      <xdr:colOff>1260475</xdr:colOff>
      <xdr:row>26</xdr:row>
      <xdr:rowOff>156845</xdr:rowOff>
    </xdr:to>
    <xdr:cxnSp macro="">
      <xdr:nvCxnSpPr>
        <xdr:cNvPr id="68" name="直線コネクタ 67"/>
        <xdr:cNvCxnSpPr/>
      </xdr:nvCxnSpPr>
      <xdr:spPr>
        <a:xfrm>
          <a:off x="4673600" y="461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45102</xdr:rowOff>
    </xdr:from>
    <xdr:ext cx="405111" cy="259045"/>
    <xdr:sp macro="" textlink="">
      <xdr:nvSpPr>
        <xdr:cNvPr id="69" name="有形固定資産減価償却率平均値テキスト"/>
        <xdr:cNvSpPr txBox="1"/>
      </xdr:nvSpPr>
      <xdr:spPr>
        <a:xfrm>
          <a:off x="4813300" y="501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66675</xdr:rowOff>
    </xdr:from>
    <xdr:to>
      <xdr:col>3</xdr:col>
      <xdr:colOff>1222375</xdr:colOff>
      <xdr:row>29</xdr:row>
      <xdr:rowOff>168275</xdr:rowOff>
    </xdr:to>
    <xdr:sp macro="" textlink="">
      <xdr:nvSpPr>
        <xdr:cNvPr id="70" name="フローチャート : 判断 69"/>
        <xdr:cNvSpPr/>
      </xdr:nvSpPr>
      <xdr:spPr>
        <a:xfrm>
          <a:off x="4711700" y="503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34290</xdr:rowOff>
    </xdr:from>
    <xdr:to>
      <xdr:col>3</xdr:col>
      <xdr:colOff>511175</xdr:colOff>
      <xdr:row>29</xdr:row>
      <xdr:rowOff>135890</xdr:rowOff>
    </xdr:to>
    <xdr:sp macro="" textlink="">
      <xdr:nvSpPr>
        <xdr:cNvPr id="71" name="フローチャート : 判断 70"/>
        <xdr:cNvSpPr/>
      </xdr:nvSpPr>
      <xdr:spPr>
        <a:xfrm>
          <a:off x="4000500" y="500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28</xdr:row>
      <xdr:rowOff>79798</xdr:rowOff>
    </xdr:from>
    <xdr:to>
      <xdr:col>3</xdr:col>
      <xdr:colOff>511175</xdr:colOff>
      <xdr:row>29</xdr:row>
      <xdr:rowOff>9948</xdr:rowOff>
    </xdr:to>
    <xdr:sp macro="" textlink="">
      <xdr:nvSpPr>
        <xdr:cNvPr id="77" name="円/楕円 76"/>
        <xdr:cNvSpPr/>
      </xdr:nvSpPr>
      <xdr:spPr>
        <a:xfrm>
          <a:off x="4000500" y="488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127017</xdr:rowOff>
    </xdr:from>
    <xdr:ext cx="405111" cy="259045"/>
    <xdr:sp macro="" textlink="">
      <xdr:nvSpPr>
        <xdr:cNvPr id="78" name="n_1aveValue有形固定資産減価償却率"/>
        <xdr:cNvSpPr txBox="1"/>
      </xdr:nvSpPr>
      <xdr:spPr>
        <a:xfrm>
          <a:off x="3836043" y="509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26475</xdr:rowOff>
    </xdr:from>
    <xdr:ext cx="405111" cy="259045"/>
    <xdr:sp macro="" textlink="">
      <xdr:nvSpPr>
        <xdr:cNvPr id="79" name="n_1mainValue有形固定資産減価償却率"/>
        <xdr:cNvSpPr txBox="1"/>
      </xdr:nvSpPr>
      <xdr:spPr>
        <a:xfrm>
          <a:off x="3836043" y="4655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広島県三原市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97,009
95,045
471.55
51,610,916
50,648,726
702,052
26,693,169
63,001,148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50.9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169545</xdr:rowOff>
    </xdr:from>
    <xdr:to>
      <xdr:col>6</xdr:col>
      <xdr:colOff>510540</xdr:colOff>
      <xdr:row>40</xdr:row>
      <xdr:rowOff>133350</xdr:rowOff>
    </xdr:to>
    <xdr:cxnSp macro="">
      <xdr:nvCxnSpPr>
        <xdr:cNvPr id="57" name="直線コネクタ 56"/>
        <xdr:cNvCxnSpPr/>
      </xdr:nvCxnSpPr>
      <xdr:spPr>
        <a:xfrm flipV="1">
          <a:off x="4634865" y="5827395"/>
          <a:ext cx="0" cy="116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137177</xdr:rowOff>
    </xdr:from>
    <xdr:ext cx="405111" cy="259045"/>
    <xdr:sp macro="" textlink="">
      <xdr:nvSpPr>
        <xdr:cNvPr id="58" name="【道路】&#10;有形固定資産減価償却率最小値テキスト"/>
        <xdr:cNvSpPr txBox="1"/>
      </xdr:nvSpPr>
      <xdr:spPr>
        <a:xfrm>
          <a:off x="4724400"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422275</xdr:colOff>
      <xdr:row>40</xdr:row>
      <xdr:rowOff>133350</xdr:rowOff>
    </xdr:from>
    <xdr:to>
      <xdr:col>6</xdr:col>
      <xdr:colOff>600075</xdr:colOff>
      <xdr:row>40</xdr:row>
      <xdr:rowOff>133350</xdr:rowOff>
    </xdr:to>
    <xdr:cxnSp macro="">
      <xdr:nvCxnSpPr>
        <xdr:cNvPr id="59" name="直線コネクタ 58"/>
        <xdr:cNvCxnSpPr/>
      </xdr:nvCxnSpPr>
      <xdr:spPr>
        <a:xfrm>
          <a:off x="4546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116222</xdr:rowOff>
    </xdr:from>
    <xdr:ext cx="405111" cy="259045"/>
    <xdr:sp macro="" textlink="">
      <xdr:nvSpPr>
        <xdr:cNvPr id="60" name="【道路】&#10;有形固定資産減価償却率最大値テキスト"/>
        <xdr:cNvSpPr txBox="1"/>
      </xdr:nvSpPr>
      <xdr:spPr>
        <a:xfrm>
          <a:off x="4724400" y="560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6</xdr:col>
      <xdr:colOff>422275</xdr:colOff>
      <xdr:row>33</xdr:row>
      <xdr:rowOff>169545</xdr:rowOff>
    </xdr:from>
    <xdr:to>
      <xdr:col>6</xdr:col>
      <xdr:colOff>600075</xdr:colOff>
      <xdr:row>33</xdr:row>
      <xdr:rowOff>169545</xdr:rowOff>
    </xdr:to>
    <xdr:cxnSp macro="">
      <xdr:nvCxnSpPr>
        <xdr:cNvPr id="61" name="直線コネクタ 60"/>
        <xdr:cNvCxnSpPr/>
      </xdr:nvCxnSpPr>
      <xdr:spPr>
        <a:xfrm>
          <a:off x="4546600" y="582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36212</xdr:rowOff>
    </xdr:from>
    <xdr:ext cx="405111" cy="259045"/>
    <xdr:sp macro="" textlink="">
      <xdr:nvSpPr>
        <xdr:cNvPr id="62" name="【道路】&#10;有形固定資産減価償却率平均値テキスト"/>
        <xdr:cNvSpPr txBox="1"/>
      </xdr:nvSpPr>
      <xdr:spPr>
        <a:xfrm>
          <a:off x="4724400" y="6551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57785</xdr:rowOff>
    </xdr:from>
    <xdr:to>
      <xdr:col>6</xdr:col>
      <xdr:colOff>561975</xdr:colOff>
      <xdr:row>38</xdr:row>
      <xdr:rowOff>159385</xdr:rowOff>
    </xdr:to>
    <xdr:sp macro="" textlink="">
      <xdr:nvSpPr>
        <xdr:cNvPr id="63" name="フローチャート : 判断 62"/>
        <xdr:cNvSpPr/>
      </xdr:nvSpPr>
      <xdr:spPr>
        <a:xfrm>
          <a:off x="45847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27305</xdr:rowOff>
    </xdr:from>
    <xdr:to>
      <xdr:col>5</xdr:col>
      <xdr:colOff>409575</xdr:colOff>
      <xdr:row>38</xdr:row>
      <xdr:rowOff>128905</xdr:rowOff>
    </xdr:to>
    <xdr:sp macro="" textlink="">
      <xdr:nvSpPr>
        <xdr:cNvPr id="64" name="フローチャート : 判断 63"/>
        <xdr:cNvSpPr/>
      </xdr:nvSpPr>
      <xdr:spPr>
        <a:xfrm>
          <a:off x="3746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33020</xdr:rowOff>
    </xdr:from>
    <xdr:to>
      <xdr:col>5</xdr:col>
      <xdr:colOff>409575</xdr:colOff>
      <xdr:row>37</xdr:row>
      <xdr:rowOff>134620</xdr:rowOff>
    </xdr:to>
    <xdr:sp macro="" textlink="">
      <xdr:nvSpPr>
        <xdr:cNvPr id="70" name="円/楕円 69"/>
        <xdr:cNvSpPr/>
      </xdr:nvSpPr>
      <xdr:spPr>
        <a:xfrm>
          <a:off x="37465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120032</xdr:rowOff>
    </xdr:from>
    <xdr:ext cx="405111" cy="259045"/>
    <xdr:sp macro="" textlink="">
      <xdr:nvSpPr>
        <xdr:cNvPr id="71" name="n_1aveValue【道路】&#10;有形固定資産減価償却率"/>
        <xdr:cNvSpPr txBox="1"/>
      </xdr:nvSpPr>
      <xdr:spPr>
        <a:xfrm>
          <a:off x="3582043"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151147</xdr:rowOff>
    </xdr:from>
    <xdr:ext cx="405111" cy="259045"/>
    <xdr:sp macro="" textlink="">
      <xdr:nvSpPr>
        <xdr:cNvPr id="72" name="n_1mainValue【道路】&#10;有形固定資産減価償却率"/>
        <xdr:cNvSpPr txBox="1"/>
      </xdr:nvSpPr>
      <xdr:spPr>
        <a:xfrm>
          <a:off x="3582043"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246.037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6" name="テキスト ボックス 8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8" name="テキスト ボックス 8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0" name="テキスト ボックス 8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2" name="テキスト ボックス 9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4" name="テキスト ボックス 9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43243</xdr:rowOff>
    </xdr:from>
    <xdr:to>
      <xdr:col>15</xdr:col>
      <xdr:colOff>180340</xdr:colOff>
      <xdr:row>41</xdr:row>
      <xdr:rowOff>103518</xdr:rowOff>
    </xdr:to>
    <xdr:cxnSp macro="">
      <xdr:nvCxnSpPr>
        <xdr:cNvPr id="96" name="直線コネクタ 95"/>
        <xdr:cNvCxnSpPr/>
      </xdr:nvCxnSpPr>
      <xdr:spPr>
        <a:xfrm flipV="1">
          <a:off x="10476865" y="5872543"/>
          <a:ext cx="0" cy="1260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107345</xdr:rowOff>
    </xdr:from>
    <xdr:ext cx="469744" cy="259045"/>
    <xdr:sp macro="" textlink="">
      <xdr:nvSpPr>
        <xdr:cNvPr id="97" name="【道路】&#10;一人当たり延長最小値テキスト"/>
        <xdr:cNvSpPr txBox="1"/>
      </xdr:nvSpPr>
      <xdr:spPr>
        <a:xfrm>
          <a:off x="10566400" y="713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2.783</a:t>
          </a:r>
          <a:endParaRPr kumimoji="1" lang="ja-JP" altLang="en-US" sz="1000" b="1">
            <a:latin typeface="ＭＳ Ｐゴシック"/>
          </a:endParaRPr>
        </a:p>
      </xdr:txBody>
    </xdr:sp>
    <xdr:clientData/>
  </xdr:oneCellAnchor>
  <xdr:twoCellAnchor>
    <xdr:from>
      <xdr:col>15</xdr:col>
      <xdr:colOff>92075</xdr:colOff>
      <xdr:row>41</xdr:row>
      <xdr:rowOff>103518</xdr:rowOff>
    </xdr:from>
    <xdr:to>
      <xdr:col>15</xdr:col>
      <xdr:colOff>269875</xdr:colOff>
      <xdr:row>41</xdr:row>
      <xdr:rowOff>103518</xdr:rowOff>
    </xdr:to>
    <xdr:cxnSp macro="">
      <xdr:nvCxnSpPr>
        <xdr:cNvPr id="98" name="直線コネクタ 97"/>
        <xdr:cNvCxnSpPr/>
      </xdr:nvCxnSpPr>
      <xdr:spPr>
        <a:xfrm>
          <a:off x="10388600" y="713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161370</xdr:rowOff>
    </xdr:from>
    <xdr:ext cx="534377" cy="259045"/>
    <xdr:sp macro="" textlink="">
      <xdr:nvSpPr>
        <xdr:cNvPr id="99" name="【道路】&#10;一人当たり延長最大値テキスト"/>
        <xdr:cNvSpPr txBox="1"/>
      </xdr:nvSpPr>
      <xdr:spPr>
        <a:xfrm>
          <a:off x="10566400" y="564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35.865</a:t>
          </a:r>
          <a:endParaRPr kumimoji="1" lang="ja-JP" altLang="en-US" sz="1000" b="1">
            <a:latin typeface="ＭＳ Ｐゴシック"/>
          </a:endParaRPr>
        </a:p>
      </xdr:txBody>
    </xdr:sp>
    <xdr:clientData/>
  </xdr:oneCellAnchor>
  <xdr:twoCellAnchor>
    <xdr:from>
      <xdr:col>15</xdr:col>
      <xdr:colOff>92075</xdr:colOff>
      <xdr:row>34</xdr:row>
      <xdr:rowOff>43243</xdr:rowOff>
    </xdr:from>
    <xdr:to>
      <xdr:col>15</xdr:col>
      <xdr:colOff>269875</xdr:colOff>
      <xdr:row>34</xdr:row>
      <xdr:rowOff>43243</xdr:rowOff>
    </xdr:to>
    <xdr:cxnSp macro="">
      <xdr:nvCxnSpPr>
        <xdr:cNvPr id="100" name="直線コネクタ 99"/>
        <xdr:cNvCxnSpPr/>
      </xdr:nvCxnSpPr>
      <xdr:spPr>
        <a:xfrm>
          <a:off x="10388600" y="587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167009</xdr:rowOff>
    </xdr:from>
    <xdr:ext cx="534377" cy="259045"/>
    <xdr:sp macro="" textlink="">
      <xdr:nvSpPr>
        <xdr:cNvPr id="101" name="【道路】&#10;一人当たり延長平均値テキスト"/>
        <xdr:cNvSpPr txBox="1"/>
      </xdr:nvSpPr>
      <xdr:spPr>
        <a:xfrm>
          <a:off x="10566400" y="6682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12.717</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17132</xdr:rowOff>
    </xdr:from>
    <xdr:to>
      <xdr:col>15</xdr:col>
      <xdr:colOff>231775</xdr:colOff>
      <xdr:row>39</xdr:row>
      <xdr:rowOff>118732</xdr:rowOff>
    </xdr:to>
    <xdr:sp macro="" textlink="">
      <xdr:nvSpPr>
        <xdr:cNvPr id="102" name="フローチャート : 判断 101"/>
        <xdr:cNvSpPr/>
      </xdr:nvSpPr>
      <xdr:spPr>
        <a:xfrm>
          <a:off x="10426700" y="670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31762</xdr:rowOff>
    </xdr:from>
    <xdr:to>
      <xdr:col>14</xdr:col>
      <xdr:colOff>79375</xdr:colOff>
      <xdr:row>38</xdr:row>
      <xdr:rowOff>133362</xdr:rowOff>
    </xdr:to>
    <xdr:sp macro="" textlink="">
      <xdr:nvSpPr>
        <xdr:cNvPr id="103" name="フローチャート : 判断 102"/>
        <xdr:cNvSpPr/>
      </xdr:nvSpPr>
      <xdr:spPr>
        <a:xfrm>
          <a:off x="9588500" y="6546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7493</xdr:rowOff>
    </xdr:from>
    <xdr:to>
      <xdr:col>14</xdr:col>
      <xdr:colOff>79375</xdr:colOff>
      <xdr:row>39</xdr:row>
      <xdr:rowOff>109093</xdr:rowOff>
    </xdr:to>
    <xdr:sp macro="" textlink="">
      <xdr:nvSpPr>
        <xdr:cNvPr id="109" name="円/楕円 108"/>
        <xdr:cNvSpPr/>
      </xdr:nvSpPr>
      <xdr:spPr>
        <a:xfrm>
          <a:off x="9588500" y="669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36</xdr:row>
      <xdr:rowOff>149890</xdr:rowOff>
    </xdr:from>
    <xdr:ext cx="534377" cy="259045"/>
    <xdr:sp macro="" textlink="">
      <xdr:nvSpPr>
        <xdr:cNvPr id="110" name="n_1aveValue【道路】&#10;一人当たり延長"/>
        <xdr:cNvSpPr txBox="1"/>
      </xdr:nvSpPr>
      <xdr:spPr>
        <a:xfrm>
          <a:off x="9359410" y="632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16.833</a:t>
          </a:r>
          <a:endParaRPr kumimoji="1" lang="ja-JP" altLang="en-US" sz="1000" b="1">
            <a:solidFill>
              <a:srgbClr val="000080"/>
            </a:solidFill>
            <a:latin typeface="ＭＳ Ｐゴシック"/>
          </a:endParaRPr>
        </a:p>
      </xdr:txBody>
    </xdr:sp>
    <xdr:clientData/>
  </xdr:oneCellAnchor>
  <xdr:oneCellAnchor>
    <xdr:from>
      <xdr:col>13</xdr:col>
      <xdr:colOff>434485</xdr:colOff>
      <xdr:row>39</xdr:row>
      <xdr:rowOff>100220</xdr:rowOff>
    </xdr:from>
    <xdr:ext cx="534377" cy="259045"/>
    <xdr:sp macro="" textlink="">
      <xdr:nvSpPr>
        <xdr:cNvPr id="111" name="n_1mainValue【道路】&#10;一人当たり延長"/>
        <xdr:cNvSpPr txBox="1"/>
      </xdr:nvSpPr>
      <xdr:spPr>
        <a:xfrm>
          <a:off x="9359410" y="678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12.970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2" name="テキスト ボックス 12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4" name="テキスト ボックス 12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6" name="テキスト ボックス 12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0" name="テキスト ボックス 12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2" name="テキスト ボックス 13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26670</xdr:rowOff>
    </xdr:from>
    <xdr:to>
      <xdr:col>6</xdr:col>
      <xdr:colOff>510540</xdr:colOff>
      <xdr:row>63</xdr:row>
      <xdr:rowOff>108585</xdr:rowOff>
    </xdr:to>
    <xdr:cxnSp macro="">
      <xdr:nvCxnSpPr>
        <xdr:cNvPr id="136" name="直線コネクタ 135"/>
        <xdr:cNvCxnSpPr/>
      </xdr:nvCxnSpPr>
      <xdr:spPr>
        <a:xfrm flipV="1">
          <a:off x="4634865" y="9627870"/>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112412</xdr:rowOff>
    </xdr:from>
    <xdr:ext cx="405111" cy="259045"/>
    <xdr:sp macro="" textlink="">
      <xdr:nvSpPr>
        <xdr:cNvPr id="137" name="【橋りょう・トンネル】&#10;有形固定資産減価償却率最小値テキスト"/>
        <xdr:cNvSpPr txBox="1"/>
      </xdr:nvSpPr>
      <xdr:spPr>
        <a:xfrm>
          <a:off x="4724400"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422275</xdr:colOff>
      <xdr:row>63</xdr:row>
      <xdr:rowOff>108585</xdr:rowOff>
    </xdr:from>
    <xdr:to>
      <xdr:col>6</xdr:col>
      <xdr:colOff>600075</xdr:colOff>
      <xdr:row>63</xdr:row>
      <xdr:rowOff>108585</xdr:rowOff>
    </xdr:to>
    <xdr:cxnSp macro="">
      <xdr:nvCxnSpPr>
        <xdr:cNvPr id="138" name="直線コネクタ 137"/>
        <xdr:cNvCxnSpPr/>
      </xdr:nvCxnSpPr>
      <xdr:spPr>
        <a:xfrm>
          <a:off x="4546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144797</xdr:rowOff>
    </xdr:from>
    <xdr:ext cx="405111" cy="259045"/>
    <xdr:sp macro="" textlink="">
      <xdr:nvSpPr>
        <xdr:cNvPr id="139" name="【橋りょう・トンネル】&#10;有形固定資産減価償却率最大値テキスト"/>
        <xdr:cNvSpPr txBox="1"/>
      </xdr:nvSpPr>
      <xdr:spPr>
        <a:xfrm>
          <a:off x="4724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6</xdr:col>
      <xdr:colOff>422275</xdr:colOff>
      <xdr:row>56</xdr:row>
      <xdr:rowOff>26670</xdr:rowOff>
    </xdr:from>
    <xdr:to>
      <xdr:col>6</xdr:col>
      <xdr:colOff>600075</xdr:colOff>
      <xdr:row>56</xdr:row>
      <xdr:rowOff>26670</xdr:rowOff>
    </xdr:to>
    <xdr:cxnSp macro="">
      <xdr:nvCxnSpPr>
        <xdr:cNvPr id="140" name="直線コネクタ 139"/>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41" name="【橋りょう・トンネル】&#10;有形固定資産減価償却率平均値テキスト"/>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2" name="フローチャート : 判断 141"/>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149225</xdr:rowOff>
    </xdr:from>
    <xdr:to>
      <xdr:col>5</xdr:col>
      <xdr:colOff>409575</xdr:colOff>
      <xdr:row>60</xdr:row>
      <xdr:rowOff>79375</xdr:rowOff>
    </xdr:to>
    <xdr:sp macro="" textlink="">
      <xdr:nvSpPr>
        <xdr:cNvPr id="143" name="フローチャート : 判断 142"/>
        <xdr:cNvSpPr/>
      </xdr:nvSpPr>
      <xdr:spPr>
        <a:xfrm>
          <a:off x="3746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44450</xdr:rowOff>
    </xdr:from>
    <xdr:to>
      <xdr:col>5</xdr:col>
      <xdr:colOff>409575</xdr:colOff>
      <xdr:row>60</xdr:row>
      <xdr:rowOff>146050</xdr:rowOff>
    </xdr:to>
    <xdr:sp macro="" textlink="">
      <xdr:nvSpPr>
        <xdr:cNvPr id="149" name="円/楕円 148"/>
        <xdr:cNvSpPr/>
      </xdr:nvSpPr>
      <xdr:spPr>
        <a:xfrm>
          <a:off x="3746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95902</xdr:rowOff>
    </xdr:from>
    <xdr:ext cx="405111" cy="259045"/>
    <xdr:sp macro="" textlink="">
      <xdr:nvSpPr>
        <xdr:cNvPr id="150" name="n_1aveValue【橋りょう・トンネル】&#10;有形固定資産減価償却率"/>
        <xdr:cNvSpPr txBox="1"/>
      </xdr:nvSpPr>
      <xdr:spPr>
        <a:xfrm>
          <a:off x="3582043"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oneCellAnchor>
    <xdr:from>
      <xdr:col>5</xdr:col>
      <xdr:colOff>143518</xdr:colOff>
      <xdr:row>60</xdr:row>
      <xdr:rowOff>137177</xdr:rowOff>
    </xdr:from>
    <xdr:ext cx="405111" cy="259045"/>
    <xdr:sp macro="" textlink="">
      <xdr:nvSpPr>
        <xdr:cNvPr id="151" name="n_1mainValue【橋りょう・トンネル】&#10;有形固定資産減価償却率"/>
        <xdr:cNvSpPr txBox="1"/>
      </xdr:nvSpPr>
      <xdr:spPr>
        <a:xfrm>
          <a:off x="3582043"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684,017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2" name="直線コネクタ 16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3" name="テキスト ボックス 16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4" name="直線コネクタ 16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65" name="テキスト ボックス 164"/>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6" name="直線コネクタ 16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67" name="テキスト ボックス 166"/>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8" name="直線コネクタ 16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69" name="テキスト ボックス 168"/>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1" name="テキスト ボックス 17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102614</xdr:rowOff>
    </xdr:from>
    <xdr:to>
      <xdr:col>15</xdr:col>
      <xdr:colOff>180340</xdr:colOff>
      <xdr:row>63</xdr:row>
      <xdr:rowOff>154650</xdr:rowOff>
    </xdr:to>
    <xdr:cxnSp macro="">
      <xdr:nvCxnSpPr>
        <xdr:cNvPr id="173" name="直線コネクタ 172"/>
        <xdr:cNvCxnSpPr/>
      </xdr:nvCxnSpPr>
      <xdr:spPr>
        <a:xfrm flipV="1">
          <a:off x="10476865" y="9703814"/>
          <a:ext cx="0" cy="1252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158477</xdr:rowOff>
    </xdr:from>
    <xdr:ext cx="469744" cy="259045"/>
    <xdr:sp macro="" textlink="">
      <xdr:nvSpPr>
        <xdr:cNvPr id="174" name="【橋りょう・トンネル】&#10;一人当たり有形固定資産（償却資産）額最小値テキスト"/>
        <xdr:cNvSpPr txBox="1"/>
      </xdr:nvSpPr>
      <xdr:spPr>
        <a:xfrm>
          <a:off x="10566400" y="1095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7,349</a:t>
          </a:r>
          <a:endParaRPr kumimoji="1" lang="ja-JP" altLang="en-US" sz="1000" b="1">
            <a:latin typeface="ＭＳ Ｐゴシック"/>
          </a:endParaRPr>
        </a:p>
      </xdr:txBody>
    </xdr:sp>
    <xdr:clientData/>
  </xdr:oneCellAnchor>
  <xdr:twoCellAnchor>
    <xdr:from>
      <xdr:col>15</xdr:col>
      <xdr:colOff>92075</xdr:colOff>
      <xdr:row>63</xdr:row>
      <xdr:rowOff>154650</xdr:rowOff>
    </xdr:from>
    <xdr:to>
      <xdr:col>15</xdr:col>
      <xdr:colOff>269875</xdr:colOff>
      <xdr:row>63</xdr:row>
      <xdr:rowOff>154650</xdr:rowOff>
    </xdr:to>
    <xdr:cxnSp macro="">
      <xdr:nvCxnSpPr>
        <xdr:cNvPr id="175" name="直線コネクタ 174"/>
        <xdr:cNvCxnSpPr/>
      </xdr:nvCxnSpPr>
      <xdr:spPr>
        <a:xfrm>
          <a:off x="10388600" y="109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49291</xdr:rowOff>
    </xdr:from>
    <xdr:ext cx="599010" cy="259045"/>
    <xdr:sp macro="" textlink="">
      <xdr:nvSpPr>
        <xdr:cNvPr id="176" name="【橋りょう・トンネル】&#10;一人当たり有形固定資産（償却資産）額最大値テキスト"/>
        <xdr:cNvSpPr txBox="1"/>
      </xdr:nvSpPr>
      <xdr:spPr>
        <a:xfrm>
          <a:off x="10566400" y="947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555,112</a:t>
          </a:r>
          <a:endParaRPr kumimoji="1" lang="ja-JP" altLang="en-US" sz="1000" b="1">
            <a:latin typeface="ＭＳ Ｐゴシック"/>
          </a:endParaRPr>
        </a:p>
      </xdr:txBody>
    </xdr:sp>
    <xdr:clientData/>
  </xdr:oneCellAnchor>
  <xdr:twoCellAnchor>
    <xdr:from>
      <xdr:col>15</xdr:col>
      <xdr:colOff>92075</xdr:colOff>
      <xdr:row>56</xdr:row>
      <xdr:rowOff>102614</xdr:rowOff>
    </xdr:from>
    <xdr:to>
      <xdr:col>15</xdr:col>
      <xdr:colOff>269875</xdr:colOff>
      <xdr:row>56</xdr:row>
      <xdr:rowOff>102614</xdr:rowOff>
    </xdr:to>
    <xdr:cxnSp macro="">
      <xdr:nvCxnSpPr>
        <xdr:cNvPr id="177" name="直線コネクタ 176"/>
        <xdr:cNvCxnSpPr/>
      </xdr:nvCxnSpPr>
      <xdr:spPr>
        <a:xfrm>
          <a:off x="10388600" y="970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17873</xdr:rowOff>
    </xdr:from>
    <xdr:ext cx="599010" cy="259045"/>
    <xdr:sp macro="" textlink="">
      <xdr:nvSpPr>
        <xdr:cNvPr id="178" name="【橋りょう・トンネル】&#10;一人当たり有形固定資産（償却資産）額平均値テキスト"/>
        <xdr:cNvSpPr txBox="1"/>
      </xdr:nvSpPr>
      <xdr:spPr>
        <a:xfrm>
          <a:off x="10566400" y="104763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185,522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39446</xdr:rowOff>
    </xdr:from>
    <xdr:to>
      <xdr:col>15</xdr:col>
      <xdr:colOff>231775</xdr:colOff>
      <xdr:row>61</xdr:row>
      <xdr:rowOff>141046</xdr:rowOff>
    </xdr:to>
    <xdr:sp macro="" textlink="">
      <xdr:nvSpPr>
        <xdr:cNvPr id="179" name="フローチャート : 判断 178"/>
        <xdr:cNvSpPr/>
      </xdr:nvSpPr>
      <xdr:spPr>
        <a:xfrm>
          <a:off x="10426700" y="10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138188</xdr:rowOff>
    </xdr:from>
    <xdr:to>
      <xdr:col>14</xdr:col>
      <xdr:colOff>79375</xdr:colOff>
      <xdr:row>60</xdr:row>
      <xdr:rowOff>68338</xdr:rowOff>
    </xdr:to>
    <xdr:sp macro="" textlink="">
      <xdr:nvSpPr>
        <xdr:cNvPr id="180" name="フローチャート : 判断 179"/>
        <xdr:cNvSpPr/>
      </xdr:nvSpPr>
      <xdr:spPr>
        <a:xfrm>
          <a:off x="9588500" y="1025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88477</xdr:rowOff>
    </xdr:from>
    <xdr:to>
      <xdr:col>14</xdr:col>
      <xdr:colOff>79375</xdr:colOff>
      <xdr:row>61</xdr:row>
      <xdr:rowOff>18627</xdr:rowOff>
    </xdr:to>
    <xdr:sp macro="" textlink="">
      <xdr:nvSpPr>
        <xdr:cNvPr id="186" name="円/楕円 185"/>
        <xdr:cNvSpPr/>
      </xdr:nvSpPr>
      <xdr:spPr>
        <a:xfrm>
          <a:off x="9588500" y="1037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58</xdr:row>
      <xdr:rowOff>84865</xdr:rowOff>
    </xdr:from>
    <xdr:ext cx="599010" cy="259045"/>
    <xdr:sp macro="" textlink="">
      <xdr:nvSpPr>
        <xdr:cNvPr id="187" name="n_1aveValue【橋りょう・トンネル】&#10;一人当たり有形固定資産（償却資産）額"/>
        <xdr:cNvSpPr txBox="1"/>
      </xdr:nvSpPr>
      <xdr:spPr>
        <a:xfrm>
          <a:off x="9327094" y="10028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292,328</a:t>
          </a:r>
          <a:endParaRPr kumimoji="1" lang="ja-JP" altLang="en-US" sz="1000" b="1">
            <a:solidFill>
              <a:srgbClr val="000080"/>
            </a:solidFill>
            <a:latin typeface="ＭＳ Ｐゴシック"/>
          </a:endParaRPr>
        </a:p>
      </xdr:txBody>
    </xdr:sp>
    <xdr:clientData/>
  </xdr:oneCellAnchor>
  <xdr:oneCellAnchor>
    <xdr:from>
      <xdr:col>13</xdr:col>
      <xdr:colOff>402169</xdr:colOff>
      <xdr:row>61</xdr:row>
      <xdr:rowOff>9754</xdr:rowOff>
    </xdr:from>
    <xdr:ext cx="599010" cy="259045"/>
    <xdr:sp macro="" textlink="">
      <xdr:nvSpPr>
        <xdr:cNvPr id="188" name="n_1mainValue【橋りょう・トンネル】&#10;一人当たり有形固定資産（償却資産）額"/>
        <xdr:cNvSpPr txBox="1"/>
      </xdr:nvSpPr>
      <xdr:spPr>
        <a:xfrm>
          <a:off x="9327094" y="10468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239,074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114300</xdr:rowOff>
    </xdr:from>
    <xdr:to>
      <xdr:col>7</xdr:col>
      <xdr:colOff>638175</xdr:colOff>
      <xdr:row>86</xdr:row>
      <xdr:rowOff>114300</xdr:rowOff>
    </xdr:to>
    <xdr:cxnSp macro="">
      <xdr:nvCxnSpPr>
        <xdr:cNvPr id="199" name="直線コネクタ 19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85</xdr:row>
      <xdr:rowOff>143527</xdr:rowOff>
    </xdr:from>
    <xdr:ext cx="338939" cy="259045"/>
    <xdr:sp macro="" textlink="">
      <xdr:nvSpPr>
        <xdr:cNvPr id="200" name="テキスト ボックス 199"/>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1" name="直線コネクタ 20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2" name="テキスト ボックス 20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3" name="直線コネクタ 20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4" name="テキスト ボックス 20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5" name="直線コネクタ 20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6" name="テキスト ボックス 20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7" name="直線コネクタ 20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08" name="テキスト ボックス 20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9" name="直線コネクタ 20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0" name="テキスト ボックス 20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106680</xdr:rowOff>
    </xdr:from>
    <xdr:to>
      <xdr:col>6</xdr:col>
      <xdr:colOff>510540</xdr:colOff>
      <xdr:row>86</xdr:row>
      <xdr:rowOff>51436</xdr:rowOff>
    </xdr:to>
    <xdr:cxnSp macro="">
      <xdr:nvCxnSpPr>
        <xdr:cNvPr id="212" name="直線コネクタ 211"/>
        <xdr:cNvCxnSpPr/>
      </xdr:nvCxnSpPr>
      <xdr:spPr>
        <a:xfrm flipV="1">
          <a:off x="4634865" y="13308330"/>
          <a:ext cx="0" cy="14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55263</xdr:rowOff>
    </xdr:from>
    <xdr:ext cx="340478" cy="259045"/>
    <xdr:sp macro="" textlink="">
      <xdr:nvSpPr>
        <xdr:cNvPr id="213" name="【公営住宅】&#10;有形固定資産減価償却率最小値テキスト"/>
        <xdr:cNvSpPr txBox="1"/>
      </xdr:nvSpPr>
      <xdr:spPr>
        <a:xfrm>
          <a:off x="4724400" y="147999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6</xdr:col>
      <xdr:colOff>422275</xdr:colOff>
      <xdr:row>86</xdr:row>
      <xdr:rowOff>51436</xdr:rowOff>
    </xdr:from>
    <xdr:to>
      <xdr:col>6</xdr:col>
      <xdr:colOff>600075</xdr:colOff>
      <xdr:row>86</xdr:row>
      <xdr:rowOff>51436</xdr:rowOff>
    </xdr:to>
    <xdr:cxnSp macro="">
      <xdr:nvCxnSpPr>
        <xdr:cNvPr id="214" name="直線コネクタ 213"/>
        <xdr:cNvCxnSpPr/>
      </xdr:nvCxnSpPr>
      <xdr:spPr>
        <a:xfrm>
          <a:off x="4546600" y="1479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53357</xdr:rowOff>
    </xdr:from>
    <xdr:ext cx="405111" cy="259045"/>
    <xdr:sp macro="" textlink="">
      <xdr:nvSpPr>
        <xdr:cNvPr id="215" name="【公営住宅】&#10;有形固定資産減価償却率最大値テキスト"/>
        <xdr:cNvSpPr txBox="1"/>
      </xdr:nvSpPr>
      <xdr:spPr>
        <a:xfrm>
          <a:off x="47244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6</xdr:col>
      <xdr:colOff>422275</xdr:colOff>
      <xdr:row>77</xdr:row>
      <xdr:rowOff>106680</xdr:rowOff>
    </xdr:from>
    <xdr:to>
      <xdr:col>6</xdr:col>
      <xdr:colOff>600075</xdr:colOff>
      <xdr:row>77</xdr:row>
      <xdr:rowOff>106680</xdr:rowOff>
    </xdr:to>
    <xdr:cxnSp macro="">
      <xdr:nvCxnSpPr>
        <xdr:cNvPr id="216" name="直線コネクタ 215"/>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139082</xdr:rowOff>
    </xdr:from>
    <xdr:ext cx="405111" cy="259045"/>
    <xdr:sp macro="" textlink="">
      <xdr:nvSpPr>
        <xdr:cNvPr id="217" name="【公営住宅】&#10;有形固定資産減価償却率平均値テキスト"/>
        <xdr:cNvSpPr txBox="1"/>
      </xdr:nvSpPr>
      <xdr:spPr>
        <a:xfrm>
          <a:off x="4724400" y="13683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twoCellAnchor>
    <xdr:from>
      <xdr:col>6</xdr:col>
      <xdr:colOff>460375</xdr:colOff>
      <xdr:row>79</xdr:row>
      <xdr:rowOff>160655</xdr:rowOff>
    </xdr:from>
    <xdr:to>
      <xdr:col>6</xdr:col>
      <xdr:colOff>561975</xdr:colOff>
      <xdr:row>80</xdr:row>
      <xdr:rowOff>90805</xdr:rowOff>
    </xdr:to>
    <xdr:sp macro="" textlink="">
      <xdr:nvSpPr>
        <xdr:cNvPr id="218" name="フローチャート : 判断 217"/>
        <xdr:cNvSpPr/>
      </xdr:nvSpPr>
      <xdr:spPr>
        <a:xfrm>
          <a:off x="4584700" y="1370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79</xdr:row>
      <xdr:rowOff>13970</xdr:rowOff>
    </xdr:from>
    <xdr:to>
      <xdr:col>5</xdr:col>
      <xdr:colOff>409575</xdr:colOff>
      <xdr:row>79</xdr:row>
      <xdr:rowOff>115570</xdr:rowOff>
    </xdr:to>
    <xdr:sp macro="" textlink="">
      <xdr:nvSpPr>
        <xdr:cNvPr id="219" name="フローチャート : 判断 218"/>
        <xdr:cNvSpPr/>
      </xdr:nvSpPr>
      <xdr:spPr>
        <a:xfrm>
          <a:off x="3746500" y="1355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0" name="テキスト ボックス 21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1" name="テキスト ボックス 22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2" name="テキスト ボックス 22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3" name="テキスト ボックス 22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4" name="テキスト ボックス 22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79</xdr:row>
      <xdr:rowOff>50164</xdr:rowOff>
    </xdr:from>
    <xdr:to>
      <xdr:col>5</xdr:col>
      <xdr:colOff>409575</xdr:colOff>
      <xdr:row>79</xdr:row>
      <xdr:rowOff>151764</xdr:rowOff>
    </xdr:to>
    <xdr:sp macro="" textlink="">
      <xdr:nvSpPr>
        <xdr:cNvPr id="225" name="円/楕円 224"/>
        <xdr:cNvSpPr/>
      </xdr:nvSpPr>
      <xdr:spPr>
        <a:xfrm>
          <a:off x="3746500" y="1359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77</xdr:row>
      <xdr:rowOff>132097</xdr:rowOff>
    </xdr:from>
    <xdr:ext cx="405111" cy="259045"/>
    <xdr:sp macro="" textlink="">
      <xdr:nvSpPr>
        <xdr:cNvPr id="226" name="n_1aveValue【公営住宅】&#10;有形固定資産減価償却率"/>
        <xdr:cNvSpPr txBox="1"/>
      </xdr:nvSpPr>
      <xdr:spPr>
        <a:xfrm>
          <a:off x="3582043" y="1333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oneCellAnchor>
    <xdr:from>
      <xdr:col>5</xdr:col>
      <xdr:colOff>143518</xdr:colOff>
      <xdr:row>79</xdr:row>
      <xdr:rowOff>142891</xdr:rowOff>
    </xdr:from>
    <xdr:ext cx="405111" cy="259045"/>
    <xdr:sp macro="" textlink="">
      <xdr:nvSpPr>
        <xdr:cNvPr id="227" name="n_1mainValue【公営住宅】&#10;有形固定資産減価償却率"/>
        <xdr:cNvSpPr txBox="1"/>
      </xdr:nvSpPr>
      <xdr:spPr>
        <a:xfrm>
          <a:off x="3582043" y="13687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8" name="正方形/長方形 22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9" name="正方形/長方形 22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0" name="正方形/長方形 22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1" name="正方形/長方形 23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2" name="正方形/長方形 23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3" name="正方形/長方形 23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4" name="正方形/長方形 23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5" name="正方形/長方形 23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6" name="テキスト ボックス 23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7" name="直線コネクタ 23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8" name="直線コネクタ 23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9" name="テキスト ボックス 23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0" name="直線コネクタ 23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1" name="テキスト ボックス 24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2" name="直線コネクタ 24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3" name="テキスト ボックス 24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4" name="直線コネクタ 24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5" name="テキスト ボックス 24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6" name="直線コネクタ 2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7" name="テキスト ボックス 2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127254</xdr:rowOff>
    </xdr:from>
    <xdr:to>
      <xdr:col>15</xdr:col>
      <xdr:colOff>180340</xdr:colOff>
      <xdr:row>85</xdr:row>
      <xdr:rowOff>146456</xdr:rowOff>
    </xdr:to>
    <xdr:cxnSp macro="">
      <xdr:nvCxnSpPr>
        <xdr:cNvPr id="249" name="直線コネクタ 248"/>
        <xdr:cNvCxnSpPr/>
      </xdr:nvCxnSpPr>
      <xdr:spPr>
        <a:xfrm flipV="1">
          <a:off x="10476865" y="13328904"/>
          <a:ext cx="0" cy="139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150283</xdr:rowOff>
    </xdr:from>
    <xdr:ext cx="469744" cy="259045"/>
    <xdr:sp macro="" textlink="">
      <xdr:nvSpPr>
        <xdr:cNvPr id="250" name="【公営住宅】&#10;一人当たり面積最小値テキスト"/>
        <xdr:cNvSpPr txBox="1"/>
      </xdr:nvSpPr>
      <xdr:spPr>
        <a:xfrm>
          <a:off x="10566400" y="1472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92075</xdr:colOff>
      <xdr:row>85</xdr:row>
      <xdr:rowOff>146456</xdr:rowOff>
    </xdr:from>
    <xdr:to>
      <xdr:col>15</xdr:col>
      <xdr:colOff>269875</xdr:colOff>
      <xdr:row>85</xdr:row>
      <xdr:rowOff>146456</xdr:rowOff>
    </xdr:to>
    <xdr:cxnSp macro="">
      <xdr:nvCxnSpPr>
        <xdr:cNvPr id="251" name="直線コネクタ 250"/>
        <xdr:cNvCxnSpPr/>
      </xdr:nvCxnSpPr>
      <xdr:spPr>
        <a:xfrm>
          <a:off x="10388600" y="14719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73931</xdr:rowOff>
    </xdr:from>
    <xdr:ext cx="469744" cy="259045"/>
    <xdr:sp macro="" textlink="">
      <xdr:nvSpPr>
        <xdr:cNvPr id="252" name="【公営住宅】&#10;一人当たり面積最大値テキスト"/>
        <xdr:cNvSpPr txBox="1"/>
      </xdr:nvSpPr>
      <xdr:spPr>
        <a:xfrm>
          <a:off x="10566400" y="1310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1.590</a:t>
          </a:r>
          <a:endParaRPr kumimoji="1" lang="ja-JP" altLang="en-US" sz="1000" b="1">
            <a:latin typeface="ＭＳ Ｐゴシック"/>
          </a:endParaRPr>
        </a:p>
      </xdr:txBody>
    </xdr:sp>
    <xdr:clientData/>
  </xdr:oneCellAnchor>
  <xdr:twoCellAnchor>
    <xdr:from>
      <xdr:col>15</xdr:col>
      <xdr:colOff>92075</xdr:colOff>
      <xdr:row>77</xdr:row>
      <xdr:rowOff>127254</xdr:rowOff>
    </xdr:from>
    <xdr:to>
      <xdr:col>15</xdr:col>
      <xdr:colOff>269875</xdr:colOff>
      <xdr:row>77</xdr:row>
      <xdr:rowOff>127254</xdr:rowOff>
    </xdr:to>
    <xdr:cxnSp macro="">
      <xdr:nvCxnSpPr>
        <xdr:cNvPr id="253" name="直線コネクタ 252"/>
        <xdr:cNvCxnSpPr/>
      </xdr:nvCxnSpPr>
      <xdr:spPr>
        <a:xfrm>
          <a:off x="10388600" y="1332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42079</xdr:rowOff>
    </xdr:from>
    <xdr:ext cx="469744" cy="259045"/>
    <xdr:sp macro="" textlink="">
      <xdr:nvSpPr>
        <xdr:cNvPr id="254" name="【公営住宅】&#10;一人当たり面積平均値テキスト"/>
        <xdr:cNvSpPr txBox="1"/>
      </xdr:nvSpPr>
      <xdr:spPr>
        <a:xfrm>
          <a:off x="10566400" y="14272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0.479</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63652</xdr:rowOff>
    </xdr:from>
    <xdr:to>
      <xdr:col>15</xdr:col>
      <xdr:colOff>231775</xdr:colOff>
      <xdr:row>83</xdr:row>
      <xdr:rowOff>165252</xdr:rowOff>
    </xdr:to>
    <xdr:sp macro="" textlink="">
      <xdr:nvSpPr>
        <xdr:cNvPr id="255" name="フローチャート : 判断 254"/>
        <xdr:cNvSpPr/>
      </xdr:nvSpPr>
      <xdr:spPr>
        <a:xfrm>
          <a:off x="10426700" y="1429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66853</xdr:rowOff>
    </xdr:from>
    <xdr:to>
      <xdr:col>14</xdr:col>
      <xdr:colOff>79375</xdr:colOff>
      <xdr:row>82</xdr:row>
      <xdr:rowOff>168453</xdr:rowOff>
    </xdr:to>
    <xdr:sp macro="" textlink="">
      <xdr:nvSpPr>
        <xdr:cNvPr id="256" name="フローチャート : 判断 255"/>
        <xdr:cNvSpPr/>
      </xdr:nvSpPr>
      <xdr:spPr>
        <a:xfrm>
          <a:off x="9588500" y="1412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7" name="テキスト ボックス 2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8" name="テキスト ボックス 2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9" name="テキスト ボックス 2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0" name="テキスト ボックス 2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1" name="テキスト ボックス 2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80</xdr:row>
      <xdr:rowOff>136347</xdr:rowOff>
    </xdr:from>
    <xdr:to>
      <xdr:col>14</xdr:col>
      <xdr:colOff>79375</xdr:colOff>
      <xdr:row>81</xdr:row>
      <xdr:rowOff>66497</xdr:rowOff>
    </xdr:to>
    <xdr:sp macro="" textlink="">
      <xdr:nvSpPr>
        <xdr:cNvPr id="262" name="円/楕円 261"/>
        <xdr:cNvSpPr/>
      </xdr:nvSpPr>
      <xdr:spPr>
        <a:xfrm>
          <a:off x="9588500" y="1385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159580</xdr:rowOff>
    </xdr:from>
    <xdr:ext cx="469744" cy="259045"/>
    <xdr:sp macro="" textlink="">
      <xdr:nvSpPr>
        <xdr:cNvPr id="263" name="n_1aveValue【公営住宅】&#10;一人当たり面積"/>
        <xdr:cNvSpPr txBox="1"/>
      </xdr:nvSpPr>
      <xdr:spPr>
        <a:xfrm>
          <a:off x="9391727" y="14218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0.663</a:t>
          </a:r>
          <a:endParaRPr kumimoji="1" lang="ja-JP" altLang="en-US" sz="1000" b="1">
            <a:solidFill>
              <a:srgbClr val="000080"/>
            </a:solidFill>
            <a:latin typeface="ＭＳ Ｐゴシック"/>
          </a:endParaRPr>
        </a:p>
      </xdr:txBody>
    </xdr:sp>
    <xdr:clientData/>
  </xdr:oneCellAnchor>
  <xdr:oneCellAnchor>
    <xdr:from>
      <xdr:col>13</xdr:col>
      <xdr:colOff>466802</xdr:colOff>
      <xdr:row>79</xdr:row>
      <xdr:rowOff>83024</xdr:rowOff>
    </xdr:from>
    <xdr:ext cx="469744" cy="259045"/>
    <xdr:sp macro="" textlink="">
      <xdr:nvSpPr>
        <xdr:cNvPr id="264" name="n_1mainValue【公営住宅】&#10;一人当たり面積"/>
        <xdr:cNvSpPr txBox="1"/>
      </xdr:nvSpPr>
      <xdr:spPr>
        <a:xfrm>
          <a:off x="9391727" y="13627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0.962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5" name="正方形/長方形 2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6" name="正方形/長方形 26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7" name="正方形/長方形 26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8" name="正方形/長方形 26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9" name="正方形/長方形 26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0" name="正方形/長方形 26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1" name="正方形/長方形 27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2" name="正方形/長方形 27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3" name="テキスト ボックス 27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4" name="直線コネクタ 27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5" name="テキスト ボックス 274"/>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6" name="直線コネクタ 27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7" name="テキスト ボックス 27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8" name="直線コネクタ 27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79" name="テキスト ボックス 27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0" name="直線コネクタ 27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1" name="テキスト ボックス 28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2" name="直線コネクタ 28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3" name="テキスト ボックス 28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4" name="直線コネクタ 28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85" name="テキスト ボックス 284"/>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6" name="直線コネクタ 28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7" name="テキスト ボックス 286"/>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8"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57150</xdr:rowOff>
    </xdr:from>
    <xdr:to>
      <xdr:col>6</xdr:col>
      <xdr:colOff>510540</xdr:colOff>
      <xdr:row>109</xdr:row>
      <xdr:rowOff>26670</xdr:rowOff>
    </xdr:to>
    <xdr:cxnSp macro="">
      <xdr:nvCxnSpPr>
        <xdr:cNvPr id="289" name="直線コネクタ 288"/>
        <xdr:cNvCxnSpPr/>
      </xdr:nvCxnSpPr>
      <xdr:spPr>
        <a:xfrm flipV="1">
          <a:off x="4634865" y="17030700"/>
          <a:ext cx="0" cy="1684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109</xdr:row>
      <xdr:rowOff>30497</xdr:rowOff>
    </xdr:from>
    <xdr:ext cx="405111" cy="259045"/>
    <xdr:sp macro="" textlink="">
      <xdr:nvSpPr>
        <xdr:cNvPr id="290" name="【港湾・漁港】&#10;有形固定資産減価償却率最小値テキスト"/>
        <xdr:cNvSpPr txBox="1"/>
      </xdr:nvSpPr>
      <xdr:spPr>
        <a:xfrm>
          <a:off x="4724400" y="187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422275</xdr:colOff>
      <xdr:row>109</xdr:row>
      <xdr:rowOff>26670</xdr:rowOff>
    </xdr:from>
    <xdr:to>
      <xdr:col>6</xdr:col>
      <xdr:colOff>600075</xdr:colOff>
      <xdr:row>109</xdr:row>
      <xdr:rowOff>26670</xdr:rowOff>
    </xdr:to>
    <xdr:cxnSp macro="">
      <xdr:nvCxnSpPr>
        <xdr:cNvPr id="291" name="直線コネクタ 290"/>
        <xdr:cNvCxnSpPr/>
      </xdr:nvCxnSpPr>
      <xdr:spPr>
        <a:xfrm>
          <a:off x="4546600" y="1871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3827</xdr:rowOff>
    </xdr:from>
    <xdr:ext cx="405111" cy="259045"/>
    <xdr:sp macro="" textlink="">
      <xdr:nvSpPr>
        <xdr:cNvPr id="292" name="【港湾・漁港】&#10;有形固定資産減価償却率最大値テキスト"/>
        <xdr:cNvSpPr txBox="1"/>
      </xdr:nvSpPr>
      <xdr:spPr>
        <a:xfrm>
          <a:off x="4724400" y="1680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422275</xdr:colOff>
      <xdr:row>99</xdr:row>
      <xdr:rowOff>57150</xdr:rowOff>
    </xdr:from>
    <xdr:to>
      <xdr:col>6</xdr:col>
      <xdr:colOff>600075</xdr:colOff>
      <xdr:row>99</xdr:row>
      <xdr:rowOff>57150</xdr:rowOff>
    </xdr:to>
    <xdr:cxnSp macro="">
      <xdr:nvCxnSpPr>
        <xdr:cNvPr id="293" name="直線コネクタ 292"/>
        <xdr:cNvCxnSpPr/>
      </xdr:nvCxnSpPr>
      <xdr:spPr>
        <a:xfrm>
          <a:off x="4546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16</xdr:rowOff>
    </xdr:from>
    <xdr:ext cx="405111" cy="259045"/>
    <xdr:sp macro="" textlink="">
      <xdr:nvSpPr>
        <xdr:cNvPr id="294" name="【港湾・漁港】&#10;有形固定資産減価償却率平均値テキスト"/>
        <xdr:cNvSpPr txBox="1"/>
      </xdr:nvSpPr>
      <xdr:spPr>
        <a:xfrm>
          <a:off x="4724400" y="17830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21589</xdr:rowOff>
    </xdr:from>
    <xdr:to>
      <xdr:col>6</xdr:col>
      <xdr:colOff>561975</xdr:colOff>
      <xdr:row>104</xdr:row>
      <xdr:rowOff>123189</xdr:rowOff>
    </xdr:to>
    <xdr:sp macro="" textlink="">
      <xdr:nvSpPr>
        <xdr:cNvPr id="295" name="フローチャート : 判断 294"/>
        <xdr:cNvSpPr/>
      </xdr:nvSpPr>
      <xdr:spPr>
        <a:xfrm>
          <a:off x="45847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103</xdr:row>
      <xdr:rowOff>40639</xdr:rowOff>
    </xdr:from>
    <xdr:to>
      <xdr:col>5</xdr:col>
      <xdr:colOff>409575</xdr:colOff>
      <xdr:row>103</xdr:row>
      <xdr:rowOff>142239</xdr:rowOff>
    </xdr:to>
    <xdr:sp macro="" textlink="">
      <xdr:nvSpPr>
        <xdr:cNvPr id="296" name="フローチャート : 判断 295"/>
        <xdr:cNvSpPr/>
      </xdr:nvSpPr>
      <xdr:spPr>
        <a:xfrm>
          <a:off x="3746500" y="1769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7" name="テキスト ボックス 29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8" name="テキスト ボックス 29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9" name="テキスト ボックス 29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0" name="テキスト ボックス 29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1" name="テキスト ボックス 30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109</xdr:row>
      <xdr:rowOff>13970</xdr:rowOff>
    </xdr:from>
    <xdr:to>
      <xdr:col>5</xdr:col>
      <xdr:colOff>409575</xdr:colOff>
      <xdr:row>109</xdr:row>
      <xdr:rowOff>115570</xdr:rowOff>
    </xdr:to>
    <xdr:sp macro="" textlink="">
      <xdr:nvSpPr>
        <xdr:cNvPr id="302" name="円/楕円 301"/>
        <xdr:cNvSpPr/>
      </xdr:nvSpPr>
      <xdr:spPr>
        <a:xfrm>
          <a:off x="3746500" y="1870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101</xdr:row>
      <xdr:rowOff>158766</xdr:rowOff>
    </xdr:from>
    <xdr:ext cx="405111" cy="259045"/>
    <xdr:sp macro="" textlink="">
      <xdr:nvSpPr>
        <xdr:cNvPr id="303" name="n_1aveValue【港湾・漁港】&#10;有形固定資産減価償却率"/>
        <xdr:cNvSpPr txBox="1"/>
      </xdr:nvSpPr>
      <xdr:spPr>
        <a:xfrm>
          <a:off x="3582043" y="1747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5</xdr:col>
      <xdr:colOff>143518</xdr:colOff>
      <xdr:row>109</xdr:row>
      <xdr:rowOff>106697</xdr:rowOff>
    </xdr:from>
    <xdr:ext cx="405111" cy="259045"/>
    <xdr:sp macro="" textlink="">
      <xdr:nvSpPr>
        <xdr:cNvPr id="304" name="n_1mainValue【港湾・漁港】&#10;有形固定資産減価償却率"/>
        <xdr:cNvSpPr txBox="1"/>
      </xdr:nvSpPr>
      <xdr:spPr>
        <a:xfrm>
          <a:off x="3582043" y="187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5" name="正方形/長方形 30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6" name="正方形/長方形 30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7" name="正方形/長方形 30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8" name="正方形/長方形 30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9" name="正方形/長方形 30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0" name="正方形/長方形 30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1" name="正方形/長方形 31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2" name="正方形/長方形 31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3" name="テキスト ボックス 31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4" name="直線コネクタ 31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15" name="直線コネクタ 314"/>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107</xdr:row>
      <xdr:rowOff>105427</xdr:rowOff>
    </xdr:from>
    <xdr:ext cx="248786" cy="259045"/>
    <xdr:sp macro="" textlink="">
      <xdr:nvSpPr>
        <xdr:cNvPr id="316" name="テキスト ボックス 315"/>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17" name="直線コネクタ 316"/>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104</xdr:row>
      <xdr:rowOff>162577</xdr:rowOff>
    </xdr:from>
    <xdr:ext cx="595419" cy="259045"/>
    <xdr:sp macro="" textlink="">
      <xdr:nvSpPr>
        <xdr:cNvPr id="318" name="テキスト ボックス 317"/>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19" name="直線コネクタ 318"/>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102</xdr:row>
      <xdr:rowOff>48277</xdr:rowOff>
    </xdr:from>
    <xdr:ext cx="595419" cy="259045"/>
    <xdr:sp macro="" textlink="">
      <xdr:nvSpPr>
        <xdr:cNvPr id="320" name="テキスト ボックス 319"/>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1" name="直線コネクタ 320"/>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105427</xdr:rowOff>
    </xdr:from>
    <xdr:ext cx="595419" cy="259045"/>
    <xdr:sp macro="" textlink="">
      <xdr:nvSpPr>
        <xdr:cNvPr id="322" name="テキスト ボックス 321"/>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3" name="直線コネクタ 32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24" name="テキスト ボックス 323"/>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113161</xdr:rowOff>
    </xdr:from>
    <xdr:to>
      <xdr:col>15</xdr:col>
      <xdr:colOff>180340</xdr:colOff>
      <xdr:row>108</xdr:row>
      <xdr:rowOff>74230</xdr:rowOff>
    </xdr:to>
    <xdr:cxnSp macro="">
      <xdr:nvCxnSpPr>
        <xdr:cNvPr id="326" name="直線コネクタ 325"/>
        <xdr:cNvCxnSpPr/>
      </xdr:nvCxnSpPr>
      <xdr:spPr>
        <a:xfrm flipV="1">
          <a:off x="10476865" y="17429611"/>
          <a:ext cx="0" cy="1161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78057</xdr:rowOff>
    </xdr:from>
    <xdr:ext cx="378565" cy="259045"/>
    <xdr:sp macro="" textlink="">
      <xdr:nvSpPr>
        <xdr:cNvPr id="327" name="【港湾・漁港】&#10;一人当たり有形固定資産（償却資産）額最小値テキスト"/>
        <xdr:cNvSpPr txBox="1"/>
      </xdr:nvSpPr>
      <xdr:spPr>
        <a:xfrm>
          <a:off x="10566400" y="18594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a:t>
          </a:r>
          <a:endParaRPr kumimoji="1" lang="ja-JP" altLang="en-US" sz="1000" b="1">
            <a:latin typeface="ＭＳ Ｐゴシック"/>
          </a:endParaRPr>
        </a:p>
      </xdr:txBody>
    </xdr:sp>
    <xdr:clientData/>
  </xdr:oneCellAnchor>
  <xdr:twoCellAnchor>
    <xdr:from>
      <xdr:col>15</xdr:col>
      <xdr:colOff>92075</xdr:colOff>
      <xdr:row>108</xdr:row>
      <xdr:rowOff>74230</xdr:rowOff>
    </xdr:from>
    <xdr:to>
      <xdr:col>15</xdr:col>
      <xdr:colOff>269875</xdr:colOff>
      <xdr:row>108</xdr:row>
      <xdr:rowOff>74230</xdr:rowOff>
    </xdr:to>
    <xdr:cxnSp macro="">
      <xdr:nvCxnSpPr>
        <xdr:cNvPr id="328" name="直線コネクタ 327"/>
        <xdr:cNvCxnSpPr/>
      </xdr:nvCxnSpPr>
      <xdr:spPr>
        <a:xfrm>
          <a:off x="10388600" y="1859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100</xdr:row>
      <xdr:rowOff>59838</xdr:rowOff>
    </xdr:from>
    <xdr:ext cx="599010" cy="259045"/>
    <xdr:sp macro="" textlink="">
      <xdr:nvSpPr>
        <xdr:cNvPr id="329" name="【港湾・漁港】&#10;一人当たり有形固定資産（償却資産）額最大値テキスト"/>
        <xdr:cNvSpPr txBox="1"/>
      </xdr:nvSpPr>
      <xdr:spPr>
        <a:xfrm>
          <a:off x="10566400" y="17204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254,416</a:t>
          </a:r>
          <a:endParaRPr kumimoji="1" lang="ja-JP" altLang="en-US" sz="1000" b="1">
            <a:latin typeface="ＭＳ Ｐゴシック"/>
          </a:endParaRPr>
        </a:p>
      </xdr:txBody>
    </xdr:sp>
    <xdr:clientData/>
  </xdr:oneCellAnchor>
  <xdr:twoCellAnchor>
    <xdr:from>
      <xdr:col>15</xdr:col>
      <xdr:colOff>92075</xdr:colOff>
      <xdr:row>101</xdr:row>
      <xdr:rowOff>113161</xdr:rowOff>
    </xdr:from>
    <xdr:to>
      <xdr:col>15</xdr:col>
      <xdr:colOff>269875</xdr:colOff>
      <xdr:row>101</xdr:row>
      <xdr:rowOff>113161</xdr:rowOff>
    </xdr:to>
    <xdr:cxnSp macro="">
      <xdr:nvCxnSpPr>
        <xdr:cNvPr id="330" name="直線コネクタ 329"/>
        <xdr:cNvCxnSpPr/>
      </xdr:nvCxnSpPr>
      <xdr:spPr>
        <a:xfrm>
          <a:off x="10388600" y="1742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90767</xdr:rowOff>
    </xdr:from>
    <xdr:ext cx="534377" cy="259045"/>
    <xdr:sp macro="" textlink="">
      <xdr:nvSpPr>
        <xdr:cNvPr id="331" name="【港湾・漁港】&#10;一人当たり有形固定資産（償却資産）額平均値テキスト"/>
        <xdr:cNvSpPr txBox="1"/>
      </xdr:nvSpPr>
      <xdr:spPr>
        <a:xfrm>
          <a:off x="10566400" y="180930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93,484</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112340</xdr:rowOff>
    </xdr:from>
    <xdr:to>
      <xdr:col>15</xdr:col>
      <xdr:colOff>231775</xdr:colOff>
      <xdr:row>106</xdr:row>
      <xdr:rowOff>42490</xdr:rowOff>
    </xdr:to>
    <xdr:sp macro="" textlink="">
      <xdr:nvSpPr>
        <xdr:cNvPr id="332" name="フローチャート : 判断 331"/>
        <xdr:cNvSpPr/>
      </xdr:nvSpPr>
      <xdr:spPr>
        <a:xfrm>
          <a:off x="10426700" y="1811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103</xdr:row>
      <xdr:rowOff>59133</xdr:rowOff>
    </xdr:from>
    <xdr:to>
      <xdr:col>14</xdr:col>
      <xdr:colOff>79375</xdr:colOff>
      <xdr:row>103</xdr:row>
      <xdr:rowOff>160733</xdr:rowOff>
    </xdr:to>
    <xdr:sp macro="" textlink="">
      <xdr:nvSpPr>
        <xdr:cNvPr id="333" name="フローチャート : 判断 332"/>
        <xdr:cNvSpPr/>
      </xdr:nvSpPr>
      <xdr:spPr>
        <a:xfrm>
          <a:off x="9588500" y="1771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34" name="テキスト ボックス 33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5" name="テキスト ボックス 33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6" name="テキスト ボックス 33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7" name="テキスト ボックス 33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8" name="テキスト ボックス 33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54465</xdr:rowOff>
    </xdr:from>
    <xdr:to>
      <xdr:col>14</xdr:col>
      <xdr:colOff>79375</xdr:colOff>
      <xdr:row>107</xdr:row>
      <xdr:rowOff>156065</xdr:rowOff>
    </xdr:to>
    <xdr:sp macro="" textlink="">
      <xdr:nvSpPr>
        <xdr:cNvPr id="339" name="円/楕円 338"/>
        <xdr:cNvSpPr/>
      </xdr:nvSpPr>
      <xdr:spPr>
        <a:xfrm>
          <a:off x="9588500" y="1839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102</xdr:row>
      <xdr:rowOff>5810</xdr:rowOff>
    </xdr:from>
    <xdr:ext cx="599010" cy="259045"/>
    <xdr:sp macro="" textlink="">
      <xdr:nvSpPr>
        <xdr:cNvPr id="340" name="n_1aveValue【港湾・漁港】&#10;一人当たり有形固定資産（償却資産）額"/>
        <xdr:cNvSpPr txBox="1"/>
      </xdr:nvSpPr>
      <xdr:spPr>
        <a:xfrm>
          <a:off x="9327094" y="17493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180,122</a:t>
          </a:r>
          <a:endParaRPr kumimoji="1" lang="ja-JP" altLang="en-US" sz="1000" b="1">
            <a:solidFill>
              <a:srgbClr val="000080"/>
            </a:solidFill>
            <a:latin typeface="ＭＳ Ｐゴシック"/>
          </a:endParaRPr>
        </a:p>
      </xdr:txBody>
    </xdr:sp>
    <xdr:clientData/>
  </xdr:oneCellAnchor>
  <xdr:oneCellAnchor>
    <xdr:from>
      <xdr:col>13</xdr:col>
      <xdr:colOff>434486</xdr:colOff>
      <xdr:row>107</xdr:row>
      <xdr:rowOff>147192</xdr:rowOff>
    </xdr:from>
    <xdr:ext cx="534377" cy="259045"/>
    <xdr:sp macro="" textlink="">
      <xdr:nvSpPr>
        <xdr:cNvPr id="341" name="n_1mainValue【港湾・漁港】&#10;一人当たり有形固定資産（償却資産）額"/>
        <xdr:cNvSpPr txBox="1"/>
      </xdr:nvSpPr>
      <xdr:spPr>
        <a:xfrm>
          <a:off x="9359411" y="18492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31,143</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2" name="正方形/長方形 34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3" name="正方形/長方形 34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4" name="正方形/長方形 34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5" name="正方形/長方形 34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6" name="正方形/長方形 34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7" name="正方形/長方形 34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8" name="正方形/長方形 34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49" name="正方形/長方形 34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0" name="テキスト ボックス 34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1" name="直線コネクタ 35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52" name="テキスト ボックス 35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53" name="直線コネクタ 35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54" name="テキスト ボックス 353"/>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55" name="直線コネクタ 35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56" name="テキスト ボックス 35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57" name="直線コネクタ 35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58" name="テキスト ボックス 35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59" name="直線コネクタ 35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60" name="テキスト ボックス 359"/>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1" name="直線コネクタ 36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62" name="テキスト ボックス 36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105918</xdr:rowOff>
    </xdr:from>
    <xdr:to>
      <xdr:col>23</xdr:col>
      <xdr:colOff>516889</xdr:colOff>
      <xdr:row>41</xdr:row>
      <xdr:rowOff>103632</xdr:rowOff>
    </xdr:to>
    <xdr:cxnSp macro="">
      <xdr:nvCxnSpPr>
        <xdr:cNvPr id="364" name="直線コネクタ 363"/>
        <xdr:cNvCxnSpPr/>
      </xdr:nvCxnSpPr>
      <xdr:spPr>
        <a:xfrm flipV="1">
          <a:off x="16318864" y="5763768"/>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107459</xdr:rowOff>
    </xdr:from>
    <xdr:ext cx="405111" cy="259045"/>
    <xdr:sp macro="" textlink="">
      <xdr:nvSpPr>
        <xdr:cNvPr id="365" name="【認定こども園・幼稚園・保育所】&#10;有形固定資産減価償却率最小値テキスト"/>
        <xdr:cNvSpPr txBox="1"/>
      </xdr:nvSpPr>
      <xdr:spPr>
        <a:xfrm>
          <a:off x="16408400" y="713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428625</xdr:colOff>
      <xdr:row>41</xdr:row>
      <xdr:rowOff>103632</xdr:rowOff>
    </xdr:from>
    <xdr:to>
      <xdr:col>23</xdr:col>
      <xdr:colOff>606425</xdr:colOff>
      <xdr:row>41</xdr:row>
      <xdr:rowOff>103632</xdr:rowOff>
    </xdr:to>
    <xdr:cxnSp macro="">
      <xdr:nvCxnSpPr>
        <xdr:cNvPr id="366" name="直線コネクタ 365"/>
        <xdr:cNvCxnSpPr/>
      </xdr:nvCxnSpPr>
      <xdr:spPr>
        <a:xfrm>
          <a:off x="16230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52595</xdr:rowOff>
    </xdr:from>
    <xdr:ext cx="405111" cy="259045"/>
    <xdr:sp macro="" textlink="">
      <xdr:nvSpPr>
        <xdr:cNvPr id="367" name="【認定こども園・幼稚園・保育所】&#10;有形固定資産減価償却率最大値テキスト"/>
        <xdr:cNvSpPr txBox="1"/>
      </xdr:nvSpPr>
      <xdr:spPr>
        <a:xfrm>
          <a:off x="164084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428625</xdr:colOff>
      <xdr:row>33</xdr:row>
      <xdr:rowOff>105918</xdr:rowOff>
    </xdr:from>
    <xdr:to>
      <xdr:col>23</xdr:col>
      <xdr:colOff>606425</xdr:colOff>
      <xdr:row>33</xdr:row>
      <xdr:rowOff>105918</xdr:rowOff>
    </xdr:to>
    <xdr:cxnSp macro="">
      <xdr:nvCxnSpPr>
        <xdr:cNvPr id="368" name="直線コネクタ 367"/>
        <xdr:cNvCxnSpPr/>
      </xdr:nvCxnSpPr>
      <xdr:spPr>
        <a:xfrm>
          <a:off x="16230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74693</xdr:rowOff>
    </xdr:from>
    <xdr:ext cx="405111" cy="259045"/>
    <xdr:sp macro="" textlink="">
      <xdr:nvSpPr>
        <xdr:cNvPr id="369" name="【認定こども園・幼稚園・保育所】&#10;有形固定資産減価償却率平均値テキスト"/>
        <xdr:cNvSpPr txBox="1"/>
      </xdr:nvSpPr>
      <xdr:spPr>
        <a:xfrm>
          <a:off x="16408400" y="6246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96266</xdr:rowOff>
    </xdr:from>
    <xdr:to>
      <xdr:col>23</xdr:col>
      <xdr:colOff>568325</xdr:colOff>
      <xdr:row>37</xdr:row>
      <xdr:rowOff>26416</xdr:rowOff>
    </xdr:to>
    <xdr:sp macro="" textlink="">
      <xdr:nvSpPr>
        <xdr:cNvPr id="370" name="フローチャート : 判断 369"/>
        <xdr:cNvSpPr/>
      </xdr:nvSpPr>
      <xdr:spPr>
        <a:xfrm>
          <a:off x="16268700" y="62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100838</xdr:rowOff>
    </xdr:from>
    <xdr:to>
      <xdr:col>22</xdr:col>
      <xdr:colOff>415925</xdr:colOff>
      <xdr:row>37</xdr:row>
      <xdr:rowOff>30988</xdr:rowOff>
    </xdr:to>
    <xdr:sp macro="" textlink="">
      <xdr:nvSpPr>
        <xdr:cNvPr id="371" name="フローチャート : 判断 370"/>
        <xdr:cNvSpPr/>
      </xdr:nvSpPr>
      <xdr:spPr>
        <a:xfrm>
          <a:off x="15430500" y="627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72" name="テキスト ボックス 37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3" name="テキスト ボックス 37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4" name="テキスト ボックス 37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5" name="テキスト ボックス 37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6" name="テキスト ボックス 37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38</xdr:row>
      <xdr:rowOff>45974</xdr:rowOff>
    </xdr:from>
    <xdr:to>
      <xdr:col>22</xdr:col>
      <xdr:colOff>415925</xdr:colOff>
      <xdr:row>38</xdr:row>
      <xdr:rowOff>147574</xdr:rowOff>
    </xdr:to>
    <xdr:sp macro="" textlink="">
      <xdr:nvSpPr>
        <xdr:cNvPr id="377" name="円/楕円 376"/>
        <xdr:cNvSpPr/>
      </xdr:nvSpPr>
      <xdr:spPr>
        <a:xfrm>
          <a:off x="15430500" y="656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47515</xdr:rowOff>
    </xdr:from>
    <xdr:ext cx="405111" cy="259045"/>
    <xdr:sp macro="" textlink="">
      <xdr:nvSpPr>
        <xdr:cNvPr id="378" name="n_1aveValue【認定こども園・幼稚園・保育所】&#10;有形固定資産減価償却率"/>
        <xdr:cNvSpPr txBox="1"/>
      </xdr:nvSpPr>
      <xdr:spPr>
        <a:xfrm>
          <a:off x="15266043" y="6048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38</xdr:row>
      <xdr:rowOff>138701</xdr:rowOff>
    </xdr:from>
    <xdr:ext cx="405111" cy="259045"/>
    <xdr:sp macro="" textlink="">
      <xdr:nvSpPr>
        <xdr:cNvPr id="379" name="n_1mainValue【認定こども園・幼稚園・保育所】&#10;有形固定資産減価償却率"/>
        <xdr:cNvSpPr txBox="1"/>
      </xdr:nvSpPr>
      <xdr:spPr>
        <a:xfrm>
          <a:off x="15266043" y="665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0" name="正方形/長方形 37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1" name="正方形/長方形 38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2" name="正方形/長方形 38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3" name="正方形/長方形 38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4" name="正方形/長方形 38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5" name="正方形/長方形 38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6" name="正方形/長方形 38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87" name="正方形/長方形 38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88" name="テキスト ボックス 38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89" name="直線コネクタ 38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90" name="直線コネクタ 38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91" name="テキスト ボックス 39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92" name="直線コネクタ 39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93" name="テキスト ボックス 39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94" name="直線コネクタ 39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95" name="テキスト ボックス 39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96" name="直線コネクタ 39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97" name="テキスト ボックス 39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98" name="直線コネクタ 39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99" name="テキスト ボックス 39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0" name="直線コネクタ 39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01" name="テキスト ボックス 40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57150</xdr:rowOff>
    </xdr:from>
    <xdr:to>
      <xdr:col>32</xdr:col>
      <xdr:colOff>186689</xdr:colOff>
      <xdr:row>41</xdr:row>
      <xdr:rowOff>167640</xdr:rowOff>
    </xdr:to>
    <xdr:cxnSp macro="">
      <xdr:nvCxnSpPr>
        <xdr:cNvPr id="403" name="直線コネクタ 402"/>
        <xdr:cNvCxnSpPr/>
      </xdr:nvCxnSpPr>
      <xdr:spPr>
        <a:xfrm flipV="1">
          <a:off x="22160864" y="588645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17</xdr:rowOff>
    </xdr:from>
    <xdr:ext cx="469744" cy="259045"/>
    <xdr:sp macro="" textlink="">
      <xdr:nvSpPr>
        <xdr:cNvPr id="404" name="【認定こども園・幼稚園・保育所】&#10;一人当たり面積最小値テキスト"/>
        <xdr:cNvSpPr txBox="1"/>
      </xdr:nvSpPr>
      <xdr:spPr>
        <a:xfrm>
          <a:off x="22250400"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167640</xdr:rowOff>
    </xdr:from>
    <xdr:to>
      <xdr:col>32</xdr:col>
      <xdr:colOff>276225</xdr:colOff>
      <xdr:row>41</xdr:row>
      <xdr:rowOff>167640</xdr:rowOff>
    </xdr:to>
    <xdr:cxnSp macro="">
      <xdr:nvCxnSpPr>
        <xdr:cNvPr id="405" name="直線コネクタ 404"/>
        <xdr:cNvCxnSpPr/>
      </xdr:nvCxnSpPr>
      <xdr:spPr>
        <a:xfrm>
          <a:off x="22072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3827</xdr:rowOff>
    </xdr:from>
    <xdr:ext cx="469744" cy="259045"/>
    <xdr:sp macro="" textlink="">
      <xdr:nvSpPr>
        <xdr:cNvPr id="406" name="【認定こども園・幼稚園・保育所】&#10;一人当たり面積最大値テキスト"/>
        <xdr:cNvSpPr txBox="1"/>
      </xdr:nvSpPr>
      <xdr:spPr>
        <a:xfrm>
          <a:off x="22250400"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0.355</a:t>
          </a:r>
          <a:endParaRPr kumimoji="1" lang="ja-JP" altLang="en-US" sz="1000" b="1">
            <a:latin typeface="ＭＳ Ｐゴシック"/>
          </a:endParaRPr>
        </a:p>
      </xdr:txBody>
    </xdr:sp>
    <xdr:clientData/>
  </xdr:oneCellAnchor>
  <xdr:twoCellAnchor>
    <xdr:from>
      <xdr:col>32</xdr:col>
      <xdr:colOff>98425</xdr:colOff>
      <xdr:row>34</xdr:row>
      <xdr:rowOff>57150</xdr:rowOff>
    </xdr:from>
    <xdr:to>
      <xdr:col>32</xdr:col>
      <xdr:colOff>276225</xdr:colOff>
      <xdr:row>34</xdr:row>
      <xdr:rowOff>57150</xdr:rowOff>
    </xdr:to>
    <xdr:cxnSp macro="">
      <xdr:nvCxnSpPr>
        <xdr:cNvPr id="407" name="直線コネクタ 406"/>
        <xdr:cNvCxnSpPr/>
      </xdr:nvCxnSpPr>
      <xdr:spPr>
        <a:xfrm>
          <a:off x="22072600" y="588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34307</xdr:rowOff>
    </xdr:from>
    <xdr:ext cx="469744" cy="259045"/>
    <xdr:sp macro="" textlink="">
      <xdr:nvSpPr>
        <xdr:cNvPr id="408" name="【認定こども園・幼稚園・保育所】&#10;一人当たり面積平均値テキスト"/>
        <xdr:cNvSpPr txBox="1"/>
      </xdr:nvSpPr>
      <xdr:spPr>
        <a:xfrm>
          <a:off x="22250400" y="654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55880</xdr:rowOff>
    </xdr:from>
    <xdr:to>
      <xdr:col>32</xdr:col>
      <xdr:colOff>238125</xdr:colOff>
      <xdr:row>38</xdr:row>
      <xdr:rowOff>157480</xdr:rowOff>
    </xdr:to>
    <xdr:sp macro="" textlink="">
      <xdr:nvSpPr>
        <xdr:cNvPr id="409" name="フローチャート : 判断 408"/>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10160</xdr:rowOff>
    </xdr:from>
    <xdr:to>
      <xdr:col>31</xdr:col>
      <xdr:colOff>85725</xdr:colOff>
      <xdr:row>39</xdr:row>
      <xdr:rowOff>111760</xdr:rowOff>
    </xdr:to>
    <xdr:sp macro="" textlink="">
      <xdr:nvSpPr>
        <xdr:cNvPr id="410" name="フローチャート : 判断 409"/>
        <xdr:cNvSpPr/>
      </xdr:nvSpPr>
      <xdr:spPr>
        <a:xfrm>
          <a:off x="21272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11" name="テキスト ボックス 41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2" name="テキスト ボックス 41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3" name="テキスト ボックス 41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4" name="テキスト ボックス 41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5" name="テキスト ボックス 41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37</xdr:row>
      <xdr:rowOff>44450</xdr:rowOff>
    </xdr:from>
    <xdr:to>
      <xdr:col>31</xdr:col>
      <xdr:colOff>85725</xdr:colOff>
      <xdr:row>37</xdr:row>
      <xdr:rowOff>146050</xdr:rowOff>
    </xdr:to>
    <xdr:sp macro="" textlink="">
      <xdr:nvSpPr>
        <xdr:cNvPr id="416" name="円/楕円 415"/>
        <xdr:cNvSpPr/>
      </xdr:nvSpPr>
      <xdr:spPr>
        <a:xfrm>
          <a:off x="21272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39</xdr:row>
      <xdr:rowOff>102887</xdr:rowOff>
    </xdr:from>
    <xdr:ext cx="469744" cy="259045"/>
    <xdr:sp macro="" textlink="">
      <xdr:nvSpPr>
        <xdr:cNvPr id="417" name="n_1aveValue【認定こども園・幼稚園・保育所】&#10;一人当たり面積"/>
        <xdr:cNvSpPr txBox="1"/>
      </xdr:nvSpPr>
      <xdr:spPr>
        <a:xfrm>
          <a:off x="21075727" y="678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oneCellAnchor>
    <xdr:from>
      <xdr:col>30</xdr:col>
      <xdr:colOff>473152</xdr:colOff>
      <xdr:row>35</xdr:row>
      <xdr:rowOff>162577</xdr:rowOff>
    </xdr:from>
    <xdr:ext cx="469744" cy="259045"/>
    <xdr:sp macro="" textlink="">
      <xdr:nvSpPr>
        <xdr:cNvPr id="418" name="n_1mainValue【認定こども園・幼稚園・保育所】&#10;一人当たり面積"/>
        <xdr:cNvSpPr txBox="1"/>
      </xdr:nvSpPr>
      <xdr:spPr>
        <a:xfrm>
          <a:off x="210757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0.210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19" name="正方形/長方形 41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0" name="正方形/長方形 41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1" name="正方形/長方形 42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2" name="正方形/長方形 42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3" name="正方形/長方形 42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4" name="正方形/長方形 42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5" name="正方形/長方形 42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26" name="正方形/長方形 42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27" name="テキスト ボックス 42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28" name="直線コネクタ 42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29" name="テキスト ボックス 42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30" name="直線コネクタ 42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31" name="テキスト ボックス 43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32" name="直線コネクタ 43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33" name="テキスト ボックス 43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34" name="直線コネクタ 43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35" name="テキスト ボックス 43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36" name="直線コネクタ 43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37" name="テキスト ボックス 43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38" name="直線コネクタ 43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39" name="テキスト ボックス 43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0" name="直線コネクタ 43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41" name="テキスト ボックス 44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26670</xdr:rowOff>
    </xdr:from>
    <xdr:to>
      <xdr:col>23</xdr:col>
      <xdr:colOff>516889</xdr:colOff>
      <xdr:row>65</xdr:row>
      <xdr:rowOff>0</xdr:rowOff>
    </xdr:to>
    <xdr:cxnSp macro="">
      <xdr:nvCxnSpPr>
        <xdr:cNvPr id="443" name="直線コネクタ 442"/>
        <xdr:cNvCxnSpPr/>
      </xdr:nvCxnSpPr>
      <xdr:spPr>
        <a:xfrm flipV="1">
          <a:off x="16318864" y="962787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65</xdr:row>
      <xdr:rowOff>3827</xdr:rowOff>
    </xdr:from>
    <xdr:ext cx="405111" cy="259045"/>
    <xdr:sp macro="" textlink="">
      <xdr:nvSpPr>
        <xdr:cNvPr id="444" name="【学校施設】&#10;有形固定資産減価償却率最小値テキスト"/>
        <xdr:cNvSpPr txBox="1"/>
      </xdr:nvSpPr>
      <xdr:spPr>
        <a:xfrm>
          <a:off x="16408400" y="1114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23</xdr:col>
      <xdr:colOff>428625</xdr:colOff>
      <xdr:row>65</xdr:row>
      <xdr:rowOff>0</xdr:rowOff>
    </xdr:from>
    <xdr:to>
      <xdr:col>23</xdr:col>
      <xdr:colOff>606425</xdr:colOff>
      <xdr:row>65</xdr:row>
      <xdr:rowOff>0</xdr:rowOff>
    </xdr:to>
    <xdr:cxnSp macro="">
      <xdr:nvCxnSpPr>
        <xdr:cNvPr id="445" name="直線コネクタ 444"/>
        <xdr:cNvCxnSpPr/>
      </xdr:nvCxnSpPr>
      <xdr:spPr>
        <a:xfrm>
          <a:off x="16230600" y="1114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144797</xdr:rowOff>
    </xdr:from>
    <xdr:ext cx="405111" cy="259045"/>
    <xdr:sp macro="" textlink="">
      <xdr:nvSpPr>
        <xdr:cNvPr id="446" name="【学校施設】&#10;有形固定資産減価償却率最大値テキスト"/>
        <xdr:cNvSpPr txBox="1"/>
      </xdr:nvSpPr>
      <xdr:spPr>
        <a:xfrm>
          <a:off x="16408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23</xdr:col>
      <xdr:colOff>428625</xdr:colOff>
      <xdr:row>56</xdr:row>
      <xdr:rowOff>26670</xdr:rowOff>
    </xdr:from>
    <xdr:to>
      <xdr:col>23</xdr:col>
      <xdr:colOff>606425</xdr:colOff>
      <xdr:row>56</xdr:row>
      <xdr:rowOff>26670</xdr:rowOff>
    </xdr:to>
    <xdr:cxnSp macro="">
      <xdr:nvCxnSpPr>
        <xdr:cNvPr id="447" name="直線コネクタ 446"/>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19067</xdr:rowOff>
    </xdr:from>
    <xdr:ext cx="405111" cy="259045"/>
    <xdr:sp macro="" textlink="">
      <xdr:nvSpPr>
        <xdr:cNvPr id="448" name="【学校施設】&#10;有形固定資産減価償却率平均値テキスト"/>
        <xdr:cNvSpPr txBox="1"/>
      </xdr:nvSpPr>
      <xdr:spPr>
        <a:xfrm>
          <a:off x="16408400" y="1013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40640</xdr:rowOff>
    </xdr:from>
    <xdr:to>
      <xdr:col>23</xdr:col>
      <xdr:colOff>568325</xdr:colOff>
      <xdr:row>59</xdr:row>
      <xdr:rowOff>142240</xdr:rowOff>
    </xdr:to>
    <xdr:sp macro="" textlink="">
      <xdr:nvSpPr>
        <xdr:cNvPr id="449" name="フローチャート : 判断 448"/>
        <xdr:cNvSpPr/>
      </xdr:nvSpPr>
      <xdr:spPr>
        <a:xfrm>
          <a:off x="162687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63500</xdr:rowOff>
    </xdr:from>
    <xdr:to>
      <xdr:col>22</xdr:col>
      <xdr:colOff>415925</xdr:colOff>
      <xdr:row>60</xdr:row>
      <xdr:rowOff>165100</xdr:rowOff>
    </xdr:to>
    <xdr:sp macro="" textlink="">
      <xdr:nvSpPr>
        <xdr:cNvPr id="450" name="フローチャート : 判断 449"/>
        <xdr:cNvSpPr/>
      </xdr:nvSpPr>
      <xdr:spPr>
        <a:xfrm>
          <a:off x="15430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51" name="テキスト ボックス 45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2" name="テキスト ボックス 45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3" name="テキスト ボックス 45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54" name="テキスト ボックス 45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55" name="テキスト ボックス 45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60</xdr:row>
      <xdr:rowOff>93980</xdr:rowOff>
    </xdr:from>
    <xdr:to>
      <xdr:col>22</xdr:col>
      <xdr:colOff>415925</xdr:colOff>
      <xdr:row>61</xdr:row>
      <xdr:rowOff>24130</xdr:rowOff>
    </xdr:to>
    <xdr:sp macro="" textlink="">
      <xdr:nvSpPr>
        <xdr:cNvPr id="456" name="円/楕円 455"/>
        <xdr:cNvSpPr/>
      </xdr:nvSpPr>
      <xdr:spPr>
        <a:xfrm>
          <a:off x="15430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10177</xdr:rowOff>
    </xdr:from>
    <xdr:ext cx="405111" cy="259045"/>
    <xdr:sp macro="" textlink="">
      <xdr:nvSpPr>
        <xdr:cNvPr id="457" name="n_1aveValue【学校施設】&#10;有形固定資産減価償却率"/>
        <xdr:cNvSpPr txBox="1"/>
      </xdr:nvSpPr>
      <xdr:spPr>
        <a:xfrm>
          <a:off x="15266043"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oneCellAnchor>
    <xdr:from>
      <xdr:col>22</xdr:col>
      <xdr:colOff>149868</xdr:colOff>
      <xdr:row>61</xdr:row>
      <xdr:rowOff>15257</xdr:rowOff>
    </xdr:from>
    <xdr:ext cx="405111" cy="259045"/>
    <xdr:sp macro="" textlink="">
      <xdr:nvSpPr>
        <xdr:cNvPr id="458" name="n_1mainValue【学校施設】&#10;有形固定資産減価償却率"/>
        <xdr:cNvSpPr txBox="1"/>
      </xdr:nvSpPr>
      <xdr:spPr>
        <a:xfrm>
          <a:off x="15266043"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59" name="正方形/長方形 4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0" name="正方形/長方形 45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1" name="正方形/長方形 46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2" name="正方形/長方形 46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3" name="正方形/長方形 46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4" name="正方形/長方形 46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65" name="正方形/長方形 46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66" name="正方形/長方形 46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67" name="テキスト ボックス 46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68" name="直線コネクタ 46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69" name="テキスト ボックス 46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70" name="直線コネクタ 46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71" name="テキスト ボックス 47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72" name="直線コネクタ 47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73" name="テキスト ボックス 47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74" name="直線コネクタ 47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75" name="テキスト ボックス 47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76" name="直線コネクタ 47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77" name="テキスト ボックス 47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78" name="直線コネクタ 47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79" name="テキスト ボックス 47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0" name="直線コネクタ 47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1" name="テキスト ボックス 48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75438</xdr:rowOff>
    </xdr:from>
    <xdr:to>
      <xdr:col>32</xdr:col>
      <xdr:colOff>186689</xdr:colOff>
      <xdr:row>63</xdr:row>
      <xdr:rowOff>165354</xdr:rowOff>
    </xdr:to>
    <xdr:cxnSp macro="">
      <xdr:nvCxnSpPr>
        <xdr:cNvPr id="483" name="直線コネクタ 482"/>
        <xdr:cNvCxnSpPr/>
      </xdr:nvCxnSpPr>
      <xdr:spPr>
        <a:xfrm flipV="1">
          <a:off x="22160864" y="9505188"/>
          <a:ext cx="0" cy="1461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169181</xdr:rowOff>
    </xdr:from>
    <xdr:ext cx="469744" cy="259045"/>
    <xdr:sp macro="" textlink="">
      <xdr:nvSpPr>
        <xdr:cNvPr id="484" name="【学校施設】&#10;一人当たり面積最小値テキスト"/>
        <xdr:cNvSpPr txBox="1"/>
      </xdr:nvSpPr>
      <xdr:spPr>
        <a:xfrm>
          <a:off x="22250400" y="1097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0.608</a:t>
          </a:r>
          <a:endParaRPr kumimoji="1" lang="ja-JP" altLang="en-US" sz="1000" b="1">
            <a:latin typeface="ＭＳ Ｐゴシック"/>
          </a:endParaRPr>
        </a:p>
      </xdr:txBody>
    </xdr:sp>
    <xdr:clientData/>
  </xdr:oneCellAnchor>
  <xdr:twoCellAnchor>
    <xdr:from>
      <xdr:col>32</xdr:col>
      <xdr:colOff>98425</xdr:colOff>
      <xdr:row>63</xdr:row>
      <xdr:rowOff>165354</xdr:rowOff>
    </xdr:from>
    <xdr:to>
      <xdr:col>32</xdr:col>
      <xdr:colOff>276225</xdr:colOff>
      <xdr:row>63</xdr:row>
      <xdr:rowOff>165354</xdr:rowOff>
    </xdr:to>
    <xdr:cxnSp macro="">
      <xdr:nvCxnSpPr>
        <xdr:cNvPr id="485" name="直線コネクタ 484"/>
        <xdr:cNvCxnSpPr/>
      </xdr:nvCxnSpPr>
      <xdr:spPr>
        <a:xfrm>
          <a:off x="22072600" y="1096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22115</xdr:rowOff>
    </xdr:from>
    <xdr:ext cx="469744" cy="259045"/>
    <xdr:sp macro="" textlink="">
      <xdr:nvSpPr>
        <xdr:cNvPr id="486" name="【学校施設】&#10;一人当たり面積最大値テキスト"/>
        <xdr:cNvSpPr txBox="1"/>
      </xdr:nvSpPr>
      <xdr:spPr>
        <a:xfrm>
          <a:off x="22250400" y="928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2.526</a:t>
          </a:r>
          <a:endParaRPr kumimoji="1" lang="ja-JP" altLang="en-US" sz="1000" b="1">
            <a:latin typeface="ＭＳ Ｐゴシック"/>
          </a:endParaRPr>
        </a:p>
      </xdr:txBody>
    </xdr:sp>
    <xdr:clientData/>
  </xdr:oneCellAnchor>
  <xdr:twoCellAnchor>
    <xdr:from>
      <xdr:col>32</xdr:col>
      <xdr:colOff>98425</xdr:colOff>
      <xdr:row>55</xdr:row>
      <xdr:rowOff>75438</xdr:rowOff>
    </xdr:from>
    <xdr:to>
      <xdr:col>32</xdr:col>
      <xdr:colOff>276225</xdr:colOff>
      <xdr:row>55</xdr:row>
      <xdr:rowOff>75438</xdr:rowOff>
    </xdr:to>
    <xdr:cxnSp macro="">
      <xdr:nvCxnSpPr>
        <xdr:cNvPr id="487" name="直線コネクタ 486"/>
        <xdr:cNvCxnSpPr/>
      </xdr:nvCxnSpPr>
      <xdr:spPr>
        <a:xfrm>
          <a:off x="22072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67073</xdr:rowOff>
    </xdr:from>
    <xdr:ext cx="469744" cy="259045"/>
    <xdr:sp macro="" textlink="">
      <xdr:nvSpPr>
        <xdr:cNvPr id="488" name="【学校施設】&#10;一人当たり面積平均値テキスト"/>
        <xdr:cNvSpPr txBox="1"/>
      </xdr:nvSpPr>
      <xdr:spPr>
        <a:xfrm>
          <a:off x="22250400" y="10182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88646</xdr:rowOff>
    </xdr:from>
    <xdr:to>
      <xdr:col>32</xdr:col>
      <xdr:colOff>238125</xdr:colOff>
      <xdr:row>60</xdr:row>
      <xdr:rowOff>18796</xdr:rowOff>
    </xdr:to>
    <xdr:sp macro="" textlink="">
      <xdr:nvSpPr>
        <xdr:cNvPr id="489" name="フローチャート : 判断 488"/>
        <xdr:cNvSpPr/>
      </xdr:nvSpPr>
      <xdr:spPr>
        <a:xfrm>
          <a:off x="221107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58</xdr:row>
      <xdr:rowOff>98552</xdr:rowOff>
    </xdr:from>
    <xdr:to>
      <xdr:col>31</xdr:col>
      <xdr:colOff>85725</xdr:colOff>
      <xdr:row>59</xdr:row>
      <xdr:rowOff>28702</xdr:rowOff>
    </xdr:to>
    <xdr:sp macro="" textlink="">
      <xdr:nvSpPr>
        <xdr:cNvPr id="490" name="フローチャート : 判断 489"/>
        <xdr:cNvSpPr/>
      </xdr:nvSpPr>
      <xdr:spPr>
        <a:xfrm>
          <a:off x="21272500" y="1004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91" name="テキスト ボックス 49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2" name="テキスト ボックス 49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3" name="テキスト ボックス 49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4" name="テキスト ボックス 49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5" name="テキスト ボックス 49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58</xdr:row>
      <xdr:rowOff>73406</xdr:rowOff>
    </xdr:from>
    <xdr:to>
      <xdr:col>31</xdr:col>
      <xdr:colOff>85725</xdr:colOff>
      <xdr:row>59</xdr:row>
      <xdr:rowOff>3556</xdr:rowOff>
    </xdr:to>
    <xdr:sp macro="" textlink="">
      <xdr:nvSpPr>
        <xdr:cNvPr id="496" name="円/楕円 495"/>
        <xdr:cNvSpPr/>
      </xdr:nvSpPr>
      <xdr:spPr>
        <a:xfrm>
          <a:off x="21272500" y="1001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19829</xdr:rowOff>
    </xdr:from>
    <xdr:ext cx="469744" cy="259045"/>
    <xdr:sp macro="" textlink="">
      <xdr:nvSpPr>
        <xdr:cNvPr id="497" name="n_1aveValue【学校施設】&#10;一人当たり面積"/>
        <xdr:cNvSpPr txBox="1"/>
      </xdr:nvSpPr>
      <xdr:spPr>
        <a:xfrm>
          <a:off x="21075727" y="10135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1.754</a:t>
          </a:r>
          <a:endParaRPr kumimoji="1" lang="ja-JP" altLang="en-US" sz="1000" b="1">
            <a:solidFill>
              <a:srgbClr val="000080"/>
            </a:solidFill>
            <a:latin typeface="ＭＳ Ｐゴシック"/>
          </a:endParaRPr>
        </a:p>
      </xdr:txBody>
    </xdr:sp>
    <xdr:clientData/>
  </xdr:oneCellAnchor>
  <xdr:oneCellAnchor>
    <xdr:from>
      <xdr:col>30</xdr:col>
      <xdr:colOff>473152</xdr:colOff>
      <xdr:row>57</xdr:row>
      <xdr:rowOff>20083</xdr:rowOff>
    </xdr:from>
    <xdr:ext cx="469744" cy="259045"/>
    <xdr:sp macro="" textlink="">
      <xdr:nvSpPr>
        <xdr:cNvPr id="498" name="n_1mainValue【学校施設】&#10;一人当たり面積"/>
        <xdr:cNvSpPr txBox="1"/>
      </xdr:nvSpPr>
      <xdr:spPr>
        <a:xfrm>
          <a:off x="21075727" y="9792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99" name="正方形/長方形 4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0" name="正方形/長方形 49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1" name="正方形/長方形 50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2" name="正方形/長方形 50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3" name="正方形/長方形 50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04" name="正方形/長方形 50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5" name="正方形/長方形 50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06" name="正方形/長方形 50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07" name="テキスト ボックス 50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08" name="直線コネクタ 50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509" name="直線コネクタ 50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510" name="テキスト ボックス 50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11" name="直線コネクタ 51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12" name="テキスト ボックス 51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13" name="直線コネクタ 51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14" name="テキスト ボックス 51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15" name="直線コネクタ 51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16" name="テキスト ボックス 51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17" name="直線コネクタ 51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18" name="テキスト ボックス 51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19" name="直線コネクタ 51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520" name="テキスト ボックス 51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21" name="直線コネクタ 52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22" name="テキスト ボックス 52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2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78921</xdr:rowOff>
    </xdr:from>
    <xdr:to>
      <xdr:col>23</xdr:col>
      <xdr:colOff>516889</xdr:colOff>
      <xdr:row>84</xdr:row>
      <xdr:rowOff>111579</xdr:rowOff>
    </xdr:to>
    <xdr:cxnSp macro="">
      <xdr:nvCxnSpPr>
        <xdr:cNvPr id="524" name="直線コネクタ 523"/>
        <xdr:cNvCxnSpPr/>
      </xdr:nvCxnSpPr>
      <xdr:spPr>
        <a:xfrm flipV="1">
          <a:off x="16318864" y="13280571"/>
          <a:ext cx="0" cy="1232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84</xdr:row>
      <xdr:rowOff>115406</xdr:rowOff>
    </xdr:from>
    <xdr:ext cx="405111" cy="259045"/>
    <xdr:sp macro="" textlink="">
      <xdr:nvSpPr>
        <xdr:cNvPr id="525" name="【児童館】&#10;有形固定資産減価償却率最小値テキスト"/>
        <xdr:cNvSpPr txBox="1"/>
      </xdr:nvSpPr>
      <xdr:spPr>
        <a:xfrm>
          <a:off x="16408400" y="14517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428625</xdr:colOff>
      <xdr:row>84</xdr:row>
      <xdr:rowOff>111579</xdr:rowOff>
    </xdr:from>
    <xdr:to>
      <xdr:col>23</xdr:col>
      <xdr:colOff>606425</xdr:colOff>
      <xdr:row>84</xdr:row>
      <xdr:rowOff>111579</xdr:rowOff>
    </xdr:to>
    <xdr:cxnSp macro="">
      <xdr:nvCxnSpPr>
        <xdr:cNvPr id="526" name="直線コネクタ 525"/>
        <xdr:cNvCxnSpPr/>
      </xdr:nvCxnSpPr>
      <xdr:spPr>
        <a:xfrm>
          <a:off x="16230600" y="1451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25598</xdr:rowOff>
    </xdr:from>
    <xdr:ext cx="469744" cy="259045"/>
    <xdr:sp macro="" textlink="">
      <xdr:nvSpPr>
        <xdr:cNvPr id="527" name="【児童館】&#10;有形固定資産減価償却率最大値テキスト"/>
        <xdr:cNvSpPr txBox="1"/>
      </xdr:nvSpPr>
      <xdr:spPr>
        <a:xfrm>
          <a:off x="164084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78921</xdr:rowOff>
    </xdr:from>
    <xdr:to>
      <xdr:col>23</xdr:col>
      <xdr:colOff>606425</xdr:colOff>
      <xdr:row>77</xdr:row>
      <xdr:rowOff>78921</xdr:rowOff>
    </xdr:to>
    <xdr:cxnSp macro="">
      <xdr:nvCxnSpPr>
        <xdr:cNvPr id="528" name="直線コネクタ 527"/>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9814</xdr:rowOff>
    </xdr:from>
    <xdr:ext cx="405111" cy="259045"/>
    <xdr:sp macro="" textlink="">
      <xdr:nvSpPr>
        <xdr:cNvPr id="529" name="【児童館】&#10;有形固定資産減価償却率平均値テキスト"/>
        <xdr:cNvSpPr txBox="1"/>
      </xdr:nvSpPr>
      <xdr:spPr>
        <a:xfrm>
          <a:off x="16408400" y="1389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31387</xdr:rowOff>
    </xdr:from>
    <xdr:to>
      <xdr:col>23</xdr:col>
      <xdr:colOff>568325</xdr:colOff>
      <xdr:row>81</xdr:row>
      <xdr:rowOff>132987</xdr:rowOff>
    </xdr:to>
    <xdr:sp macro="" textlink="">
      <xdr:nvSpPr>
        <xdr:cNvPr id="530" name="フローチャート : 判断 529"/>
        <xdr:cNvSpPr/>
      </xdr:nvSpPr>
      <xdr:spPr>
        <a:xfrm>
          <a:off x="16268700" y="1391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155484</xdr:rowOff>
    </xdr:from>
    <xdr:to>
      <xdr:col>22</xdr:col>
      <xdr:colOff>415925</xdr:colOff>
      <xdr:row>81</xdr:row>
      <xdr:rowOff>85634</xdr:rowOff>
    </xdr:to>
    <xdr:sp macro="" textlink="">
      <xdr:nvSpPr>
        <xdr:cNvPr id="531" name="フローチャート : 判断 530"/>
        <xdr:cNvSpPr/>
      </xdr:nvSpPr>
      <xdr:spPr>
        <a:xfrm>
          <a:off x="15430500" y="1387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32" name="テキスト ボックス 53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33" name="テキスト ボックス 53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34" name="テキスト ボックス 53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35" name="テキスト ボックス 53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36" name="テキスト ボックス 53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85</xdr:row>
      <xdr:rowOff>54248</xdr:rowOff>
    </xdr:from>
    <xdr:to>
      <xdr:col>22</xdr:col>
      <xdr:colOff>415925</xdr:colOff>
      <xdr:row>85</xdr:row>
      <xdr:rowOff>155848</xdr:rowOff>
    </xdr:to>
    <xdr:sp macro="" textlink="">
      <xdr:nvSpPr>
        <xdr:cNvPr id="537" name="円/楕円 536"/>
        <xdr:cNvSpPr/>
      </xdr:nvSpPr>
      <xdr:spPr>
        <a:xfrm>
          <a:off x="15430500" y="1462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102161</xdr:rowOff>
    </xdr:from>
    <xdr:ext cx="405111" cy="259045"/>
    <xdr:sp macro="" textlink="">
      <xdr:nvSpPr>
        <xdr:cNvPr id="538" name="n_1aveValue【児童館】&#10;有形固定資産減価償却率"/>
        <xdr:cNvSpPr txBox="1"/>
      </xdr:nvSpPr>
      <xdr:spPr>
        <a:xfrm>
          <a:off x="15266043" y="1364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oneCellAnchor>
    <xdr:from>
      <xdr:col>22</xdr:col>
      <xdr:colOff>149868</xdr:colOff>
      <xdr:row>85</xdr:row>
      <xdr:rowOff>146975</xdr:rowOff>
    </xdr:from>
    <xdr:ext cx="405111" cy="259045"/>
    <xdr:sp macro="" textlink="">
      <xdr:nvSpPr>
        <xdr:cNvPr id="539" name="n_1mainValue【児童館】&#10;有形固定資産減価償却率"/>
        <xdr:cNvSpPr txBox="1"/>
      </xdr:nvSpPr>
      <xdr:spPr>
        <a:xfrm>
          <a:off x="15266043" y="14720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40" name="正方形/長方形 5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41" name="正方形/長方形 5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42" name="正方形/長方形 5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43" name="正方形/長方形 5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44" name="正方形/長方形 5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45" name="正方形/長方形 5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46" name="正方形/長方形 5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47" name="正方形/長方形 54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48" name="テキスト ボックス 54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49" name="直線コネクタ 54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50" name="直線コネクタ 54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51" name="テキスト ボックス 55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52" name="直線コネクタ 55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53" name="テキスト ボックス 55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54" name="直線コネクタ 55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55" name="テキスト ボックス 55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56" name="直線コネクタ 55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57" name="テキスト ボックス 55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58" name="直線コネクタ 55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59" name="テキスト ボックス 55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6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118111</xdr:rowOff>
    </xdr:from>
    <xdr:to>
      <xdr:col>32</xdr:col>
      <xdr:colOff>186689</xdr:colOff>
      <xdr:row>85</xdr:row>
      <xdr:rowOff>163830</xdr:rowOff>
    </xdr:to>
    <xdr:cxnSp macro="">
      <xdr:nvCxnSpPr>
        <xdr:cNvPr id="561" name="直線コネクタ 560"/>
        <xdr:cNvCxnSpPr/>
      </xdr:nvCxnSpPr>
      <xdr:spPr>
        <a:xfrm flipV="1">
          <a:off x="22160864" y="1331976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167657</xdr:rowOff>
    </xdr:from>
    <xdr:ext cx="469744" cy="259045"/>
    <xdr:sp macro="" textlink="">
      <xdr:nvSpPr>
        <xdr:cNvPr id="562" name="【児童館】&#10;一人当たり面積最小値テキスト"/>
        <xdr:cNvSpPr txBox="1"/>
      </xdr:nvSpPr>
      <xdr:spPr>
        <a:xfrm>
          <a:off x="222504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85</xdr:row>
      <xdr:rowOff>163830</xdr:rowOff>
    </xdr:from>
    <xdr:to>
      <xdr:col>32</xdr:col>
      <xdr:colOff>276225</xdr:colOff>
      <xdr:row>85</xdr:row>
      <xdr:rowOff>163830</xdr:rowOff>
    </xdr:to>
    <xdr:cxnSp macro="">
      <xdr:nvCxnSpPr>
        <xdr:cNvPr id="563" name="直線コネクタ 562"/>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64788</xdr:rowOff>
    </xdr:from>
    <xdr:ext cx="469744" cy="259045"/>
    <xdr:sp macro="" textlink="">
      <xdr:nvSpPr>
        <xdr:cNvPr id="564" name="【児童館】&#10;一人当たり面積最大値テキスト"/>
        <xdr:cNvSpPr txBox="1"/>
      </xdr:nvSpPr>
      <xdr:spPr>
        <a:xfrm>
          <a:off x="222504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0.064</a:t>
          </a:r>
          <a:endParaRPr kumimoji="1" lang="ja-JP" altLang="en-US" sz="1000" b="1">
            <a:latin typeface="ＭＳ Ｐゴシック"/>
          </a:endParaRPr>
        </a:p>
      </xdr:txBody>
    </xdr:sp>
    <xdr:clientData/>
  </xdr:oneCellAnchor>
  <xdr:twoCellAnchor>
    <xdr:from>
      <xdr:col>32</xdr:col>
      <xdr:colOff>98425</xdr:colOff>
      <xdr:row>77</xdr:row>
      <xdr:rowOff>118111</xdr:rowOff>
    </xdr:from>
    <xdr:to>
      <xdr:col>32</xdr:col>
      <xdr:colOff>276225</xdr:colOff>
      <xdr:row>77</xdr:row>
      <xdr:rowOff>118111</xdr:rowOff>
    </xdr:to>
    <xdr:cxnSp macro="">
      <xdr:nvCxnSpPr>
        <xdr:cNvPr id="565" name="直線コネクタ 564"/>
        <xdr:cNvCxnSpPr/>
      </xdr:nvCxnSpPr>
      <xdr:spPr>
        <a:xfrm>
          <a:off x="22072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57166</xdr:rowOff>
    </xdr:from>
    <xdr:ext cx="469744" cy="259045"/>
    <xdr:sp macro="" textlink="">
      <xdr:nvSpPr>
        <xdr:cNvPr id="566" name="【児童館】&#10;一人当たり面積平均値テキスト"/>
        <xdr:cNvSpPr txBox="1"/>
      </xdr:nvSpPr>
      <xdr:spPr>
        <a:xfrm>
          <a:off x="22250400" y="1411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78739</xdr:rowOff>
    </xdr:from>
    <xdr:to>
      <xdr:col>32</xdr:col>
      <xdr:colOff>238125</xdr:colOff>
      <xdr:row>83</xdr:row>
      <xdr:rowOff>8889</xdr:rowOff>
    </xdr:to>
    <xdr:sp macro="" textlink="">
      <xdr:nvSpPr>
        <xdr:cNvPr id="567" name="フローチャート : 判断 566"/>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147320</xdr:rowOff>
    </xdr:from>
    <xdr:to>
      <xdr:col>31</xdr:col>
      <xdr:colOff>85725</xdr:colOff>
      <xdr:row>83</xdr:row>
      <xdr:rowOff>77470</xdr:rowOff>
    </xdr:to>
    <xdr:sp macro="" textlink="">
      <xdr:nvSpPr>
        <xdr:cNvPr id="568" name="フローチャート : 判断 567"/>
        <xdr:cNvSpPr/>
      </xdr:nvSpPr>
      <xdr:spPr>
        <a:xfrm>
          <a:off x="2127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69" name="テキスト ボックス 56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70" name="テキスト ボックス 56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71" name="テキスト ボックス 57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72" name="テキスト ボックス 57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73" name="テキスト ボックス 57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44450</xdr:rowOff>
    </xdr:from>
    <xdr:to>
      <xdr:col>31</xdr:col>
      <xdr:colOff>85725</xdr:colOff>
      <xdr:row>83</xdr:row>
      <xdr:rowOff>146050</xdr:rowOff>
    </xdr:to>
    <xdr:sp macro="" textlink="">
      <xdr:nvSpPr>
        <xdr:cNvPr id="574" name="円/楕円 573"/>
        <xdr:cNvSpPr/>
      </xdr:nvSpPr>
      <xdr:spPr>
        <a:xfrm>
          <a:off x="2127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93997</xdr:rowOff>
    </xdr:from>
    <xdr:ext cx="469744" cy="259045"/>
    <xdr:sp macro="" textlink="">
      <xdr:nvSpPr>
        <xdr:cNvPr id="575" name="n_1aveValue【児童館】&#10;一人当たり面積"/>
        <xdr:cNvSpPr txBox="1"/>
      </xdr:nvSpPr>
      <xdr:spPr>
        <a:xfrm>
          <a:off x="210757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oneCellAnchor>
    <xdr:from>
      <xdr:col>30</xdr:col>
      <xdr:colOff>473152</xdr:colOff>
      <xdr:row>83</xdr:row>
      <xdr:rowOff>137177</xdr:rowOff>
    </xdr:from>
    <xdr:ext cx="469744" cy="259045"/>
    <xdr:sp macro="" textlink="">
      <xdr:nvSpPr>
        <xdr:cNvPr id="576" name="n_1main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77" name="正方形/長方形 57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78" name="正方形/長方形 57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79" name="正方形/長方形 57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80" name="正方形/長方形 57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81" name="正方形/長方形 58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82" name="正方形/長方形 58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83" name="正方形/長方形 58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84" name="正方形/長方形 58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85" name="テキスト ボックス 58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86" name="直線コネクタ 58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87" name="テキスト ボックス 58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88" name="直線コネクタ 58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89" name="テキスト ボックス 58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90" name="直線コネクタ 58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91" name="テキスト ボックス 59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92" name="直線コネクタ 59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93" name="テキスト ボックス 59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94" name="直線コネクタ 59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95" name="テキスト ボックス 59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96" name="直線コネクタ 59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97" name="テキスト ボックス 59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98" name="直線コネクタ 59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99" name="テキスト ボックス 59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0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26670</xdr:rowOff>
    </xdr:from>
    <xdr:to>
      <xdr:col>23</xdr:col>
      <xdr:colOff>516889</xdr:colOff>
      <xdr:row>107</xdr:row>
      <xdr:rowOff>57150</xdr:rowOff>
    </xdr:to>
    <xdr:cxnSp macro="">
      <xdr:nvCxnSpPr>
        <xdr:cNvPr id="601" name="直線コネクタ 600"/>
        <xdr:cNvCxnSpPr/>
      </xdr:nvCxnSpPr>
      <xdr:spPr>
        <a:xfrm flipV="1">
          <a:off x="16318864" y="1734312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60977</xdr:rowOff>
    </xdr:from>
    <xdr:ext cx="405111" cy="259045"/>
    <xdr:sp macro="" textlink="">
      <xdr:nvSpPr>
        <xdr:cNvPr id="602" name="【公民館】&#10;有形固定資産減価償却率最小値テキスト"/>
        <xdr:cNvSpPr txBox="1"/>
      </xdr:nvSpPr>
      <xdr:spPr>
        <a:xfrm>
          <a:off x="16408400"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107</xdr:row>
      <xdr:rowOff>57150</xdr:rowOff>
    </xdr:from>
    <xdr:to>
      <xdr:col>23</xdr:col>
      <xdr:colOff>606425</xdr:colOff>
      <xdr:row>107</xdr:row>
      <xdr:rowOff>57150</xdr:rowOff>
    </xdr:to>
    <xdr:cxnSp macro="">
      <xdr:nvCxnSpPr>
        <xdr:cNvPr id="603" name="直線コネクタ 602"/>
        <xdr:cNvCxnSpPr/>
      </xdr:nvCxnSpPr>
      <xdr:spPr>
        <a:xfrm>
          <a:off x="16230600" y="184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144797</xdr:rowOff>
    </xdr:from>
    <xdr:ext cx="405111" cy="259045"/>
    <xdr:sp macro="" textlink="">
      <xdr:nvSpPr>
        <xdr:cNvPr id="604" name="【公民館】&#10;有形固定資産減価償却率最大値テキスト"/>
        <xdr:cNvSpPr txBox="1"/>
      </xdr:nvSpPr>
      <xdr:spPr>
        <a:xfrm>
          <a:off x="16408400" y="1711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89.6</a:t>
          </a:r>
          <a:endParaRPr kumimoji="1" lang="ja-JP" altLang="en-US" sz="1000" b="1">
            <a:latin typeface="ＭＳ Ｐゴシック"/>
          </a:endParaRPr>
        </a:p>
      </xdr:txBody>
    </xdr:sp>
    <xdr:clientData/>
  </xdr:oneCellAnchor>
  <xdr:twoCellAnchor>
    <xdr:from>
      <xdr:col>23</xdr:col>
      <xdr:colOff>428625</xdr:colOff>
      <xdr:row>101</xdr:row>
      <xdr:rowOff>26670</xdr:rowOff>
    </xdr:from>
    <xdr:to>
      <xdr:col>23</xdr:col>
      <xdr:colOff>606425</xdr:colOff>
      <xdr:row>101</xdr:row>
      <xdr:rowOff>26670</xdr:rowOff>
    </xdr:to>
    <xdr:cxnSp macro="">
      <xdr:nvCxnSpPr>
        <xdr:cNvPr id="605" name="直線コネクタ 604"/>
        <xdr:cNvCxnSpPr/>
      </xdr:nvCxnSpPr>
      <xdr:spPr>
        <a:xfrm>
          <a:off x="16230600" y="1734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80027</xdr:rowOff>
    </xdr:from>
    <xdr:ext cx="405111" cy="259045"/>
    <xdr:sp macro="" textlink="">
      <xdr:nvSpPr>
        <xdr:cNvPr id="606" name="【公民館】&#10;有形固定資産減価償却率平均値テキスト"/>
        <xdr:cNvSpPr txBox="1"/>
      </xdr:nvSpPr>
      <xdr:spPr>
        <a:xfrm>
          <a:off x="16408400" y="1791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101600</xdr:rowOff>
    </xdr:from>
    <xdr:to>
      <xdr:col>23</xdr:col>
      <xdr:colOff>568325</xdr:colOff>
      <xdr:row>105</xdr:row>
      <xdr:rowOff>31750</xdr:rowOff>
    </xdr:to>
    <xdr:sp macro="" textlink="">
      <xdr:nvSpPr>
        <xdr:cNvPr id="607" name="フローチャート : 判断 606"/>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42545</xdr:rowOff>
    </xdr:from>
    <xdr:to>
      <xdr:col>22</xdr:col>
      <xdr:colOff>415925</xdr:colOff>
      <xdr:row>104</xdr:row>
      <xdr:rowOff>144145</xdr:rowOff>
    </xdr:to>
    <xdr:sp macro="" textlink="">
      <xdr:nvSpPr>
        <xdr:cNvPr id="608" name="フローチャート : 判断 607"/>
        <xdr:cNvSpPr/>
      </xdr:nvSpPr>
      <xdr:spPr>
        <a:xfrm>
          <a:off x="15430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09" name="テキスト ボックス 60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10" name="テキスト ボックス 60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11" name="テキスト ボックス 61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12" name="テキスト ボックス 61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13" name="テキスト ボックス 61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34925</xdr:rowOff>
    </xdr:from>
    <xdr:to>
      <xdr:col>22</xdr:col>
      <xdr:colOff>415925</xdr:colOff>
      <xdr:row>104</xdr:row>
      <xdr:rowOff>136525</xdr:rowOff>
    </xdr:to>
    <xdr:sp macro="" textlink="">
      <xdr:nvSpPr>
        <xdr:cNvPr id="614" name="円/楕円 613"/>
        <xdr:cNvSpPr/>
      </xdr:nvSpPr>
      <xdr:spPr>
        <a:xfrm>
          <a:off x="15430500" y="1786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135272</xdr:rowOff>
    </xdr:from>
    <xdr:ext cx="405111" cy="259045"/>
    <xdr:sp macro="" textlink="">
      <xdr:nvSpPr>
        <xdr:cNvPr id="615" name="n_1aveValue【公民館】&#10;有形固定資産減価償却率"/>
        <xdr:cNvSpPr txBox="1"/>
      </xdr:nvSpPr>
      <xdr:spPr>
        <a:xfrm>
          <a:off x="15266043"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a:t>
          </a:r>
          <a:endParaRPr kumimoji="1" lang="ja-JP" altLang="en-US" sz="1000" b="1">
            <a:solidFill>
              <a:srgbClr val="000080"/>
            </a:solidFill>
            <a:latin typeface="ＭＳ Ｐゴシック"/>
          </a:endParaRPr>
        </a:p>
      </xdr:txBody>
    </xdr:sp>
    <xdr:clientData/>
  </xdr:oneCellAnchor>
  <xdr:oneCellAnchor>
    <xdr:from>
      <xdr:col>22</xdr:col>
      <xdr:colOff>149868</xdr:colOff>
      <xdr:row>102</xdr:row>
      <xdr:rowOff>153052</xdr:rowOff>
    </xdr:from>
    <xdr:ext cx="405111" cy="259045"/>
    <xdr:sp macro="" textlink="">
      <xdr:nvSpPr>
        <xdr:cNvPr id="616" name="n_1mainValue【公民館】&#10;有形固定資産減価償却率"/>
        <xdr:cNvSpPr txBox="1"/>
      </xdr:nvSpPr>
      <xdr:spPr>
        <a:xfrm>
          <a:off x="15266043" y="1764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17" name="正方形/長方形 61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18" name="正方形/長方形 61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19" name="正方形/長方形 61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20" name="正方形/長方形 61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21" name="正方形/長方形 62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22" name="正方形/長方形 62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23" name="正方形/長方形 62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24" name="正方形/長方形 62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25" name="テキスト ボックス 62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26" name="直線コネクタ 62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27" name="直線コネクタ 62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28" name="テキスト ボックス 62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29" name="直線コネクタ 62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30" name="テキスト ボックス 62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31" name="直線コネクタ 63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32" name="テキスト ボックス 63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33" name="直線コネクタ 63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34" name="テキスト ボックス 63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35" name="直線コネクタ 63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36" name="テキスト ボックス 63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37" name="直線コネクタ 63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38" name="テキスト ボックス 63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3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156211</xdr:rowOff>
    </xdr:from>
    <xdr:to>
      <xdr:col>32</xdr:col>
      <xdr:colOff>186689</xdr:colOff>
      <xdr:row>108</xdr:row>
      <xdr:rowOff>110489</xdr:rowOff>
    </xdr:to>
    <xdr:cxnSp macro="">
      <xdr:nvCxnSpPr>
        <xdr:cNvPr id="640" name="直線コネクタ 639"/>
        <xdr:cNvCxnSpPr/>
      </xdr:nvCxnSpPr>
      <xdr:spPr>
        <a:xfrm flipV="1">
          <a:off x="22160864" y="17129761"/>
          <a:ext cx="0" cy="1497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114316</xdr:rowOff>
    </xdr:from>
    <xdr:ext cx="469744" cy="259045"/>
    <xdr:sp macro="" textlink="">
      <xdr:nvSpPr>
        <xdr:cNvPr id="641" name="【公民館】&#10;一人当たり面積最小値テキスト"/>
        <xdr:cNvSpPr txBox="1"/>
      </xdr:nvSpPr>
      <xdr:spPr>
        <a:xfrm>
          <a:off x="22250400"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108</xdr:row>
      <xdr:rowOff>110489</xdr:rowOff>
    </xdr:from>
    <xdr:to>
      <xdr:col>32</xdr:col>
      <xdr:colOff>276225</xdr:colOff>
      <xdr:row>108</xdr:row>
      <xdr:rowOff>110489</xdr:rowOff>
    </xdr:to>
    <xdr:cxnSp macro="">
      <xdr:nvCxnSpPr>
        <xdr:cNvPr id="642" name="直線コネクタ 641"/>
        <xdr:cNvCxnSpPr/>
      </xdr:nvCxnSpPr>
      <xdr:spPr>
        <a:xfrm>
          <a:off x="22072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102888</xdr:rowOff>
    </xdr:from>
    <xdr:ext cx="469744" cy="259045"/>
    <xdr:sp macro="" textlink="">
      <xdr:nvSpPr>
        <xdr:cNvPr id="643" name="【公民館】&#10;一人当たり面積最大値テキスト"/>
        <xdr:cNvSpPr txBox="1"/>
      </xdr:nvSpPr>
      <xdr:spPr>
        <a:xfrm>
          <a:off x="222504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0.404</a:t>
          </a:r>
          <a:endParaRPr kumimoji="1" lang="ja-JP" altLang="en-US" sz="1000" b="1">
            <a:latin typeface="ＭＳ Ｐゴシック"/>
          </a:endParaRPr>
        </a:p>
      </xdr:txBody>
    </xdr:sp>
    <xdr:clientData/>
  </xdr:oneCellAnchor>
  <xdr:twoCellAnchor>
    <xdr:from>
      <xdr:col>32</xdr:col>
      <xdr:colOff>98425</xdr:colOff>
      <xdr:row>99</xdr:row>
      <xdr:rowOff>156211</xdr:rowOff>
    </xdr:from>
    <xdr:to>
      <xdr:col>32</xdr:col>
      <xdr:colOff>276225</xdr:colOff>
      <xdr:row>99</xdr:row>
      <xdr:rowOff>156211</xdr:rowOff>
    </xdr:to>
    <xdr:cxnSp macro="">
      <xdr:nvCxnSpPr>
        <xdr:cNvPr id="644" name="直線コネクタ 643"/>
        <xdr:cNvCxnSpPr/>
      </xdr:nvCxnSpPr>
      <xdr:spPr>
        <a:xfrm>
          <a:off x="22072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41927</xdr:rowOff>
    </xdr:from>
    <xdr:ext cx="469744" cy="259045"/>
    <xdr:sp macro="" textlink="">
      <xdr:nvSpPr>
        <xdr:cNvPr id="645" name="【公民館】&#10;一人当たり面積平均値テキスト"/>
        <xdr:cNvSpPr txBox="1"/>
      </xdr:nvSpPr>
      <xdr:spPr>
        <a:xfrm>
          <a:off x="22250400" y="1804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63500</xdr:rowOff>
    </xdr:from>
    <xdr:to>
      <xdr:col>32</xdr:col>
      <xdr:colOff>238125</xdr:colOff>
      <xdr:row>105</xdr:row>
      <xdr:rowOff>165100</xdr:rowOff>
    </xdr:to>
    <xdr:sp macro="" textlink="">
      <xdr:nvSpPr>
        <xdr:cNvPr id="646" name="フローチャート : 判断 645"/>
        <xdr:cNvSpPr/>
      </xdr:nvSpPr>
      <xdr:spPr>
        <a:xfrm>
          <a:off x="22110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128270</xdr:rowOff>
    </xdr:from>
    <xdr:to>
      <xdr:col>31</xdr:col>
      <xdr:colOff>85725</xdr:colOff>
      <xdr:row>106</xdr:row>
      <xdr:rowOff>58420</xdr:rowOff>
    </xdr:to>
    <xdr:sp macro="" textlink="">
      <xdr:nvSpPr>
        <xdr:cNvPr id="647" name="フローチャート : 判断 646"/>
        <xdr:cNvSpPr/>
      </xdr:nvSpPr>
      <xdr:spPr>
        <a:xfrm>
          <a:off x="21272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48" name="テキスト ボックス 64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49" name="テキスト ボックス 64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50" name="テキスト ボックス 64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51" name="テキスト ボックス 65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52" name="テキスト ボックス 65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158750</xdr:rowOff>
    </xdr:from>
    <xdr:to>
      <xdr:col>31</xdr:col>
      <xdr:colOff>85725</xdr:colOff>
      <xdr:row>107</xdr:row>
      <xdr:rowOff>88900</xdr:rowOff>
    </xdr:to>
    <xdr:sp macro="" textlink="">
      <xdr:nvSpPr>
        <xdr:cNvPr id="653" name="円/楕円 652"/>
        <xdr:cNvSpPr/>
      </xdr:nvSpPr>
      <xdr:spPr>
        <a:xfrm>
          <a:off x="21272500" y="183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74947</xdr:rowOff>
    </xdr:from>
    <xdr:ext cx="469744" cy="259045"/>
    <xdr:sp macro="" textlink="">
      <xdr:nvSpPr>
        <xdr:cNvPr id="654" name="n_1aveValue【公民館】&#10;一人当たり面積"/>
        <xdr:cNvSpPr txBox="1"/>
      </xdr:nvSpPr>
      <xdr:spPr>
        <a:xfrm>
          <a:off x="210757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0.128</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80027</xdr:rowOff>
    </xdr:from>
    <xdr:ext cx="469744" cy="259045"/>
    <xdr:sp macro="" textlink="">
      <xdr:nvSpPr>
        <xdr:cNvPr id="655" name="n_1mainValue【公民館】&#10;一人当たり面積"/>
        <xdr:cNvSpPr txBox="1"/>
      </xdr:nvSpPr>
      <xdr:spPr>
        <a:xfrm>
          <a:off x="21075727" y="1842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56" name="正方形/長方形 6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57" name="正方形/長方形 6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58" name="テキスト ボックス 6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有形固定資産減価償却率は概ね類似団体を下回っているが，道路については上回っている。これは過去に建設した道路の老朽化が進んでいることが要因であり，今後は計画的に維持管理を進めていく。</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広島県三原市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97,009
95,045
471.55
51,610,916
50,648,726
702,052
26,693,169
63,001,148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50.9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156210</xdr:rowOff>
    </xdr:from>
    <xdr:to>
      <xdr:col>6</xdr:col>
      <xdr:colOff>510540</xdr:colOff>
      <xdr:row>42</xdr:row>
      <xdr:rowOff>37012</xdr:rowOff>
    </xdr:to>
    <xdr:cxnSp macro="">
      <xdr:nvCxnSpPr>
        <xdr:cNvPr id="58" name="直線コネクタ 57"/>
        <xdr:cNvCxnSpPr/>
      </xdr:nvCxnSpPr>
      <xdr:spPr>
        <a:xfrm flipV="1">
          <a:off x="4634865" y="5814060"/>
          <a:ext cx="0" cy="1423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40839</xdr:rowOff>
    </xdr:from>
    <xdr:ext cx="340478" cy="259045"/>
    <xdr:sp macro="" textlink="">
      <xdr:nvSpPr>
        <xdr:cNvPr id="59" name="【図書館】&#10;有形固定資産減価償却率最小値テキスト"/>
        <xdr:cNvSpPr txBox="1"/>
      </xdr:nvSpPr>
      <xdr:spPr>
        <a:xfrm>
          <a:off x="4724400" y="724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422275</xdr:colOff>
      <xdr:row>42</xdr:row>
      <xdr:rowOff>37012</xdr:rowOff>
    </xdr:from>
    <xdr:to>
      <xdr:col>6</xdr:col>
      <xdr:colOff>600075</xdr:colOff>
      <xdr:row>42</xdr:row>
      <xdr:rowOff>37012</xdr:rowOff>
    </xdr:to>
    <xdr:cxnSp macro="">
      <xdr:nvCxnSpPr>
        <xdr:cNvPr id="60" name="直線コネクタ 59"/>
        <xdr:cNvCxnSpPr/>
      </xdr:nvCxnSpPr>
      <xdr:spPr>
        <a:xfrm>
          <a:off x="4546600" y="723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102887</xdr:rowOff>
    </xdr:from>
    <xdr:ext cx="405111" cy="259045"/>
    <xdr:sp macro="" textlink="">
      <xdr:nvSpPr>
        <xdr:cNvPr id="61" name="【図書館】&#10;有形固定資産減価償却率最大値テキスト"/>
        <xdr:cNvSpPr txBox="1"/>
      </xdr:nvSpPr>
      <xdr:spPr>
        <a:xfrm>
          <a:off x="47244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6</xdr:col>
      <xdr:colOff>422275</xdr:colOff>
      <xdr:row>33</xdr:row>
      <xdr:rowOff>156210</xdr:rowOff>
    </xdr:from>
    <xdr:to>
      <xdr:col>6</xdr:col>
      <xdr:colOff>600075</xdr:colOff>
      <xdr:row>33</xdr:row>
      <xdr:rowOff>156210</xdr:rowOff>
    </xdr:to>
    <xdr:cxnSp macro="">
      <xdr:nvCxnSpPr>
        <xdr:cNvPr id="62" name="直線コネクタ 61"/>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75673</xdr:rowOff>
    </xdr:from>
    <xdr:ext cx="405111" cy="259045"/>
    <xdr:sp macro="" textlink="">
      <xdr:nvSpPr>
        <xdr:cNvPr id="63" name="【図書館】&#10;有形固定資産減価償却率平均値テキスト"/>
        <xdr:cNvSpPr txBox="1"/>
      </xdr:nvSpPr>
      <xdr:spPr>
        <a:xfrm>
          <a:off x="4724400" y="659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97246</xdr:rowOff>
    </xdr:from>
    <xdr:to>
      <xdr:col>6</xdr:col>
      <xdr:colOff>561975</xdr:colOff>
      <xdr:row>39</xdr:row>
      <xdr:rowOff>27396</xdr:rowOff>
    </xdr:to>
    <xdr:sp macro="" textlink="">
      <xdr:nvSpPr>
        <xdr:cNvPr id="64" name="フローチャート : 判断 63"/>
        <xdr:cNvSpPr/>
      </xdr:nvSpPr>
      <xdr:spPr>
        <a:xfrm>
          <a:off x="45847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23767</xdr:rowOff>
    </xdr:from>
    <xdr:to>
      <xdr:col>5</xdr:col>
      <xdr:colOff>409575</xdr:colOff>
      <xdr:row>38</xdr:row>
      <xdr:rowOff>125367</xdr:rowOff>
    </xdr:to>
    <xdr:sp macro="" textlink="">
      <xdr:nvSpPr>
        <xdr:cNvPr id="65" name="フローチャート : 判断 64"/>
        <xdr:cNvSpPr/>
      </xdr:nvSpPr>
      <xdr:spPr>
        <a:xfrm>
          <a:off x="3746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116494</xdr:rowOff>
    </xdr:from>
    <xdr:ext cx="405111" cy="259045"/>
    <xdr:sp macro="" textlink="">
      <xdr:nvSpPr>
        <xdr:cNvPr id="66" name="n_1aveValue【図書館】&#10;有形固定資産減価償却率"/>
        <xdr:cNvSpPr txBox="1"/>
      </xdr:nvSpPr>
      <xdr:spPr>
        <a:xfrm>
          <a:off x="3582043"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22134</xdr:rowOff>
    </xdr:from>
    <xdr:to>
      <xdr:col>5</xdr:col>
      <xdr:colOff>409575</xdr:colOff>
      <xdr:row>37</xdr:row>
      <xdr:rowOff>123734</xdr:rowOff>
    </xdr:to>
    <xdr:sp macro="" textlink="">
      <xdr:nvSpPr>
        <xdr:cNvPr id="72" name="円/楕円 71"/>
        <xdr:cNvSpPr/>
      </xdr:nvSpPr>
      <xdr:spPr>
        <a:xfrm>
          <a:off x="3746500" y="636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140261</xdr:rowOff>
    </xdr:from>
    <xdr:ext cx="405111" cy="259045"/>
    <xdr:sp macro="" textlink="">
      <xdr:nvSpPr>
        <xdr:cNvPr id="73" name="n_1mainValue【図書館】&#10;有形固定資産減価償却率"/>
        <xdr:cNvSpPr txBox="1"/>
      </xdr:nvSpPr>
      <xdr:spPr>
        <a:xfrm>
          <a:off x="3582043"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7" name="テキスト ボックス 86"/>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9" name="テキスト ボックス 8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1" name="テキスト ボックス 90"/>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3" name="テキスト ボックス 92"/>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57150</xdr:rowOff>
    </xdr:from>
    <xdr:to>
      <xdr:col>15</xdr:col>
      <xdr:colOff>180340</xdr:colOff>
      <xdr:row>41</xdr:row>
      <xdr:rowOff>82550</xdr:rowOff>
    </xdr:to>
    <xdr:cxnSp macro="">
      <xdr:nvCxnSpPr>
        <xdr:cNvPr id="97" name="直線コネクタ 96"/>
        <xdr:cNvCxnSpPr/>
      </xdr:nvCxnSpPr>
      <xdr:spPr>
        <a:xfrm flipV="1">
          <a:off x="10476865" y="57150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86377</xdr:rowOff>
    </xdr:from>
    <xdr:ext cx="469744" cy="259045"/>
    <xdr:sp macro="" textlink="">
      <xdr:nvSpPr>
        <xdr:cNvPr id="98" name="【図書館】&#10;一人当たり面積最小値テキスト"/>
        <xdr:cNvSpPr txBox="1"/>
      </xdr:nvSpPr>
      <xdr:spPr>
        <a:xfrm>
          <a:off x="10566400" y="711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41</xdr:row>
      <xdr:rowOff>82550</xdr:rowOff>
    </xdr:from>
    <xdr:to>
      <xdr:col>15</xdr:col>
      <xdr:colOff>269875</xdr:colOff>
      <xdr:row>41</xdr:row>
      <xdr:rowOff>82550</xdr:rowOff>
    </xdr:to>
    <xdr:cxnSp macro="">
      <xdr:nvCxnSpPr>
        <xdr:cNvPr id="99" name="直線コネクタ 98"/>
        <xdr:cNvCxnSpPr/>
      </xdr:nvCxnSpPr>
      <xdr:spPr>
        <a:xfrm>
          <a:off x="10388600" y="711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3827</xdr:rowOff>
    </xdr:from>
    <xdr:ext cx="469744" cy="259045"/>
    <xdr:sp macro="" textlink="">
      <xdr:nvSpPr>
        <xdr:cNvPr id="100" name="【図書館】&#10;一人当たり面積最大値テキスト"/>
        <xdr:cNvSpPr txBox="1"/>
      </xdr:nvSpPr>
      <xdr:spPr>
        <a:xfrm>
          <a:off x="10566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0.120</a:t>
          </a:r>
          <a:endParaRPr kumimoji="1" lang="ja-JP" altLang="en-US" sz="1000" b="1">
            <a:latin typeface="ＭＳ Ｐゴシック"/>
          </a:endParaRPr>
        </a:p>
      </xdr:txBody>
    </xdr:sp>
    <xdr:clientData/>
  </xdr:oneCellAnchor>
  <xdr:twoCellAnchor>
    <xdr:from>
      <xdr:col>15</xdr:col>
      <xdr:colOff>92075</xdr:colOff>
      <xdr:row>33</xdr:row>
      <xdr:rowOff>57150</xdr:rowOff>
    </xdr:from>
    <xdr:to>
      <xdr:col>15</xdr:col>
      <xdr:colOff>269875</xdr:colOff>
      <xdr:row>33</xdr:row>
      <xdr:rowOff>57150</xdr:rowOff>
    </xdr:to>
    <xdr:cxnSp macro="">
      <xdr:nvCxnSpPr>
        <xdr:cNvPr id="101" name="直線コネクタ 100"/>
        <xdr:cNvCxnSpPr/>
      </xdr:nvCxnSpPr>
      <xdr:spPr>
        <a:xfrm>
          <a:off x="10388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3827</xdr:rowOff>
    </xdr:from>
    <xdr:ext cx="469744" cy="259045"/>
    <xdr:sp macro="" textlink="">
      <xdr:nvSpPr>
        <xdr:cNvPr id="102" name="【図書館】&#10;一人当たり面積平均値テキスト"/>
        <xdr:cNvSpPr txBox="1"/>
      </xdr:nvSpPr>
      <xdr:spPr>
        <a:xfrm>
          <a:off x="105664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25400</xdr:rowOff>
    </xdr:from>
    <xdr:to>
      <xdr:col>15</xdr:col>
      <xdr:colOff>231775</xdr:colOff>
      <xdr:row>38</xdr:row>
      <xdr:rowOff>127000</xdr:rowOff>
    </xdr:to>
    <xdr:sp macro="" textlink="">
      <xdr:nvSpPr>
        <xdr:cNvPr id="103" name="フローチャート : 判断 102"/>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165100</xdr:rowOff>
    </xdr:from>
    <xdr:to>
      <xdr:col>14</xdr:col>
      <xdr:colOff>79375</xdr:colOff>
      <xdr:row>39</xdr:row>
      <xdr:rowOff>95250</xdr:rowOff>
    </xdr:to>
    <xdr:sp macro="" textlink="">
      <xdr:nvSpPr>
        <xdr:cNvPr id="104" name="フローチャート : 判断 103"/>
        <xdr:cNvSpPr/>
      </xdr:nvSpPr>
      <xdr:spPr>
        <a:xfrm>
          <a:off x="9588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111777</xdr:rowOff>
    </xdr:from>
    <xdr:ext cx="469744" cy="259045"/>
    <xdr:sp macro="" textlink="">
      <xdr:nvSpPr>
        <xdr:cNvPr id="105" name="n_1aveValue【図書館】&#10;一人当たり面積"/>
        <xdr:cNvSpPr txBox="1"/>
      </xdr:nvSpPr>
      <xdr:spPr>
        <a:xfrm>
          <a:off x="9391727" y="645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107950</xdr:rowOff>
    </xdr:from>
    <xdr:to>
      <xdr:col>14</xdr:col>
      <xdr:colOff>79375</xdr:colOff>
      <xdr:row>40</xdr:row>
      <xdr:rowOff>38100</xdr:rowOff>
    </xdr:to>
    <xdr:sp macro="" textlink="">
      <xdr:nvSpPr>
        <xdr:cNvPr id="111" name="円/楕円 110"/>
        <xdr:cNvSpPr/>
      </xdr:nvSpPr>
      <xdr:spPr>
        <a:xfrm>
          <a:off x="95885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40</xdr:row>
      <xdr:rowOff>29227</xdr:rowOff>
    </xdr:from>
    <xdr:ext cx="469744" cy="259045"/>
    <xdr:sp macro="" textlink="">
      <xdr:nvSpPr>
        <xdr:cNvPr id="112" name="n_1mainValue【図書館】&#10;一人当たり面積"/>
        <xdr:cNvSpPr txBox="1"/>
      </xdr:nvSpPr>
      <xdr:spPr>
        <a:xfrm>
          <a:off x="9391727"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3" name="テキスト ボックス 12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4" name="直線コネクタ 12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5" name="テキスト ボックス 124"/>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6" name="直線コネクタ 12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7" name="テキスト ボックス 12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8" name="直線コネクタ 12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9" name="テキスト ボックス 12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0" name="直線コネクタ 12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31" name="テキスト ボックス 130"/>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3" name="テキスト ボックス 13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20574</xdr:rowOff>
    </xdr:from>
    <xdr:to>
      <xdr:col>6</xdr:col>
      <xdr:colOff>510540</xdr:colOff>
      <xdr:row>63</xdr:row>
      <xdr:rowOff>25146</xdr:rowOff>
    </xdr:to>
    <xdr:cxnSp macro="">
      <xdr:nvCxnSpPr>
        <xdr:cNvPr id="135" name="直線コネクタ 134"/>
        <xdr:cNvCxnSpPr/>
      </xdr:nvCxnSpPr>
      <xdr:spPr>
        <a:xfrm flipV="1">
          <a:off x="4634865" y="9621774"/>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28973</xdr:rowOff>
    </xdr:from>
    <xdr:ext cx="405111" cy="259045"/>
    <xdr:sp macro="" textlink="">
      <xdr:nvSpPr>
        <xdr:cNvPr id="136" name="【体育館・プール】&#10;有形固定資産減価償却率最小値テキスト"/>
        <xdr:cNvSpPr txBox="1"/>
      </xdr:nvSpPr>
      <xdr:spPr>
        <a:xfrm>
          <a:off x="4724400" y="1083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6</xdr:col>
      <xdr:colOff>422275</xdr:colOff>
      <xdr:row>63</xdr:row>
      <xdr:rowOff>25146</xdr:rowOff>
    </xdr:from>
    <xdr:to>
      <xdr:col>6</xdr:col>
      <xdr:colOff>600075</xdr:colOff>
      <xdr:row>63</xdr:row>
      <xdr:rowOff>25146</xdr:rowOff>
    </xdr:to>
    <xdr:cxnSp macro="">
      <xdr:nvCxnSpPr>
        <xdr:cNvPr id="137" name="直線コネクタ 136"/>
        <xdr:cNvCxnSpPr/>
      </xdr:nvCxnSpPr>
      <xdr:spPr>
        <a:xfrm>
          <a:off x="4546600" y="1082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138701</xdr:rowOff>
    </xdr:from>
    <xdr:ext cx="405111" cy="259045"/>
    <xdr:sp macro="" textlink="">
      <xdr:nvSpPr>
        <xdr:cNvPr id="138" name="【体育館・プール】&#10;有形固定資産減価償却率最大値テキスト"/>
        <xdr:cNvSpPr txBox="1"/>
      </xdr:nvSpPr>
      <xdr:spPr>
        <a:xfrm>
          <a:off x="4724400" y="939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6</xdr:col>
      <xdr:colOff>422275</xdr:colOff>
      <xdr:row>56</xdr:row>
      <xdr:rowOff>20574</xdr:rowOff>
    </xdr:from>
    <xdr:to>
      <xdr:col>6</xdr:col>
      <xdr:colOff>600075</xdr:colOff>
      <xdr:row>56</xdr:row>
      <xdr:rowOff>20574</xdr:rowOff>
    </xdr:to>
    <xdr:cxnSp macro="">
      <xdr:nvCxnSpPr>
        <xdr:cNvPr id="139" name="直線コネクタ 138"/>
        <xdr:cNvCxnSpPr/>
      </xdr:nvCxnSpPr>
      <xdr:spPr>
        <a:xfrm>
          <a:off x="4546600" y="962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110507</xdr:rowOff>
    </xdr:from>
    <xdr:ext cx="405111" cy="259045"/>
    <xdr:sp macro="" textlink="">
      <xdr:nvSpPr>
        <xdr:cNvPr id="140" name="【体育館・プール】&#10;有形固定資産減価償却率平均値テキスト"/>
        <xdr:cNvSpPr txBox="1"/>
      </xdr:nvSpPr>
      <xdr:spPr>
        <a:xfrm>
          <a:off x="47244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132080</xdr:rowOff>
    </xdr:from>
    <xdr:to>
      <xdr:col>6</xdr:col>
      <xdr:colOff>561975</xdr:colOff>
      <xdr:row>61</xdr:row>
      <xdr:rowOff>62230</xdr:rowOff>
    </xdr:to>
    <xdr:sp macro="" textlink="">
      <xdr:nvSpPr>
        <xdr:cNvPr id="141" name="フローチャート : 判断 140"/>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70358</xdr:rowOff>
    </xdr:from>
    <xdr:to>
      <xdr:col>5</xdr:col>
      <xdr:colOff>409575</xdr:colOff>
      <xdr:row>62</xdr:row>
      <xdr:rowOff>508</xdr:rowOff>
    </xdr:to>
    <xdr:sp macro="" textlink="">
      <xdr:nvSpPr>
        <xdr:cNvPr id="142" name="フローチャート : 判断 141"/>
        <xdr:cNvSpPr/>
      </xdr:nvSpPr>
      <xdr:spPr>
        <a:xfrm>
          <a:off x="3746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163085</xdr:rowOff>
    </xdr:from>
    <xdr:ext cx="405111" cy="259045"/>
    <xdr:sp macro="" textlink="">
      <xdr:nvSpPr>
        <xdr:cNvPr id="143" name="n_1aveValue【体育館・プール】&#10;有形固定資産減価償却率"/>
        <xdr:cNvSpPr txBox="1"/>
      </xdr:nvSpPr>
      <xdr:spPr>
        <a:xfrm>
          <a:off x="3582043" y="1062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132080</xdr:rowOff>
    </xdr:from>
    <xdr:to>
      <xdr:col>5</xdr:col>
      <xdr:colOff>409575</xdr:colOff>
      <xdr:row>59</xdr:row>
      <xdr:rowOff>62230</xdr:rowOff>
    </xdr:to>
    <xdr:sp macro="" textlink="">
      <xdr:nvSpPr>
        <xdr:cNvPr id="149" name="円/楕円 148"/>
        <xdr:cNvSpPr/>
      </xdr:nvSpPr>
      <xdr:spPr>
        <a:xfrm>
          <a:off x="3746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78757</xdr:rowOff>
    </xdr:from>
    <xdr:ext cx="405111" cy="259045"/>
    <xdr:sp macro="" textlink="">
      <xdr:nvSpPr>
        <xdr:cNvPr id="150" name="n_1mainValue【体育館・プール】&#10;有形固定資産減価償却率"/>
        <xdr:cNvSpPr txBox="1"/>
      </xdr:nvSpPr>
      <xdr:spPr>
        <a:xfrm>
          <a:off x="3582043"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1" name="正方形/長方形 15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2" name="正方形/長方形 15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3" name="正方形/長方形 15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4" name="正方形/長方形 15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5" name="正方形/長方形 15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6" name="正方形/長方形 15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7" name="正方形/長方形 15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0.319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8" name="正方形/長方形 15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9" name="テキスト ボックス 15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0" name="直線コネクタ 15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1" name="直線コネクタ 16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2" name="テキスト ボックス 16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3" name="直線コネクタ 16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4" name="テキスト ボックス 16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5" name="直線コネクタ 16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6" name="テキスト ボックス 16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7" name="直線コネクタ 16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8" name="テキスト ボックス 16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9" name="直線コネクタ 16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0" name="テキスト ボックス 16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2" name="テキスト ボックス 17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20955</xdr:rowOff>
    </xdr:from>
    <xdr:to>
      <xdr:col>15</xdr:col>
      <xdr:colOff>180340</xdr:colOff>
      <xdr:row>64</xdr:row>
      <xdr:rowOff>11430</xdr:rowOff>
    </xdr:to>
    <xdr:cxnSp macro="">
      <xdr:nvCxnSpPr>
        <xdr:cNvPr id="174" name="直線コネクタ 173"/>
        <xdr:cNvCxnSpPr/>
      </xdr:nvCxnSpPr>
      <xdr:spPr>
        <a:xfrm flipV="1">
          <a:off x="10476865" y="945070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15257</xdr:rowOff>
    </xdr:from>
    <xdr:ext cx="469744" cy="259045"/>
    <xdr:sp macro="" textlink="">
      <xdr:nvSpPr>
        <xdr:cNvPr id="175" name="【体育館・プール】&#10;一人当たり面積最小値テキスト"/>
        <xdr:cNvSpPr txBox="1"/>
      </xdr:nvSpPr>
      <xdr:spPr>
        <a:xfrm>
          <a:off x="10566400"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0.034</a:t>
          </a:r>
          <a:endParaRPr kumimoji="1" lang="ja-JP" altLang="en-US" sz="1000" b="1">
            <a:latin typeface="ＭＳ Ｐゴシック"/>
          </a:endParaRPr>
        </a:p>
      </xdr:txBody>
    </xdr:sp>
    <xdr:clientData/>
  </xdr:oneCellAnchor>
  <xdr:twoCellAnchor>
    <xdr:from>
      <xdr:col>15</xdr:col>
      <xdr:colOff>92075</xdr:colOff>
      <xdr:row>64</xdr:row>
      <xdr:rowOff>11430</xdr:rowOff>
    </xdr:from>
    <xdr:to>
      <xdr:col>15</xdr:col>
      <xdr:colOff>269875</xdr:colOff>
      <xdr:row>64</xdr:row>
      <xdr:rowOff>11430</xdr:rowOff>
    </xdr:to>
    <xdr:cxnSp macro="">
      <xdr:nvCxnSpPr>
        <xdr:cNvPr id="176" name="直線コネクタ 175"/>
        <xdr:cNvCxnSpPr/>
      </xdr:nvCxnSpPr>
      <xdr:spPr>
        <a:xfrm>
          <a:off x="10388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139082</xdr:rowOff>
    </xdr:from>
    <xdr:ext cx="469744" cy="259045"/>
    <xdr:sp macro="" textlink="">
      <xdr:nvSpPr>
        <xdr:cNvPr id="177" name="【体育館・プール】&#10;一人当たり面積最大値テキスト"/>
        <xdr:cNvSpPr txBox="1"/>
      </xdr:nvSpPr>
      <xdr:spPr>
        <a:xfrm>
          <a:off x="10566400" y="922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0.839</a:t>
          </a:r>
          <a:endParaRPr kumimoji="1" lang="ja-JP" altLang="en-US" sz="1000" b="1">
            <a:latin typeface="ＭＳ Ｐゴシック"/>
          </a:endParaRPr>
        </a:p>
      </xdr:txBody>
    </xdr:sp>
    <xdr:clientData/>
  </xdr:oneCellAnchor>
  <xdr:twoCellAnchor>
    <xdr:from>
      <xdr:col>15</xdr:col>
      <xdr:colOff>92075</xdr:colOff>
      <xdr:row>55</xdr:row>
      <xdr:rowOff>20955</xdr:rowOff>
    </xdr:from>
    <xdr:to>
      <xdr:col>15</xdr:col>
      <xdr:colOff>269875</xdr:colOff>
      <xdr:row>55</xdr:row>
      <xdr:rowOff>20955</xdr:rowOff>
    </xdr:to>
    <xdr:cxnSp macro="">
      <xdr:nvCxnSpPr>
        <xdr:cNvPr id="178" name="直線コネクタ 177"/>
        <xdr:cNvCxnSpPr/>
      </xdr:nvCxnSpPr>
      <xdr:spPr>
        <a:xfrm>
          <a:off x="10388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7637</xdr:rowOff>
    </xdr:from>
    <xdr:ext cx="469744" cy="259045"/>
    <xdr:sp macro="" textlink="">
      <xdr:nvSpPr>
        <xdr:cNvPr id="179" name="【体育館・プール】&#10;一人当たり面積平均値テキスト"/>
        <xdr:cNvSpPr txBox="1"/>
      </xdr:nvSpPr>
      <xdr:spPr>
        <a:xfrm>
          <a:off x="10566400" y="10637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29210</xdr:rowOff>
    </xdr:from>
    <xdr:to>
      <xdr:col>15</xdr:col>
      <xdr:colOff>231775</xdr:colOff>
      <xdr:row>62</xdr:row>
      <xdr:rowOff>130810</xdr:rowOff>
    </xdr:to>
    <xdr:sp macro="" textlink="">
      <xdr:nvSpPr>
        <xdr:cNvPr id="180" name="フローチャート : 判断 179"/>
        <xdr:cNvSpPr/>
      </xdr:nvSpPr>
      <xdr:spPr>
        <a:xfrm>
          <a:off x="104267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4445</xdr:rowOff>
    </xdr:from>
    <xdr:to>
      <xdr:col>14</xdr:col>
      <xdr:colOff>79375</xdr:colOff>
      <xdr:row>62</xdr:row>
      <xdr:rowOff>106045</xdr:rowOff>
    </xdr:to>
    <xdr:sp macro="" textlink="">
      <xdr:nvSpPr>
        <xdr:cNvPr id="181" name="フローチャート : 判断 180"/>
        <xdr:cNvSpPr/>
      </xdr:nvSpPr>
      <xdr:spPr>
        <a:xfrm>
          <a:off x="9588500" y="1063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122572</xdr:rowOff>
    </xdr:from>
    <xdr:ext cx="469744" cy="259045"/>
    <xdr:sp macro="" textlink="">
      <xdr:nvSpPr>
        <xdr:cNvPr id="182" name="n_1aveValue【体育館・プール】&#10;一人当たり面積"/>
        <xdr:cNvSpPr txBox="1"/>
      </xdr:nvSpPr>
      <xdr:spPr>
        <a:xfrm>
          <a:off x="9391727" y="1040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0.191</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64</xdr:row>
      <xdr:rowOff>2540</xdr:rowOff>
    </xdr:from>
    <xdr:to>
      <xdr:col>14</xdr:col>
      <xdr:colOff>79375</xdr:colOff>
      <xdr:row>64</xdr:row>
      <xdr:rowOff>104140</xdr:rowOff>
    </xdr:to>
    <xdr:sp macro="" textlink="">
      <xdr:nvSpPr>
        <xdr:cNvPr id="188" name="円/楕円 187"/>
        <xdr:cNvSpPr/>
      </xdr:nvSpPr>
      <xdr:spPr>
        <a:xfrm>
          <a:off x="9588500" y="1097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64</xdr:row>
      <xdr:rowOff>95267</xdr:rowOff>
    </xdr:from>
    <xdr:ext cx="469744" cy="259045"/>
    <xdr:sp macro="" textlink="">
      <xdr:nvSpPr>
        <xdr:cNvPr id="189" name="n_1mainValue【体育館・プール】&#10;一人当たり面積"/>
        <xdr:cNvSpPr txBox="1"/>
      </xdr:nvSpPr>
      <xdr:spPr>
        <a:xfrm>
          <a:off x="9391727" y="1106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0" name="正方形/長方形 18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1" name="正方形/長方形 19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2" name="正方形/長方形 19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3" name="正方形/長方形 19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4" name="正方形/長方形 19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5" name="正方形/長方形 19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6" name="正方形/長方形 19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7" name="正方形/長方形 19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8" name="テキスト ボックス 19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9" name="直線コネクタ 19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0" name="テキスト ボックス 19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1" name="直線コネクタ 20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2" name="テキスト ボックス 20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3" name="直線コネクタ 20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4" name="テキスト ボックス 20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5" name="直線コネクタ 20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6" name="テキスト ボックス 20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7" name="直線コネクタ 20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8" name="テキスト ボックス 20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9" name="直線コネクタ 20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0" name="テキスト ボックス 20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0</xdr:rowOff>
    </xdr:from>
    <xdr:to>
      <xdr:col>6</xdr:col>
      <xdr:colOff>510540</xdr:colOff>
      <xdr:row>86</xdr:row>
      <xdr:rowOff>7620</xdr:rowOff>
    </xdr:to>
    <xdr:cxnSp macro="">
      <xdr:nvCxnSpPr>
        <xdr:cNvPr id="214" name="直線コネクタ 213"/>
        <xdr:cNvCxnSpPr/>
      </xdr:nvCxnSpPr>
      <xdr:spPr>
        <a:xfrm flipV="1">
          <a:off x="4634865" y="133731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11447</xdr:rowOff>
    </xdr:from>
    <xdr:ext cx="405111" cy="259045"/>
    <xdr:sp macro="" textlink="">
      <xdr:nvSpPr>
        <xdr:cNvPr id="215" name="【福祉施設】&#10;有形固定資産減価償却率最小値テキスト"/>
        <xdr:cNvSpPr txBox="1"/>
      </xdr:nvSpPr>
      <xdr:spPr>
        <a:xfrm>
          <a:off x="4724400"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6</xdr:col>
      <xdr:colOff>422275</xdr:colOff>
      <xdr:row>86</xdr:row>
      <xdr:rowOff>7620</xdr:rowOff>
    </xdr:from>
    <xdr:to>
      <xdr:col>6</xdr:col>
      <xdr:colOff>600075</xdr:colOff>
      <xdr:row>86</xdr:row>
      <xdr:rowOff>7620</xdr:rowOff>
    </xdr:to>
    <xdr:cxnSp macro="">
      <xdr:nvCxnSpPr>
        <xdr:cNvPr id="216" name="直線コネクタ 215"/>
        <xdr:cNvCxnSpPr/>
      </xdr:nvCxnSpPr>
      <xdr:spPr>
        <a:xfrm>
          <a:off x="4546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118127</xdr:rowOff>
    </xdr:from>
    <xdr:ext cx="405111" cy="259045"/>
    <xdr:sp macro="" textlink="">
      <xdr:nvSpPr>
        <xdr:cNvPr id="217" name="【福祉施設】&#10;有形固定資産減価償却率最大値テキスト"/>
        <xdr:cNvSpPr txBox="1"/>
      </xdr:nvSpPr>
      <xdr:spPr>
        <a:xfrm>
          <a:off x="4724400" y="1314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6</xdr:col>
      <xdr:colOff>422275</xdr:colOff>
      <xdr:row>78</xdr:row>
      <xdr:rowOff>0</xdr:rowOff>
    </xdr:from>
    <xdr:to>
      <xdr:col>6</xdr:col>
      <xdr:colOff>600075</xdr:colOff>
      <xdr:row>78</xdr:row>
      <xdr:rowOff>0</xdr:rowOff>
    </xdr:to>
    <xdr:cxnSp macro="">
      <xdr:nvCxnSpPr>
        <xdr:cNvPr id="218" name="直線コネクタ 217"/>
        <xdr:cNvCxnSpPr/>
      </xdr:nvCxnSpPr>
      <xdr:spPr>
        <a:xfrm>
          <a:off x="4546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129557</xdr:rowOff>
    </xdr:from>
    <xdr:ext cx="405111" cy="259045"/>
    <xdr:sp macro="" textlink="">
      <xdr:nvSpPr>
        <xdr:cNvPr id="219" name="【福祉施設】&#10;有形固定資産減価償却率平均値テキスト"/>
        <xdr:cNvSpPr txBox="1"/>
      </xdr:nvSpPr>
      <xdr:spPr>
        <a:xfrm>
          <a:off x="4724400" y="14188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151130</xdr:rowOff>
    </xdr:from>
    <xdr:to>
      <xdr:col>6</xdr:col>
      <xdr:colOff>561975</xdr:colOff>
      <xdr:row>83</xdr:row>
      <xdr:rowOff>81280</xdr:rowOff>
    </xdr:to>
    <xdr:sp macro="" textlink="">
      <xdr:nvSpPr>
        <xdr:cNvPr id="220" name="フローチャート : 判断 219"/>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111125</xdr:rowOff>
    </xdr:from>
    <xdr:to>
      <xdr:col>5</xdr:col>
      <xdr:colOff>409575</xdr:colOff>
      <xdr:row>84</xdr:row>
      <xdr:rowOff>41275</xdr:rowOff>
    </xdr:to>
    <xdr:sp macro="" textlink="">
      <xdr:nvSpPr>
        <xdr:cNvPr id="221" name="フローチャート : 判断 220"/>
        <xdr:cNvSpPr/>
      </xdr:nvSpPr>
      <xdr:spPr>
        <a:xfrm>
          <a:off x="3746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57802</xdr:rowOff>
    </xdr:from>
    <xdr:ext cx="405111" cy="259045"/>
    <xdr:sp macro="" textlink="">
      <xdr:nvSpPr>
        <xdr:cNvPr id="222" name="n_1aveValue【福祉施設】&#10;有形固定資産減価償却率"/>
        <xdr:cNvSpPr txBox="1"/>
      </xdr:nvSpPr>
      <xdr:spPr>
        <a:xfrm>
          <a:off x="3582043" y="1411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3" name="テキスト ボックス 22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84455</xdr:rowOff>
    </xdr:from>
    <xdr:to>
      <xdr:col>5</xdr:col>
      <xdr:colOff>409575</xdr:colOff>
      <xdr:row>85</xdr:row>
      <xdr:rowOff>14605</xdr:rowOff>
    </xdr:to>
    <xdr:sp macro="" textlink="">
      <xdr:nvSpPr>
        <xdr:cNvPr id="228" name="円/楕円 227"/>
        <xdr:cNvSpPr/>
      </xdr:nvSpPr>
      <xdr:spPr>
        <a:xfrm>
          <a:off x="3746500" y="1448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85</xdr:row>
      <xdr:rowOff>5732</xdr:rowOff>
    </xdr:from>
    <xdr:ext cx="405111" cy="259045"/>
    <xdr:sp macro="" textlink="">
      <xdr:nvSpPr>
        <xdr:cNvPr id="229" name="n_1mainValue【福祉施設】&#10;有形固定資産減価償却率"/>
        <xdr:cNvSpPr txBox="1"/>
      </xdr:nvSpPr>
      <xdr:spPr>
        <a:xfrm>
          <a:off x="3582043" y="1457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0" name="直線コネクタ 23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1" name="テキスト ボックス 24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2" name="直線コネクタ 24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3" name="テキスト ボックス 24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4" name="直線コネクタ 24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5" name="テキスト ボックス 24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6" name="直線コネクタ 24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7" name="テキスト ボックス 24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8" name="直線コネクタ 24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9" name="テキスト ボックス 24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0" name="直線コネクタ 24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1" name="テキスト ボックス 25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2" name="直線コネクタ 25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3" name="テキスト ボックス 25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83820</xdr:rowOff>
    </xdr:from>
    <xdr:to>
      <xdr:col>15</xdr:col>
      <xdr:colOff>180340</xdr:colOff>
      <xdr:row>86</xdr:row>
      <xdr:rowOff>139337</xdr:rowOff>
    </xdr:to>
    <xdr:cxnSp macro="">
      <xdr:nvCxnSpPr>
        <xdr:cNvPr id="255" name="直線コネクタ 254"/>
        <xdr:cNvCxnSpPr/>
      </xdr:nvCxnSpPr>
      <xdr:spPr>
        <a:xfrm flipV="1">
          <a:off x="10476865" y="13456920"/>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143164</xdr:rowOff>
    </xdr:from>
    <xdr:ext cx="469744" cy="259045"/>
    <xdr:sp macro="" textlink="">
      <xdr:nvSpPr>
        <xdr:cNvPr id="256" name="【福祉施設】&#10;一人当たり面積最小値テキスト"/>
        <xdr:cNvSpPr txBox="1"/>
      </xdr:nvSpPr>
      <xdr:spPr>
        <a:xfrm>
          <a:off x="105664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86</xdr:row>
      <xdr:rowOff>139337</xdr:rowOff>
    </xdr:from>
    <xdr:to>
      <xdr:col>15</xdr:col>
      <xdr:colOff>269875</xdr:colOff>
      <xdr:row>86</xdr:row>
      <xdr:rowOff>139337</xdr:rowOff>
    </xdr:to>
    <xdr:cxnSp macro="">
      <xdr:nvCxnSpPr>
        <xdr:cNvPr id="257" name="直線コネクタ 256"/>
        <xdr:cNvCxnSpPr/>
      </xdr:nvCxnSpPr>
      <xdr:spPr>
        <a:xfrm>
          <a:off x="10388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30497</xdr:rowOff>
    </xdr:from>
    <xdr:ext cx="469744" cy="259045"/>
    <xdr:sp macro="" textlink="">
      <xdr:nvSpPr>
        <xdr:cNvPr id="258" name="【福祉施設】&#10;一人当たり面積最大値テキスト"/>
        <xdr:cNvSpPr txBox="1"/>
      </xdr:nvSpPr>
      <xdr:spPr>
        <a:xfrm>
          <a:off x="105664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0.446</a:t>
          </a:r>
          <a:endParaRPr kumimoji="1" lang="ja-JP" altLang="en-US" sz="1000" b="1">
            <a:latin typeface="ＭＳ Ｐゴシック"/>
          </a:endParaRPr>
        </a:p>
      </xdr:txBody>
    </xdr:sp>
    <xdr:clientData/>
  </xdr:oneCellAnchor>
  <xdr:twoCellAnchor>
    <xdr:from>
      <xdr:col>15</xdr:col>
      <xdr:colOff>92075</xdr:colOff>
      <xdr:row>78</xdr:row>
      <xdr:rowOff>83820</xdr:rowOff>
    </xdr:from>
    <xdr:to>
      <xdr:col>15</xdr:col>
      <xdr:colOff>269875</xdr:colOff>
      <xdr:row>78</xdr:row>
      <xdr:rowOff>83820</xdr:rowOff>
    </xdr:to>
    <xdr:cxnSp macro="">
      <xdr:nvCxnSpPr>
        <xdr:cNvPr id="259" name="直線コネクタ 258"/>
        <xdr:cNvCxnSpPr/>
      </xdr:nvCxnSpPr>
      <xdr:spPr>
        <a:xfrm>
          <a:off x="10388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138809</xdr:rowOff>
    </xdr:from>
    <xdr:ext cx="469744" cy="259045"/>
    <xdr:sp macro="" textlink="">
      <xdr:nvSpPr>
        <xdr:cNvPr id="260" name="【福祉施設】&#10;一人当たり面積平均値テキスト"/>
        <xdr:cNvSpPr txBox="1"/>
      </xdr:nvSpPr>
      <xdr:spPr>
        <a:xfrm>
          <a:off x="10566400" y="14540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160382</xdr:rowOff>
    </xdr:from>
    <xdr:to>
      <xdr:col>15</xdr:col>
      <xdr:colOff>231775</xdr:colOff>
      <xdr:row>85</xdr:row>
      <xdr:rowOff>90532</xdr:rowOff>
    </xdr:to>
    <xdr:sp macro="" textlink="">
      <xdr:nvSpPr>
        <xdr:cNvPr id="261" name="フローチャート : 判断 260"/>
        <xdr:cNvSpPr/>
      </xdr:nvSpPr>
      <xdr:spPr>
        <a:xfrm>
          <a:off x="10426700" y="1456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1995</xdr:rowOff>
    </xdr:from>
    <xdr:to>
      <xdr:col>14</xdr:col>
      <xdr:colOff>79375</xdr:colOff>
      <xdr:row>85</xdr:row>
      <xdr:rowOff>103595</xdr:rowOff>
    </xdr:to>
    <xdr:sp macro="" textlink="">
      <xdr:nvSpPr>
        <xdr:cNvPr id="262" name="フローチャート : 判断 261"/>
        <xdr:cNvSpPr/>
      </xdr:nvSpPr>
      <xdr:spPr>
        <a:xfrm>
          <a:off x="9588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120122</xdr:rowOff>
    </xdr:from>
    <xdr:ext cx="469744" cy="259045"/>
    <xdr:sp macro="" textlink="">
      <xdr:nvSpPr>
        <xdr:cNvPr id="263" name="n_1aveValue【福祉施設】&#10;一人当たり面積"/>
        <xdr:cNvSpPr txBox="1"/>
      </xdr:nvSpPr>
      <xdr:spPr>
        <a:xfrm>
          <a:off x="9391727" y="1435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0.088</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4" name="テキスト ボックス 26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5" name="テキスト ボックス 26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6" name="テキスト ボックス 26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7" name="テキスト ボックス 26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8" name="テキスト ボックス 26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86</xdr:row>
      <xdr:rowOff>101600</xdr:rowOff>
    </xdr:from>
    <xdr:to>
      <xdr:col>14</xdr:col>
      <xdr:colOff>79375</xdr:colOff>
      <xdr:row>87</xdr:row>
      <xdr:rowOff>31750</xdr:rowOff>
    </xdr:to>
    <xdr:sp macro="" textlink="">
      <xdr:nvSpPr>
        <xdr:cNvPr id="269" name="円/楕円 268"/>
        <xdr:cNvSpPr/>
      </xdr:nvSpPr>
      <xdr:spPr>
        <a:xfrm>
          <a:off x="9588500" y="1484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87</xdr:row>
      <xdr:rowOff>22877</xdr:rowOff>
    </xdr:from>
    <xdr:ext cx="469744" cy="259045"/>
    <xdr:sp macro="" textlink="">
      <xdr:nvSpPr>
        <xdr:cNvPr id="270" name="n_1mainValue【福祉施設】&#10;一人当たり面積"/>
        <xdr:cNvSpPr txBox="1"/>
      </xdr:nvSpPr>
      <xdr:spPr>
        <a:xfrm>
          <a:off x="9391727" y="1493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1" name="正方形/長方形 2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2" name="正方形/長方形 2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3" name="正方形/長方形 2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4" name="正方形/長方形 2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5" name="正方形/長方形 2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6" name="正方形/長方形 2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7" name="正方形/長方形 2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8" name="正方形/長方形 27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9" name="テキスト ボックス 27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0" name="直線コネクタ 27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81" name="テキスト ボックス 280"/>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82" name="直線コネクタ 28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83" name="テキスト ボックス 282"/>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4" name="直線コネクタ 28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5" name="テキスト ボックス 28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6" name="直線コネクタ 28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7" name="テキスト ボックス 28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8" name="直線コネクタ 28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9" name="テキスト ボックス 28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90" name="直線コネクタ 28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91" name="テキスト ボックス 290"/>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2" name="直線コネクタ 29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3" name="テキスト ボックス 29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1905</xdr:rowOff>
    </xdr:from>
    <xdr:to>
      <xdr:col>6</xdr:col>
      <xdr:colOff>510540</xdr:colOff>
      <xdr:row>108</xdr:row>
      <xdr:rowOff>110489</xdr:rowOff>
    </xdr:to>
    <xdr:cxnSp macro="">
      <xdr:nvCxnSpPr>
        <xdr:cNvPr id="295" name="直線コネクタ 294"/>
        <xdr:cNvCxnSpPr/>
      </xdr:nvCxnSpPr>
      <xdr:spPr>
        <a:xfrm flipV="1">
          <a:off x="4634865" y="17318355"/>
          <a:ext cx="0" cy="1308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114316</xdr:rowOff>
    </xdr:from>
    <xdr:ext cx="405111" cy="259045"/>
    <xdr:sp macro="" textlink="">
      <xdr:nvSpPr>
        <xdr:cNvPr id="296" name="【市民会館】&#10;有形固定資産減価償却率最小値テキスト"/>
        <xdr:cNvSpPr txBox="1"/>
      </xdr:nvSpPr>
      <xdr:spPr>
        <a:xfrm>
          <a:off x="47244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6</xdr:col>
      <xdr:colOff>422275</xdr:colOff>
      <xdr:row>108</xdr:row>
      <xdr:rowOff>110489</xdr:rowOff>
    </xdr:from>
    <xdr:to>
      <xdr:col>6</xdr:col>
      <xdr:colOff>600075</xdr:colOff>
      <xdr:row>108</xdr:row>
      <xdr:rowOff>110489</xdr:rowOff>
    </xdr:to>
    <xdr:cxnSp macro="">
      <xdr:nvCxnSpPr>
        <xdr:cNvPr id="297" name="直線コネクタ 296"/>
        <xdr:cNvCxnSpPr/>
      </xdr:nvCxnSpPr>
      <xdr:spPr>
        <a:xfrm>
          <a:off x="4546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120032</xdr:rowOff>
    </xdr:from>
    <xdr:ext cx="405111" cy="259045"/>
    <xdr:sp macro="" textlink="">
      <xdr:nvSpPr>
        <xdr:cNvPr id="298" name="【市民会館】&#10;有形固定資産減価償却率最大値テキスト"/>
        <xdr:cNvSpPr txBox="1"/>
      </xdr:nvSpPr>
      <xdr:spPr>
        <a:xfrm>
          <a:off x="4724400" y="17093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90.9</a:t>
          </a:r>
          <a:endParaRPr kumimoji="1" lang="ja-JP" altLang="en-US" sz="1000" b="1">
            <a:latin typeface="ＭＳ Ｐゴシック"/>
          </a:endParaRPr>
        </a:p>
      </xdr:txBody>
    </xdr:sp>
    <xdr:clientData/>
  </xdr:oneCellAnchor>
  <xdr:twoCellAnchor>
    <xdr:from>
      <xdr:col>6</xdr:col>
      <xdr:colOff>422275</xdr:colOff>
      <xdr:row>101</xdr:row>
      <xdr:rowOff>1905</xdr:rowOff>
    </xdr:from>
    <xdr:to>
      <xdr:col>6</xdr:col>
      <xdr:colOff>600075</xdr:colOff>
      <xdr:row>101</xdr:row>
      <xdr:rowOff>1905</xdr:rowOff>
    </xdr:to>
    <xdr:cxnSp macro="">
      <xdr:nvCxnSpPr>
        <xdr:cNvPr id="299" name="直線コネクタ 298"/>
        <xdr:cNvCxnSpPr/>
      </xdr:nvCxnSpPr>
      <xdr:spPr>
        <a:xfrm>
          <a:off x="4546600" y="17318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120032</xdr:rowOff>
    </xdr:from>
    <xdr:ext cx="405111" cy="259045"/>
    <xdr:sp macro="" textlink="">
      <xdr:nvSpPr>
        <xdr:cNvPr id="300" name="【市民会館】&#10;有形固定資産減価償却率平均値テキスト"/>
        <xdr:cNvSpPr txBox="1"/>
      </xdr:nvSpPr>
      <xdr:spPr>
        <a:xfrm>
          <a:off x="4724400" y="18122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141605</xdr:rowOff>
    </xdr:from>
    <xdr:to>
      <xdr:col>6</xdr:col>
      <xdr:colOff>561975</xdr:colOff>
      <xdr:row>106</xdr:row>
      <xdr:rowOff>71755</xdr:rowOff>
    </xdr:to>
    <xdr:sp macro="" textlink="">
      <xdr:nvSpPr>
        <xdr:cNvPr id="301" name="フローチャート : 判断 300"/>
        <xdr:cNvSpPr/>
      </xdr:nvSpPr>
      <xdr:spPr>
        <a:xfrm>
          <a:off x="4584700" y="1814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139700</xdr:rowOff>
    </xdr:from>
    <xdr:to>
      <xdr:col>5</xdr:col>
      <xdr:colOff>409575</xdr:colOff>
      <xdr:row>105</xdr:row>
      <xdr:rowOff>69850</xdr:rowOff>
    </xdr:to>
    <xdr:sp macro="" textlink="">
      <xdr:nvSpPr>
        <xdr:cNvPr id="302" name="フローチャート : 判断 301"/>
        <xdr:cNvSpPr/>
      </xdr:nvSpPr>
      <xdr:spPr>
        <a:xfrm>
          <a:off x="3746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86377</xdr:rowOff>
    </xdr:from>
    <xdr:ext cx="405111" cy="259045"/>
    <xdr:sp macro="" textlink="">
      <xdr:nvSpPr>
        <xdr:cNvPr id="303" name="n_1aveValue【市民会館】&#10;有形固定資産減価償却率"/>
        <xdr:cNvSpPr txBox="1"/>
      </xdr:nvSpPr>
      <xdr:spPr>
        <a:xfrm>
          <a:off x="3582043" y="1774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4" name="テキスト ボックス 30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5" name="テキスト ボックス 30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6" name="テキスト ボックス 30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7" name="テキスト ボックス 30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8" name="テキスト ボックス 30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106</xdr:row>
      <xdr:rowOff>133986</xdr:rowOff>
    </xdr:from>
    <xdr:to>
      <xdr:col>5</xdr:col>
      <xdr:colOff>409575</xdr:colOff>
      <xdr:row>107</xdr:row>
      <xdr:rowOff>64136</xdr:rowOff>
    </xdr:to>
    <xdr:sp macro="" textlink="">
      <xdr:nvSpPr>
        <xdr:cNvPr id="309" name="円/楕円 308"/>
        <xdr:cNvSpPr/>
      </xdr:nvSpPr>
      <xdr:spPr>
        <a:xfrm>
          <a:off x="3746500" y="1830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107</xdr:row>
      <xdr:rowOff>55263</xdr:rowOff>
    </xdr:from>
    <xdr:ext cx="405111" cy="259045"/>
    <xdr:sp macro="" textlink="">
      <xdr:nvSpPr>
        <xdr:cNvPr id="310" name="n_1mainValue【市民会館】&#10;有形固定資産減価償却率"/>
        <xdr:cNvSpPr txBox="1"/>
      </xdr:nvSpPr>
      <xdr:spPr>
        <a:xfrm>
          <a:off x="3582043" y="1840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1" name="正方形/長方形 31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2" name="正方形/長方形 31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3" name="正方形/長方形 31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4" name="正方形/長方形 31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5" name="正方形/長方形 31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6" name="正方形/長方形 31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7" name="正方形/長方形 31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8" name="正方形/長方形 31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9" name="テキスト ボックス 31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0" name="直線コネクタ 31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21" name="直線コネクタ 32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22" name="テキスト ボックス 321"/>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23" name="直線コネクタ 32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24" name="テキスト ボックス 323"/>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5" name="直線コネクタ 32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26" name="テキスト ボックス 325"/>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7" name="直線コネクタ 32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28" name="テキスト ボックス 327"/>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9" name="直線コネクタ 32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0" name="テキスト ボックス 32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110489</xdr:rowOff>
    </xdr:from>
    <xdr:to>
      <xdr:col>15</xdr:col>
      <xdr:colOff>180340</xdr:colOff>
      <xdr:row>107</xdr:row>
      <xdr:rowOff>110489</xdr:rowOff>
    </xdr:to>
    <xdr:cxnSp macro="">
      <xdr:nvCxnSpPr>
        <xdr:cNvPr id="332" name="直線コネクタ 331"/>
        <xdr:cNvCxnSpPr/>
      </xdr:nvCxnSpPr>
      <xdr:spPr>
        <a:xfrm flipV="1">
          <a:off x="10476865" y="1708403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114316</xdr:rowOff>
    </xdr:from>
    <xdr:ext cx="469744" cy="259045"/>
    <xdr:sp macro="" textlink="">
      <xdr:nvSpPr>
        <xdr:cNvPr id="333" name="【市民会館】&#10;一人当たり面積最小値テキスト"/>
        <xdr:cNvSpPr txBox="1"/>
      </xdr:nvSpPr>
      <xdr:spPr>
        <a:xfrm>
          <a:off x="105664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15</xdr:col>
      <xdr:colOff>92075</xdr:colOff>
      <xdr:row>107</xdr:row>
      <xdr:rowOff>110489</xdr:rowOff>
    </xdr:from>
    <xdr:to>
      <xdr:col>15</xdr:col>
      <xdr:colOff>269875</xdr:colOff>
      <xdr:row>107</xdr:row>
      <xdr:rowOff>110489</xdr:rowOff>
    </xdr:to>
    <xdr:cxnSp macro="">
      <xdr:nvCxnSpPr>
        <xdr:cNvPr id="334" name="直線コネクタ 333"/>
        <xdr:cNvCxnSpPr/>
      </xdr:nvCxnSpPr>
      <xdr:spPr>
        <a:xfrm>
          <a:off x="10388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57166</xdr:rowOff>
    </xdr:from>
    <xdr:ext cx="469744" cy="259045"/>
    <xdr:sp macro="" textlink="">
      <xdr:nvSpPr>
        <xdr:cNvPr id="335" name="【市民会館】&#10;一人当たり面積最大値テキスト"/>
        <xdr:cNvSpPr txBox="1"/>
      </xdr:nvSpPr>
      <xdr:spPr>
        <a:xfrm>
          <a:off x="105664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15</xdr:col>
      <xdr:colOff>92075</xdr:colOff>
      <xdr:row>99</xdr:row>
      <xdr:rowOff>110489</xdr:rowOff>
    </xdr:from>
    <xdr:to>
      <xdr:col>15</xdr:col>
      <xdr:colOff>269875</xdr:colOff>
      <xdr:row>99</xdr:row>
      <xdr:rowOff>110489</xdr:rowOff>
    </xdr:to>
    <xdr:cxnSp macro="">
      <xdr:nvCxnSpPr>
        <xdr:cNvPr id="336" name="直線コネクタ 335"/>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90695</xdr:rowOff>
    </xdr:from>
    <xdr:ext cx="469744" cy="259045"/>
    <xdr:sp macro="" textlink="">
      <xdr:nvSpPr>
        <xdr:cNvPr id="337" name="【市民会館】&#10;一人当たり面積平均値テキスト"/>
        <xdr:cNvSpPr txBox="1"/>
      </xdr:nvSpPr>
      <xdr:spPr>
        <a:xfrm>
          <a:off x="10566400" y="17921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0.131</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112268</xdr:rowOff>
    </xdr:from>
    <xdr:to>
      <xdr:col>15</xdr:col>
      <xdr:colOff>231775</xdr:colOff>
      <xdr:row>105</xdr:row>
      <xdr:rowOff>42418</xdr:rowOff>
    </xdr:to>
    <xdr:sp macro="" textlink="">
      <xdr:nvSpPr>
        <xdr:cNvPr id="338" name="フローチャート : 判断 337"/>
        <xdr:cNvSpPr/>
      </xdr:nvSpPr>
      <xdr:spPr>
        <a:xfrm>
          <a:off x="104267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45974</xdr:rowOff>
    </xdr:from>
    <xdr:to>
      <xdr:col>14</xdr:col>
      <xdr:colOff>79375</xdr:colOff>
      <xdr:row>105</xdr:row>
      <xdr:rowOff>147574</xdr:rowOff>
    </xdr:to>
    <xdr:sp macro="" textlink="">
      <xdr:nvSpPr>
        <xdr:cNvPr id="339" name="フローチャート : 判断 338"/>
        <xdr:cNvSpPr/>
      </xdr:nvSpPr>
      <xdr:spPr>
        <a:xfrm>
          <a:off x="9588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105</xdr:row>
      <xdr:rowOff>138701</xdr:rowOff>
    </xdr:from>
    <xdr:ext cx="469744" cy="259045"/>
    <xdr:sp macro="" textlink="">
      <xdr:nvSpPr>
        <xdr:cNvPr id="340" name="n_1aveValue【市民会館】&#10;一人当たり面積"/>
        <xdr:cNvSpPr txBox="1"/>
      </xdr:nvSpPr>
      <xdr:spPr>
        <a:xfrm>
          <a:off x="9391727" y="1814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0.108</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1" name="テキスト ボックス 34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2" name="テキスト ボックス 34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3" name="テキスト ボックス 34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4" name="テキスト ボックス 34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5" name="テキスト ボックス 34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104</xdr:row>
      <xdr:rowOff>39115</xdr:rowOff>
    </xdr:from>
    <xdr:to>
      <xdr:col>14</xdr:col>
      <xdr:colOff>79375</xdr:colOff>
      <xdr:row>104</xdr:row>
      <xdr:rowOff>140715</xdr:rowOff>
    </xdr:to>
    <xdr:sp macro="" textlink="">
      <xdr:nvSpPr>
        <xdr:cNvPr id="346" name="円/楕円 345"/>
        <xdr:cNvSpPr/>
      </xdr:nvSpPr>
      <xdr:spPr>
        <a:xfrm>
          <a:off x="9588500" y="1786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102</xdr:row>
      <xdr:rowOff>157242</xdr:rowOff>
    </xdr:from>
    <xdr:ext cx="469744" cy="259045"/>
    <xdr:sp macro="" textlink="">
      <xdr:nvSpPr>
        <xdr:cNvPr id="347" name="n_1mainValue【市民会館】&#10;一人当たり面積"/>
        <xdr:cNvSpPr txBox="1"/>
      </xdr:nvSpPr>
      <xdr:spPr>
        <a:xfrm>
          <a:off x="9391727" y="1764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0.147</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8" name="正方形/長方形 3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9" name="正方形/長方形 34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0" name="正方形/長方形 34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1" name="正方形/長方形 35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2" name="正方形/長方形 35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3" name="正方形/長方形 35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4" name="正方形/長方形 35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5" name="正方形/長方形 354"/>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56" name="正方形/長方形 3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57" name="正方形/長方形 3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58" name="正方形/長方形 3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9" name="正方形/長方形 3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60" name="正方形/長方形 3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61" name="正方形/長方形 3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62" name="正方形/長方形 3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63" name="正方形/長方形 36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64" name="正方形/長方形 36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5" name="正方形/長方形 36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6" name="正方形/長方形 36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7" name="正方形/長方形 36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8" name="正方形/長方形 36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9" name="正方形/長方形 36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0" name="正方形/長方形 36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1" name="正方形/長方形 37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2" name="テキスト ボックス 37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3" name="直線コネクタ 37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374" name="直線コネクタ 37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375" name="テキスト ボックス 37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76" name="直線コネクタ 37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77" name="テキスト ボックス 37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78" name="直線コネクタ 37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79" name="テキスト ボックス 37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80" name="直線コネクタ 37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81" name="テキスト ボックス 38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82" name="直線コネクタ 38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83" name="テキスト ボックス 38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84" name="直線コネクタ 38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70049</xdr:rowOff>
    </xdr:from>
    <xdr:ext cx="467179" cy="259045"/>
    <xdr:sp macro="" textlink="">
      <xdr:nvSpPr>
        <xdr:cNvPr id="385" name="テキスト ボックス 38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6" name="直線コネクタ 38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7" name="テキスト ボックス 38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55517</xdr:rowOff>
    </xdr:from>
    <xdr:to>
      <xdr:col>23</xdr:col>
      <xdr:colOff>516889</xdr:colOff>
      <xdr:row>64</xdr:row>
      <xdr:rowOff>42454</xdr:rowOff>
    </xdr:to>
    <xdr:cxnSp macro="">
      <xdr:nvCxnSpPr>
        <xdr:cNvPr id="389" name="直線コネクタ 388"/>
        <xdr:cNvCxnSpPr/>
      </xdr:nvCxnSpPr>
      <xdr:spPr>
        <a:xfrm flipV="1">
          <a:off x="16318864" y="9656717"/>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46281</xdr:rowOff>
    </xdr:from>
    <xdr:ext cx="340478" cy="259045"/>
    <xdr:sp macro="" textlink="">
      <xdr:nvSpPr>
        <xdr:cNvPr id="390" name="【保健センター・保健所】&#10;有形固定資産減価償却率最小値テキスト"/>
        <xdr:cNvSpPr txBox="1"/>
      </xdr:nvSpPr>
      <xdr:spPr>
        <a:xfrm>
          <a:off x="16408400" y="1101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428625</xdr:colOff>
      <xdr:row>64</xdr:row>
      <xdr:rowOff>42454</xdr:rowOff>
    </xdr:from>
    <xdr:to>
      <xdr:col>23</xdr:col>
      <xdr:colOff>606425</xdr:colOff>
      <xdr:row>64</xdr:row>
      <xdr:rowOff>42454</xdr:rowOff>
    </xdr:to>
    <xdr:cxnSp macro="">
      <xdr:nvCxnSpPr>
        <xdr:cNvPr id="391" name="直線コネクタ 390"/>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2194</xdr:rowOff>
    </xdr:from>
    <xdr:ext cx="405111" cy="259045"/>
    <xdr:sp macro="" textlink="">
      <xdr:nvSpPr>
        <xdr:cNvPr id="392" name="【保健センター・保健所】&#10;有形固定資産減価償却率最大値テキスト"/>
        <xdr:cNvSpPr txBox="1"/>
      </xdr:nvSpPr>
      <xdr:spPr>
        <a:xfrm>
          <a:off x="164084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88.6</a:t>
          </a:r>
          <a:endParaRPr kumimoji="1" lang="ja-JP" altLang="en-US" sz="1000" b="1">
            <a:latin typeface="ＭＳ Ｐゴシック"/>
          </a:endParaRPr>
        </a:p>
      </xdr:txBody>
    </xdr:sp>
    <xdr:clientData/>
  </xdr:oneCellAnchor>
  <xdr:twoCellAnchor>
    <xdr:from>
      <xdr:col>23</xdr:col>
      <xdr:colOff>428625</xdr:colOff>
      <xdr:row>56</xdr:row>
      <xdr:rowOff>55517</xdr:rowOff>
    </xdr:from>
    <xdr:to>
      <xdr:col>23</xdr:col>
      <xdr:colOff>606425</xdr:colOff>
      <xdr:row>56</xdr:row>
      <xdr:rowOff>55517</xdr:rowOff>
    </xdr:to>
    <xdr:cxnSp macro="">
      <xdr:nvCxnSpPr>
        <xdr:cNvPr id="393" name="直線コネクタ 392"/>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92546</xdr:rowOff>
    </xdr:from>
    <xdr:ext cx="405111" cy="259045"/>
    <xdr:sp macro="" textlink="">
      <xdr:nvSpPr>
        <xdr:cNvPr id="394" name="【保健センター・保健所】&#10;有形固定資産減価償却率平均値テキスト"/>
        <xdr:cNvSpPr txBox="1"/>
      </xdr:nvSpPr>
      <xdr:spPr>
        <a:xfrm>
          <a:off x="164084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114119</xdr:rowOff>
    </xdr:from>
    <xdr:to>
      <xdr:col>23</xdr:col>
      <xdr:colOff>568325</xdr:colOff>
      <xdr:row>60</xdr:row>
      <xdr:rowOff>44269</xdr:rowOff>
    </xdr:to>
    <xdr:sp macro="" textlink="">
      <xdr:nvSpPr>
        <xdr:cNvPr id="395" name="フローチャート : 判断 394"/>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68399</xdr:rowOff>
    </xdr:from>
    <xdr:to>
      <xdr:col>22</xdr:col>
      <xdr:colOff>415925</xdr:colOff>
      <xdr:row>60</xdr:row>
      <xdr:rowOff>169999</xdr:rowOff>
    </xdr:to>
    <xdr:sp macro="" textlink="">
      <xdr:nvSpPr>
        <xdr:cNvPr id="396" name="フローチャート : 判断 395"/>
        <xdr:cNvSpPr/>
      </xdr:nvSpPr>
      <xdr:spPr>
        <a:xfrm>
          <a:off x="15430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161126</xdr:rowOff>
    </xdr:from>
    <xdr:ext cx="405111" cy="259045"/>
    <xdr:sp macro="" textlink="">
      <xdr:nvSpPr>
        <xdr:cNvPr id="397" name="n_1aveValue【保健センター・保健所】&#10;有形固定資産減価償却率"/>
        <xdr:cNvSpPr txBox="1"/>
      </xdr:nvSpPr>
      <xdr:spPr>
        <a:xfrm>
          <a:off x="15266043"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98" name="テキスト ボックス 39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9" name="テキスト ボックス 39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0" name="テキスト ボックス 39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1" name="テキスト ボックス 40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2" name="テキスト ボックス 40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148409</xdr:rowOff>
    </xdr:from>
    <xdr:to>
      <xdr:col>22</xdr:col>
      <xdr:colOff>415925</xdr:colOff>
      <xdr:row>60</xdr:row>
      <xdr:rowOff>78559</xdr:rowOff>
    </xdr:to>
    <xdr:sp macro="" textlink="">
      <xdr:nvSpPr>
        <xdr:cNvPr id="403" name="円/楕円 402"/>
        <xdr:cNvSpPr/>
      </xdr:nvSpPr>
      <xdr:spPr>
        <a:xfrm>
          <a:off x="15430500" y="1026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95086</xdr:rowOff>
    </xdr:from>
    <xdr:ext cx="405111" cy="259045"/>
    <xdr:sp macro="" textlink="">
      <xdr:nvSpPr>
        <xdr:cNvPr id="404" name="n_1mainValue【保健センター・保健所】&#10;有形固定資産減価償却率"/>
        <xdr:cNvSpPr txBox="1"/>
      </xdr:nvSpPr>
      <xdr:spPr>
        <a:xfrm>
          <a:off x="15266043"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5" name="正方形/長方形 40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6" name="正方形/長方形 40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7" name="正方形/長方形 40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8" name="正方形/長方形 40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9" name="正方形/長方形 40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0" name="正方形/長方形 40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1" name="正方形/長方形 41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2" name="正方形/長方形 41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3" name="テキスト ボックス 41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4" name="直線コネクタ 41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15" name="直線コネクタ 41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6" name="テキスト ボックス 41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7" name="直線コネクタ 41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8" name="テキスト ボックス 41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9" name="直線コネクタ 41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20" name="テキスト ボックス 41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21" name="直線コネクタ 42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22" name="テキスト ボックス 42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23" name="直線コネクタ 42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24" name="テキスト ボックス 42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5" name="直線コネクタ 42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6" name="テキスト ボックス 42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12700</xdr:rowOff>
    </xdr:from>
    <xdr:to>
      <xdr:col>32</xdr:col>
      <xdr:colOff>186689</xdr:colOff>
      <xdr:row>63</xdr:row>
      <xdr:rowOff>95250</xdr:rowOff>
    </xdr:to>
    <xdr:cxnSp macro="">
      <xdr:nvCxnSpPr>
        <xdr:cNvPr id="428" name="直線コネクタ 427"/>
        <xdr:cNvCxnSpPr/>
      </xdr:nvCxnSpPr>
      <xdr:spPr>
        <a:xfrm flipV="1">
          <a:off x="22160864" y="96139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99077</xdr:rowOff>
    </xdr:from>
    <xdr:ext cx="469744" cy="259045"/>
    <xdr:sp macro="" textlink="">
      <xdr:nvSpPr>
        <xdr:cNvPr id="429" name="【保健センター・保健所】&#10;一人当たり面積最小値テキスト"/>
        <xdr:cNvSpPr txBox="1"/>
      </xdr:nvSpPr>
      <xdr:spPr>
        <a:xfrm>
          <a:off x="22250400"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63</xdr:row>
      <xdr:rowOff>95250</xdr:rowOff>
    </xdr:from>
    <xdr:to>
      <xdr:col>32</xdr:col>
      <xdr:colOff>276225</xdr:colOff>
      <xdr:row>63</xdr:row>
      <xdr:rowOff>95250</xdr:rowOff>
    </xdr:to>
    <xdr:cxnSp macro="">
      <xdr:nvCxnSpPr>
        <xdr:cNvPr id="430" name="直線コネクタ 429"/>
        <xdr:cNvCxnSpPr/>
      </xdr:nvCxnSpPr>
      <xdr:spPr>
        <a:xfrm>
          <a:off x="22072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130827</xdr:rowOff>
    </xdr:from>
    <xdr:ext cx="469744" cy="259045"/>
    <xdr:sp macro="" textlink="">
      <xdr:nvSpPr>
        <xdr:cNvPr id="431" name="【保健センター・保健所】&#10;一人当たり面積最大値テキスト"/>
        <xdr:cNvSpPr txBox="1"/>
      </xdr:nvSpPr>
      <xdr:spPr>
        <a:xfrm>
          <a:off x="22250400" y="938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98425</xdr:colOff>
      <xdr:row>56</xdr:row>
      <xdr:rowOff>12700</xdr:rowOff>
    </xdr:from>
    <xdr:to>
      <xdr:col>32</xdr:col>
      <xdr:colOff>276225</xdr:colOff>
      <xdr:row>56</xdr:row>
      <xdr:rowOff>12700</xdr:rowOff>
    </xdr:to>
    <xdr:cxnSp macro="">
      <xdr:nvCxnSpPr>
        <xdr:cNvPr id="432" name="直線コネクタ 431"/>
        <xdr:cNvCxnSpPr/>
      </xdr:nvCxnSpPr>
      <xdr:spPr>
        <a:xfrm>
          <a:off x="22072600" y="961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48277</xdr:rowOff>
    </xdr:from>
    <xdr:ext cx="469744" cy="259045"/>
    <xdr:sp macro="" textlink="">
      <xdr:nvSpPr>
        <xdr:cNvPr id="433" name="【保健センター・保健所】&#10;一人当たり面積平均値テキスト"/>
        <xdr:cNvSpPr txBox="1"/>
      </xdr:nvSpPr>
      <xdr:spPr>
        <a:xfrm>
          <a:off x="22250400" y="1050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0.037</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69850</xdr:rowOff>
    </xdr:from>
    <xdr:to>
      <xdr:col>32</xdr:col>
      <xdr:colOff>238125</xdr:colOff>
      <xdr:row>62</xdr:row>
      <xdr:rowOff>0</xdr:rowOff>
    </xdr:to>
    <xdr:sp macro="" textlink="">
      <xdr:nvSpPr>
        <xdr:cNvPr id="434" name="フローチャート : 判断 433"/>
        <xdr:cNvSpPr/>
      </xdr:nvSpPr>
      <xdr:spPr>
        <a:xfrm>
          <a:off x="22110700" y="1052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12700</xdr:rowOff>
    </xdr:from>
    <xdr:to>
      <xdr:col>31</xdr:col>
      <xdr:colOff>85725</xdr:colOff>
      <xdr:row>60</xdr:row>
      <xdr:rowOff>114300</xdr:rowOff>
    </xdr:to>
    <xdr:sp macro="" textlink="">
      <xdr:nvSpPr>
        <xdr:cNvPr id="435" name="フローチャート : 判断 434"/>
        <xdr:cNvSpPr/>
      </xdr:nvSpPr>
      <xdr:spPr>
        <a:xfrm>
          <a:off x="21272500" y="1029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130827</xdr:rowOff>
    </xdr:from>
    <xdr:ext cx="469744" cy="259045"/>
    <xdr:sp macro="" textlink="">
      <xdr:nvSpPr>
        <xdr:cNvPr id="436" name="n_1aveValue【保健センター・保健所】&#10;一人当たり面積"/>
        <xdr:cNvSpPr txBox="1"/>
      </xdr:nvSpPr>
      <xdr:spPr>
        <a:xfrm>
          <a:off x="21075727" y="1007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37" name="テキスト ボックス 43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8" name="テキスト ボックス 43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9" name="テキスト ボックス 43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0" name="テキスト ボックス 43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1" name="テキスト ボックス 44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76200</xdr:rowOff>
    </xdr:from>
    <xdr:to>
      <xdr:col>31</xdr:col>
      <xdr:colOff>85725</xdr:colOff>
      <xdr:row>61</xdr:row>
      <xdr:rowOff>6350</xdr:rowOff>
    </xdr:to>
    <xdr:sp macro="" textlink="">
      <xdr:nvSpPr>
        <xdr:cNvPr id="442" name="円/楕円 441"/>
        <xdr:cNvSpPr/>
      </xdr:nvSpPr>
      <xdr:spPr>
        <a:xfrm>
          <a:off x="212725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168927</xdr:rowOff>
    </xdr:from>
    <xdr:ext cx="469744" cy="259045"/>
    <xdr:sp macro="" textlink="">
      <xdr:nvSpPr>
        <xdr:cNvPr id="443" name="n_1mainValue【保健センター・保健所】&#10;一人当たり面積"/>
        <xdr:cNvSpPr txBox="1"/>
      </xdr:nvSpPr>
      <xdr:spPr>
        <a:xfrm>
          <a:off x="21075727" y="1045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4" name="正方形/長方形 44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5" name="正方形/長方形 44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6" name="正方形/長方形 44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7" name="正方形/長方形 44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8" name="正方形/長方形 44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9" name="正方形/長方形 44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0" name="正方形/長方形 44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1" name="正方形/長方形 45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2" name="テキスト ボックス 45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3" name="直線コネクタ 45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54" name="テキスト ボックス 45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55" name="直線コネクタ 45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56" name="テキスト ボックス 45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57" name="直線コネクタ 45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58" name="テキスト ボックス 45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59" name="直線コネクタ 45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60" name="テキスト ボックス 45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61" name="直線コネクタ 46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62" name="テキスト ボックス 46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63" name="直線コネクタ 46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64" name="テキスト ボックス 46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5" name="直線コネクタ 46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6" name="テキスト ボックス 46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161925</xdr:rowOff>
    </xdr:from>
    <xdr:to>
      <xdr:col>23</xdr:col>
      <xdr:colOff>516889</xdr:colOff>
      <xdr:row>85</xdr:row>
      <xdr:rowOff>165736</xdr:rowOff>
    </xdr:to>
    <xdr:cxnSp macro="">
      <xdr:nvCxnSpPr>
        <xdr:cNvPr id="468" name="直線コネクタ 467"/>
        <xdr:cNvCxnSpPr/>
      </xdr:nvCxnSpPr>
      <xdr:spPr>
        <a:xfrm flipV="1">
          <a:off x="16318864" y="13706475"/>
          <a:ext cx="0" cy="103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169563</xdr:rowOff>
    </xdr:from>
    <xdr:ext cx="405111" cy="259045"/>
    <xdr:sp macro="" textlink="">
      <xdr:nvSpPr>
        <xdr:cNvPr id="469" name="【消防施設】&#10;有形固定資産減価償却率最小値テキスト"/>
        <xdr:cNvSpPr txBox="1"/>
      </xdr:nvSpPr>
      <xdr:spPr>
        <a:xfrm>
          <a:off x="16408400" y="1474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428625</xdr:colOff>
      <xdr:row>85</xdr:row>
      <xdr:rowOff>165736</xdr:rowOff>
    </xdr:from>
    <xdr:to>
      <xdr:col>23</xdr:col>
      <xdr:colOff>606425</xdr:colOff>
      <xdr:row>85</xdr:row>
      <xdr:rowOff>165736</xdr:rowOff>
    </xdr:to>
    <xdr:cxnSp macro="">
      <xdr:nvCxnSpPr>
        <xdr:cNvPr id="470" name="直線コネクタ 469"/>
        <xdr:cNvCxnSpPr/>
      </xdr:nvCxnSpPr>
      <xdr:spPr>
        <a:xfrm>
          <a:off x="16230600" y="1473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78</xdr:row>
      <xdr:rowOff>108602</xdr:rowOff>
    </xdr:from>
    <xdr:ext cx="405111" cy="259045"/>
    <xdr:sp macro="" textlink="">
      <xdr:nvSpPr>
        <xdr:cNvPr id="471" name="【消防施設】&#10;有形固定資産減価償却率最大値テキスト"/>
        <xdr:cNvSpPr txBox="1"/>
      </xdr:nvSpPr>
      <xdr:spPr>
        <a:xfrm>
          <a:off x="16408400" y="13481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428625</xdr:colOff>
      <xdr:row>79</xdr:row>
      <xdr:rowOff>161925</xdr:rowOff>
    </xdr:from>
    <xdr:to>
      <xdr:col>23</xdr:col>
      <xdr:colOff>606425</xdr:colOff>
      <xdr:row>79</xdr:row>
      <xdr:rowOff>161925</xdr:rowOff>
    </xdr:to>
    <xdr:cxnSp macro="">
      <xdr:nvCxnSpPr>
        <xdr:cNvPr id="472" name="直線コネクタ 471"/>
        <xdr:cNvCxnSpPr/>
      </xdr:nvCxnSpPr>
      <xdr:spPr>
        <a:xfrm>
          <a:off x="16230600" y="13706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74313</xdr:rowOff>
    </xdr:from>
    <xdr:ext cx="405111" cy="259045"/>
    <xdr:sp macro="" textlink="">
      <xdr:nvSpPr>
        <xdr:cNvPr id="473" name="【消防施設】&#10;有形固定資産減価償却率平均値テキスト"/>
        <xdr:cNvSpPr txBox="1"/>
      </xdr:nvSpPr>
      <xdr:spPr>
        <a:xfrm>
          <a:off x="16408400" y="14133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95886</xdr:rowOff>
    </xdr:from>
    <xdr:to>
      <xdr:col>23</xdr:col>
      <xdr:colOff>568325</xdr:colOff>
      <xdr:row>83</xdr:row>
      <xdr:rowOff>26036</xdr:rowOff>
    </xdr:to>
    <xdr:sp macro="" textlink="">
      <xdr:nvSpPr>
        <xdr:cNvPr id="474" name="フローチャート : 判断 473"/>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38736</xdr:rowOff>
    </xdr:from>
    <xdr:to>
      <xdr:col>22</xdr:col>
      <xdr:colOff>415925</xdr:colOff>
      <xdr:row>81</xdr:row>
      <xdr:rowOff>140336</xdr:rowOff>
    </xdr:to>
    <xdr:sp macro="" textlink="">
      <xdr:nvSpPr>
        <xdr:cNvPr id="475" name="フローチャート : 判断 474"/>
        <xdr:cNvSpPr/>
      </xdr:nvSpPr>
      <xdr:spPr>
        <a:xfrm>
          <a:off x="15430500" y="139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131463</xdr:rowOff>
    </xdr:from>
    <xdr:ext cx="405111" cy="259045"/>
    <xdr:sp macro="" textlink="">
      <xdr:nvSpPr>
        <xdr:cNvPr id="476" name="n_1aveValue【消防施設】&#10;有形固定資産減価償却率"/>
        <xdr:cNvSpPr txBox="1"/>
      </xdr:nvSpPr>
      <xdr:spPr>
        <a:xfrm>
          <a:off x="15266043" y="1401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77" name="テキスト ボックス 47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8" name="テキスト ボックス 47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9" name="テキスト ボックス 47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0" name="テキスト ボックス 47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1" name="テキスト ボックス 48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78</xdr:row>
      <xdr:rowOff>17780</xdr:rowOff>
    </xdr:from>
    <xdr:to>
      <xdr:col>22</xdr:col>
      <xdr:colOff>415925</xdr:colOff>
      <xdr:row>78</xdr:row>
      <xdr:rowOff>119380</xdr:rowOff>
    </xdr:to>
    <xdr:sp macro="" textlink="">
      <xdr:nvSpPr>
        <xdr:cNvPr id="482" name="円/楕円 481"/>
        <xdr:cNvSpPr/>
      </xdr:nvSpPr>
      <xdr:spPr>
        <a:xfrm>
          <a:off x="15430500" y="1339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76</xdr:row>
      <xdr:rowOff>135907</xdr:rowOff>
    </xdr:from>
    <xdr:ext cx="405111" cy="259045"/>
    <xdr:sp macro="" textlink="">
      <xdr:nvSpPr>
        <xdr:cNvPr id="483" name="n_1mainValue【消防施設】&#10;有形固定資産減価償却率"/>
        <xdr:cNvSpPr txBox="1"/>
      </xdr:nvSpPr>
      <xdr:spPr>
        <a:xfrm>
          <a:off x="15266043" y="1316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4" name="正方形/長方形 4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5" name="正方形/長方形 4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6" name="正方形/長方形 4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7" name="正方形/長方形 4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8" name="正方形/長方形 4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9" name="正方形/長方形 4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0" name="正方形/長方形 4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1" name="正方形/長方形 4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2" name="テキスト ボックス 4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3" name="直線コネクタ 4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94" name="直線コネクタ 49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95" name="テキスト ボックス 49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96" name="直線コネクタ 49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97" name="テキスト ボックス 49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98" name="直線コネクタ 49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99" name="テキスト ボックス 49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00" name="直線コネクタ 49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01" name="テキスト ボックス 50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2" name="直線コネクタ 5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3" name="テキスト ボックス 5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82</xdr:row>
      <xdr:rowOff>74676</xdr:rowOff>
    </xdr:from>
    <xdr:to>
      <xdr:col>32</xdr:col>
      <xdr:colOff>186689</xdr:colOff>
      <xdr:row>85</xdr:row>
      <xdr:rowOff>159258</xdr:rowOff>
    </xdr:to>
    <xdr:cxnSp macro="">
      <xdr:nvCxnSpPr>
        <xdr:cNvPr id="505" name="直線コネクタ 504"/>
        <xdr:cNvCxnSpPr/>
      </xdr:nvCxnSpPr>
      <xdr:spPr>
        <a:xfrm flipV="1">
          <a:off x="22160864" y="14133576"/>
          <a:ext cx="0" cy="598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163085</xdr:rowOff>
    </xdr:from>
    <xdr:ext cx="469744" cy="259045"/>
    <xdr:sp macro="" textlink="">
      <xdr:nvSpPr>
        <xdr:cNvPr id="506" name="【消防施設】&#10;一人当たり面積最小値テキスト"/>
        <xdr:cNvSpPr txBox="1"/>
      </xdr:nvSpPr>
      <xdr:spPr>
        <a:xfrm>
          <a:off x="22250400" y="1473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85</xdr:row>
      <xdr:rowOff>159258</xdr:rowOff>
    </xdr:from>
    <xdr:to>
      <xdr:col>32</xdr:col>
      <xdr:colOff>276225</xdr:colOff>
      <xdr:row>85</xdr:row>
      <xdr:rowOff>159258</xdr:rowOff>
    </xdr:to>
    <xdr:cxnSp macro="">
      <xdr:nvCxnSpPr>
        <xdr:cNvPr id="507" name="直線コネクタ 506"/>
        <xdr:cNvCxnSpPr/>
      </xdr:nvCxnSpPr>
      <xdr:spPr>
        <a:xfrm>
          <a:off x="22072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21353</xdr:rowOff>
    </xdr:from>
    <xdr:ext cx="469744" cy="259045"/>
    <xdr:sp macro="" textlink="">
      <xdr:nvSpPr>
        <xdr:cNvPr id="508" name="【消防施設】&#10;一人当たり面積最大値テキスト"/>
        <xdr:cNvSpPr txBox="1"/>
      </xdr:nvSpPr>
      <xdr:spPr>
        <a:xfrm>
          <a:off x="22250400" y="13908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0.142</a:t>
          </a:r>
          <a:endParaRPr kumimoji="1" lang="ja-JP" altLang="en-US" sz="1000" b="1">
            <a:latin typeface="ＭＳ Ｐゴシック"/>
          </a:endParaRPr>
        </a:p>
      </xdr:txBody>
    </xdr:sp>
    <xdr:clientData/>
  </xdr:oneCellAnchor>
  <xdr:twoCellAnchor>
    <xdr:from>
      <xdr:col>32</xdr:col>
      <xdr:colOff>98425</xdr:colOff>
      <xdr:row>82</xdr:row>
      <xdr:rowOff>74676</xdr:rowOff>
    </xdr:from>
    <xdr:to>
      <xdr:col>32</xdr:col>
      <xdr:colOff>276225</xdr:colOff>
      <xdr:row>82</xdr:row>
      <xdr:rowOff>74676</xdr:rowOff>
    </xdr:to>
    <xdr:cxnSp macro="">
      <xdr:nvCxnSpPr>
        <xdr:cNvPr id="509" name="直線コネクタ 508"/>
        <xdr:cNvCxnSpPr/>
      </xdr:nvCxnSpPr>
      <xdr:spPr>
        <a:xfrm>
          <a:off x="22072600" y="1413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132605</xdr:rowOff>
    </xdr:from>
    <xdr:ext cx="469744" cy="259045"/>
    <xdr:sp macro="" textlink="">
      <xdr:nvSpPr>
        <xdr:cNvPr id="510" name="【消防施設】&#10;一人当たり面積平均値テキスト"/>
        <xdr:cNvSpPr txBox="1"/>
      </xdr:nvSpPr>
      <xdr:spPr>
        <a:xfrm>
          <a:off x="22250400" y="143629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0.076</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154178</xdr:rowOff>
    </xdr:from>
    <xdr:to>
      <xdr:col>32</xdr:col>
      <xdr:colOff>238125</xdr:colOff>
      <xdr:row>84</xdr:row>
      <xdr:rowOff>84328</xdr:rowOff>
    </xdr:to>
    <xdr:sp macro="" textlink="">
      <xdr:nvSpPr>
        <xdr:cNvPr id="511" name="フローチャート : 判断 510"/>
        <xdr:cNvSpPr/>
      </xdr:nvSpPr>
      <xdr:spPr>
        <a:xfrm>
          <a:off x="221107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90170</xdr:rowOff>
    </xdr:from>
    <xdr:to>
      <xdr:col>31</xdr:col>
      <xdr:colOff>85725</xdr:colOff>
      <xdr:row>84</xdr:row>
      <xdr:rowOff>20320</xdr:rowOff>
    </xdr:to>
    <xdr:sp macro="" textlink="">
      <xdr:nvSpPr>
        <xdr:cNvPr id="512" name="フローチャート : 判断 511"/>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11447</xdr:rowOff>
    </xdr:from>
    <xdr:ext cx="469744" cy="259045"/>
    <xdr:sp macro="" textlink="">
      <xdr:nvSpPr>
        <xdr:cNvPr id="513" name="n_1aveValue【消防施設】&#10;一人当たり面積"/>
        <xdr:cNvSpPr txBox="1"/>
      </xdr:nvSpPr>
      <xdr:spPr>
        <a:xfrm>
          <a:off x="210757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0.090</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14" name="テキスト ボックス 5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5" name="テキスト ボックス 5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6" name="テキスト ボックス 5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7" name="テキスト ボックス 5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8" name="テキスト ボックス 5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78</xdr:row>
      <xdr:rowOff>14732</xdr:rowOff>
    </xdr:from>
    <xdr:to>
      <xdr:col>31</xdr:col>
      <xdr:colOff>85725</xdr:colOff>
      <xdr:row>78</xdr:row>
      <xdr:rowOff>116332</xdr:rowOff>
    </xdr:to>
    <xdr:sp macro="" textlink="">
      <xdr:nvSpPr>
        <xdr:cNvPr id="519" name="円/楕円 518"/>
        <xdr:cNvSpPr/>
      </xdr:nvSpPr>
      <xdr:spPr>
        <a:xfrm>
          <a:off x="21272500" y="1338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76</xdr:row>
      <xdr:rowOff>132859</xdr:rowOff>
    </xdr:from>
    <xdr:ext cx="469744" cy="259045"/>
    <xdr:sp macro="" textlink="">
      <xdr:nvSpPr>
        <xdr:cNvPr id="520" name="n_1mainValue【消防施設】&#10;一人当たり面積"/>
        <xdr:cNvSpPr txBox="1"/>
      </xdr:nvSpPr>
      <xdr:spPr>
        <a:xfrm>
          <a:off x="21075727" y="13163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0.294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1" name="正方形/長方形 52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2" name="正方形/長方形 5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3" name="正方形/長方形 5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4" name="正方形/長方形 5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5" name="正方形/長方形 5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6" name="正方形/長方形 5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7" name="正方形/長方形 5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8" name="正方形/長方形 52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9" name="テキスト ボックス 52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0" name="直線コネクタ 52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31" name="テキスト ボックス 53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32" name="直線コネクタ 53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33" name="テキスト ボックス 53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34" name="直線コネクタ 53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35" name="テキスト ボックス 53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36" name="直線コネクタ 53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37" name="テキスト ボックス 53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38" name="直線コネクタ 53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39" name="テキスト ボックス 53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40" name="直線コネクタ 53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41" name="テキスト ボックス 54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2" name="直線コネクタ 54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3" name="テキスト ボックス 54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28575</xdr:rowOff>
    </xdr:from>
    <xdr:to>
      <xdr:col>23</xdr:col>
      <xdr:colOff>516889</xdr:colOff>
      <xdr:row>109</xdr:row>
      <xdr:rowOff>24764</xdr:rowOff>
    </xdr:to>
    <xdr:cxnSp macro="">
      <xdr:nvCxnSpPr>
        <xdr:cNvPr id="545" name="直線コネクタ 544"/>
        <xdr:cNvCxnSpPr/>
      </xdr:nvCxnSpPr>
      <xdr:spPr>
        <a:xfrm flipV="1">
          <a:off x="16318864" y="17345025"/>
          <a:ext cx="0" cy="136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28591</xdr:rowOff>
    </xdr:from>
    <xdr:ext cx="405111" cy="259045"/>
    <xdr:sp macro="" textlink="">
      <xdr:nvSpPr>
        <xdr:cNvPr id="546" name="【庁舎】&#10;有形固定資産減価償却率最小値テキスト"/>
        <xdr:cNvSpPr txBox="1"/>
      </xdr:nvSpPr>
      <xdr:spPr>
        <a:xfrm>
          <a:off x="16408400" y="1871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23</xdr:col>
      <xdr:colOff>428625</xdr:colOff>
      <xdr:row>109</xdr:row>
      <xdr:rowOff>24764</xdr:rowOff>
    </xdr:from>
    <xdr:to>
      <xdr:col>23</xdr:col>
      <xdr:colOff>606425</xdr:colOff>
      <xdr:row>109</xdr:row>
      <xdr:rowOff>24764</xdr:rowOff>
    </xdr:to>
    <xdr:cxnSp macro="">
      <xdr:nvCxnSpPr>
        <xdr:cNvPr id="547" name="直線コネクタ 546"/>
        <xdr:cNvCxnSpPr/>
      </xdr:nvCxnSpPr>
      <xdr:spPr>
        <a:xfrm>
          <a:off x="16230600" y="187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146702</xdr:rowOff>
    </xdr:from>
    <xdr:ext cx="405111" cy="259045"/>
    <xdr:sp macro="" textlink="">
      <xdr:nvSpPr>
        <xdr:cNvPr id="548" name="【庁舎】&#10;有形固定資産減価償却率最大値テキスト"/>
        <xdr:cNvSpPr txBox="1"/>
      </xdr:nvSpPr>
      <xdr:spPr>
        <a:xfrm>
          <a:off x="16408400" y="1712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23</xdr:col>
      <xdr:colOff>428625</xdr:colOff>
      <xdr:row>101</xdr:row>
      <xdr:rowOff>28575</xdr:rowOff>
    </xdr:from>
    <xdr:to>
      <xdr:col>23</xdr:col>
      <xdr:colOff>606425</xdr:colOff>
      <xdr:row>101</xdr:row>
      <xdr:rowOff>28575</xdr:rowOff>
    </xdr:to>
    <xdr:cxnSp macro="">
      <xdr:nvCxnSpPr>
        <xdr:cNvPr id="549" name="直線コネクタ 548"/>
        <xdr:cNvCxnSpPr/>
      </xdr:nvCxnSpPr>
      <xdr:spPr>
        <a:xfrm>
          <a:off x="16230600" y="1734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59072</xdr:rowOff>
    </xdr:from>
    <xdr:ext cx="405111" cy="259045"/>
    <xdr:sp macro="" textlink="">
      <xdr:nvSpPr>
        <xdr:cNvPr id="550" name="【庁舎】&#10;有形固定資産減価償却率平均値テキスト"/>
        <xdr:cNvSpPr txBox="1"/>
      </xdr:nvSpPr>
      <xdr:spPr>
        <a:xfrm>
          <a:off x="16408400" y="1788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80645</xdr:rowOff>
    </xdr:from>
    <xdr:to>
      <xdr:col>23</xdr:col>
      <xdr:colOff>568325</xdr:colOff>
      <xdr:row>105</xdr:row>
      <xdr:rowOff>10795</xdr:rowOff>
    </xdr:to>
    <xdr:sp macro="" textlink="">
      <xdr:nvSpPr>
        <xdr:cNvPr id="551" name="フローチャート : 判断 550"/>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13970</xdr:rowOff>
    </xdr:from>
    <xdr:to>
      <xdr:col>22</xdr:col>
      <xdr:colOff>415925</xdr:colOff>
      <xdr:row>105</xdr:row>
      <xdr:rowOff>115570</xdr:rowOff>
    </xdr:to>
    <xdr:sp macro="" textlink="">
      <xdr:nvSpPr>
        <xdr:cNvPr id="552" name="フローチャート : 判断 551"/>
        <xdr:cNvSpPr/>
      </xdr:nvSpPr>
      <xdr:spPr>
        <a:xfrm>
          <a:off x="15430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106697</xdr:rowOff>
    </xdr:from>
    <xdr:ext cx="405111" cy="259045"/>
    <xdr:sp macro="" textlink="">
      <xdr:nvSpPr>
        <xdr:cNvPr id="553" name="n_1aveValue【庁舎】&#10;有形固定資産減価償却率"/>
        <xdr:cNvSpPr txBox="1"/>
      </xdr:nvSpPr>
      <xdr:spPr>
        <a:xfrm>
          <a:off x="15266043"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54" name="テキスト ボックス 55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5" name="テキスト ボックス 55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6" name="テキスト ボックス 55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7" name="テキスト ボックス 55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8" name="テキスト ボックス 55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34925</xdr:rowOff>
    </xdr:from>
    <xdr:to>
      <xdr:col>22</xdr:col>
      <xdr:colOff>415925</xdr:colOff>
      <xdr:row>102</xdr:row>
      <xdr:rowOff>136525</xdr:rowOff>
    </xdr:to>
    <xdr:sp macro="" textlink="">
      <xdr:nvSpPr>
        <xdr:cNvPr id="559" name="円/楕円 558"/>
        <xdr:cNvSpPr/>
      </xdr:nvSpPr>
      <xdr:spPr>
        <a:xfrm>
          <a:off x="15430500" y="1752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153052</xdr:rowOff>
    </xdr:from>
    <xdr:ext cx="405111" cy="259045"/>
    <xdr:sp macro="" textlink="">
      <xdr:nvSpPr>
        <xdr:cNvPr id="560" name="n_1mainValue【庁舎】&#10;有形固定資産減価償却率"/>
        <xdr:cNvSpPr txBox="1"/>
      </xdr:nvSpPr>
      <xdr:spPr>
        <a:xfrm>
          <a:off x="15266043" y="1729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1" name="正方形/長方形 56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2" name="正方形/長方形 56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3" name="正方形/長方形 56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4" name="正方形/長方形 56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5" name="正方形/長方形 56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6" name="正方形/長方形 56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7" name="正方形/長方形 56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0.417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8" name="正方形/長方形 56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9" name="テキスト ボックス 56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0" name="直線コネクタ 56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71" name="テキスト ボックス 57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72" name="直線コネクタ 57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73" name="テキスト ボックス 57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74" name="直線コネクタ 57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75" name="テキスト ボックス 57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76" name="直線コネクタ 57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77" name="テキスト ボックス 57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78" name="直線コネクタ 57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79" name="テキスト ボックス 57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80" name="直線コネクタ 57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81" name="テキスト ボックス 58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82" name="直線コネクタ 58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83" name="テキスト ボックス 58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4" name="直線コネクタ 58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5" name="テキスト ボックス 58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166007</xdr:rowOff>
    </xdr:from>
    <xdr:to>
      <xdr:col>32</xdr:col>
      <xdr:colOff>186689</xdr:colOff>
      <xdr:row>109</xdr:row>
      <xdr:rowOff>12519</xdr:rowOff>
    </xdr:to>
    <xdr:cxnSp macro="">
      <xdr:nvCxnSpPr>
        <xdr:cNvPr id="587" name="直線コネクタ 586"/>
        <xdr:cNvCxnSpPr/>
      </xdr:nvCxnSpPr>
      <xdr:spPr>
        <a:xfrm flipV="1">
          <a:off x="22160864" y="17139557"/>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16346</xdr:rowOff>
    </xdr:from>
    <xdr:ext cx="469744" cy="259045"/>
    <xdr:sp macro="" textlink="">
      <xdr:nvSpPr>
        <xdr:cNvPr id="588" name="【庁舎】&#10;一人当たり面積最小値テキスト"/>
        <xdr:cNvSpPr txBox="1"/>
      </xdr:nvSpPr>
      <xdr:spPr>
        <a:xfrm>
          <a:off x="22250400" y="1870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0.107</a:t>
          </a:r>
          <a:endParaRPr kumimoji="1" lang="ja-JP" altLang="en-US" sz="1000" b="1">
            <a:latin typeface="ＭＳ Ｐゴシック"/>
          </a:endParaRPr>
        </a:p>
      </xdr:txBody>
    </xdr:sp>
    <xdr:clientData/>
  </xdr:oneCellAnchor>
  <xdr:twoCellAnchor>
    <xdr:from>
      <xdr:col>32</xdr:col>
      <xdr:colOff>98425</xdr:colOff>
      <xdr:row>109</xdr:row>
      <xdr:rowOff>12519</xdr:rowOff>
    </xdr:from>
    <xdr:to>
      <xdr:col>32</xdr:col>
      <xdr:colOff>276225</xdr:colOff>
      <xdr:row>109</xdr:row>
      <xdr:rowOff>12519</xdr:rowOff>
    </xdr:to>
    <xdr:cxnSp macro="">
      <xdr:nvCxnSpPr>
        <xdr:cNvPr id="589" name="直線コネクタ 588"/>
        <xdr:cNvCxnSpPr/>
      </xdr:nvCxnSpPr>
      <xdr:spPr>
        <a:xfrm>
          <a:off x="22072600" y="1870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112684</xdr:rowOff>
    </xdr:from>
    <xdr:ext cx="469744" cy="259045"/>
    <xdr:sp macro="" textlink="">
      <xdr:nvSpPr>
        <xdr:cNvPr id="590" name="【庁舎】&#10;一人当たり面積最大値テキスト"/>
        <xdr:cNvSpPr txBox="1"/>
      </xdr:nvSpPr>
      <xdr:spPr>
        <a:xfrm>
          <a:off x="22250400" y="1691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0.585</a:t>
          </a:r>
          <a:endParaRPr kumimoji="1" lang="ja-JP" altLang="en-US" sz="1000" b="1">
            <a:latin typeface="ＭＳ Ｐゴシック"/>
          </a:endParaRPr>
        </a:p>
      </xdr:txBody>
    </xdr:sp>
    <xdr:clientData/>
  </xdr:oneCellAnchor>
  <xdr:twoCellAnchor>
    <xdr:from>
      <xdr:col>32</xdr:col>
      <xdr:colOff>98425</xdr:colOff>
      <xdr:row>99</xdr:row>
      <xdr:rowOff>166007</xdr:rowOff>
    </xdr:from>
    <xdr:to>
      <xdr:col>32</xdr:col>
      <xdr:colOff>276225</xdr:colOff>
      <xdr:row>99</xdr:row>
      <xdr:rowOff>166007</xdr:rowOff>
    </xdr:to>
    <xdr:cxnSp macro="">
      <xdr:nvCxnSpPr>
        <xdr:cNvPr id="591" name="直線コネクタ 590"/>
        <xdr:cNvCxnSpPr/>
      </xdr:nvCxnSpPr>
      <xdr:spPr>
        <a:xfrm>
          <a:off x="22072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98533</xdr:rowOff>
    </xdr:from>
    <xdr:ext cx="469744" cy="259045"/>
    <xdr:sp macro="" textlink="">
      <xdr:nvSpPr>
        <xdr:cNvPr id="592" name="【庁舎】&#10;一人当たり面積平均値テキスト"/>
        <xdr:cNvSpPr txBox="1"/>
      </xdr:nvSpPr>
      <xdr:spPr>
        <a:xfrm>
          <a:off x="22250400" y="18272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120106</xdr:rowOff>
    </xdr:from>
    <xdr:to>
      <xdr:col>32</xdr:col>
      <xdr:colOff>238125</xdr:colOff>
      <xdr:row>107</xdr:row>
      <xdr:rowOff>50256</xdr:rowOff>
    </xdr:to>
    <xdr:sp macro="" textlink="">
      <xdr:nvSpPr>
        <xdr:cNvPr id="593" name="フローチャート : 判断 592"/>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74386</xdr:rowOff>
    </xdr:from>
    <xdr:to>
      <xdr:col>31</xdr:col>
      <xdr:colOff>85725</xdr:colOff>
      <xdr:row>107</xdr:row>
      <xdr:rowOff>4536</xdr:rowOff>
    </xdr:to>
    <xdr:sp macro="" textlink="">
      <xdr:nvSpPr>
        <xdr:cNvPr id="594" name="フローチャート : 判断 593"/>
        <xdr:cNvSpPr/>
      </xdr:nvSpPr>
      <xdr:spPr>
        <a:xfrm>
          <a:off x="21272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21063</xdr:rowOff>
    </xdr:from>
    <xdr:ext cx="469744" cy="259045"/>
    <xdr:sp macro="" textlink="">
      <xdr:nvSpPr>
        <xdr:cNvPr id="595" name="n_1aveValue【庁舎】&#10;一人当たり面積"/>
        <xdr:cNvSpPr txBox="1"/>
      </xdr:nvSpPr>
      <xdr:spPr>
        <a:xfrm>
          <a:off x="210757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0.230</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96" name="テキスト ボックス 59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7" name="テキスト ボックス 59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8" name="テキスト ボックス 59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9" name="テキスト ボックス 59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0" name="テキスト ボックス 59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164193</xdr:rowOff>
    </xdr:from>
    <xdr:to>
      <xdr:col>31</xdr:col>
      <xdr:colOff>85725</xdr:colOff>
      <xdr:row>108</xdr:row>
      <xdr:rowOff>94343</xdr:rowOff>
    </xdr:to>
    <xdr:sp macro="" textlink="">
      <xdr:nvSpPr>
        <xdr:cNvPr id="601" name="円/楕円 600"/>
        <xdr:cNvSpPr/>
      </xdr:nvSpPr>
      <xdr:spPr>
        <a:xfrm>
          <a:off x="21272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108</xdr:row>
      <xdr:rowOff>85470</xdr:rowOff>
    </xdr:from>
    <xdr:ext cx="469744" cy="259045"/>
    <xdr:sp macro="" textlink="">
      <xdr:nvSpPr>
        <xdr:cNvPr id="602" name="n_1mainValue【庁舎】&#10;一人当たり面積"/>
        <xdr:cNvSpPr txBox="1"/>
      </xdr:nvSpPr>
      <xdr:spPr>
        <a:xfrm>
          <a:off x="21075727" y="1860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3" name="正方形/長方形 60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4" name="正方形/長方形 60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5" name="テキスト ボックス 60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有形固定資産減価償却率が図書館，体育館・プール，保健センター・保健所，消防施設，庁舎で類似団体を上回っている。</a:t>
          </a:r>
          <a:endParaRPr lang="ja-JP" altLang="ja-JP" sz="1400">
            <a:effectLst/>
          </a:endParaRPr>
        </a:p>
        <a:p>
          <a:r>
            <a:rPr kumimoji="1" lang="ja-JP" altLang="ja-JP" sz="1100">
              <a:solidFill>
                <a:schemeClr val="dk1"/>
              </a:solidFill>
              <a:effectLst/>
              <a:latin typeface="+mn-lt"/>
              <a:ea typeface="+mn-ea"/>
              <a:cs typeface="+mn-cs"/>
            </a:rPr>
            <a:t>このうち，消防施設は平成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年度，図書館は平成</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年度，本庁舎は平成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年度に更新が予定されている。</a:t>
          </a:r>
          <a:endParaRPr lang="ja-JP" altLang="ja-JP" sz="1400">
            <a:effectLst/>
          </a:endParaRPr>
        </a:p>
        <a:p>
          <a:r>
            <a:rPr kumimoji="1" lang="ja-JP" altLang="ja-JP" sz="1100">
              <a:solidFill>
                <a:schemeClr val="dk1"/>
              </a:solidFill>
              <a:effectLst/>
              <a:latin typeface="+mn-lt"/>
              <a:ea typeface="+mn-ea"/>
              <a:cs typeface="+mn-cs"/>
            </a:rPr>
            <a:t>体育館・プール，保健センター・保健所についても，三原市公共施設等総合管理計画等に基づき，計画的に更新を進めていく。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広島県三原市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97,009
95,045
471.55
51,610,916
50,648,726
702,052
26,693,169
63,001,148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50.9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財政力指数は</a:t>
          </a:r>
          <a:r>
            <a:rPr kumimoji="1" lang="en-US" altLang="ja-JP" sz="1300">
              <a:latin typeface="ＭＳ Ｐゴシック"/>
            </a:rPr>
            <a:t>0.59</a:t>
          </a:r>
          <a:r>
            <a:rPr kumimoji="1" lang="ja-JP" altLang="en-US" sz="1300">
              <a:latin typeface="ＭＳ Ｐゴシック"/>
            </a:rPr>
            <a:t>と長期的に微減傾向となっており，類似団体内平均より</a:t>
          </a:r>
          <a:r>
            <a:rPr kumimoji="1" lang="en-US" altLang="ja-JP" sz="1300">
              <a:latin typeface="ＭＳ Ｐゴシック"/>
            </a:rPr>
            <a:t>0.14</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個人市民税（</a:t>
          </a:r>
          <a:r>
            <a:rPr kumimoji="1" lang="en-US" altLang="ja-JP" sz="1300">
              <a:latin typeface="ＭＳ Ｐゴシック"/>
            </a:rPr>
            <a:t>1.3</a:t>
          </a:r>
          <a:r>
            <a:rPr kumimoji="1" lang="ja-JP" altLang="en-US" sz="1300">
              <a:latin typeface="ＭＳ Ｐゴシック"/>
            </a:rPr>
            <a:t>％増）及び法人市民税（</a:t>
          </a:r>
          <a:r>
            <a:rPr kumimoji="1" lang="en-US" altLang="ja-JP" sz="1300">
              <a:latin typeface="ＭＳ Ｐゴシック"/>
            </a:rPr>
            <a:t>26.3</a:t>
          </a:r>
          <a:r>
            <a:rPr kumimoji="1" lang="ja-JP" altLang="en-US" sz="1300">
              <a:latin typeface="ＭＳ Ｐゴシック"/>
            </a:rPr>
            <a:t>％増）は，景気回復に伴い前年度に比べて増加しており，市町村民税全体でも前年度に比べて</a:t>
          </a:r>
          <a:r>
            <a:rPr kumimoji="1" lang="en-US" altLang="ja-JP" sz="1300">
              <a:latin typeface="ＭＳ Ｐゴシック"/>
            </a:rPr>
            <a:t>2.7</a:t>
          </a:r>
          <a:r>
            <a:rPr kumimoji="1" lang="ja-JP" altLang="en-US" sz="1300">
              <a:latin typeface="ＭＳ Ｐゴシック"/>
            </a:rPr>
            <a:t>％増となっている。しかし，財政状況は依然として厳しい状況であるため，今後も税収の確保に努めるとともに，事務事業の見直し等により歳出削減に努める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46</xdr:row>
      <xdr:rowOff>29028</xdr:rowOff>
    </xdr:to>
    <xdr:cxnSp macro="">
      <xdr:nvCxnSpPr>
        <xdr:cNvPr id="65" name="直線コネクタ 64"/>
        <xdr:cNvCxnSpPr/>
      </xdr:nvCxnSpPr>
      <xdr:spPr>
        <a:xfrm flipV="1">
          <a:off x="4953000" y="6209393"/>
          <a:ext cx="0" cy="1706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8"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9" name="直線コネクタ 68"/>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129722</xdr:rowOff>
    </xdr:from>
    <xdr:to>
      <xdr:col>7</xdr:col>
      <xdr:colOff>152400</xdr:colOff>
      <xdr:row>43</xdr:row>
      <xdr:rowOff>146957</xdr:rowOff>
    </xdr:to>
    <xdr:cxnSp macro="">
      <xdr:nvCxnSpPr>
        <xdr:cNvPr id="70" name="直線コネクタ 69"/>
        <xdr:cNvCxnSpPr/>
      </xdr:nvCxnSpPr>
      <xdr:spPr>
        <a:xfrm>
          <a:off x="4114800" y="750207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42834</xdr:rowOff>
    </xdr:from>
    <xdr:ext cx="762000" cy="259045"/>
    <xdr:sp macro="" textlink="">
      <xdr:nvSpPr>
        <xdr:cNvPr id="71" name="財政力平均値テキスト"/>
        <xdr:cNvSpPr txBox="1"/>
      </xdr:nvSpPr>
      <xdr:spPr>
        <a:xfrm>
          <a:off x="5041900" y="707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26307</xdr:rowOff>
    </xdr:from>
    <xdr:to>
      <xdr:col>7</xdr:col>
      <xdr:colOff>203200</xdr:colOff>
      <xdr:row>42</xdr:row>
      <xdr:rowOff>127907</xdr:rowOff>
    </xdr:to>
    <xdr:sp macro="" textlink="">
      <xdr:nvSpPr>
        <xdr:cNvPr id="72" name="フローチャート : 判断 71"/>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129722</xdr:rowOff>
    </xdr:from>
    <xdr:to>
      <xdr:col>6</xdr:col>
      <xdr:colOff>0</xdr:colOff>
      <xdr:row>43</xdr:row>
      <xdr:rowOff>129722</xdr:rowOff>
    </xdr:to>
    <xdr:cxnSp macro="">
      <xdr:nvCxnSpPr>
        <xdr:cNvPr id="73" name="直線コネクタ 72"/>
        <xdr:cNvCxnSpPr/>
      </xdr:nvCxnSpPr>
      <xdr:spPr>
        <a:xfrm>
          <a:off x="3225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28122</xdr:rowOff>
    </xdr:from>
    <xdr:to>
      <xdr:col>6</xdr:col>
      <xdr:colOff>50800</xdr:colOff>
      <xdr:row>44</xdr:row>
      <xdr:rowOff>129722</xdr:rowOff>
    </xdr:to>
    <xdr:sp macro="" textlink="">
      <xdr:nvSpPr>
        <xdr:cNvPr id="74" name="フローチャート : 判断 73"/>
        <xdr:cNvSpPr/>
      </xdr:nvSpPr>
      <xdr:spPr>
        <a:xfrm>
          <a:off x="4064000" y="7571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114499</xdr:rowOff>
    </xdr:from>
    <xdr:ext cx="736600" cy="259045"/>
    <xdr:sp macro="" textlink="">
      <xdr:nvSpPr>
        <xdr:cNvPr id="75" name="テキスト ボックス 74"/>
        <xdr:cNvSpPr txBox="1"/>
      </xdr:nvSpPr>
      <xdr:spPr>
        <a:xfrm>
          <a:off x="3733800" y="765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129722</xdr:rowOff>
    </xdr:to>
    <xdr:cxnSp macro="">
      <xdr:nvCxnSpPr>
        <xdr:cNvPr id="76" name="直線コネクタ 75"/>
        <xdr:cNvCxnSpPr/>
      </xdr:nvCxnSpPr>
      <xdr:spPr>
        <a:xfrm>
          <a:off x="2336800" y="74676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7" name="フローチャート : 判断 76"/>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120849</xdr:rowOff>
    </xdr:from>
    <xdr:ext cx="762000" cy="259045"/>
    <xdr:sp macro="" textlink="">
      <xdr:nvSpPr>
        <xdr:cNvPr id="78" name="テキスト ボックス 77"/>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78015</xdr:rowOff>
    </xdr:from>
    <xdr:to>
      <xdr:col>3</xdr:col>
      <xdr:colOff>279400</xdr:colOff>
      <xdr:row>43</xdr:row>
      <xdr:rowOff>95250</xdr:rowOff>
    </xdr:to>
    <xdr:cxnSp macro="">
      <xdr:nvCxnSpPr>
        <xdr:cNvPr id="79" name="直線コネクタ 78"/>
        <xdr:cNvCxnSpPr/>
      </xdr:nvCxnSpPr>
      <xdr:spPr>
        <a:xfrm>
          <a:off x="1447800" y="74503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80" name="フローチャート : 判断 79"/>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120849</xdr:rowOff>
    </xdr:from>
    <xdr:ext cx="762000" cy="259045"/>
    <xdr:sp macro="" textlink="">
      <xdr:nvSpPr>
        <xdr:cNvPr id="81" name="テキスト ボックス 80"/>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82" name="フローチャート : 判断 81"/>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120849</xdr:rowOff>
    </xdr:from>
    <xdr:ext cx="762000" cy="259045"/>
    <xdr:sp macro="" textlink="">
      <xdr:nvSpPr>
        <xdr:cNvPr id="83" name="テキスト ボックス 82"/>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96157</xdr:rowOff>
    </xdr:from>
    <xdr:to>
      <xdr:col>7</xdr:col>
      <xdr:colOff>203200</xdr:colOff>
      <xdr:row>44</xdr:row>
      <xdr:rowOff>26307</xdr:rowOff>
    </xdr:to>
    <xdr:sp macro="" textlink="">
      <xdr:nvSpPr>
        <xdr:cNvPr id="89" name="円/楕円 88"/>
        <xdr:cNvSpPr/>
      </xdr:nvSpPr>
      <xdr:spPr>
        <a:xfrm>
          <a:off x="49022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68234</xdr:rowOff>
    </xdr:from>
    <xdr:ext cx="762000" cy="259045"/>
    <xdr:sp macro="" textlink="">
      <xdr:nvSpPr>
        <xdr:cNvPr id="90" name="財政力該当値テキスト"/>
        <xdr:cNvSpPr txBox="1"/>
      </xdr:nvSpPr>
      <xdr:spPr>
        <a:xfrm>
          <a:off x="5041900" y="744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78922</xdr:rowOff>
    </xdr:from>
    <xdr:to>
      <xdr:col>6</xdr:col>
      <xdr:colOff>50800</xdr:colOff>
      <xdr:row>44</xdr:row>
      <xdr:rowOff>9072</xdr:rowOff>
    </xdr:to>
    <xdr:sp macro="" textlink="">
      <xdr:nvSpPr>
        <xdr:cNvPr id="91" name="円/楕円 90"/>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19249</xdr:rowOff>
    </xdr:from>
    <xdr:ext cx="736600" cy="259045"/>
    <xdr:sp macro="" textlink="">
      <xdr:nvSpPr>
        <xdr:cNvPr id="92" name="テキスト ボックス 91"/>
        <xdr:cNvSpPr txBox="1"/>
      </xdr:nvSpPr>
      <xdr:spPr>
        <a:xfrm>
          <a:off x="3733800" y="7220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78922</xdr:rowOff>
    </xdr:from>
    <xdr:to>
      <xdr:col>4</xdr:col>
      <xdr:colOff>533400</xdr:colOff>
      <xdr:row>44</xdr:row>
      <xdr:rowOff>9072</xdr:rowOff>
    </xdr:to>
    <xdr:sp macro="" textlink="">
      <xdr:nvSpPr>
        <xdr:cNvPr id="93" name="円/楕円 92"/>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165299</xdr:rowOff>
    </xdr:from>
    <xdr:ext cx="762000" cy="259045"/>
    <xdr:sp macro="" textlink="">
      <xdr:nvSpPr>
        <xdr:cNvPr id="94" name="テキスト ボックス 93"/>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5" name="円/楕円 94"/>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96" name="テキスト ボックス 95"/>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27215</xdr:rowOff>
    </xdr:from>
    <xdr:to>
      <xdr:col>2</xdr:col>
      <xdr:colOff>127000</xdr:colOff>
      <xdr:row>43</xdr:row>
      <xdr:rowOff>128815</xdr:rowOff>
    </xdr:to>
    <xdr:sp macro="" textlink="">
      <xdr:nvSpPr>
        <xdr:cNvPr id="97" name="円/楕円 96"/>
        <xdr:cNvSpPr/>
      </xdr:nvSpPr>
      <xdr:spPr>
        <a:xfrm>
          <a:off x="1397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113592</xdr:rowOff>
    </xdr:from>
    <xdr:ext cx="762000" cy="259045"/>
    <xdr:sp macro="" textlink="">
      <xdr:nvSpPr>
        <xdr:cNvPr id="98" name="テキスト ボックス 97"/>
        <xdr:cNvSpPr txBox="1"/>
      </xdr:nvSpPr>
      <xdr:spPr>
        <a:xfrm>
          <a:off x="1066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前年度に比べ人件費は</a:t>
          </a:r>
          <a:r>
            <a:rPr kumimoji="1" lang="en-US" altLang="ja-JP" sz="1300">
              <a:latin typeface="ＭＳ Ｐゴシック"/>
            </a:rPr>
            <a:t>1.5</a:t>
          </a:r>
          <a:r>
            <a:rPr kumimoji="1" lang="ja-JP" altLang="en-US" sz="1300">
              <a:latin typeface="ＭＳ Ｐゴシック"/>
            </a:rPr>
            <a:t>％減少しているが，扶助費（</a:t>
          </a:r>
          <a:r>
            <a:rPr kumimoji="1" lang="en-US" altLang="ja-JP" sz="1300">
              <a:latin typeface="ＭＳ Ｐゴシック"/>
            </a:rPr>
            <a:t>6.5</a:t>
          </a:r>
          <a:r>
            <a:rPr kumimoji="1" lang="ja-JP" altLang="en-US" sz="1300">
              <a:latin typeface="ＭＳ Ｐゴシック"/>
            </a:rPr>
            <a:t>％増）及び公債費（</a:t>
          </a:r>
          <a:r>
            <a:rPr kumimoji="1" lang="en-US" altLang="ja-JP" sz="1300">
              <a:latin typeface="ＭＳ Ｐゴシック"/>
            </a:rPr>
            <a:t>0.7</a:t>
          </a:r>
          <a:r>
            <a:rPr kumimoji="1" lang="ja-JP" altLang="en-US" sz="1300">
              <a:latin typeface="ＭＳ Ｐゴシック"/>
            </a:rPr>
            <a:t>％増）の増により義務的経費は増加している。</a:t>
          </a:r>
          <a:endParaRPr kumimoji="1" lang="en-US" altLang="ja-JP" sz="1300">
            <a:latin typeface="ＭＳ Ｐゴシック"/>
          </a:endParaRPr>
        </a:p>
        <a:p>
          <a:r>
            <a:rPr kumimoji="1" lang="ja-JP" altLang="en-US" sz="1300">
              <a:latin typeface="ＭＳ Ｐゴシック"/>
            </a:rPr>
            <a:t>　経常一般財源（</a:t>
          </a:r>
          <a:r>
            <a:rPr kumimoji="1" lang="en-US" altLang="ja-JP" sz="1300">
              <a:latin typeface="ＭＳ Ｐゴシック"/>
            </a:rPr>
            <a:t>1.3</a:t>
          </a:r>
          <a:r>
            <a:rPr kumimoji="1" lang="ja-JP" altLang="en-US" sz="1300">
              <a:latin typeface="ＭＳ Ｐゴシック"/>
            </a:rPr>
            <a:t>％増）が増加しているため，経常収支比率は</a:t>
          </a:r>
          <a:r>
            <a:rPr kumimoji="1" lang="en-US" altLang="ja-JP" sz="1300">
              <a:latin typeface="ＭＳ Ｐゴシック"/>
            </a:rPr>
            <a:t>91.7</a:t>
          </a:r>
          <a:r>
            <a:rPr kumimoji="1" lang="ja-JP" altLang="en-US" sz="1300">
              <a:latin typeface="ＭＳ Ｐゴシック"/>
            </a:rPr>
            <a:t>％で前年度より</a:t>
          </a:r>
          <a:r>
            <a:rPr kumimoji="1" lang="en-US" altLang="ja-JP" sz="1300">
              <a:latin typeface="ＭＳ Ｐゴシック"/>
            </a:rPr>
            <a:t>0.1</a:t>
          </a:r>
          <a:r>
            <a:rPr kumimoji="1" lang="ja-JP" altLang="en-US" sz="1300">
              <a:latin typeface="ＭＳ Ｐゴシック"/>
            </a:rPr>
            <a:t>ポイント改善しているが，依然として類似団体内平均を上回っている。</a:t>
          </a:r>
          <a:endParaRPr kumimoji="1" lang="en-US" altLang="ja-JP" sz="1300">
            <a:latin typeface="ＭＳ Ｐゴシック"/>
          </a:endParaRPr>
        </a:p>
        <a:p>
          <a:r>
            <a:rPr kumimoji="1" lang="ja-JP" altLang="en-US" sz="1300">
              <a:latin typeface="ＭＳ Ｐゴシック"/>
            </a:rPr>
            <a:t>　今後も地方債の積極的な繰上償還の実施により，公債費の縮減を図り，経常収支比率を</a:t>
          </a:r>
          <a:r>
            <a:rPr kumimoji="1" lang="en-US" altLang="ja-JP" sz="1300">
              <a:latin typeface="ＭＳ Ｐゴシック"/>
            </a:rPr>
            <a:t>90</a:t>
          </a:r>
          <a:r>
            <a:rPr kumimoji="1" lang="ja-JP" altLang="en-US" sz="1300">
              <a:latin typeface="ＭＳ Ｐゴシック"/>
            </a:rPr>
            <a:t>％未満にすることを目標とする。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42333</xdr:rowOff>
    </xdr:to>
    <xdr:cxnSp macro="">
      <xdr:nvCxnSpPr>
        <xdr:cNvPr id="128" name="直線コネクタ 127"/>
        <xdr:cNvCxnSpPr/>
      </xdr:nvCxnSpPr>
      <xdr:spPr>
        <a:xfrm flipV="1">
          <a:off x="4953000" y="10147512"/>
          <a:ext cx="0" cy="1210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14410</xdr:rowOff>
    </xdr:from>
    <xdr:ext cx="762000" cy="259045"/>
    <xdr:sp macro="" textlink="">
      <xdr:nvSpPr>
        <xdr:cNvPr id="129" name="財政構造の弾力性最小値テキスト"/>
        <xdr:cNvSpPr txBox="1"/>
      </xdr:nvSpPr>
      <xdr:spPr>
        <a:xfrm>
          <a:off x="5041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66</xdr:row>
      <xdr:rowOff>42333</xdr:rowOff>
    </xdr:from>
    <xdr:to>
      <xdr:col>7</xdr:col>
      <xdr:colOff>241300</xdr:colOff>
      <xdr:row>66</xdr:row>
      <xdr:rowOff>42333</xdr:rowOff>
    </xdr:to>
    <xdr:cxnSp macro="">
      <xdr:nvCxnSpPr>
        <xdr:cNvPr id="130" name="直線コネクタ 129"/>
        <xdr:cNvCxnSpPr/>
      </xdr:nvCxnSpPr>
      <xdr:spPr>
        <a:xfrm>
          <a:off x="4864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31"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32" name="直線コネクタ 131"/>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62019</xdr:rowOff>
    </xdr:from>
    <xdr:to>
      <xdr:col>7</xdr:col>
      <xdr:colOff>152400</xdr:colOff>
      <xdr:row>63</xdr:row>
      <xdr:rowOff>66040</xdr:rowOff>
    </xdr:to>
    <xdr:cxnSp macro="">
      <xdr:nvCxnSpPr>
        <xdr:cNvPr id="133" name="直線コネクタ 132"/>
        <xdr:cNvCxnSpPr/>
      </xdr:nvCxnSpPr>
      <xdr:spPr>
        <a:xfrm flipV="1">
          <a:off x="4114800" y="10863369"/>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7637</xdr:rowOff>
    </xdr:from>
    <xdr:ext cx="762000" cy="259045"/>
    <xdr:sp macro="" textlink="">
      <xdr:nvSpPr>
        <xdr:cNvPr id="134" name="財政構造の弾力性平均値テキスト"/>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35" name="フローチャート :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33867</xdr:rowOff>
    </xdr:from>
    <xdr:to>
      <xdr:col>6</xdr:col>
      <xdr:colOff>0</xdr:colOff>
      <xdr:row>63</xdr:row>
      <xdr:rowOff>66040</xdr:rowOff>
    </xdr:to>
    <xdr:cxnSp macro="">
      <xdr:nvCxnSpPr>
        <xdr:cNvPr id="136" name="直線コネクタ 135"/>
        <xdr:cNvCxnSpPr/>
      </xdr:nvCxnSpPr>
      <xdr:spPr>
        <a:xfrm>
          <a:off x="3225800" y="1083521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62019</xdr:rowOff>
    </xdr:from>
    <xdr:to>
      <xdr:col>6</xdr:col>
      <xdr:colOff>50800</xdr:colOff>
      <xdr:row>62</xdr:row>
      <xdr:rowOff>163619</xdr:rowOff>
    </xdr:to>
    <xdr:sp macro="" textlink="">
      <xdr:nvSpPr>
        <xdr:cNvPr id="137" name="フローチャート : 判断 136"/>
        <xdr:cNvSpPr/>
      </xdr:nvSpPr>
      <xdr:spPr>
        <a:xfrm>
          <a:off x="4064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2346</xdr:rowOff>
    </xdr:from>
    <xdr:ext cx="736600" cy="259045"/>
    <xdr:sp macro="" textlink="">
      <xdr:nvSpPr>
        <xdr:cNvPr id="138" name="テキスト ボックス 137"/>
        <xdr:cNvSpPr txBox="1"/>
      </xdr:nvSpPr>
      <xdr:spPr>
        <a:xfrm>
          <a:off x="3733800" y="10460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9737</xdr:rowOff>
    </xdr:from>
    <xdr:to>
      <xdr:col>4</xdr:col>
      <xdr:colOff>482600</xdr:colOff>
      <xdr:row>63</xdr:row>
      <xdr:rowOff>33867</xdr:rowOff>
    </xdr:to>
    <xdr:cxnSp macro="">
      <xdr:nvCxnSpPr>
        <xdr:cNvPr id="139" name="直線コネクタ 138"/>
        <xdr:cNvCxnSpPr/>
      </xdr:nvCxnSpPr>
      <xdr:spPr>
        <a:xfrm>
          <a:off x="2336800" y="1081108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146473</xdr:rowOff>
    </xdr:from>
    <xdr:to>
      <xdr:col>4</xdr:col>
      <xdr:colOff>533400</xdr:colOff>
      <xdr:row>63</xdr:row>
      <xdr:rowOff>76623</xdr:rowOff>
    </xdr:to>
    <xdr:sp macro="" textlink="">
      <xdr:nvSpPr>
        <xdr:cNvPr id="140" name="フローチャート : 判断 139"/>
        <xdr:cNvSpPr/>
      </xdr:nvSpPr>
      <xdr:spPr>
        <a:xfrm>
          <a:off x="3175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86800</xdr:rowOff>
    </xdr:from>
    <xdr:ext cx="762000" cy="259045"/>
    <xdr:sp macro="" textlink="">
      <xdr:nvSpPr>
        <xdr:cNvPr id="141" name="テキスト ボックス 140"/>
        <xdr:cNvSpPr txBox="1"/>
      </xdr:nvSpPr>
      <xdr:spPr>
        <a:xfrm>
          <a:off x="2844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9737</xdr:rowOff>
    </xdr:from>
    <xdr:to>
      <xdr:col>3</xdr:col>
      <xdr:colOff>279400</xdr:colOff>
      <xdr:row>63</xdr:row>
      <xdr:rowOff>122344</xdr:rowOff>
    </xdr:to>
    <xdr:cxnSp macro="">
      <xdr:nvCxnSpPr>
        <xdr:cNvPr id="142" name="直線コネクタ 141"/>
        <xdr:cNvCxnSpPr/>
      </xdr:nvCxnSpPr>
      <xdr:spPr>
        <a:xfrm flipV="1">
          <a:off x="1447800" y="10811087"/>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94192</xdr:rowOff>
    </xdr:from>
    <xdr:to>
      <xdr:col>3</xdr:col>
      <xdr:colOff>330200</xdr:colOff>
      <xdr:row>63</xdr:row>
      <xdr:rowOff>24342</xdr:rowOff>
    </xdr:to>
    <xdr:sp macro="" textlink="">
      <xdr:nvSpPr>
        <xdr:cNvPr id="143" name="フローチャート : 判断 142"/>
        <xdr:cNvSpPr/>
      </xdr:nvSpPr>
      <xdr:spPr>
        <a:xfrm>
          <a:off x="2286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34519</xdr:rowOff>
    </xdr:from>
    <xdr:ext cx="762000" cy="259045"/>
    <xdr:sp macro="" textlink="">
      <xdr:nvSpPr>
        <xdr:cNvPr id="144" name="テキスト ボックス 143"/>
        <xdr:cNvSpPr txBox="1"/>
      </xdr:nvSpPr>
      <xdr:spPr>
        <a:xfrm>
          <a:off x="1955800" y="1049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126365</xdr:rowOff>
    </xdr:from>
    <xdr:to>
      <xdr:col>2</xdr:col>
      <xdr:colOff>127000</xdr:colOff>
      <xdr:row>63</xdr:row>
      <xdr:rowOff>56515</xdr:rowOff>
    </xdr:to>
    <xdr:sp macro="" textlink="">
      <xdr:nvSpPr>
        <xdr:cNvPr id="145" name="フローチャート : 判断 144"/>
        <xdr:cNvSpPr/>
      </xdr:nvSpPr>
      <xdr:spPr>
        <a:xfrm>
          <a:off x="1397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66692</xdr:rowOff>
    </xdr:from>
    <xdr:ext cx="762000" cy="259045"/>
    <xdr:sp macro="" textlink="">
      <xdr:nvSpPr>
        <xdr:cNvPr id="146" name="テキスト ボックス 145"/>
        <xdr:cNvSpPr txBox="1"/>
      </xdr:nvSpPr>
      <xdr:spPr>
        <a:xfrm>
          <a:off x="1066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11219</xdr:rowOff>
    </xdr:from>
    <xdr:to>
      <xdr:col>7</xdr:col>
      <xdr:colOff>203200</xdr:colOff>
      <xdr:row>63</xdr:row>
      <xdr:rowOff>112819</xdr:rowOff>
    </xdr:to>
    <xdr:sp macro="" textlink="">
      <xdr:nvSpPr>
        <xdr:cNvPr id="152" name="円/楕円 151"/>
        <xdr:cNvSpPr/>
      </xdr:nvSpPr>
      <xdr:spPr>
        <a:xfrm>
          <a:off x="4902200" y="1081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154746</xdr:rowOff>
    </xdr:from>
    <xdr:ext cx="762000" cy="259045"/>
    <xdr:sp macro="" textlink="">
      <xdr:nvSpPr>
        <xdr:cNvPr id="153" name="財政構造の弾力性該当値テキスト"/>
        <xdr:cNvSpPr txBox="1"/>
      </xdr:nvSpPr>
      <xdr:spPr>
        <a:xfrm>
          <a:off x="5041900" y="1078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15240</xdr:rowOff>
    </xdr:from>
    <xdr:to>
      <xdr:col>6</xdr:col>
      <xdr:colOff>50800</xdr:colOff>
      <xdr:row>63</xdr:row>
      <xdr:rowOff>116840</xdr:rowOff>
    </xdr:to>
    <xdr:sp macro="" textlink="">
      <xdr:nvSpPr>
        <xdr:cNvPr id="154" name="円/楕円 153"/>
        <xdr:cNvSpPr/>
      </xdr:nvSpPr>
      <xdr:spPr>
        <a:xfrm>
          <a:off x="4064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101617</xdr:rowOff>
    </xdr:from>
    <xdr:ext cx="736600" cy="259045"/>
    <xdr:sp macro="" textlink="">
      <xdr:nvSpPr>
        <xdr:cNvPr id="155" name="テキスト ボックス 154"/>
        <xdr:cNvSpPr txBox="1"/>
      </xdr:nvSpPr>
      <xdr:spPr>
        <a:xfrm>
          <a:off x="3733800" y="1090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154517</xdr:rowOff>
    </xdr:from>
    <xdr:to>
      <xdr:col>4</xdr:col>
      <xdr:colOff>533400</xdr:colOff>
      <xdr:row>63</xdr:row>
      <xdr:rowOff>84667</xdr:rowOff>
    </xdr:to>
    <xdr:sp macro="" textlink="">
      <xdr:nvSpPr>
        <xdr:cNvPr id="156" name="円/楕円 155"/>
        <xdr:cNvSpPr/>
      </xdr:nvSpPr>
      <xdr:spPr>
        <a:xfrm>
          <a:off x="3175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69444</xdr:rowOff>
    </xdr:from>
    <xdr:ext cx="762000" cy="259045"/>
    <xdr:sp macro="" textlink="">
      <xdr:nvSpPr>
        <xdr:cNvPr id="157" name="テキスト ボックス 156"/>
        <xdr:cNvSpPr txBox="1"/>
      </xdr:nvSpPr>
      <xdr:spPr>
        <a:xfrm>
          <a:off x="2844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130387</xdr:rowOff>
    </xdr:from>
    <xdr:to>
      <xdr:col>3</xdr:col>
      <xdr:colOff>330200</xdr:colOff>
      <xdr:row>63</xdr:row>
      <xdr:rowOff>60537</xdr:rowOff>
    </xdr:to>
    <xdr:sp macro="" textlink="">
      <xdr:nvSpPr>
        <xdr:cNvPr id="158" name="円/楕円 157"/>
        <xdr:cNvSpPr/>
      </xdr:nvSpPr>
      <xdr:spPr>
        <a:xfrm>
          <a:off x="2286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45314</xdr:rowOff>
    </xdr:from>
    <xdr:ext cx="762000" cy="259045"/>
    <xdr:sp macro="" textlink="">
      <xdr:nvSpPr>
        <xdr:cNvPr id="159" name="テキスト ボックス 158"/>
        <xdr:cNvSpPr txBox="1"/>
      </xdr:nvSpPr>
      <xdr:spPr>
        <a:xfrm>
          <a:off x="1955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71544</xdr:rowOff>
    </xdr:from>
    <xdr:to>
      <xdr:col>2</xdr:col>
      <xdr:colOff>127000</xdr:colOff>
      <xdr:row>64</xdr:row>
      <xdr:rowOff>1694</xdr:rowOff>
    </xdr:to>
    <xdr:sp macro="" textlink="">
      <xdr:nvSpPr>
        <xdr:cNvPr id="160" name="円/楕円 159"/>
        <xdr:cNvSpPr/>
      </xdr:nvSpPr>
      <xdr:spPr>
        <a:xfrm>
          <a:off x="1397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157921</xdr:rowOff>
    </xdr:from>
    <xdr:ext cx="762000" cy="259045"/>
    <xdr:sp macro="" textlink="">
      <xdr:nvSpPr>
        <xdr:cNvPr id="161" name="テキスト ボックス 160"/>
        <xdr:cNvSpPr txBox="1"/>
      </xdr:nvSpPr>
      <xdr:spPr>
        <a:xfrm>
          <a:off x="1066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[129,447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前年度に比べ，人件費（</a:t>
          </a:r>
          <a:r>
            <a:rPr kumimoji="1" lang="en-US" altLang="ja-JP" sz="1300">
              <a:latin typeface="ＭＳ Ｐゴシック"/>
            </a:rPr>
            <a:t>1.5%</a:t>
          </a:r>
          <a:r>
            <a:rPr kumimoji="1" lang="ja-JP" altLang="en-US" sz="1300">
              <a:latin typeface="ＭＳ Ｐゴシック"/>
            </a:rPr>
            <a:t>減）及び維持補修費（</a:t>
          </a:r>
          <a:r>
            <a:rPr kumimoji="1" lang="en-US" altLang="ja-JP" sz="1300">
              <a:latin typeface="ＭＳ Ｐゴシック"/>
            </a:rPr>
            <a:t>24</a:t>
          </a:r>
          <a:r>
            <a:rPr kumimoji="1" lang="ja-JP" altLang="en-US" sz="1300">
              <a:latin typeface="ＭＳ Ｐゴシック"/>
            </a:rPr>
            <a:t>％減）が減少したことから全体額も昨年度に比べ減少しているが，物件費（</a:t>
          </a:r>
          <a:r>
            <a:rPr kumimoji="1" lang="en-US" altLang="ja-JP" sz="1300">
              <a:latin typeface="ＭＳ Ｐゴシック"/>
            </a:rPr>
            <a:t>0.3</a:t>
          </a:r>
          <a:r>
            <a:rPr kumimoji="1" lang="ja-JP" altLang="en-US" sz="1300">
              <a:latin typeface="ＭＳ Ｐゴシック"/>
            </a:rPr>
            <a:t>％増）は依然増加している。</a:t>
          </a:r>
          <a:endParaRPr kumimoji="1" lang="en-US" altLang="ja-JP" sz="1300">
            <a:latin typeface="ＭＳ Ｐゴシック"/>
          </a:endParaRPr>
        </a:p>
        <a:p>
          <a:r>
            <a:rPr kumimoji="1" lang="ja-JP" altLang="en-US" sz="1300">
              <a:latin typeface="ＭＳ Ｐゴシック"/>
            </a:rPr>
            <a:t>　今後も引き続き，定員管理適正化計画の着実な実施等による人件費の削減や，指定管理者の拡大，民間委託，事業の抜本的な見直し等により物件費の削減に努める。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8164</xdr:rowOff>
    </xdr:from>
    <xdr:to>
      <xdr:col>7</xdr:col>
      <xdr:colOff>152400</xdr:colOff>
      <xdr:row>89</xdr:row>
      <xdr:rowOff>171228</xdr:rowOff>
    </xdr:to>
    <xdr:cxnSp macro="">
      <xdr:nvCxnSpPr>
        <xdr:cNvPr id="192" name="直線コネクタ 191"/>
        <xdr:cNvCxnSpPr/>
      </xdr:nvCxnSpPr>
      <xdr:spPr>
        <a:xfrm flipV="1">
          <a:off x="4953000" y="13895614"/>
          <a:ext cx="0" cy="1534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143305</xdr:rowOff>
    </xdr:from>
    <xdr:ext cx="762000" cy="259045"/>
    <xdr:sp macro="" textlink="">
      <xdr:nvSpPr>
        <xdr:cNvPr id="193" name="人件費・物件費等の状況最小値テキスト"/>
        <xdr:cNvSpPr txBox="1"/>
      </xdr:nvSpPr>
      <xdr:spPr>
        <a:xfrm>
          <a:off x="5041900" y="1540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978,819</a:t>
          </a:r>
          <a:endParaRPr kumimoji="1" lang="ja-JP" altLang="en-US" sz="1000" b="1">
            <a:latin typeface="ＭＳ Ｐゴシック"/>
          </a:endParaRPr>
        </a:p>
      </xdr:txBody>
    </xdr:sp>
    <xdr:clientData/>
  </xdr:oneCellAnchor>
  <xdr:twoCellAnchor>
    <xdr:from>
      <xdr:col>7</xdr:col>
      <xdr:colOff>63500</xdr:colOff>
      <xdr:row>89</xdr:row>
      <xdr:rowOff>171228</xdr:rowOff>
    </xdr:from>
    <xdr:to>
      <xdr:col>7</xdr:col>
      <xdr:colOff>241300</xdr:colOff>
      <xdr:row>89</xdr:row>
      <xdr:rowOff>171228</xdr:rowOff>
    </xdr:to>
    <xdr:cxnSp macro="">
      <xdr:nvCxnSpPr>
        <xdr:cNvPr id="194" name="直線コネクタ 193"/>
        <xdr:cNvCxnSpPr/>
      </xdr:nvCxnSpPr>
      <xdr:spPr>
        <a:xfrm>
          <a:off x="4864100" y="15430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94541</xdr:rowOff>
    </xdr:from>
    <xdr:ext cx="762000" cy="259045"/>
    <xdr:sp macro="" textlink="">
      <xdr:nvSpPr>
        <xdr:cNvPr id="195" name="人件費・物件費等の状況最大値テキスト"/>
        <xdr:cNvSpPr txBox="1"/>
      </xdr:nvSpPr>
      <xdr:spPr>
        <a:xfrm>
          <a:off x="5041900" y="1363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88,421</a:t>
          </a:r>
          <a:endParaRPr kumimoji="1" lang="ja-JP" altLang="en-US" sz="1000" b="1">
            <a:latin typeface="ＭＳ Ｐゴシック"/>
          </a:endParaRPr>
        </a:p>
      </xdr:txBody>
    </xdr:sp>
    <xdr:clientData/>
  </xdr:oneCellAnchor>
  <xdr:twoCellAnchor>
    <xdr:from>
      <xdr:col>7</xdr:col>
      <xdr:colOff>63500</xdr:colOff>
      <xdr:row>81</xdr:row>
      <xdr:rowOff>8164</xdr:rowOff>
    </xdr:from>
    <xdr:to>
      <xdr:col>7</xdr:col>
      <xdr:colOff>241300</xdr:colOff>
      <xdr:row>81</xdr:row>
      <xdr:rowOff>8164</xdr:rowOff>
    </xdr:to>
    <xdr:cxnSp macro="">
      <xdr:nvCxnSpPr>
        <xdr:cNvPr id="196" name="直線コネクタ 195"/>
        <xdr:cNvCxnSpPr/>
      </xdr:nvCxnSpPr>
      <xdr:spPr>
        <a:xfrm>
          <a:off x="4864100" y="1389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78876</xdr:rowOff>
    </xdr:from>
    <xdr:to>
      <xdr:col>7</xdr:col>
      <xdr:colOff>152400</xdr:colOff>
      <xdr:row>81</xdr:row>
      <xdr:rowOff>80956</xdr:rowOff>
    </xdr:to>
    <xdr:cxnSp macro="">
      <xdr:nvCxnSpPr>
        <xdr:cNvPr id="197" name="直線コネクタ 196"/>
        <xdr:cNvCxnSpPr/>
      </xdr:nvCxnSpPr>
      <xdr:spPr>
        <a:xfrm flipV="1">
          <a:off x="4114800" y="13966326"/>
          <a:ext cx="838200" cy="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43680</xdr:rowOff>
    </xdr:from>
    <xdr:ext cx="762000" cy="259045"/>
    <xdr:sp macro="" textlink="">
      <xdr:nvSpPr>
        <xdr:cNvPr id="198" name="人件費・物件費等の状況平均値テキスト"/>
        <xdr:cNvSpPr txBox="1"/>
      </xdr:nvSpPr>
      <xdr:spPr>
        <a:xfrm>
          <a:off x="5041900" y="13759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27153</xdr:rowOff>
    </xdr:from>
    <xdr:to>
      <xdr:col>7</xdr:col>
      <xdr:colOff>203200</xdr:colOff>
      <xdr:row>81</xdr:row>
      <xdr:rowOff>128753</xdr:rowOff>
    </xdr:to>
    <xdr:sp macro="" textlink="">
      <xdr:nvSpPr>
        <xdr:cNvPr id="199" name="フローチャート : 判断 198"/>
        <xdr:cNvSpPr/>
      </xdr:nvSpPr>
      <xdr:spPr>
        <a:xfrm>
          <a:off x="4902200" y="1391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78222</xdr:rowOff>
    </xdr:from>
    <xdr:to>
      <xdr:col>6</xdr:col>
      <xdr:colOff>0</xdr:colOff>
      <xdr:row>81</xdr:row>
      <xdr:rowOff>80956</xdr:rowOff>
    </xdr:to>
    <xdr:cxnSp macro="">
      <xdr:nvCxnSpPr>
        <xdr:cNvPr id="200" name="直線コネクタ 199"/>
        <xdr:cNvCxnSpPr/>
      </xdr:nvCxnSpPr>
      <xdr:spPr>
        <a:xfrm>
          <a:off x="3225800" y="13965672"/>
          <a:ext cx="889000" cy="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54959</xdr:rowOff>
    </xdr:from>
    <xdr:to>
      <xdr:col>6</xdr:col>
      <xdr:colOff>50800</xdr:colOff>
      <xdr:row>81</xdr:row>
      <xdr:rowOff>156559</xdr:rowOff>
    </xdr:to>
    <xdr:sp macro="" textlink="">
      <xdr:nvSpPr>
        <xdr:cNvPr id="201" name="フローチャート : 判断 200"/>
        <xdr:cNvSpPr/>
      </xdr:nvSpPr>
      <xdr:spPr>
        <a:xfrm>
          <a:off x="4064000" y="13942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141336</xdr:rowOff>
    </xdr:from>
    <xdr:ext cx="736600" cy="259045"/>
    <xdr:sp macro="" textlink="">
      <xdr:nvSpPr>
        <xdr:cNvPr id="202" name="テキスト ボックス 201"/>
        <xdr:cNvSpPr txBox="1"/>
      </xdr:nvSpPr>
      <xdr:spPr>
        <a:xfrm>
          <a:off x="3733800" y="14028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68143</xdr:rowOff>
    </xdr:from>
    <xdr:to>
      <xdr:col>4</xdr:col>
      <xdr:colOff>482600</xdr:colOff>
      <xdr:row>81</xdr:row>
      <xdr:rowOff>78222</xdr:rowOff>
    </xdr:to>
    <xdr:cxnSp macro="">
      <xdr:nvCxnSpPr>
        <xdr:cNvPr id="203" name="直線コネクタ 202"/>
        <xdr:cNvCxnSpPr/>
      </xdr:nvCxnSpPr>
      <xdr:spPr>
        <a:xfrm>
          <a:off x="2336800" y="13955593"/>
          <a:ext cx="889000" cy="1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163531</xdr:rowOff>
    </xdr:from>
    <xdr:to>
      <xdr:col>4</xdr:col>
      <xdr:colOff>533400</xdr:colOff>
      <xdr:row>81</xdr:row>
      <xdr:rowOff>93681</xdr:rowOff>
    </xdr:to>
    <xdr:sp macro="" textlink="">
      <xdr:nvSpPr>
        <xdr:cNvPr id="204" name="フローチャート : 判断 203"/>
        <xdr:cNvSpPr/>
      </xdr:nvSpPr>
      <xdr:spPr>
        <a:xfrm>
          <a:off x="3175000" y="13879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103858</xdr:rowOff>
    </xdr:from>
    <xdr:ext cx="762000" cy="259045"/>
    <xdr:sp macro="" textlink="">
      <xdr:nvSpPr>
        <xdr:cNvPr id="205" name="テキスト ボックス 204"/>
        <xdr:cNvSpPr txBox="1"/>
      </xdr:nvSpPr>
      <xdr:spPr>
        <a:xfrm>
          <a:off x="2844800" y="13648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68143</xdr:rowOff>
    </xdr:from>
    <xdr:to>
      <xdr:col>3</xdr:col>
      <xdr:colOff>279400</xdr:colOff>
      <xdr:row>81</xdr:row>
      <xdr:rowOff>68684</xdr:rowOff>
    </xdr:to>
    <xdr:cxnSp macro="">
      <xdr:nvCxnSpPr>
        <xdr:cNvPr id="206" name="直線コネクタ 205"/>
        <xdr:cNvCxnSpPr/>
      </xdr:nvCxnSpPr>
      <xdr:spPr>
        <a:xfrm flipV="1">
          <a:off x="1447800" y="13955593"/>
          <a:ext cx="889000" cy="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156404</xdr:rowOff>
    </xdr:from>
    <xdr:to>
      <xdr:col>3</xdr:col>
      <xdr:colOff>330200</xdr:colOff>
      <xdr:row>81</xdr:row>
      <xdr:rowOff>86554</xdr:rowOff>
    </xdr:to>
    <xdr:sp macro="" textlink="">
      <xdr:nvSpPr>
        <xdr:cNvPr id="207" name="フローチャート : 判断 206"/>
        <xdr:cNvSpPr/>
      </xdr:nvSpPr>
      <xdr:spPr>
        <a:xfrm>
          <a:off x="2286000" y="1387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96731</xdr:rowOff>
    </xdr:from>
    <xdr:ext cx="762000" cy="259045"/>
    <xdr:sp macro="" textlink="">
      <xdr:nvSpPr>
        <xdr:cNvPr id="208" name="テキスト ボックス 207"/>
        <xdr:cNvSpPr txBox="1"/>
      </xdr:nvSpPr>
      <xdr:spPr>
        <a:xfrm>
          <a:off x="1955800" y="13641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159158</xdr:rowOff>
    </xdr:from>
    <xdr:to>
      <xdr:col>2</xdr:col>
      <xdr:colOff>127000</xdr:colOff>
      <xdr:row>81</xdr:row>
      <xdr:rowOff>89308</xdr:rowOff>
    </xdr:to>
    <xdr:sp macro="" textlink="">
      <xdr:nvSpPr>
        <xdr:cNvPr id="209" name="フローチャート : 判断 208"/>
        <xdr:cNvSpPr/>
      </xdr:nvSpPr>
      <xdr:spPr>
        <a:xfrm>
          <a:off x="1397000" y="1387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99485</xdr:rowOff>
    </xdr:from>
    <xdr:ext cx="762000" cy="259045"/>
    <xdr:sp macro="" textlink="">
      <xdr:nvSpPr>
        <xdr:cNvPr id="210" name="テキスト ボックス 209"/>
        <xdr:cNvSpPr txBox="1"/>
      </xdr:nvSpPr>
      <xdr:spPr>
        <a:xfrm>
          <a:off x="1066800" y="1364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28076</xdr:rowOff>
    </xdr:from>
    <xdr:to>
      <xdr:col>7</xdr:col>
      <xdr:colOff>203200</xdr:colOff>
      <xdr:row>81</xdr:row>
      <xdr:rowOff>129676</xdr:rowOff>
    </xdr:to>
    <xdr:sp macro="" textlink="">
      <xdr:nvSpPr>
        <xdr:cNvPr id="216" name="円/楕円 215"/>
        <xdr:cNvSpPr/>
      </xdr:nvSpPr>
      <xdr:spPr>
        <a:xfrm>
          <a:off x="4902200" y="1391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76353</xdr:rowOff>
    </xdr:from>
    <xdr:ext cx="762000" cy="259045"/>
    <xdr:sp macro="" textlink="">
      <xdr:nvSpPr>
        <xdr:cNvPr id="217" name="人件費・物件費等の状況該当値テキスト"/>
        <xdr:cNvSpPr txBox="1"/>
      </xdr:nvSpPr>
      <xdr:spPr>
        <a:xfrm>
          <a:off x="5041900" y="13963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129,447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30156</xdr:rowOff>
    </xdr:from>
    <xdr:to>
      <xdr:col>6</xdr:col>
      <xdr:colOff>50800</xdr:colOff>
      <xdr:row>81</xdr:row>
      <xdr:rowOff>131756</xdr:rowOff>
    </xdr:to>
    <xdr:sp macro="" textlink="">
      <xdr:nvSpPr>
        <xdr:cNvPr id="218" name="円/楕円 217"/>
        <xdr:cNvSpPr/>
      </xdr:nvSpPr>
      <xdr:spPr>
        <a:xfrm>
          <a:off x="4064000" y="1391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141933</xdr:rowOff>
    </xdr:from>
    <xdr:ext cx="736600" cy="259045"/>
    <xdr:sp macro="" textlink="">
      <xdr:nvSpPr>
        <xdr:cNvPr id="219" name="テキスト ボックス 218"/>
        <xdr:cNvSpPr txBox="1"/>
      </xdr:nvSpPr>
      <xdr:spPr>
        <a:xfrm>
          <a:off x="3733800" y="13686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130,654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27422</xdr:rowOff>
    </xdr:from>
    <xdr:to>
      <xdr:col>4</xdr:col>
      <xdr:colOff>533400</xdr:colOff>
      <xdr:row>81</xdr:row>
      <xdr:rowOff>129022</xdr:rowOff>
    </xdr:to>
    <xdr:sp macro="" textlink="">
      <xdr:nvSpPr>
        <xdr:cNvPr id="220" name="円/楕円 219"/>
        <xdr:cNvSpPr/>
      </xdr:nvSpPr>
      <xdr:spPr>
        <a:xfrm>
          <a:off x="3175000" y="1391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113799</xdr:rowOff>
    </xdr:from>
    <xdr:ext cx="762000" cy="259045"/>
    <xdr:sp macro="" textlink="">
      <xdr:nvSpPr>
        <xdr:cNvPr id="221" name="テキスト ボックス 220"/>
        <xdr:cNvSpPr txBox="1"/>
      </xdr:nvSpPr>
      <xdr:spPr>
        <a:xfrm>
          <a:off x="2844800" y="1400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129,068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17343</xdr:rowOff>
    </xdr:from>
    <xdr:to>
      <xdr:col>3</xdr:col>
      <xdr:colOff>330200</xdr:colOff>
      <xdr:row>81</xdr:row>
      <xdr:rowOff>118943</xdr:rowOff>
    </xdr:to>
    <xdr:sp macro="" textlink="">
      <xdr:nvSpPr>
        <xdr:cNvPr id="222" name="円/楕円 221"/>
        <xdr:cNvSpPr/>
      </xdr:nvSpPr>
      <xdr:spPr>
        <a:xfrm>
          <a:off x="2286000" y="1390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103720</xdr:rowOff>
    </xdr:from>
    <xdr:ext cx="762000" cy="259045"/>
    <xdr:sp macro="" textlink="">
      <xdr:nvSpPr>
        <xdr:cNvPr id="223" name="テキスト ボックス 222"/>
        <xdr:cNvSpPr txBox="1"/>
      </xdr:nvSpPr>
      <xdr:spPr>
        <a:xfrm>
          <a:off x="1955800" y="13991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123,220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17884</xdr:rowOff>
    </xdr:from>
    <xdr:to>
      <xdr:col>2</xdr:col>
      <xdr:colOff>127000</xdr:colOff>
      <xdr:row>81</xdr:row>
      <xdr:rowOff>119484</xdr:rowOff>
    </xdr:to>
    <xdr:sp macro="" textlink="">
      <xdr:nvSpPr>
        <xdr:cNvPr id="224" name="円/楕円 223"/>
        <xdr:cNvSpPr/>
      </xdr:nvSpPr>
      <xdr:spPr>
        <a:xfrm>
          <a:off x="1397000" y="1390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104261</xdr:rowOff>
    </xdr:from>
    <xdr:ext cx="762000" cy="259045"/>
    <xdr:sp macro="" textlink="">
      <xdr:nvSpPr>
        <xdr:cNvPr id="225" name="テキスト ボックス 224"/>
        <xdr:cNvSpPr txBox="1"/>
      </xdr:nvSpPr>
      <xdr:spPr>
        <a:xfrm>
          <a:off x="1066800" y="13991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123,534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市町村合併を機に国の制度に準拠した給料表の見直しを行ったことや，平成</a:t>
          </a:r>
          <a:r>
            <a:rPr kumimoji="1" lang="en-US" altLang="ja-JP" sz="1300">
              <a:latin typeface="ＭＳ Ｐゴシック"/>
            </a:rPr>
            <a:t>18</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月に給与構造改革に基づく給料表を導入したことにより，全国市平均以下となっている。今後も給与水準の適正化に努める。</a:t>
          </a:r>
          <a:endParaRPr kumimoji="1" lang="en-US" altLang="ja-JP" sz="1300">
            <a:latin typeface="ＭＳ Ｐゴシック"/>
          </a:endParaRPr>
        </a:p>
        <a:p>
          <a:r>
            <a:rPr kumimoji="1" lang="ja-JP" altLang="en-US" sz="1300">
              <a:latin typeface="ＭＳ Ｐゴシック"/>
            </a:rPr>
            <a:t>　なお，</a:t>
          </a:r>
          <a:r>
            <a:rPr kumimoji="1" lang="en-US" altLang="ja-JP" sz="1300">
              <a:latin typeface="ＭＳ Ｐゴシック"/>
            </a:rPr>
            <a:t>H24</a:t>
          </a:r>
          <a:r>
            <a:rPr kumimoji="1" lang="ja-JP" altLang="en-US" sz="1300">
              <a:latin typeface="ＭＳ Ｐゴシック"/>
            </a:rPr>
            <a:t>から下がった要因は，国家公務員の時限的な給与改定特例法に伴う措置（</a:t>
          </a:r>
          <a:r>
            <a:rPr kumimoji="1" lang="en-US" altLang="ja-JP" sz="1300">
              <a:latin typeface="ＭＳ Ｐゴシック"/>
            </a:rPr>
            <a:t>2</a:t>
          </a:r>
          <a:r>
            <a:rPr kumimoji="1" lang="ja-JP" altLang="en-US" sz="1300">
              <a:latin typeface="ＭＳ Ｐゴシック"/>
            </a:rPr>
            <a:t>年間）により，比較する国家公務員の給与が減少したためである。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153609</xdr:rowOff>
    </xdr:from>
    <xdr:to>
      <xdr:col>24</xdr:col>
      <xdr:colOff>558800</xdr:colOff>
      <xdr:row>86</xdr:row>
      <xdr:rowOff>67129</xdr:rowOff>
    </xdr:to>
    <xdr:cxnSp macro="">
      <xdr:nvCxnSpPr>
        <xdr:cNvPr id="256" name="直線コネクタ 255"/>
        <xdr:cNvCxnSpPr/>
      </xdr:nvCxnSpPr>
      <xdr:spPr>
        <a:xfrm flipV="1">
          <a:off x="17018000" y="13869609"/>
          <a:ext cx="0" cy="9422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39206</xdr:rowOff>
    </xdr:from>
    <xdr:ext cx="762000" cy="259045"/>
    <xdr:sp macro="" textlink="">
      <xdr:nvSpPr>
        <xdr:cNvPr id="257" name="給与水準   （国との比較）最小値テキスト"/>
        <xdr:cNvSpPr txBox="1"/>
      </xdr:nvSpPr>
      <xdr:spPr>
        <a:xfrm>
          <a:off x="17106900" y="1478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86</xdr:row>
      <xdr:rowOff>67129</xdr:rowOff>
    </xdr:from>
    <xdr:to>
      <xdr:col>24</xdr:col>
      <xdr:colOff>647700</xdr:colOff>
      <xdr:row>86</xdr:row>
      <xdr:rowOff>67129</xdr:rowOff>
    </xdr:to>
    <xdr:cxnSp macro="">
      <xdr:nvCxnSpPr>
        <xdr:cNvPr id="258" name="直線コネクタ 257"/>
        <xdr:cNvCxnSpPr/>
      </xdr:nvCxnSpPr>
      <xdr:spPr>
        <a:xfrm>
          <a:off x="16929100" y="14811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68536</xdr:rowOff>
    </xdr:from>
    <xdr:ext cx="762000" cy="259045"/>
    <xdr:sp macro="" textlink="">
      <xdr:nvSpPr>
        <xdr:cNvPr id="259"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24</xdr:col>
      <xdr:colOff>469900</xdr:colOff>
      <xdr:row>80</xdr:row>
      <xdr:rowOff>153609</xdr:rowOff>
    </xdr:from>
    <xdr:to>
      <xdr:col>24</xdr:col>
      <xdr:colOff>647700</xdr:colOff>
      <xdr:row>80</xdr:row>
      <xdr:rowOff>153609</xdr:rowOff>
    </xdr:to>
    <xdr:cxnSp macro="">
      <xdr:nvCxnSpPr>
        <xdr:cNvPr id="260" name="直線コネクタ 259"/>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167821</xdr:rowOff>
    </xdr:from>
    <xdr:to>
      <xdr:col>24</xdr:col>
      <xdr:colOff>558800</xdr:colOff>
      <xdr:row>83</xdr:row>
      <xdr:rowOff>167821</xdr:rowOff>
    </xdr:to>
    <xdr:cxnSp macro="">
      <xdr:nvCxnSpPr>
        <xdr:cNvPr id="261" name="直線コネクタ 260"/>
        <xdr:cNvCxnSpPr/>
      </xdr:nvCxnSpPr>
      <xdr:spPr>
        <a:xfrm>
          <a:off x="16179800" y="143981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99077</xdr:rowOff>
    </xdr:from>
    <xdr:ext cx="762000" cy="259045"/>
    <xdr:sp macro="" textlink="">
      <xdr:nvSpPr>
        <xdr:cNvPr id="262"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3" name="フローチャート : 判断 262"/>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121859</xdr:rowOff>
    </xdr:from>
    <xdr:to>
      <xdr:col>23</xdr:col>
      <xdr:colOff>406400</xdr:colOff>
      <xdr:row>83</xdr:row>
      <xdr:rowOff>167821</xdr:rowOff>
    </xdr:to>
    <xdr:cxnSp macro="">
      <xdr:nvCxnSpPr>
        <xdr:cNvPr id="264" name="直線コネクタ 263"/>
        <xdr:cNvCxnSpPr/>
      </xdr:nvCxnSpPr>
      <xdr:spPr>
        <a:xfrm>
          <a:off x="15290800" y="14352209"/>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71059</xdr:rowOff>
    </xdr:from>
    <xdr:to>
      <xdr:col>23</xdr:col>
      <xdr:colOff>457200</xdr:colOff>
      <xdr:row>84</xdr:row>
      <xdr:rowOff>1209</xdr:rowOff>
    </xdr:to>
    <xdr:sp macro="" textlink="">
      <xdr:nvSpPr>
        <xdr:cNvPr id="265" name="フローチャート : 判断 264"/>
        <xdr:cNvSpPr/>
      </xdr:nvSpPr>
      <xdr:spPr>
        <a:xfrm>
          <a:off x="16129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11386</xdr:rowOff>
    </xdr:from>
    <xdr:ext cx="736600" cy="259045"/>
    <xdr:sp macro="" textlink="">
      <xdr:nvSpPr>
        <xdr:cNvPr id="266" name="テキスト ボックス 265"/>
        <xdr:cNvSpPr txBox="1"/>
      </xdr:nvSpPr>
      <xdr:spPr>
        <a:xfrm>
          <a:off x="15798800" y="14070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121859</xdr:rowOff>
    </xdr:from>
    <xdr:to>
      <xdr:col>22</xdr:col>
      <xdr:colOff>203200</xdr:colOff>
      <xdr:row>83</xdr:row>
      <xdr:rowOff>156332</xdr:rowOff>
    </xdr:to>
    <xdr:cxnSp macro="">
      <xdr:nvCxnSpPr>
        <xdr:cNvPr id="267" name="直線コネクタ 266"/>
        <xdr:cNvCxnSpPr/>
      </xdr:nvCxnSpPr>
      <xdr:spPr>
        <a:xfrm flipV="1">
          <a:off x="14401800" y="14352209"/>
          <a:ext cx="8890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3023</xdr:rowOff>
    </xdr:from>
    <xdr:to>
      <xdr:col>22</xdr:col>
      <xdr:colOff>254000</xdr:colOff>
      <xdr:row>84</xdr:row>
      <xdr:rowOff>104623</xdr:rowOff>
    </xdr:to>
    <xdr:sp macro="" textlink="">
      <xdr:nvSpPr>
        <xdr:cNvPr id="268" name="フローチャート : 判断 267"/>
        <xdr:cNvSpPr/>
      </xdr:nvSpPr>
      <xdr:spPr>
        <a:xfrm>
          <a:off x="152400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89400</xdr:rowOff>
    </xdr:from>
    <xdr:ext cx="762000" cy="259045"/>
    <xdr:sp macro="" textlink="">
      <xdr:nvSpPr>
        <xdr:cNvPr id="269" name="テキスト ボックス 268"/>
        <xdr:cNvSpPr txBox="1"/>
      </xdr:nvSpPr>
      <xdr:spPr>
        <a:xfrm>
          <a:off x="14909800" y="1449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156332</xdr:rowOff>
    </xdr:from>
    <xdr:to>
      <xdr:col>21</xdr:col>
      <xdr:colOff>0</xdr:colOff>
      <xdr:row>89</xdr:row>
      <xdr:rowOff>12398</xdr:rowOff>
    </xdr:to>
    <xdr:cxnSp macro="">
      <xdr:nvCxnSpPr>
        <xdr:cNvPr id="270" name="直線コネクタ 269"/>
        <xdr:cNvCxnSpPr/>
      </xdr:nvCxnSpPr>
      <xdr:spPr>
        <a:xfrm flipV="1">
          <a:off x="13512800" y="14386682"/>
          <a:ext cx="889000" cy="88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140002</xdr:rowOff>
    </xdr:from>
    <xdr:to>
      <xdr:col>21</xdr:col>
      <xdr:colOff>50800</xdr:colOff>
      <xdr:row>84</xdr:row>
      <xdr:rowOff>70152</xdr:rowOff>
    </xdr:to>
    <xdr:sp macro="" textlink="">
      <xdr:nvSpPr>
        <xdr:cNvPr id="271" name="フローチャート : 判断 270"/>
        <xdr:cNvSpPr/>
      </xdr:nvSpPr>
      <xdr:spPr>
        <a:xfrm>
          <a:off x="14351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54929</xdr:rowOff>
    </xdr:from>
    <xdr:ext cx="762000" cy="259045"/>
    <xdr:sp macro="" textlink="">
      <xdr:nvSpPr>
        <xdr:cNvPr id="272" name="テキスト ボックス 271"/>
        <xdr:cNvSpPr txBox="1"/>
      </xdr:nvSpPr>
      <xdr:spPr>
        <a:xfrm>
          <a:off x="14020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53521</xdr:rowOff>
    </xdr:from>
    <xdr:to>
      <xdr:col>19</xdr:col>
      <xdr:colOff>533400</xdr:colOff>
      <xdr:row>89</xdr:row>
      <xdr:rowOff>155121</xdr:rowOff>
    </xdr:to>
    <xdr:sp macro="" textlink="">
      <xdr:nvSpPr>
        <xdr:cNvPr id="273" name="フローチャート : 判断 272"/>
        <xdr:cNvSpPr/>
      </xdr:nvSpPr>
      <xdr:spPr>
        <a:xfrm>
          <a:off x="13462000" y="1531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139898</xdr:rowOff>
    </xdr:from>
    <xdr:ext cx="762000" cy="259045"/>
    <xdr:sp macro="" textlink="">
      <xdr:nvSpPr>
        <xdr:cNvPr id="274" name="テキスト ボックス 273"/>
        <xdr:cNvSpPr txBox="1"/>
      </xdr:nvSpPr>
      <xdr:spPr>
        <a:xfrm>
          <a:off x="13131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80" name="円/楕円 279"/>
        <xdr:cNvSpPr/>
      </xdr:nvSpPr>
      <xdr:spPr>
        <a:xfrm>
          <a:off x="169672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89098</xdr:rowOff>
    </xdr:from>
    <xdr:ext cx="762000" cy="259045"/>
    <xdr:sp macro="" textlink="">
      <xdr:nvSpPr>
        <xdr:cNvPr id="281" name="給与水準   （国との比較）該当値テキスト"/>
        <xdr:cNvSpPr txBox="1"/>
      </xdr:nvSpPr>
      <xdr:spPr>
        <a:xfrm>
          <a:off x="17106900" y="1431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117021</xdr:rowOff>
    </xdr:from>
    <xdr:to>
      <xdr:col>23</xdr:col>
      <xdr:colOff>457200</xdr:colOff>
      <xdr:row>84</xdr:row>
      <xdr:rowOff>47171</xdr:rowOff>
    </xdr:to>
    <xdr:sp macro="" textlink="">
      <xdr:nvSpPr>
        <xdr:cNvPr id="282" name="円/楕円 281"/>
        <xdr:cNvSpPr/>
      </xdr:nvSpPr>
      <xdr:spPr>
        <a:xfrm>
          <a:off x="16129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31948</xdr:rowOff>
    </xdr:from>
    <xdr:ext cx="736600" cy="259045"/>
    <xdr:sp macro="" textlink="">
      <xdr:nvSpPr>
        <xdr:cNvPr id="283" name="テキスト ボックス 282"/>
        <xdr:cNvSpPr txBox="1"/>
      </xdr:nvSpPr>
      <xdr:spPr>
        <a:xfrm>
          <a:off x="15798800" y="1443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71059</xdr:rowOff>
    </xdr:from>
    <xdr:to>
      <xdr:col>22</xdr:col>
      <xdr:colOff>254000</xdr:colOff>
      <xdr:row>84</xdr:row>
      <xdr:rowOff>1209</xdr:rowOff>
    </xdr:to>
    <xdr:sp macro="" textlink="">
      <xdr:nvSpPr>
        <xdr:cNvPr id="284" name="円/楕円 283"/>
        <xdr:cNvSpPr/>
      </xdr:nvSpPr>
      <xdr:spPr>
        <a:xfrm>
          <a:off x="15240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11386</xdr:rowOff>
    </xdr:from>
    <xdr:ext cx="762000" cy="259045"/>
    <xdr:sp macro="" textlink="">
      <xdr:nvSpPr>
        <xdr:cNvPr id="285" name="テキスト ボックス 284"/>
        <xdr:cNvSpPr txBox="1"/>
      </xdr:nvSpPr>
      <xdr:spPr>
        <a:xfrm>
          <a:off x="14909800" y="1407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105532</xdr:rowOff>
    </xdr:from>
    <xdr:to>
      <xdr:col>21</xdr:col>
      <xdr:colOff>50800</xdr:colOff>
      <xdr:row>84</xdr:row>
      <xdr:rowOff>35682</xdr:rowOff>
    </xdr:to>
    <xdr:sp macro="" textlink="">
      <xdr:nvSpPr>
        <xdr:cNvPr id="286" name="円/楕円 285"/>
        <xdr:cNvSpPr/>
      </xdr:nvSpPr>
      <xdr:spPr>
        <a:xfrm>
          <a:off x="143510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45859</xdr:rowOff>
    </xdr:from>
    <xdr:ext cx="762000" cy="259045"/>
    <xdr:sp macro="" textlink="">
      <xdr:nvSpPr>
        <xdr:cNvPr id="287" name="テキスト ボックス 286"/>
        <xdr:cNvSpPr txBox="1"/>
      </xdr:nvSpPr>
      <xdr:spPr>
        <a:xfrm>
          <a:off x="14020800" y="1410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133048</xdr:rowOff>
    </xdr:from>
    <xdr:to>
      <xdr:col>19</xdr:col>
      <xdr:colOff>533400</xdr:colOff>
      <xdr:row>89</xdr:row>
      <xdr:rowOff>63198</xdr:rowOff>
    </xdr:to>
    <xdr:sp macro="" textlink="">
      <xdr:nvSpPr>
        <xdr:cNvPr id="288" name="円/楕円 287"/>
        <xdr:cNvSpPr/>
      </xdr:nvSpPr>
      <xdr:spPr>
        <a:xfrm>
          <a:off x="13462000" y="1522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73375</xdr:rowOff>
    </xdr:from>
    <xdr:ext cx="762000" cy="259045"/>
    <xdr:sp macro="" textlink="">
      <xdr:nvSpPr>
        <xdr:cNvPr id="289" name="テキスト ボックス 288"/>
        <xdr:cNvSpPr txBox="1"/>
      </xdr:nvSpPr>
      <xdr:spPr>
        <a:xfrm>
          <a:off x="13131800" y="14989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広域消防事務について受託していることから，類似団体内平均より多い</a:t>
          </a:r>
          <a:r>
            <a:rPr kumimoji="1" lang="en-US" altLang="ja-JP" sz="1300">
              <a:latin typeface="ＭＳ Ｐゴシック"/>
            </a:rPr>
            <a:t>8.62</a:t>
          </a:r>
          <a:r>
            <a:rPr kumimoji="1" lang="ja-JP" altLang="en-US" sz="1300">
              <a:latin typeface="ＭＳ Ｐゴシック"/>
            </a:rPr>
            <a:t>人となっている。今後とも，効率的な行政組織の確立を実現するため，定員管理適正化計画に基づき，事務事業の見直しや民間委託等に積極的に取り組む。</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19896</xdr:rowOff>
    </xdr:from>
    <xdr:to>
      <xdr:col>24</xdr:col>
      <xdr:colOff>558800</xdr:colOff>
      <xdr:row>67</xdr:row>
      <xdr:rowOff>77999</xdr:rowOff>
    </xdr:to>
    <xdr:cxnSp macro="">
      <xdr:nvCxnSpPr>
        <xdr:cNvPr id="319" name="直線コネクタ 318"/>
        <xdr:cNvCxnSpPr/>
      </xdr:nvCxnSpPr>
      <xdr:spPr>
        <a:xfrm flipV="1">
          <a:off x="17018000" y="10135446"/>
          <a:ext cx="0" cy="1429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50076</xdr:rowOff>
    </xdr:from>
    <xdr:ext cx="762000" cy="259045"/>
    <xdr:sp macro="" textlink="">
      <xdr:nvSpPr>
        <xdr:cNvPr id="320" name="定員管理の状況最小値テキスト"/>
        <xdr:cNvSpPr txBox="1"/>
      </xdr:nvSpPr>
      <xdr:spPr>
        <a:xfrm>
          <a:off x="17106900" y="1153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11.83</a:t>
          </a:r>
          <a:endParaRPr kumimoji="1" lang="ja-JP" altLang="en-US" sz="1000" b="1">
            <a:latin typeface="ＭＳ Ｐゴシック"/>
          </a:endParaRPr>
        </a:p>
      </xdr:txBody>
    </xdr:sp>
    <xdr:clientData/>
  </xdr:oneCellAnchor>
  <xdr:twoCellAnchor>
    <xdr:from>
      <xdr:col>24</xdr:col>
      <xdr:colOff>469900</xdr:colOff>
      <xdr:row>67</xdr:row>
      <xdr:rowOff>77999</xdr:rowOff>
    </xdr:from>
    <xdr:to>
      <xdr:col>24</xdr:col>
      <xdr:colOff>647700</xdr:colOff>
      <xdr:row>67</xdr:row>
      <xdr:rowOff>77999</xdr:rowOff>
    </xdr:to>
    <xdr:cxnSp macro="">
      <xdr:nvCxnSpPr>
        <xdr:cNvPr id="321" name="直線コネクタ 320"/>
        <xdr:cNvCxnSpPr/>
      </xdr:nvCxnSpPr>
      <xdr:spPr>
        <a:xfrm>
          <a:off x="16929100" y="11565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106273</xdr:rowOff>
    </xdr:from>
    <xdr:ext cx="762000" cy="259045"/>
    <xdr:sp macro="" textlink="">
      <xdr:nvSpPr>
        <xdr:cNvPr id="322"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59</xdr:row>
      <xdr:rowOff>19896</xdr:rowOff>
    </xdr:from>
    <xdr:to>
      <xdr:col>24</xdr:col>
      <xdr:colOff>647700</xdr:colOff>
      <xdr:row>59</xdr:row>
      <xdr:rowOff>19896</xdr:rowOff>
    </xdr:to>
    <xdr:cxnSp macro="">
      <xdr:nvCxnSpPr>
        <xdr:cNvPr id="323" name="直線コネクタ 322"/>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114300</xdr:rowOff>
    </xdr:from>
    <xdr:to>
      <xdr:col>24</xdr:col>
      <xdr:colOff>558800</xdr:colOff>
      <xdr:row>63</xdr:row>
      <xdr:rowOff>118321</xdr:rowOff>
    </xdr:to>
    <xdr:cxnSp macro="">
      <xdr:nvCxnSpPr>
        <xdr:cNvPr id="324" name="直線コネクタ 323"/>
        <xdr:cNvCxnSpPr/>
      </xdr:nvCxnSpPr>
      <xdr:spPr>
        <a:xfrm>
          <a:off x="16179800" y="10915650"/>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145432</xdr:rowOff>
    </xdr:from>
    <xdr:ext cx="762000" cy="259045"/>
    <xdr:sp macro="" textlink="">
      <xdr:nvSpPr>
        <xdr:cNvPr id="325" name="定員管理の状況平均値テキスト"/>
        <xdr:cNvSpPr txBox="1"/>
      </xdr:nvSpPr>
      <xdr:spPr>
        <a:xfrm>
          <a:off x="17106900" y="10432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128905</xdr:rowOff>
    </xdr:from>
    <xdr:to>
      <xdr:col>24</xdr:col>
      <xdr:colOff>609600</xdr:colOff>
      <xdr:row>62</xdr:row>
      <xdr:rowOff>59055</xdr:rowOff>
    </xdr:to>
    <xdr:sp macro="" textlink="">
      <xdr:nvSpPr>
        <xdr:cNvPr id="326" name="フローチャート : 判断 325"/>
        <xdr:cNvSpPr/>
      </xdr:nvSpPr>
      <xdr:spPr>
        <a:xfrm>
          <a:off x="169672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102235</xdr:rowOff>
    </xdr:from>
    <xdr:to>
      <xdr:col>23</xdr:col>
      <xdr:colOff>406400</xdr:colOff>
      <xdr:row>63</xdr:row>
      <xdr:rowOff>114300</xdr:rowOff>
    </xdr:to>
    <xdr:cxnSp macro="">
      <xdr:nvCxnSpPr>
        <xdr:cNvPr id="327" name="直線コネクタ 326"/>
        <xdr:cNvCxnSpPr/>
      </xdr:nvCxnSpPr>
      <xdr:spPr>
        <a:xfrm>
          <a:off x="15290800" y="1090358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106256</xdr:rowOff>
    </xdr:from>
    <xdr:to>
      <xdr:col>23</xdr:col>
      <xdr:colOff>457200</xdr:colOff>
      <xdr:row>63</xdr:row>
      <xdr:rowOff>36406</xdr:rowOff>
    </xdr:to>
    <xdr:sp macro="" textlink="">
      <xdr:nvSpPr>
        <xdr:cNvPr id="328" name="フローチャート : 判断 327"/>
        <xdr:cNvSpPr/>
      </xdr:nvSpPr>
      <xdr:spPr>
        <a:xfrm>
          <a:off x="16129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46583</xdr:rowOff>
    </xdr:from>
    <xdr:ext cx="736600" cy="259045"/>
    <xdr:sp macro="" textlink="">
      <xdr:nvSpPr>
        <xdr:cNvPr id="329" name="テキスト ボックス 328"/>
        <xdr:cNvSpPr txBox="1"/>
      </xdr:nvSpPr>
      <xdr:spPr>
        <a:xfrm>
          <a:off x="15798800" y="10505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90170</xdr:rowOff>
    </xdr:from>
    <xdr:to>
      <xdr:col>22</xdr:col>
      <xdr:colOff>203200</xdr:colOff>
      <xdr:row>63</xdr:row>
      <xdr:rowOff>102235</xdr:rowOff>
    </xdr:to>
    <xdr:cxnSp macro="">
      <xdr:nvCxnSpPr>
        <xdr:cNvPr id="330" name="直線コネクタ 329"/>
        <xdr:cNvCxnSpPr/>
      </xdr:nvCxnSpPr>
      <xdr:spPr>
        <a:xfrm>
          <a:off x="14401800" y="1089152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131445</xdr:rowOff>
    </xdr:from>
    <xdr:to>
      <xdr:col>22</xdr:col>
      <xdr:colOff>254000</xdr:colOff>
      <xdr:row>61</xdr:row>
      <xdr:rowOff>61595</xdr:rowOff>
    </xdr:to>
    <xdr:sp macro="" textlink="">
      <xdr:nvSpPr>
        <xdr:cNvPr id="331" name="フローチャート : 判断 330"/>
        <xdr:cNvSpPr/>
      </xdr:nvSpPr>
      <xdr:spPr>
        <a:xfrm>
          <a:off x="15240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71772</xdr:rowOff>
    </xdr:from>
    <xdr:ext cx="762000" cy="259045"/>
    <xdr:sp macro="" textlink="">
      <xdr:nvSpPr>
        <xdr:cNvPr id="332" name="テキスト ボックス 331"/>
        <xdr:cNvSpPr txBox="1"/>
      </xdr:nvSpPr>
      <xdr:spPr>
        <a:xfrm>
          <a:off x="14909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90170</xdr:rowOff>
    </xdr:from>
    <xdr:to>
      <xdr:col>21</xdr:col>
      <xdr:colOff>0</xdr:colOff>
      <xdr:row>63</xdr:row>
      <xdr:rowOff>100224</xdr:rowOff>
    </xdr:to>
    <xdr:cxnSp macro="">
      <xdr:nvCxnSpPr>
        <xdr:cNvPr id="333" name="直線コネクタ 332"/>
        <xdr:cNvCxnSpPr/>
      </xdr:nvCxnSpPr>
      <xdr:spPr>
        <a:xfrm flipV="1">
          <a:off x="13512800" y="10891520"/>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135467</xdr:rowOff>
    </xdr:from>
    <xdr:to>
      <xdr:col>21</xdr:col>
      <xdr:colOff>50800</xdr:colOff>
      <xdr:row>61</xdr:row>
      <xdr:rowOff>65617</xdr:rowOff>
    </xdr:to>
    <xdr:sp macro="" textlink="">
      <xdr:nvSpPr>
        <xdr:cNvPr id="334" name="フローチャート : 判断 333"/>
        <xdr:cNvSpPr/>
      </xdr:nvSpPr>
      <xdr:spPr>
        <a:xfrm>
          <a:off x="143510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75794</xdr:rowOff>
    </xdr:from>
    <xdr:ext cx="762000" cy="259045"/>
    <xdr:sp macro="" textlink="">
      <xdr:nvSpPr>
        <xdr:cNvPr id="335" name="テキスト ボックス 334"/>
        <xdr:cNvSpPr txBox="1"/>
      </xdr:nvSpPr>
      <xdr:spPr>
        <a:xfrm>
          <a:off x="14020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141499</xdr:rowOff>
    </xdr:from>
    <xdr:to>
      <xdr:col>19</xdr:col>
      <xdr:colOff>533400</xdr:colOff>
      <xdr:row>61</xdr:row>
      <xdr:rowOff>71649</xdr:rowOff>
    </xdr:to>
    <xdr:sp macro="" textlink="">
      <xdr:nvSpPr>
        <xdr:cNvPr id="336" name="フローチャート : 判断 335"/>
        <xdr:cNvSpPr/>
      </xdr:nvSpPr>
      <xdr:spPr>
        <a:xfrm>
          <a:off x="13462000" y="10428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81826</xdr:rowOff>
    </xdr:from>
    <xdr:ext cx="762000" cy="259045"/>
    <xdr:sp macro="" textlink="">
      <xdr:nvSpPr>
        <xdr:cNvPr id="337" name="テキスト ボックス 336"/>
        <xdr:cNvSpPr txBox="1"/>
      </xdr:nvSpPr>
      <xdr:spPr>
        <a:xfrm>
          <a:off x="13131800" y="10197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67521</xdr:rowOff>
    </xdr:from>
    <xdr:to>
      <xdr:col>24</xdr:col>
      <xdr:colOff>609600</xdr:colOff>
      <xdr:row>63</xdr:row>
      <xdr:rowOff>169121</xdr:rowOff>
    </xdr:to>
    <xdr:sp macro="" textlink="">
      <xdr:nvSpPr>
        <xdr:cNvPr id="343" name="円/楕円 342"/>
        <xdr:cNvSpPr/>
      </xdr:nvSpPr>
      <xdr:spPr>
        <a:xfrm>
          <a:off x="16967200" y="1086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39598</xdr:rowOff>
    </xdr:from>
    <xdr:ext cx="762000" cy="259045"/>
    <xdr:sp macro="" textlink="">
      <xdr:nvSpPr>
        <xdr:cNvPr id="344" name="定員管理の状況該当値テキスト"/>
        <xdr:cNvSpPr txBox="1"/>
      </xdr:nvSpPr>
      <xdr:spPr>
        <a:xfrm>
          <a:off x="17106900" y="1084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63500</xdr:rowOff>
    </xdr:from>
    <xdr:to>
      <xdr:col>23</xdr:col>
      <xdr:colOff>457200</xdr:colOff>
      <xdr:row>63</xdr:row>
      <xdr:rowOff>165100</xdr:rowOff>
    </xdr:to>
    <xdr:sp macro="" textlink="">
      <xdr:nvSpPr>
        <xdr:cNvPr id="345" name="円/楕円 344"/>
        <xdr:cNvSpPr/>
      </xdr:nvSpPr>
      <xdr:spPr>
        <a:xfrm>
          <a:off x="16129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149877</xdr:rowOff>
    </xdr:from>
    <xdr:ext cx="736600" cy="259045"/>
    <xdr:sp macro="" textlink="">
      <xdr:nvSpPr>
        <xdr:cNvPr id="346" name="テキスト ボックス 345"/>
        <xdr:cNvSpPr txBox="1"/>
      </xdr:nvSpPr>
      <xdr:spPr>
        <a:xfrm>
          <a:off x="15798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51435</xdr:rowOff>
    </xdr:from>
    <xdr:to>
      <xdr:col>22</xdr:col>
      <xdr:colOff>254000</xdr:colOff>
      <xdr:row>63</xdr:row>
      <xdr:rowOff>153035</xdr:rowOff>
    </xdr:to>
    <xdr:sp macro="" textlink="">
      <xdr:nvSpPr>
        <xdr:cNvPr id="347" name="円/楕円 346"/>
        <xdr:cNvSpPr/>
      </xdr:nvSpPr>
      <xdr:spPr>
        <a:xfrm>
          <a:off x="15240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137812</xdr:rowOff>
    </xdr:from>
    <xdr:ext cx="762000" cy="259045"/>
    <xdr:sp macro="" textlink="">
      <xdr:nvSpPr>
        <xdr:cNvPr id="348" name="テキスト ボックス 347"/>
        <xdr:cNvSpPr txBox="1"/>
      </xdr:nvSpPr>
      <xdr:spPr>
        <a:xfrm>
          <a:off x="14909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39370</xdr:rowOff>
    </xdr:from>
    <xdr:to>
      <xdr:col>21</xdr:col>
      <xdr:colOff>50800</xdr:colOff>
      <xdr:row>63</xdr:row>
      <xdr:rowOff>140970</xdr:rowOff>
    </xdr:to>
    <xdr:sp macro="" textlink="">
      <xdr:nvSpPr>
        <xdr:cNvPr id="349" name="円/楕円 348"/>
        <xdr:cNvSpPr/>
      </xdr:nvSpPr>
      <xdr:spPr>
        <a:xfrm>
          <a:off x="14351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125747</xdr:rowOff>
    </xdr:from>
    <xdr:ext cx="762000" cy="259045"/>
    <xdr:sp macro="" textlink="">
      <xdr:nvSpPr>
        <xdr:cNvPr id="350" name="テキスト ボックス 349"/>
        <xdr:cNvSpPr txBox="1"/>
      </xdr:nvSpPr>
      <xdr:spPr>
        <a:xfrm>
          <a:off x="14020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49424</xdr:rowOff>
    </xdr:from>
    <xdr:to>
      <xdr:col>19</xdr:col>
      <xdr:colOff>533400</xdr:colOff>
      <xdr:row>63</xdr:row>
      <xdr:rowOff>151024</xdr:rowOff>
    </xdr:to>
    <xdr:sp macro="" textlink="">
      <xdr:nvSpPr>
        <xdr:cNvPr id="351" name="円/楕円 350"/>
        <xdr:cNvSpPr/>
      </xdr:nvSpPr>
      <xdr:spPr>
        <a:xfrm>
          <a:off x="13462000" y="1085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135801</xdr:rowOff>
    </xdr:from>
    <xdr:ext cx="762000" cy="259045"/>
    <xdr:sp macro="" textlink="">
      <xdr:nvSpPr>
        <xdr:cNvPr id="352" name="テキスト ボックス 351"/>
        <xdr:cNvSpPr txBox="1"/>
      </xdr:nvSpPr>
      <xdr:spPr>
        <a:xfrm>
          <a:off x="13131800" y="10937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繰上償還の実施により，前年度と比べ</a:t>
          </a:r>
          <a:r>
            <a:rPr kumimoji="1" lang="en-US" altLang="ja-JP" sz="1300">
              <a:latin typeface="ＭＳ Ｐゴシック"/>
            </a:rPr>
            <a:t>0.9</a:t>
          </a:r>
          <a:r>
            <a:rPr kumimoji="1" lang="ja-JP" altLang="en-US" sz="1300">
              <a:latin typeface="ＭＳ Ｐゴシック"/>
            </a:rPr>
            <a:t>ポイント改善しているが，類似団体内平均を</a:t>
          </a:r>
          <a:r>
            <a:rPr kumimoji="1" lang="en-US" altLang="ja-JP" sz="1300">
              <a:latin typeface="ＭＳ Ｐゴシック"/>
            </a:rPr>
            <a:t>0.2</a:t>
          </a:r>
          <a:r>
            <a:rPr kumimoji="1" lang="ja-JP" altLang="en-US" sz="1300">
              <a:latin typeface="ＭＳ Ｐゴシック"/>
            </a:rPr>
            <a:t>ポイント上回っている。新市建設計画に基づく事業については，緊急度，ニーズ把握を的確に行いながら進捗を図る。</a:t>
          </a:r>
          <a:endParaRPr kumimoji="1" lang="en-US" altLang="ja-JP" sz="1300">
            <a:latin typeface="ＭＳ Ｐゴシック"/>
          </a:endParaRPr>
        </a:p>
        <a:p>
          <a:r>
            <a:rPr kumimoji="1" lang="ja-JP" altLang="en-US" sz="1300">
              <a:latin typeface="ＭＳ Ｐゴシック"/>
            </a:rPr>
            <a:t>　また，地方債については，借入額と償還額のバランスをとりながら財政的に有利な地方債を借入れ，繰上償還については，財政状況を考慮しつつ積極的に実施し，実質公債費比率の低下に努める。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95794</xdr:rowOff>
    </xdr:from>
    <xdr:to>
      <xdr:col>24</xdr:col>
      <xdr:colOff>558800</xdr:colOff>
      <xdr:row>44</xdr:row>
      <xdr:rowOff>75474</xdr:rowOff>
    </xdr:to>
    <xdr:cxnSp macro="">
      <xdr:nvCxnSpPr>
        <xdr:cNvPr id="382" name="直線コネクタ 381"/>
        <xdr:cNvCxnSpPr/>
      </xdr:nvCxnSpPr>
      <xdr:spPr>
        <a:xfrm flipV="1">
          <a:off x="17018000" y="6267994"/>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83"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4" name="直線コネクタ 383"/>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10721</xdr:rowOff>
    </xdr:from>
    <xdr:ext cx="762000" cy="259045"/>
    <xdr:sp macro="" textlink="">
      <xdr:nvSpPr>
        <xdr:cNvPr id="385" name="公債費負担の状況最大値テキスト"/>
        <xdr:cNvSpPr txBox="1"/>
      </xdr:nvSpPr>
      <xdr:spPr>
        <a:xfrm>
          <a:off x="17106900" y="601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95794</xdr:rowOff>
    </xdr:from>
    <xdr:to>
      <xdr:col>24</xdr:col>
      <xdr:colOff>647700</xdr:colOff>
      <xdr:row>36</xdr:row>
      <xdr:rowOff>95794</xdr:rowOff>
    </xdr:to>
    <xdr:cxnSp macro="">
      <xdr:nvCxnSpPr>
        <xdr:cNvPr id="386" name="直線コネクタ 385"/>
        <xdr:cNvCxnSpPr/>
      </xdr:nvCxnSpPr>
      <xdr:spPr>
        <a:xfrm>
          <a:off x="16929100" y="626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140788</xdr:rowOff>
    </xdr:from>
    <xdr:to>
      <xdr:col>24</xdr:col>
      <xdr:colOff>558800</xdr:colOff>
      <xdr:row>41</xdr:row>
      <xdr:rowOff>31387</xdr:rowOff>
    </xdr:to>
    <xdr:cxnSp macro="">
      <xdr:nvCxnSpPr>
        <xdr:cNvPr id="387" name="直線コネクタ 386"/>
        <xdr:cNvCxnSpPr/>
      </xdr:nvCxnSpPr>
      <xdr:spPr>
        <a:xfrm flipV="1">
          <a:off x="16179800" y="6998788"/>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92727</xdr:rowOff>
    </xdr:from>
    <xdr:ext cx="762000" cy="259045"/>
    <xdr:sp macro="" textlink="">
      <xdr:nvSpPr>
        <xdr:cNvPr id="388"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9" name="フローチャート : 判断 388"/>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31387</xdr:rowOff>
    </xdr:from>
    <xdr:to>
      <xdr:col>23</xdr:col>
      <xdr:colOff>406400</xdr:colOff>
      <xdr:row>41</xdr:row>
      <xdr:rowOff>86541</xdr:rowOff>
    </xdr:to>
    <xdr:cxnSp macro="">
      <xdr:nvCxnSpPr>
        <xdr:cNvPr id="390" name="直線コネクタ 389"/>
        <xdr:cNvCxnSpPr/>
      </xdr:nvCxnSpPr>
      <xdr:spPr>
        <a:xfrm flipV="1">
          <a:off x="15290800" y="7060837"/>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8165</xdr:rowOff>
    </xdr:from>
    <xdr:to>
      <xdr:col>23</xdr:col>
      <xdr:colOff>457200</xdr:colOff>
      <xdr:row>41</xdr:row>
      <xdr:rowOff>109765</xdr:rowOff>
    </xdr:to>
    <xdr:sp macro="" textlink="">
      <xdr:nvSpPr>
        <xdr:cNvPr id="391" name="フローチャート : 判断 390"/>
        <xdr:cNvSpPr/>
      </xdr:nvSpPr>
      <xdr:spPr>
        <a:xfrm>
          <a:off x="16129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94542</xdr:rowOff>
    </xdr:from>
    <xdr:ext cx="736600" cy="259045"/>
    <xdr:sp macro="" textlink="">
      <xdr:nvSpPr>
        <xdr:cNvPr id="392" name="テキスト ボックス 391"/>
        <xdr:cNvSpPr txBox="1"/>
      </xdr:nvSpPr>
      <xdr:spPr>
        <a:xfrm>
          <a:off x="15798800" y="712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86541</xdr:rowOff>
    </xdr:from>
    <xdr:to>
      <xdr:col>22</xdr:col>
      <xdr:colOff>203200</xdr:colOff>
      <xdr:row>41</xdr:row>
      <xdr:rowOff>121013</xdr:rowOff>
    </xdr:to>
    <xdr:cxnSp macro="">
      <xdr:nvCxnSpPr>
        <xdr:cNvPr id="393" name="直線コネクタ 392"/>
        <xdr:cNvCxnSpPr/>
      </xdr:nvCxnSpPr>
      <xdr:spPr>
        <a:xfrm flipV="1">
          <a:off x="14401800" y="711599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48623</xdr:rowOff>
    </xdr:from>
    <xdr:to>
      <xdr:col>22</xdr:col>
      <xdr:colOff>254000</xdr:colOff>
      <xdr:row>40</xdr:row>
      <xdr:rowOff>150223</xdr:rowOff>
    </xdr:to>
    <xdr:sp macro="" textlink="">
      <xdr:nvSpPr>
        <xdr:cNvPr id="394" name="フローチャート : 判断 393"/>
        <xdr:cNvSpPr/>
      </xdr:nvSpPr>
      <xdr:spPr>
        <a:xfrm>
          <a:off x="15240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160400</xdr:rowOff>
    </xdr:from>
    <xdr:ext cx="762000" cy="259045"/>
    <xdr:sp macro="" textlink="">
      <xdr:nvSpPr>
        <xdr:cNvPr id="395" name="テキスト ボックス 394"/>
        <xdr:cNvSpPr txBox="1"/>
      </xdr:nvSpPr>
      <xdr:spPr>
        <a:xfrm>
          <a:off x="14909800" y="66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121013</xdr:rowOff>
    </xdr:from>
    <xdr:to>
      <xdr:col>21</xdr:col>
      <xdr:colOff>0</xdr:colOff>
      <xdr:row>41</xdr:row>
      <xdr:rowOff>162378</xdr:rowOff>
    </xdr:to>
    <xdr:cxnSp macro="">
      <xdr:nvCxnSpPr>
        <xdr:cNvPr id="396" name="直線コネクタ 395"/>
        <xdr:cNvCxnSpPr/>
      </xdr:nvCxnSpPr>
      <xdr:spPr>
        <a:xfrm flipV="1">
          <a:off x="13512800" y="7150463"/>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103777</xdr:rowOff>
    </xdr:from>
    <xdr:to>
      <xdr:col>21</xdr:col>
      <xdr:colOff>50800</xdr:colOff>
      <xdr:row>41</xdr:row>
      <xdr:rowOff>33927</xdr:rowOff>
    </xdr:to>
    <xdr:sp macro="" textlink="">
      <xdr:nvSpPr>
        <xdr:cNvPr id="397" name="フローチャート : 判断 396"/>
        <xdr:cNvSpPr/>
      </xdr:nvSpPr>
      <xdr:spPr>
        <a:xfrm>
          <a:off x="14351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44104</xdr:rowOff>
    </xdr:from>
    <xdr:ext cx="762000" cy="259045"/>
    <xdr:sp macro="" textlink="">
      <xdr:nvSpPr>
        <xdr:cNvPr id="398" name="テキスト ボックス 397"/>
        <xdr:cNvSpPr txBox="1"/>
      </xdr:nvSpPr>
      <xdr:spPr>
        <a:xfrm>
          <a:off x="14020800" y="673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145143</xdr:rowOff>
    </xdr:from>
    <xdr:to>
      <xdr:col>19</xdr:col>
      <xdr:colOff>533400</xdr:colOff>
      <xdr:row>41</xdr:row>
      <xdr:rowOff>75293</xdr:rowOff>
    </xdr:to>
    <xdr:sp macro="" textlink="">
      <xdr:nvSpPr>
        <xdr:cNvPr id="399" name="フローチャート : 判断 398"/>
        <xdr:cNvSpPr/>
      </xdr:nvSpPr>
      <xdr:spPr>
        <a:xfrm>
          <a:off x="13462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85470</xdr:rowOff>
    </xdr:from>
    <xdr:ext cx="762000" cy="259045"/>
    <xdr:sp macro="" textlink="">
      <xdr:nvSpPr>
        <xdr:cNvPr id="400" name="テキスト ボックス 399"/>
        <xdr:cNvSpPr txBox="1"/>
      </xdr:nvSpPr>
      <xdr:spPr>
        <a:xfrm>
          <a:off x="13131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89988</xdr:rowOff>
    </xdr:from>
    <xdr:to>
      <xdr:col>24</xdr:col>
      <xdr:colOff>609600</xdr:colOff>
      <xdr:row>41</xdr:row>
      <xdr:rowOff>20138</xdr:rowOff>
    </xdr:to>
    <xdr:sp macro="" textlink="">
      <xdr:nvSpPr>
        <xdr:cNvPr id="406" name="円/楕円 405"/>
        <xdr:cNvSpPr/>
      </xdr:nvSpPr>
      <xdr:spPr>
        <a:xfrm>
          <a:off x="16967200" y="694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62065</xdr:rowOff>
    </xdr:from>
    <xdr:ext cx="762000" cy="259045"/>
    <xdr:sp macro="" textlink="">
      <xdr:nvSpPr>
        <xdr:cNvPr id="407" name="公債費負担の状況該当値テキスト"/>
        <xdr:cNvSpPr txBox="1"/>
      </xdr:nvSpPr>
      <xdr:spPr>
        <a:xfrm>
          <a:off x="17106900" y="692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152037</xdr:rowOff>
    </xdr:from>
    <xdr:to>
      <xdr:col>23</xdr:col>
      <xdr:colOff>457200</xdr:colOff>
      <xdr:row>41</xdr:row>
      <xdr:rowOff>82187</xdr:rowOff>
    </xdr:to>
    <xdr:sp macro="" textlink="">
      <xdr:nvSpPr>
        <xdr:cNvPr id="408" name="円/楕円 407"/>
        <xdr:cNvSpPr/>
      </xdr:nvSpPr>
      <xdr:spPr>
        <a:xfrm>
          <a:off x="16129000" y="701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92364</xdr:rowOff>
    </xdr:from>
    <xdr:ext cx="736600" cy="259045"/>
    <xdr:sp macro="" textlink="">
      <xdr:nvSpPr>
        <xdr:cNvPr id="409" name="テキスト ボックス 408"/>
        <xdr:cNvSpPr txBox="1"/>
      </xdr:nvSpPr>
      <xdr:spPr>
        <a:xfrm>
          <a:off x="15798800" y="6778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35741</xdr:rowOff>
    </xdr:from>
    <xdr:to>
      <xdr:col>22</xdr:col>
      <xdr:colOff>254000</xdr:colOff>
      <xdr:row>41</xdr:row>
      <xdr:rowOff>137341</xdr:rowOff>
    </xdr:to>
    <xdr:sp macro="" textlink="">
      <xdr:nvSpPr>
        <xdr:cNvPr id="410" name="円/楕円 409"/>
        <xdr:cNvSpPr/>
      </xdr:nvSpPr>
      <xdr:spPr>
        <a:xfrm>
          <a:off x="15240000" y="706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122118</xdr:rowOff>
    </xdr:from>
    <xdr:ext cx="762000" cy="259045"/>
    <xdr:sp macro="" textlink="">
      <xdr:nvSpPr>
        <xdr:cNvPr id="411" name="テキスト ボックス 410"/>
        <xdr:cNvSpPr txBox="1"/>
      </xdr:nvSpPr>
      <xdr:spPr>
        <a:xfrm>
          <a:off x="14909800" y="715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70213</xdr:rowOff>
    </xdr:from>
    <xdr:to>
      <xdr:col>21</xdr:col>
      <xdr:colOff>50800</xdr:colOff>
      <xdr:row>42</xdr:row>
      <xdr:rowOff>363</xdr:rowOff>
    </xdr:to>
    <xdr:sp macro="" textlink="">
      <xdr:nvSpPr>
        <xdr:cNvPr id="412" name="円/楕円 411"/>
        <xdr:cNvSpPr/>
      </xdr:nvSpPr>
      <xdr:spPr>
        <a:xfrm>
          <a:off x="14351000" y="709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156590</xdr:rowOff>
    </xdr:from>
    <xdr:ext cx="762000" cy="259045"/>
    <xdr:sp macro="" textlink="">
      <xdr:nvSpPr>
        <xdr:cNvPr id="413" name="テキスト ボックス 412"/>
        <xdr:cNvSpPr txBox="1"/>
      </xdr:nvSpPr>
      <xdr:spPr>
        <a:xfrm>
          <a:off x="14020800" y="718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111578</xdr:rowOff>
    </xdr:from>
    <xdr:to>
      <xdr:col>19</xdr:col>
      <xdr:colOff>533400</xdr:colOff>
      <xdr:row>42</xdr:row>
      <xdr:rowOff>41728</xdr:rowOff>
    </xdr:to>
    <xdr:sp macro="" textlink="">
      <xdr:nvSpPr>
        <xdr:cNvPr id="414" name="円/楕円 413"/>
        <xdr:cNvSpPr/>
      </xdr:nvSpPr>
      <xdr:spPr>
        <a:xfrm>
          <a:off x="13462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26505</xdr:rowOff>
    </xdr:from>
    <xdr:ext cx="762000" cy="259045"/>
    <xdr:sp macro="" textlink="">
      <xdr:nvSpPr>
        <xdr:cNvPr id="415" name="テキスト ボックス 414"/>
        <xdr:cNvSpPr txBox="1"/>
      </xdr:nvSpPr>
      <xdr:spPr>
        <a:xfrm>
          <a:off x="13131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en-US" altLang="ja-JP" sz="1300">
              <a:latin typeface="ＭＳ Ｐゴシック"/>
            </a:rPr>
            <a:t>50.9</a:t>
          </a:r>
          <a:r>
            <a:rPr kumimoji="1" lang="ja-JP" altLang="en-US" sz="1300">
              <a:latin typeface="ＭＳ Ｐゴシック"/>
            </a:rPr>
            <a:t>％と類似団体・全国平均を上回っており，前年度に比べて</a:t>
          </a:r>
          <a:r>
            <a:rPr kumimoji="1" lang="en-US" altLang="ja-JP" sz="1300">
              <a:latin typeface="ＭＳ Ｐゴシック"/>
            </a:rPr>
            <a:t>2.2</a:t>
          </a:r>
          <a:r>
            <a:rPr kumimoji="1" lang="ja-JP" altLang="en-US" sz="1300">
              <a:latin typeface="ＭＳ Ｐゴシック"/>
            </a:rPr>
            <a:t>ポイント悪化している。これは新庁舎建設や清掃工場長寿命化事業などの大規模事業により地方債現在高が増加したことによるもので，今後は積極的な繰上償還の実施や行財政改革を進め，財政健全化に努める必要がある。</a:t>
          </a: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162390</xdr:rowOff>
    </xdr:to>
    <xdr:cxnSp macro="">
      <xdr:nvCxnSpPr>
        <xdr:cNvPr id="444" name="直線コネクタ 443"/>
        <xdr:cNvCxnSpPr/>
      </xdr:nvCxnSpPr>
      <xdr:spPr>
        <a:xfrm flipV="1">
          <a:off x="17018000" y="2370667"/>
          <a:ext cx="0" cy="1563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134467</xdr:rowOff>
    </xdr:from>
    <xdr:ext cx="762000" cy="259045"/>
    <xdr:sp macro="" textlink="">
      <xdr:nvSpPr>
        <xdr:cNvPr id="445" name="将来負担の状況最小値テキスト"/>
        <xdr:cNvSpPr txBox="1"/>
      </xdr:nvSpPr>
      <xdr:spPr>
        <a:xfrm>
          <a:off x="17106900" y="390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194.4</a:t>
          </a:r>
          <a:endParaRPr kumimoji="1" lang="ja-JP" altLang="en-US" sz="1000" b="1">
            <a:latin typeface="ＭＳ Ｐゴシック"/>
          </a:endParaRPr>
        </a:p>
      </xdr:txBody>
    </xdr:sp>
    <xdr:clientData/>
  </xdr:oneCellAnchor>
  <xdr:twoCellAnchor>
    <xdr:from>
      <xdr:col>24</xdr:col>
      <xdr:colOff>469900</xdr:colOff>
      <xdr:row>22</xdr:row>
      <xdr:rowOff>162390</xdr:rowOff>
    </xdr:from>
    <xdr:to>
      <xdr:col>24</xdr:col>
      <xdr:colOff>647700</xdr:colOff>
      <xdr:row>22</xdr:row>
      <xdr:rowOff>162390</xdr:rowOff>
    </xdr:to>
    <xdr:cxnSp macro="">
      <xdr:nvCxnSpPr>
        <xdr:cNvPr id="446" name="直線コネクタ 445"/>
        <xdr:cNvCxnSpPr/>
      </xdr:nvCxnSpPr>
      <xdr:spPr>
        <a:xfrm>
          <a:off x="16929100" y="39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19177</xdr:rowOff>
    </xdr:from>
    <xdr:to>
      <xdr:col>24</xdr:col>
      <xdr:colOff>558800</xdr:colOff>
      <xdr:row>16</xdr:row>
      <xdr:rowOff>36872</xdr:rowOff>
    </xdr:to>
    <xdr:cxnSp macro="">
      <xdr:nvCxnSpPr>
        <xdr:cNvPr id="449" name="直線コネクタ 448"/>
        <xdr:cNvCxnSpPr/>
      </xdr:nvCxnSpPr>
      <xdr:spPr>
        <a:xfrm>
          <a:off x="16179800" y="2762377"/>
          <a:ext cx="838200" cy="1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30878</xdr:rowOff>
    </xdr:from>
    <xdr:ext cx="762000" cy="259045"/>
    <xdr:sp macro="" textlink="">
      <xdr:nvSpPr>
        <xdr:cNvPr id="450" name="将来負担の状況平均値テキスト"/>
        <xdr:cNvSpPr txBox="1"/>
      </xdr:nvSpPr>
      <xdr:spPr>
        <a:xfrm>
          <a:off x="17106900" y="2431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33.1</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14351</xdr:rowOff>
    </xdr:from>
    <xdr:to>
      <xdr:col>24</xdr:col>
      <xdr:colOff>609600</xdr:colOff>
      <xdr:row>15</xdr:row>
      <xdr:rowOff>115951</xdr:rowOff>
    </xdr:to>
    <xdr:sp macro="" textlink="">
      <xdr:nvSpPr>
        <xdr:cNvPr id="451" name="フローチャート : 判断 450"/>
        <xdr:cNvSpPr/>
      </xdr:nvSpPr>
      <xdr:spPr>
        <a:xfrm>
          <a:off x="169672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19177</xdr:rowOff>
    </xdr:from>
    <xdr:to>
      <xdr:col>23</xdr:col>
      <xdr:colOff>406400</xdr:colOff>
      <xdr:row>16</xdr:row>
      <xdr:rowOff>76285</xdr:rowOff>
    </xdr:to>
    <xdr:cxnSp macro="">
      <xdr:nvCxnSpPr>
        <xdr:cNvPr id="452" name="直線コネクタ 451"/>
        <xdr:cNvCxnSpPr/>
      </xdr:nvCxnSpPr>
      <xdr:spPr>
        <a:xfrm flipV="1">
          <a:off x="15290800" y="2762377"/>
          <a:ext cx="889000" cy="5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61807</xdr:rowOff>
    </xdr:from>
    <xdr:to>
      <xdr:col>23</xdr:col>
      <xdr:colOff>457200</xdr:colOff>
      <xdr:row>15</xdr:row>
      <xdr:rowOff>163407</xdr:rowOff>
    </xdr:to>
    <xdr:sp macro="" textlink="">
      <xdr:nvSpPr>
        <xdr:cNvPr id="453" name="フローチャート : 判断 452"/>
        <xdr:cNvSpPr/>
      </xdr:nvSpPr>
      <xdr:spPr>
        <a:xfrm>
          <a:off x="16129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2134</xdr:rowOff>
    </xdr:from>
    <xdr:ext cx="736600" cy="259045"/>
    <xdr:sp macro="" textlink="">
      <xdr:nvSpPr>
        <xdr:cNvPr id="454" name="テキスト ボックス 453"/>
        <xdr:cNvSpPr txBox="1"/>
      </xdr:nvSpPr>
      <xdr:spPr>
        <a:xfrm>
          <a:off x="15798800" y="2402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76285</xdr:rowOff>
    </xdr:from>
    <xdr:to>
      <xdr:col>22</xdr:col>
      <xdr:colOff>203200</xdr:colOff>
      <xdr:row>16</xdr:row>
      <xdr:rowOff>107654</xdr:rowOff>
    </xdr:to>
    <xdr:cxnSp macro="">
      <xdr:nvCxnSpPr>
        <xdr:cNvPr id="455" name="直線コネクタ 454"/>
        <xdr:cNvCxnSpPr/>
      </xdr:nvCxnSpPr>
      <xdr:spPr>
        <a:xfrm flipV="1">
          <a:off x="14401800" y="2819485"/>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19981</xdr:rowOff>
    </xdr:from>
    <xdr:to>
      <xdr:col>22</xdr:col>
      <xdr:colOff>254000</xdr:colOff>
      <xdr:row>15</xdr:row>
      <xdr:rowOff>121581</xdr:rowOff>
    </xdr:to>
    <xdr:sp macro="" textlink="">
      <xdr:nvSpPr>
        <xdr:cNvPr id="456" name="フローチャート : 判断 455"/>
        <xdr:cNvSpPr/>
      </xdr:nvSpPr>
      <xdr:spPr>
        <a:xfrm>
          <a:off x="15240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131758</xdr:rowOff>
    </xdr:from>
    <xdr:ext cx="762000" cy="259045"/>
    <xdr:sp macro="" textlink="">
      <xdr:nvSpPr>
        <xdr:cNvPr id="457" name="テキスト ボックス 456"/>
        <xdr:cNvSpPr txBox="1"/>
      </xdr:nvSpPr>
      <xdr:spPr>
        <a:xfrm>
          <a:off x="14909800" y="236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107654</xdr:rowOff>
    </xdr:from>
    <xdr:to>
      <xdr:col>21</xdr:col>
      <xdr:colOff>0</xdr:colOff>
      <xdr:row>17</xdr:row>
      <xdr:rowOff>80179</xdr:rowOff>
    </xdr:to>
    <xdr:cxnSp macro="">
      <xdr:nvCxnSpPr>
        <xdr:cNvPr id="458" name="直線コネクタ 457"/>
        <xdr:cNvCxnSpPr/>
      </xdr:nvCxnSpPr>
      <xdr:spPr>
        <a:xfrm flipV="1">
          <a:off x="13512800" y="2850854"/>
          <a:ext cx="889000" cy="14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50546</xdr:rowOff>
    </xdr:from>
    <xdr:to>
      <xdr:col>21</xdr:col>
      <xdr:colOff>50800</xdr:colOff>
      <xdr:row>15</xdr:row>
      <xdr:rowOff>152146</xdr:rowOff>
    </xdr:to>
    <xdr:sp macro="" textlink="">
      <xdr:nvSpPr>
        <xdr:cNvPr id="459" name="フローチャート : 判断 458"/>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162323</xdr:rowOff>
    </xdr:from>
    <xdr:ext cx="762000" cy="259045"/>
    <xdr:sp macro="" textlink="">
      <xdr:nvSpPr>
        <xdr:cNvPr id="460" name="テキスト ボックス 459"/>
        <xdr:cNvSpPr txBox="1"/>
      </xdr:nvSpPr>
      <xdr:spPr>
        <a:xfrm>
          <a:off x="14020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118914</xdr:rowOff>
    </xdr:from>
    <xdr:to>
      <xdr:col>19</xdr:col>
      <xdr:colOff>533400</xdr:colOff>
      <xdr:row>16</xdr:row>
      <xdr:rowOff>49064</xdr:rowOff>
    </xdr:to>
    <xdr:sp macro="" textlink="">
      <xdr:nvSpPr>
        <xdr:cNvPr id="461" name="フローチャート : 判断 460"/>
        <xdr:cNvSpPr/>
      </xdr:nvSpPr>
      <xdr:spPr>
        <a:xfrm>
          <a:off x="13462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59241</xdr:rowOff>
    </xdr:from>
    <xdr:ext cx="762000" cy="259045"/>
    <xdr:sp macro="" textlink="">
      <xdr:nvSpPr>
        <xdr:cNvPr id="462" name="テキスト ボックス 461"/>
        <xdr:cNvSpPr txBox="1"/>
      </xdr:nvSpPr>
      <xdr:spPr>
        <a:xfrm>
          <a:off x="13131800" y="245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157522</xdr:rowOff>
    </xdr:from>
    <xdr:to>
      <xdr:col>24</xdr:col>
      <xdr:colOff>609600</xdr:colOff>
      <xdr:row>16</xdr:row>
      <xdr:rowOff>87672</xdr:rowOff>
    </xdr:to>
    <xdr:sp macro="" textlink="">
      <xdr:nvSpPr>
        <xdr:cNvPr id="468" name="円/楕円 467"/>
        <xdr:cNvSpPr/>
      </xdr:nvSpPr>
      <xdr:spPr>
        <a:xfrm>
          <a:off x="16967200" y="272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129599</xdr:rowOff>
    </xdr:from>
    <xdr:ext cx="762000" cy="259045"/>
    <xdr:sp macro="" textlink="">
      <xdr:nvSpPr>
        <xdr:cNvPr id="469" name="将来負担の状況該当値テキスト"/>
        <xdr:cNvSpPr txBox="1"/>
      </xdr:nvSpPr>
      <xdr:spPr>
        <a:xfrm>
          <a:off x="17106900" y="27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50.9</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139827</xdr:rowOff>
    </xdr:from>
    <xdr:to>
      <xdr:col>23</xdr:col>
      <xdr:colOff>457200</xdr:colOff>
      <xdr:row>16</xdr:row>
      <xdr:rowOff>69977</xdr:rowOff>
    </xdr:to>
    <xdr:sp macro="" textlink="">
      <xdr:nvSpPr>
        <xdr:cNvPr id="470" name="円/楕円 469"/>
        <xdr:cNvSpPr/>
      </xdr:nvSpPr>
      <xdr:spPr>
        <a:xfrm>
          <a:off x="16129000" y="271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54754</xdr:rowOff>
    </xdr:from>
    <xdr:ext cx="736600" cy="259045"/>
    <xdr:sp macro="" textlink="">
      <xdr:nvSpPr>
        <xdr:cNvPr id="471" name="テキスト ボックス 470"/>
        <xdr:cNvSpPr txBox="1"/>
      </xdr:nvSpPr>
      <xdr:spPr>
        <a:xfrm>
          <a:off x="15798800" y="2797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48.7</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25485</xdr:rowOff>
    </xdr:from>
    <xdr:to>
      <xdr:col>22</xdr:col>
      <xdr:colOff>254000</xdr:colOff>
      <xdr:row>16</xdr:row>
      <xdr:rowOff>127085</xdr:rowOff>
    </xdr:to>
    <xdr:sp macro="" textlink="">
      <xdr:nvSpPr>
        <xdr:cNvPr id="472" name="円/楕円 471"/>
        <xdr:cNvSpPr/>
      </xdr:nvSpPr>
      <xdr:spPr>
        <a:xfrm>
          <a:off x="15240000" y="276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111862</xdr:rowOff>
    </xdr:from>
    <xdr:ext cx="762000" cy="259045"/>
    <xdr:sp macro="" textlink="">
      <xdr:nvSpPr>
        <xdr:cNvPr id="473" name="テキスト ボックス 472"/>
        <xdr:cNvSpPr txBox="1"/>
      </xdr:nvSpPr>
      <xdr:spPr>
        <a:xfrm>
          <a:off x="14909800" y="285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56854</xdr:rowOff>
    </xdr:from>
    <xdr:to>
      <xdr:col>21</xdr:col>
      <xdr:colOff>50800</xdr:colOff>
      <xdr:row>16</xdr:row>
      <xdr:rowOff>158454</xdr:rowOff>
    </xdr:to>
    <xdr:sp macro="" textlink="">
      <xdr:nvSpPr>
        <xdr:cNvPr id="474" name="円/楕円 473"/>
        <xdr:cNvSpPr/>
      </xdr:nvSpPr>
      <xdr:spPr>
        <a:xfrm>
          <a:off x="14351000" y="280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143231</xdr:rowOff>
    </xdr:from>
    <xdr:ext cx="762000" cy="259045"/>
    <xdr:sp macro="" textlink="">
      <xdr:nvSpPr>
        <xdr:cNvPr id="475" name="テキスト ボックス 474"/>
        <xdr:cNvSpPr txBox="1"/>
      </xdr:nvSpPr>
      <xdr:spPr>
        <a:xfrm>
          <a:off x="14020800" y="2886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29379</xdr:rowOff>
    </xdr:from>
    <xdr:to>
      <xdr:col>19</xdr:col>
      <xdr:colOff>533400</xdr:colOff>
      <xdr:row>17</xdr:row>
      <xdr:rowOff>130979</xdr:rowOff>
    </xdr:to>
    <xdr:sp macro="" textlink="">
      <xdr:nvSpPr>
        <xdr:cNvPr id="476" name="円/楕円 475"/>
        <xdr:cNvSpPr/>
      </xdr:nvSpPr>
      <xdr:spPr>
        <a:xfrm>
          <a:off x="13462000" y="29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115756</xdr:rowOff>
    </xdr:from>
    <xdr:ext cx="762000" cy="259045"/>
    <xdr:sp macro="" textlink="">
      <xdr:nvSpPr>
        <xdr:cNvPr id="477" name="テキスト ボックス 476"/>
        <xdr:cNvSpPr txBox="1"/>
      </xdr:nvSpPr>
      <xdr:spPr>
        <a:xfrm>
          <a:off x="13131800" y="3030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広島県三原市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97,009
95,045
471.55
51,610,916
50,648,726
702,052
26,693,169
63,001,148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50.9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類似団体・全国平均より高い</a:t>
          </a:r>
          <a:r>
            <a:rPr kumimoji="1" lang="en-US" altLang="ja-JP" sz="1300">
              <a:latin typeface="ＭＳ Ｐゴシック"/>
            </a:rPr>
            <a:t>24.5</a:t>
          </a:r>
          <a:r>
            <a:rPr kumimoji="1" lang="ja-JP" altLang="en-US" sz="1300">
              <a:latin typeface="ＭＳ Ｐゴシック"/>
            </a:rPr>
            <a:t>％となっているのは，広域消防の事務委託を受けていることによるものである。</a:t>
          </a:r>
          <a:endParaRPr kumimoji="1" lang="en-US" altLang="ja-JP" sz="1300">
            <a:latin typeface="ＭＳ Ｐゴシック"/>
          </a:endParaRPr>
        </a:p>
        <a:p>
          <a:r>
            <a:rPr kumimoji="1" lang="ja-JP" altLang="en-US" sz="1300">
              <a:latin typeface="ＭＳ Ｐゴシック"/>
            </a:rPr>
            <a:t>　今後は定員管理適正化計画の着実な実施及び民間委託等により，人件費の削減に努める。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146050</xdr:rowOff>
    </xdr:to>
    <xdr:cxnSp macro="">
      <xdr:nvCxnSpPr>
        <xdr:cNvPr id="61" name="直線コネクタ 60"/>
        <xdr:cNvCxnSpPr/>
      </xdr:nvCxnSpPr>
      <xdr:spPr>
        <a:xfrm flipV="1">
          <a:off x="4826000" y="57429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35.0</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31750</xdr:rowOff>
    </xdr:from>
    <xdr:to>
      <xdr:col>7</xdr:col>
      <xdr:colOff>15875</xdr:colOff>
      <xdr:row>37</xdr:row>
      <xdr:rowOff>62230</xdr:rowOff>
    </xdr:to>
    <xdr:cxnSp macro="">
      <xdr:nvCxnSpPr>
        <xdr:cNvPr id="66" name="直線コネクタ 65"/>
        <xdr:cNvCxnSpPr/>
      </xdr:nvCxnSpPr>
      <xdr:spPr>
        <a:xfrm flipV="1">
          <a:off x="3987800" y="63754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54627</xdr:rowOff>
    </xdr:from>
    <xdr:ext cx="762000" cy="259045"/>
    <xdr:sp macro="" textlink="">
      <xdr:nvSpPr>
        <xdr:cNvPr id="67" name="人件費平均値テキスト"/>
        <xdr:cNvSpPr txBox="1"/>
      </xdr:nvSpPr>
      <xdr:spPr>
        <a:xfrm>
          <a:off x="4914900" y="605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68" name="フローチャート : 判断 67"/>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165100</xdr:rowOff>
    </xdr:from>
    <xdr:to>
      <xdr:col>5</xdr:col>
      <xdr:colOff>549275</xdr:colOff>
      <xdr:row>37</xdr:row>
      <xdr:rowOff>62230</xdr:rowOff>
    </xdr:to>
    <xdr:cxnSp macro="">
      <xdr:nvCxnSpPr>
        <xdr:cNvPr id="69" name="直線コネクタ 68"/>
        <xdr:cNvCxnSpPr/>
      </xdr:nvCxnSpPr>
      <xdr:spPr>
        <a:xfrm>
          <a:off x="3098800" y="63373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60960</xdr:rowOff>
    </xdr:from>
    <xdr:to>
      <xdr:col>5</xdr:col>
      <xdr:colOff>600075</xdr:colOff>
      <xdr:row>36</xdr:row>
      <xdr:rowOff>162560</xdr:rowOff>
    </xdr:to>
    <xdr:sp macro="" textlink="">
      <xdr:nvSpPr>
        <xdr:cNvPr id="70" name="フローチャート :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1287</xdr:rowOff>
    </xdr:from>
    <xdr:ext cx="736600" cy="259045"/>
    <xdr:sp macro="" textlink="">
      <xdr:nvSpPr>
        <xdr:cNvPr id="71" name="テキスト ボックス 70"/>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165100</xdr:rowOff>
    </xdr:from>
    <xdr:to>
      <xdr:col>4</xdr:col>
      <xdr:colOff>346075</xdr:colOff>
      <xdr:row>37</xdr:row>
      <xdr:rowOff>8890</xdr:rowOff>
    </xdr:to>
    <xdr:cxnSp macro="">
      <xdr:nvCxnSpPr>
        <xdr:cNvPr id="72" name="直線コネクタ 71"/>
        <xdr:cNvCxnSpPr/>
      </xdr:nvCxnSpPr>
      <xdr:spPr>
        <a:xfrm flipV="1">
          <a:off x="2209800" y="63373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106680</xdr:rowOff>
    </xdr:from>
    <xdr:to>
      <xdr:col>4</xdr:col>
      <xdr:colOff>396875</xdr:colOff>
      <xdr:row>37</xdr:row>
      <xdr:rowOff>36830</xdr:rowOff>
    </xdr:to>
    <xdr:sp macro="" textlink="">
      <xdr:nvSpPr>
        <xdr:cNvPr id="73" name="フローチャート : 判断 72"/>
        <xdr:cNvSpPr/>
      </xdr:nvSpPr>
      <xdr:spPr>
        <a:xfrm>
          <a:off x="3048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47007</xdr:rowOff>
    </xdr:from>
    <xdr:ext cx="762000" cy="259045"/>
    <xdr:sp macro="" textlink="">
      <xdr:nvSpPr>
        <xdr:cNvPr id="74" name="テキスト ボックス 73"/>
        <xdr:cNvSpPr txBox="1"/>
      </xdr:nvSpPr>
      <xdr:spPr>
        <a:xfrm>
          <a:off x="2717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8890</xdr:rowOff>
    </xdr:from>
    <xdr:to>
      <xdr:col>3</xdr:col>
      <xdr:colOff>142875</xdr:colOff>
      <xdr:row>37</xdr:row>
      <xdr:rowOff>130810</xdr:rowOff>
    </xdr:to>
    <xdr:cxnSp macro="">
      <xdr:nvCxnSpPr>
        <xdr:cNvPr id="75" name="直線コネクタ 74"/>
        <xdr:cNvCxnSpPr/>
      </xdr:nvCxnSpPr>
      <xdr:spPr>
        <a:xfrm flipV="1">
          <a:off x="1320800" y="63525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106680</xdr:rowOff>
    </xdr:from>
    <xdr:to>
      <xdr:col>3</xdr:col>
      <xdr:colOff>193675</xdr:colOff>
      <xdr:row>37</xdr:row>
      <xdr:rowOff>36830</xdr:rowOff>
    </xdr:to>
    <xdr:sp macro="" textlink="">
      <xdr:nvSpPr>
        <xdr:cNvPr id="76" name="フローチャート : 判断 75"/>
        <xdr:cNvSpPr/>
      </xdr:nvSpPr>
      <xdr:spPr>
        <a:xfrm>
          <a:off x="2159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47007</xdr:rowOff>
    </xdr:from>
    <xdr:ext cx="762000" cy="259045"/>
    <xdr:sp macro="" textlink="">
      <xdr:nvSpPr>
        <xdr:cNvPr id="77" name="テキスト ボックス 76"/>
        <xdr:cNvSpPr txBox="1"/>
      </xdr:nvSpPr>
      <xdr:spPr>
        <a:xfrm>
          <a:off x="1828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41910</xdr:rowOff>
    </xdr:from>
    <xdr:to>
      <xdr:col>1</xdr:col>
      <xdr:colOff>676275</xdr:colOff>
      <xdr:row>37</xdr:row>
      <xdr:rowOff>143510</xdr:rowOff>
    </xdr:to>
    <xdr:sp macro="" textlink="">
      <xdr:nvSpPr>
        <xdr:cNvPr id="78" name="フローチャート : 判断 77"/>
        <xdr:cNvSpPr/>
      </xdr:nvSpPr>
      <xdr:spPr>
        <a:xfrm>
          <a:off x="1270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153687</xdr:rowOff>
    </xdr:from>
    <xdr:ext cx="762000" cy="259045"/>
    <xdr:sp macro="" textlink="">
      <xdr:nvSpPr>
        <xdr:cNvPr id="79" name="テキスト ボックス 78"/>
        <xdr:cNvSpPr txBox="1"/>
      </xdr:nvSpPr>
      <xdr:spPr>
        <a:xfrm>
          <a:off x="939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152400</xdr:rowOff>
    </xdr:from>
    <xdr:to>
      <xdr:col>7</xdr:col>
      <xdr:colOff>66675</xdr:colOff>
      <xdr:row>37</xdr:row>
      <xdr:rowOff>82550</xdr:rowOff>
    </xdr:to>
    <xdr:sp macro="" textlink="">
      <xdr:nvSpPr>
        <xdr:cNvPr id="85" name="円/楕円 84"/>
        <xdr:cNvSpPr/>
      </xdr:nvSpPr>
      <xdr:spPr>
        <a:xfrm>
          <a:off x="47752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124477</xdr:rowOff>
    </xdr:from>
    <xdr:ext cx="762000" cy="259045"/>
    <xdr:sp macro="" textlink="">
      <xdr:nvSpPr>
        <xdr:cNvPr id="86" name="人件費該当値テキスト"/>
        <xdr:cNvSpPr txBox="1"/>
      </xdr:nvSpPr>
      <xdr:spPr>
        <a:xfrm>
          <a:off x="4914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11430</xdr:rowOff>
    </xdr:from>
    <xdr:to>
      <xdr:col>5</xdr:col>
      <xdr:colOff>600075</xdr:colOff>
      <xdr:row>37</xdr:row>
      <xdr:rowOff>113030</xdr:rowOff>
    </xdr:to>
    <xdr:sp macro="" textlink="">
      <xdr:nvSpPr>
        <xdr:cNvPr id="87" name="円/楕円 86"/>
        <xdr:cNvSpPr/>
      </xdr:nvSpPr>
      <xdr:spPr>
        <a:xfrm>
          <a:off x="3937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97807</xdr:rowOff>
    </xdr:from>
    <xdr:ext cx="736600" cy="259045"/>
    <xdr:sp macro="" textlink="">
      <xdr:nvSpPr>
        <xdr:cNvPr id="88" name="テキスト ボックス 87"/>
        <xdr:cNvSpPr txBox="1"/>
      </xdr:nvSpPr>
      <xdr:spPr>
        <a:xfrm>
          <a:off x="3606800" y="644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114300</xdr:rowOff>
    </xdr:from>
    <xdr:to>
      <xdr:col>4</xdr:col>
      <xdr:colOff>396875</xdr:colOff>
      <xdr:row>37</xdr:row>
      <xdr:rowOff>44450</xdr:rowOff>
    </xdr:to>
    <xdr:sp macro="" textlink="">
      <xdr:nvSpPr>
        <xdr:cNvPr id="89" name="円/楕円 88"/>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29227</xdr:rowOff>
    </xdr:from>
    <xdr:ext cx="762000" cy="259045"/>
    <xdr:sp macro="" textlink="">
      <xdr:nvSpPr>
        <xdr:cNvPr id="90" name="テキスト ボックス 89"/>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129540</xdr:rowOff>
    </xdr:from>
    <xdr:to>
      <xdr:col>3</xdr:col>
      <xdr:colOff>193675</xdr:colOff>
      <xdr:row>37</xdr:row>
      <xdr:rowOff>59690</xdr:rowOff>
    </xdr:to>
    <xdr:sp macro="" textlink="">
      <xdr:nvSpPr>
        <xdr:cNvPr id="91" name="円/楕円 90"/>
        <xdr:cNvSpPr/>
      </xdr:nvSpPr>
      <xdr:spPr>
        <a:xfrm>
          <a:off x="2159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44467</xdr:rowOff>
    </xdr:from>
    <xdr:ext cx="762000" cy="259045"/>
    <xdr:sp macro="" textlink="">
      <xdr:nvSpPr>
        <xdr:cNvPr id="92" name="テキスト ボックス 91"/>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80010</xdr:rowOff>
    </xdr:from>
    <xdr:to>
      <xdr:col>1</xdr:col>
      <xdr:colOff>676275</xdr:colOff>
      <xdr:row>38</xdr:row>
      <xdr:rowOff>10160</xdr:rowOff>
    </xdr:to>
    <xdr:sp macro="" textlink="">
      <xdr:nvSpPr>
        <xdr:cNvPr id="93" name="円/楕円 92"/>
        <xdr:cNvSpPr/>
      </xdr:nvSpPr>
      <xdr:spPr>
        <a:xfrm>
          <a:off x="1270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166387</xdr:rowOff>
    </xdr:from>
    <xdr:ext cx="762000" cy="259045"/>
    <xdr:sp macro="" textlink="">
      <xdr:nvSpPr>
        <xdr:cNvPr id="94" name="テキスト ボックス 93"/>
        <xdr:cNvSpPr txBox="1"/>
      </xdr:nvSpPr>
      <xdr:spPr>
        <a:xfrm>
          <a:off x="93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前年度と同ポイントの</a:t>
          </a:r>
          <a:r>
            <a:rPr kumimoji="1" lang="en-US" altLang="ja-JP" sz="1300">
              <a:latin typeface="ＭＳ Ｐゴシック"/>
            </a:rPr>
            <a:t>14.0</a:t>
          </a:r>
          <a:r>
            <a:rPr kumimoji="1" lang="ja-JP" altLang="en-US" sz="1300">
              <a:latin typeface="ＭＳ Ｐゴシック"/>
            </a:rPr>
            <a:t>％であり，類似団体・全国平均以下となっている。</a:t>
          </a:r>
          <a:endParaRPr kumimoji="1" lang="en-US" altLang="ja-JP" sz="1300">
            <a:latin typeface="ＭＳ Ｐゴシック"/>
          </a:endParaRPr>
        </a:p>
        <a:p>
          <a:r>
            <a:rPr kumimoji="1" lang="ja-JP" altLang="en-US" sz="1300">
              <a:latin typeface="ＭＳ Ｐゴシック"/>
            </a:rPr>
            <a:t>　今後も事務事業を見直し，公共施設等総合管理計画に基づき施設規模の適正化を図るとともに，指定管理者の導入施設の拡大や民間委託等積極的に行い，物件費の抑制を図る。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43180</xdr:rowOff>
    </xdr:from>
    <xdr:to>
      <xdr:col>24</xdr:col>
      <xdr:colOff>31750</xdr:colOff>
      <xdr:row>22</xdr:row>
      <xdr:rowOff>66040</xdr:rowOff>
    </xdr:to>
    <xdr:cxnSp macro="">
      <xdr:nvCxnSpPr>
        <xdr:cNvPr id="122" name="直線コネクタ 121"/>
        <xdr:cNvCxnSpPr/>
      </xdr:nvCxnSpPr>
      <xdr:spPr>
        <a:xfrm flipV="1">
          <a:off x="16510000" y="24434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129557</xdr:rowOff>
    </xdr:from>
    <xdr:ext cx="762000" cy="259045"/>
    <xdr:sp macro="" textlink="">
      <xdr:nvSpPr>
        <xdr:cNvPr id="125"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14</xdr:row>
      <xdr:rowOff>43180</xdr:rowOff>
    </xdr:from>
    <xdr:to>
      <xdr:col>24</xdr:col>
      <xdr:colOff>120650</xdr:colOff>
      <xdr:row>14</xdr:row>
      <xdr:rowOff>43180</xdr:rowOff>
    </xdr:to>
    <xdr:cxnSp macro="">
      <xdr:nvCxnSpPr>
        <xdr:cNvPr id="126" name="直線コネクタ 125"/>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165100</xdr:rowOff>
    </xdr:from>
    <xdr:to>
      <xdr:col>24</xdr:col>
      <xdr:colOff>31750</xdr:colOff>
      <xdr:row>16</xdr:row>
      <xdr:rowOff>165100</xdr:rowOff>
    </xdr:to>
    <xdr:cxnSp macro="">
      <xdr:nvCxnSpPr>
        <xdr:cNvPr id="127" name="直線コネクタ 126"/>
        <xdr:cNvCxnSpPr/>
      </xdr:nvCxnSpPr>
      <xdr:spPr>
        <a:xfrm>
          <a:off x="15671800" y="2908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59707</xdr:rowOff>
    </xdr:from>
    <xdr:ext cx="762000" cy="259045"/>
    <xdr:sp macro="" textlink="">
      <xdr:nvSpPr>
        <xdr:cNvPr id="128" name="物件費平均値テキスト"/>
        <xdr:cNvSpPr txBox="1"/>
      </xdr:nvSpPr>
      <xdr:spPr>
        <a:xfrm>
          <a:off x="16598900" y="297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87630</xdr:rowOff>
    </xdr:from>
    <xdr:to>
      <xdr:col>24</xdr:col>
      <xdr:colOff>82550</xdr:colOff>
      <xdr:row>18</xdr:row>
      <xdr:rowOff>17780</xdr:rowOff>
    </xdr:to>
    <xdr:sp macro="" textlink="">
      <xdr:nvSpPr>
        <xdr:cNvPr id="129" name="フローチャート : 判断 128"/>
        <xdr:cNvSpPr/>
      </xdr:nvSpPr>
      <xdr:spPr>
        <a:xfrm>
          <a:off x="164592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142240</xdr:rowOff>
    </xdr:from>
    <xdr:to>
      <xdr:col>22</xdr:col>
      <xdr:colOff>565150</xdr:colOff>
      <xdr:row>16</xdr:row>
      <xdr:rowOff>165100</xdr:rowOff>
    </xdr:to>
    <xdr:cxnSp macro="">
      <xdr:nvCxnSpPr>
        <xdr:cNvPr id="130" name="直線コネクタ 129"/>
        <xdr:cNvCxnSpPr/>
      </xdr:nvCxnSpPr>
      <xdr:spPr>
        <a:xfrm>
          <a:off x="14782800" y="2885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1" name="フローチャート : 判断 130"/>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16527</xdr:rowOff>
    </xdr:from>
    <xdr:ext cx="736600" cy="259045"/>
    <xdr:sp macro="" textlink="">
      <xdr:nvSpPr>
        <xdr:cNvPr id="132" name="テキスト ボックス 131"/>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111760</xdr:rowOff>
    </xdr:from>
    <xdr:to>
      <xdr:col>21</xdr:col>
      <xdr:colOff>361950</xdr:colOff>
      <xdr:row>16</xdr:row>
      <xdr:rowOff>142240</xdr:rowOff>
    </xdr:to>
    <xdr:cxnSp macro="">
      <xdr:nvCxnSpPr>
        <xdr:cNvPr id="133" name="直線コネクタ 132"/>
        <xdr:cNvCxnSpPr/>
      </xdr:nvCxnSpPr>
      <xdr:spPr>
        <a:xfrm>
          <a:off x="13893800" y="2854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72390</xdr:rowOff>
    </xdr:from>
    <xdr:to>
      <xdr:col>21</xdr:col>
      <xdr:colOff>412750</xdr:colOff>
      <xdr:row>18</xdr:row>
      <xdr:rowOff>2540</xdr:rowOff>
    </xdr:to>
    <xdr:sp macro="" textlink="">
      <xdr:nvSpPr>
        <xdr:cNvPr id="134" name="フローチャート : 判断 133"/>
        <xdr:cNvSpPr/>
      </xdr:nvSpPr>
      <xdr:spPr>
        <a:xfrm>
          <a:off x="14732000" y="29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158767</xdr:rowOff>
    </xdr:from>
    <xdr:ext cx="762000" cy="259045"/>
    <xdr:sp macro="" textlink="">
      <xdr:nvSpPr>
        <xdr:cNvPr id="135" name="テキスト ボックス 134"/>
        <xdr:cNvSpPr txBox="1"/>
      </xdr:nvSpPr>
      <xdr:spPr>
        <a:xfrm>
          <a:off x="144018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111760</xdr:rowOff>
    </xdr:from>
    <xdr:to>
      <xdr:col>20</xdr:col>
      <xdr:colOff>158750</xdr:colOff>
      <xdr:row>16</xdr:row>
      <xdr:rowOff>111760</xdr:rowOff>
    </xdr:to>
    <xdr:cxnSp macro="">
      <xdr:nvCxnSpPr>
        <xdr:cNvPr id="136" name="直線コネクタ 135"/>
        <xdr:cNvCxnSpPr/>
      </xdr:nvCxnSpPr>
      <xdr:spPr>
        <a:xfrm>
          <a:off x="13004800" y="2854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19050</xdr:rowOff>
    </xdr:from>
    <xdr:to>
      <xdr:col>20</xdr:col>
      <xdr:colOff>209550</xdr:colOff>
      <xdr:row>17</xdr:row>
      <xdr:rowOff>120650</xdr:rowOff>
    </xdr:to>
    <xdr:sp macro="" textlink="">
      <xdr:nvSpPr>
        <xdr:cNvPr id="137" name="フローチャート : 判断 136"/>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105427</xdr:rowOff>
    </xdr:from>
    <xdr:ext cx="762000" cy="259045"/>
    <xdr:sp macro="" textlink="">
      <xdr:nvSpPr>
        <xdr:cNvPr id="138" name="テキスト ボックス 137"/>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160020</xdr:rowOff>
    </xdr:from>
    <xdr:to>
      <xdr:col>19</xdr:col>
      <xdr:colOff>6350</xdr:colOff>
      <xdr:row>17</xdr:row>
      <xdr:rowOff>90170</xdr:rowOff>
    </xdr:to>
    <xdr:sp macro="" textlink="">
      <xdr:nvSpPr>
        <xdr:cNvPr id="139" name="フローチャート : 判断 138"/>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74947</xdr:rowOff>
    </xdr:from>
    <xdr:ext cx="762000" cy="259045"/>
    <xdr:sp macro="" textlink="">
      <xdr:nvSpPr>
        <xdr:cNvPr id="140" name="テキスト ボックス 139"/>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46" name="円/楕円 145"/>
        <xdr:cNvSpPr/>
      </xdr:nvSpPr>
      <xdr:spPr>
        <a:xfrm>
          <a:off x="164592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130827</xdr:rowOff>
    </xdr:from>
    <xdr:ext cx="762000" cy="259045"/>
    <xdr:sp macro="" textlink="">
      <xdr:nvSpPr>
        <xdr:cNvPr id="147" name="物件費該当値テキスト"/>
        <xdr:cNvSpPr txBox="1"/>
      </xdr:nvSpPr>
      <xdr:spPr>
        <a:xfrm>
          <a:off x="165989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114300</xdr:rowOff>
    </xdr:from>
    <xdr:to>
      <xdr:col>22</xdr:col>
      <xdr:colOff>615950</xdr:colOff>
      <xdr:row>17</xdr:row>
      <xdr:rowOff>44450</xdr:rowOff>
    </xdr:to>
    <xdr:sp macro="" textlink="">
      <xdr:nvSpPr>
        <xdr:cNvPr id="148" name="円/楕円 147"/>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29227</xdr:rowOff>
    </xdr:from>
    <xdr:ext cx="736600" cy="259045"/>
    <xdr:sp macro="" textlink="">
      <xdr:nvSpPr>
        <xdr:cNvPr id="149" name="テキスト ボックス 148"/>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91440</xdr:rowOff>
    </xdr:from>
    <xdr:to>
      <xdr:col>21</xdr:col>
      <xdr:colOff>412750</xdr:colOff>
      <xdr:row>17</xdr:row>
      <xdr:rowOff>21590</xdr:rowOff>
    </xdr:to>
    <xdr:sp macro="" textlink="">
      <xdr:nvSpPr>
        <xdr:cNvPr id="150" name="円/楕円 149"/>
        <xdr:cNvSpPr/>
      </xdr:nvSpPr>
      <xdr:spPr>
        <a:xfrm>
          <a:off x="14732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31767</xdr:rowOff>
    </xdr:from>
    <xdr:ext cx="762000" cy="259045"/>
    <xdr:sp macro="" textlink="">
      <xdr:nvSpPr>
        <xdr:cNvPr id="151" name="テキスト ボックス 150"/>
        <xdr:cNvSpPr txBox="1"/>
      </xdr:nvSpPr>
      <xdr:spPr>
        <a:xfrm>
          <a:off x="14401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60960</xdr:rowOff>
    </xdr:from>
    <xdr:to>
      <xdr:col>20</xdr:col>
      <xdr:colOff>209550</xdr:colOff>
      <xdr:row>16</xdr:row>
      <xdr:rowOff>162560</xdr:rowOff>
    </xdr:to>
    <xdr:sp macro="" textlink="">
      <xdr:nvSpPr>
        <xdr:cNvPr id="152" name="円/楕円 151"/>
        <xdr:cNvSpPr/>
      </xdr:nvSpPr>
      <xdr:spPr>
        <a:xfrm>
          <a:off x="13843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1287</xdr:rowOff>
    </xdr:from>
    <xdr:ext cx="762000" cy="259045"/>
    <xdr:sp macro="" textlink="">
      <xdr:nvSpPr>
        <xdr:cNvPr id="153" name="テキスト ボックス 152"/>
        <xdr:cNvSpPr txBox="1"/>
      </xdr:nvSpPr>
      <xdr:spPr>
        <a:xfrm>
          <a:off x="13512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60960</xdr:rowOff>
    </xdr:from>
    <xdr:to>
      <xdr:col>19</xdr:col>
      <xdr:colOff>6350</xdr:colOff>
      <xdr:row>16</xdr:row>
      <xdr:rowOff>162560</xdr:rowOff>
    </xdr:to>
    <xdr:sp macro="" textlink="">
      <xdr:nvSpPr>
        <xdr:cNvPr id="154" name="円/楕円 153"/>
        <xdr:cNvSpPr/>
      </xdr:nvSpPr>
      <xdr:spPr>
        <a:xfrm>
          <a:off x="12954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1287</xdr:rowOff>
    </xdr:from>
    <xdr:ext cx="762000" cy="259045"/>
    <xdr:sp macro="" textlink="">
      <xdr:nvSpPr>
        <xdr:cNvPr id="155" name="テキスト ボックス 154"/>
        <xdr:cNvSpPr txBox="1"/>
      </xdr:nvSpPr>
      <xdr:spPr>
        <a:xfrm>
          <a:off x="12623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類似団体・全国平均より低い</a:t>
          </a:r>
          <a:r>
            <a:rPr kumimoji="1" lang="en-US" altLang="ja-JP" sz="1300" baseline="0">
              <a:latin typeface="ＭＳ Ｐゴシック"/>
            </a:rPr>
            <a:t>9.7</a:t>
          </a:r>
          <a:r>
            <a:rPr kumimoji="1" lang="ja-JP" altLang="en-US" sz="1300" baseline="0">
              <a:latin typeface="ＭＳ Ｐゴシック"/>
            </a:rPr>
            <a:t>％となっているが，前年度より</a:t>
          </a:r>
          <a:r>
            <a:rPr kumimoji="1" lang="en-US" altLang="ja-JP" sz="1300" baseline="0">
              <a:latin typeface="ＭＳ Ｐゴシック"/>
            </a:rPr>
            <a:t>0.5</a:t>
          </a:r>
          <a:r>
            <a:rPr kumimoji="1" lang="ja-JP" altLang="en-US" sz="1300" baseline="0">
              <a:latin typeface="ＭＳ Ｐゴシック"/>
            </a:rPr>
            <a:t>ポイント増加しており，過去</a:t>
          </a:r>
          <a:r>
            <a:rPr kumimoji="1" lang="en-US" altLang="ja-JP" sz="1300" baseline="0">
              <a:latin typeface="ＭＳ Ｐゴシック"/>
            </a:rPr>
            <a:t>5</a:t>
          </a:r>
          <a:r>
            <a:rPr kumimoji="1" lang="ja-JP" altLang="en-US" sz="1300" baseline="0">
              <a:latin typeface="ＭＳ Ｐゴシック"/>
            </a:rPr>
            <a:t>年を比較すると上昇傾向にある。扶助費に対する資格審査等の適正化を推進し，上昇傾向に歯止めをかけるよう努める。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34472</xdr:rowOff>
    </xdr:from>
    <xdr:to>
      <xdr:col>7</xdr:col>
      <xdr:colOff>15875</xdr:colOff>
      <xdr:row>61</xdr:row>
      <xdr:rowOff>91622</xdr:rowOff>
    </xdr:to>
    <xdr:cxnSp macro="">
      <xdr:nvCxnSpPr>
        <xdr:cNvPr id="185" name="直線コネクタ 184"/>
        <xdr:cNvCxnSpPr/>
      </xdr:nvCxnSpPr>
      <xdr:spPr>
        <a:xfrm flipV="1">
          <a:off x="4826000" y="89498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63699</xdr:rowOff>
    </xdr:from>
    <xdr:ext cx="762000" cy="259045"/>
    <xdr:sp macro="" textlink="">
      <xdr:nvSpPr>
        <xdr:cNvPr id="186"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61</xdr:row>
      <xdr:rowOff>91622</xdr:rowOff>
    </xdr:from>
    <xdr:to>
      <xdr:col>7</xdr:col>
      <xdr:colOff>104775</xdr:colOff>
      <xdr:row>61</xdr:row>
      <xdr:rowOff>91622</xdr:rowOff>
    </xdr:to>
    <xdr:cxnSp macro="">
      <xdr:nvCxnSpPr>
        <xdr:cNvPr id="187" name="直線コネクタ 186"/>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120849</xdr:rowOff>
    </xdr:from>
    <xdr:ext cx="762000" cy="259045"/>
    <xdr:sp macro="" textlink="">
      <xdr:nvSpPr>
        <xdr:cNvPr id="188" name="扶助費最大値テキスト"/>
        <xdr:cNvSpPr txBox="1"/>
      </xdr:nvSpPr>
      <xdr:spPr>
        <a:xfrm>
          <a:off x="4914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52</xdr:row>
      <xdr:rowOff>34472</xdr:rowOff>
    </xdr:from>
    <xdr:to>
      <xdr:col>7</xdr:col>
      <xdr:colOff>104775</xdr:colOff>
      <xdr:row>52</xdr:row>
      <xdr:rowOff>34472</xdr:rowOff>
    </xdr:to>
    <xdr:cxnSp macro="">
      <xdr:nvCxnSpPr>
        <xdr:cNvPr id="189" name="直線コネクタ 188"/>
        <xdr:cNvCxnSpPr/>
      </xdr:nvCxnSpPr>
      <xdr:spPr>
        <a:xfrm>
          <a:off x="4737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116115</xdr:rowOff>
    </xdr:from>
    <xdr:to>
      <xdr:col>7</xdr:col>
      <xdr:colOff>15875</xdr:colOff>
      <xdr:row>54</xdr:row>
      <xdr:rowOff>170543</xdr:rowOff>
    </xdr:to>
    <xdr:cxnSp macro="">
      <xdr:nvCxnSpPr>
        <xdr:cNvPr id="190" name="直線コネクタ 189"/>
        <xdr:cNvCxnSpPr/>
      </xdr:nvCxnSpPr>
      <xdr:spPr>
        <a:xfrm>
          <a:off x="3987800" y="9374415"/>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168020</xdr:rowOff>
    </xdr:from>
    <xdr:ext cx="762000" cy="259045"/>
    <xdr:sp macro="" textlink="">
      <xdr:nvSpPr>
        <xdr:cNvPr id="191" name="扶助費平均値テキスト"/>
        <xdr:cNvSpPr txBox="1"/>
      </xdr:nvSpPr>
      <xdr:spPr>
        <a:xfrm>
          <a:off x="4914900" y="942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24493</xdr:rowOff>
    </xdr:from>
    <xdr:to>
      <xdr:col>7</xdr:col>
      <xdr:colOff>66675</xdr:colOff>
      <xdr:row>55</xdr:row>
      <xdr:rowOff>126093</xdr:rowOff>
    </xdr:to>
    <xdr:sp macro="" textlink="">
      <xdr:nvSpPr>
        <xdr:cNvPr id="192" name="フローチャート : 判断 191"/>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116115</xdr:rowOff>
    </xdr:from>
    <xdr:to>
      <xdr:col>5</xdr:col>
      <xdr:colOff>549275</xdr:colOff>
      <xdr:row>54</xdr:row>
      <xdr:rowOff>116115</xdr:rowOff>
    </xdr:to>
    <xdr:cxnSp macro="">
      <xdr:nvCxnSpPr>
        <xdr:cNvPr id="193" name="直線コネクタ 192"/>
        <xdr:cNvCxnSpPr/>
      </xdr:nvCxnSpPr>
      <xdr:spPr>
        <a:xfrm>
          <a:off x="3098800" y="9374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119743</xdr:rowOff>
    </xdr:from>
    <xdr:to>
      <xdr:col>5</xdr:col>
      <xdr:colOff>600075</xdr:colOff>
      <xdr:row>55</xdr:row>
      <xdr:rowOff>49893</xdr:rowOff>
    </xdr:to>
    <xdr:sp macro="" textlink="">
      <xdr:nvSpPr>
        <xdr:cNvPr id="194" name="フローチャート : 判断 193"/>
        <xdr:cNvSpPr/>
      </xdr:nvSpPr>
      <xdr:spPr>
        <a:xfrm>
          <a:off x="3937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34670</xdr:rowOff>
    </xdr:from>
    <xdr:ext cx="736600" cy="259045"/>
    <xdr:sp macro="" textlink="">
      <xdr:nvSpPr>
        <xdr:cNvPr id="195" name="テキスト ボックス 194"/>
        <xdr:cNvSpPr txBox="1"/>
      </xdr:nvSpPr>
      <xdr:spPr>
        <a:xfrm>
          <a:off x="3606800" y="9464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94343</xdr:rowOff>
    </xdr:from>
    <xdr:to>
      <xdr:col>4</xdr:col>
      <xdr:colOff>346075</xdr:colOff>
      <xdr:row>54</xdr:row>
      <xdr:rowOff>116115</xdr:rowOff>
    </xdr:to>
    <xdr:cxnSp macro="">
      <xdr:nvCxnSpPr>
        <xdr:cNvPr id="196" name="直線コネクタ 195"/>
        <xdr:cNvCxnSpPr/>
      </xdr:nvCxnSpPr>
      <xdr:spPr>
        <a:xfrm>
          <a:off x="2209800" y="93526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144235</xdr:rowOff>
    </xdr:from>
    <xdr:to>
      <xdr:col>4</xdr:col>
      <xdr:colOff>396875</xdr:colOff>
      <xdr:row>56</xdr:row>
      <xdr:rowOff>74385</xdr:rowOff>
    </xdr:to>
    <xdr:sp macro="" textlink="">
      <xdr:nvSpPr>
        <xdr:cNvPr id="197" name="フローチャート : 判断 196"/>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59162</xdr:rowOff>
    </xdr:from>
    <xdr:ext cx="762000" cy="259045"/>
    <xdr:sp macro="" textlink="">
      <xdr:nvSpPr>
        <xdr:cNvPr id="198" name="テキスト ボックス 197"/>
        <xdr:cNvSpPr txBox="1"/>
      </xdr:nvSpPr>
      <xdr:spPr>
        <a:xfrm>
          <a:off x="2717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50800</xdr:rowOff>
    </xdr:from>
    <xdr:to>
      <xdr:col>3</xdr:col>
      <xdr:colOff>142875</xdr:colOff>
      <xdr:row>54</xdr:row>
      <xdr:rowOff>94343</xdr:rowOff>
    </xdr:to>
    <xdr:cxnSp macro="">
      <xdr:nvCxnSpPr>
        <xdr:cNvPr id="199" name="直線コネクタ 198"/>
        <xdr:cNvCxnSpPr/>
      </xdr:nvCxnSpPr>
      <xdr:spPr>
        <a:xfrm>
          <a:off x="1320800" y="93091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100693</xdr:rowOff>
    </xdr:from>
    <xdr:to>
      <xdr:col>3</xdr:col>
      <xdr:colOff>193675</xdr:colOff>
      <xdr:row>56</xdr:row>
      <xdr:rowOff>30843</xdr:rowOff>
    </xdr:to>
    <xdr:sp macro="" textlink="">
      <xdr:nvSpPr>
        <xdr:cNvPr id="200" name="フローチャート : 判断 199"/>
        <xdr:cNvSpPr/>
      </xdr:nvSpPr>
      <xdr:spPr>
        <a:xfrm>
          <a:off x="2159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15620</xdr:rowOff>
    </xdr:from>
    <xdr:ext cx="762000" cy="259045"/>
    <xdr:sp macro="" textlink="">
      <xdr:nvSpPr>
        <xdr:cNvPr id="201" name="テキスト ボックス 200"/>
        <xdr:cNvSpPr txBox="1"/>
      </xdr:nvSpPr>
      <xdr:spPr>
        <a:xfrm>
          <a:off x="1828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89807</xdr:rowOff>
    </xdr:from>
    <xdr:to>
      <xdr:col>1</xdr:col>
      <xdr:colOff>676275</xdr:colOff>
      <xdr:row>56</xdr:row>
      <xdr:rowOff>19957</xdr:rowOff>
    </xdr:to>
    <xdr:sp macro="" textlink="">
      <xdr:nvSpPr>
        <xdr:cNvPr id="202" name="フローチャート : 判断 201"/>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4734</xdr:rowOff>
    </xdr:from>
    <xdr:ext cx="762000" cy="259045"/>
    <xdr:sp macro="" textlink="">
      <xdr:nvSpPr>
        <xdr:cNvPr id="203" name="テキスト ボックス 202"/>
        <xdr:cNvSpPr txBox="1"/>
      </xdr:nvSpPr>
      <xdr:spPr>
        <a:xfrm>
          <a:off x="939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119743</xdr:rowOff>
    </xdr:from>
    <xdr:to>
      <xdr:col>7</xdr:col>
      <xdr:colOff>66675</xdr:colOff>
      <xdr:row>55</xdr:row>
      <xdr:rowOff>49893</xdr:rowOff>
    </xdr:to>
    <xdr:sp macro="" textlink="">
      <xdr:nvSpPr>
        <xdr:cNvPr id="209" name="円/楕円 208"/>
        <xdr:cNvSpPr/>
      </xdr:nvSpPr>
      <xdr:spPr>
        <a:xfrm>
          <a:off x="47752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136270</xdr:rowOff>
    </xdr:from>
    <xdr:ext cx="762000" cy="259045"/>
    <xdr:sp macro="" textlink="">
      <xdr:nvSpPr>
        <xdr:cNvPr id="210" name="扶助費該当値テキスト"/>
        <xdr:cNvSpPr txBox="1"/>
      </xdr:nvSpPr>
      <xdr:spPr>
        <a:xfrm>
          <a:off x="49149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65315</xdr:rowOff>
    </xdr:from>
    <xdr:to>
      <xdr:col>5</xdr:col>
      <xdr:colOff>600075</xdr:colOff>
      <xdr:row>54</xdr:row>
      <xdr:rowOff>166915</xdr:rowOff>
    </xdr:to>
    <xdr:sp macro="" textlink="">
      <xdr:nvSpPr>
        <xdr:cNvPr id="211" name="円/楕円 210"/>
        <xdr:cNvSpPr/>
      </xdr:nvSpPr>
      <xdr:spPr>
        <a:xfrm>
          <a:off x="3937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5642</xdr:rowOff>
    </xdr:from>
    <xdr:ext cx="736600" cy="259045"/>
    <xdr:sp macro="" textlink="">
      <xdr:nvSpPr>
        <xdr:cNvPr id="212" name="テキスト ボックス 211"/>
        <xdr:cNvSpPr txBox="1"/>
      </xdr:nvSpPr>
      <xdr:spPr>
        <a:xfrm>
          <a:off x="3606800" y="9092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65315</xdr:rowOff>
    </xdr:from>
    <xdr:to>
      <xdr:col>4</xdr:col>
      <xdr:colOff>396875</xdr:colOff>
      <xdr:row>54</xdr:row>
      <xdr:rowOff>166915</xdr:rowOff>
    </xdr:to>
    <xdr:sp macro="" textlink="">
      <xdr:nvSpPr>
        <xdr:cNvPr id="213" name="円/楕円 212"/>
        <xdr:cNvSpPr/>
      </xdr:nvSpPr>
      <xdr:spPr>
        <a:xfrm>
          <a:off x="3048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5642</xdr:rowOff>
    </xdr:from>
    <xdr:ext cx="762000" cy="259045"/>
    <xdr:sp macro="" textlink="">
      <xdr:nvSpPr>
        <xdr:cNvPr id="214" name="テキスト ボックス 213"/>
        <xdr:cNvSpPr txBox="1"/>
      </xdr:nvSpPr>
      <xdr:spPr>
        <a:xfrm>
          <a:off x="2717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43543</xdr:rowOff>
    </xdr:from>
    <xdr:to>
      <xdr:col>3</xdr:col>
      <xdr:colOff>193675</xdr:colOff>
      <xdr:row>54</xdr:row>
      <xdr:rowOff>145143</xdr:rowOff>
    </xdr:to>
    <xdr:sp macro="" textlink="">
      <xdr:nvSpPr>
        <xdr:cNvPr id="215" name="円/楕円 214"/>
        <xdr:cNvSpPr/>
      </xdr:nvSpPr>
      <xdr:spPr>
        <a:xfrm>
          <a:off x="2159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155320</xdr:rowOff>
    </xdr:from>
    <xdr:ext cx="762000" cy="259045"/>
    <xdr:sp macro="" textlink="">
      <xdr:nvSpPr>
        <xdr:cNvPr id="216" name="テキスト ボックス 215"/>
        <xdr:cNvSpPr txBox="1"/>
      </xdr:nvSpPr>
      <xdr:spPr>
        <a:xfrm>
          <a:off x="1828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217" name="円/楕円 216"/>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111777</xdr:rowOff>
    </xdr:from>
    <xdr:ext cx="762000" cy="259045"/>
    <xdr:sp macro="" textlink="">
      <xdr:nvSpPr>
        <xdr:cNvPr id="218" name="テキスト ボックス 217"/>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類似団体内平均より高い</a:t>
          </a:r>
          <a:r>
            <a:rPr kumimoji="1" lang="en-US" altLang="ja-JP" sz="1300">
              <a:latin typeface="ＭＳ Ｐゴシック"/>
            </a:rPr>
            <a:t>17.9</a:t>
          </a:r>
          <a:r>
            <a:rPr kumimoji="1" lang="ja-JP" altLang="en-US" sz="1300">
              <a:latin typeface="ＭＳ Ｐゴシック"/>
            </a:rPr>
            <a:t>％となっているのは繰出金が主な原因である。これまで整備してきた下水道施設等の維持管理経費として，公営企業会計への繰出金が必要となっているためである。</a:t>
          </a:r>
          <a:endParaRPr kumimoji="1" lang="en-US" altLang="ja-JP" sz="1300">
            <a:latin typeface="ＭＳ Ｐゴシック"/>
          </a:endParaRPr>
        </a:p>
        <a:p>
          <a:r>
            <a:rPr kumimoji="1" lang="ja-JP" altLang="en-US" sz="1300">
              <a:latin typeface="ＭＳ Ｐゴシック"/>
            </a:rPr>
            <a:t>　普通会計の負担額が減るよう，経費の節減等により各公営企業会計の健全化を図っていく。</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154215</xdr:rowOff>
    </xdr:from>
    <xdr:to>
      <xdr:col>24</xdr:col>
      <xdr:colOff>31750</xdr:colOff>
      <xdr:row>62</xdr:row>
      <xdr:rowOff>72572</xdr:rowOff>
    </xdr:to>
    <xdr:cxnSp macro="">
      <xdr:nvCxnSpPr>
        <xdr:cNvPr id="248" name="直線コネクタ 247"/>
        <xdr:cNvCxnSpPr/>
      </xdr:nvCxnSpPr>
      <xdr:spPr>
        <a:xfrm flipV="1">
          <a:off x="16510000" y="9069615"/>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44649</xdr:rowOff>
    </xdr:from>
    <xdr:ext cx="762000" cy="259045"/>
    <xdr:sp macro="" textlink="">
      <xdr:nvSpPr>
        <xdr:cNvPr id="249" name="その他最小値テキスト"/>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72572</xdr:rowOff>
    </xdr:from>
    <xdr:to>
      <xdr:col>24</xdr:col>
      <xdr:colOff>120650</xdr:colOff>
      <xdr:row>62</xdr:row>
      <xdr:rowOff>72572</xdr:rowOff>
    </xdr:to>
    <xdr:cxnSp macro="">
      <xdr:nvCxnSpPr>
        <xdr:cNvPr id="250" name="直線コネクタ 249"/>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69142</xdr:rowOff>
    </xdr:from>
    <xdr:ext cx="762000" cy="259045"/>
    <xdr:sp macro="" textlink="">
      <xdr:nvSpPr>
        <xdr:cNvPr id="251"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52</xdr:row>
      <xdr:rowOff>154215</xdr:rowOff>
    </xdr:from>
    <xdr:to>
      <xdr:col>24</xdr:col>
      <xdr:colOff>120650</xdr:colOff>
      <xdr:row>52</xdr:row>
      <xdr:rowOff>154215</xdr:rowOff>
    </xdr:to>
    <xdr:cxnSp macro="">
      <xdr:nvCxnSpPr>
        <xdr:cNvPr id="252" name="直線コネクタ 251"/>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34472</xdr:rowOff>
    </xdr:from>
    <xdr:to>
      <xdr:col>24</xdr:col>
      <xdr:colOff>31750</xdr:colOff>
      <xdr:row>60</xdr:row>
      <xdr:rowOff>34472</xdr:rowOff>
    </xdr:to>
    <xdr:cxnSp macro="">
      <xdr:nvCxnSpPr>
        <xdr:cNvPr id="253" name="直線コネクタ 252"/>
        <xdr:cNvCxnSpPr/>
      </xdr:nvCxnSpPr>
      <xdr:spPr>
        <a:xfrm>
          <a:off x="15671800" y="103214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144434</xdr:rowOff>
    </xdr:from>
    <xdr:ext cx="762000" cy="259045"/>
    <xdr:sp macro="" textlink="">
      <xdr:nvSpPr>
        <xdr:cNvPr id="254" name="その他平均値テキスト"/>
        <xdr:cNvSpPr txBox="1"/>
      </xdr:nvSpPr>
      <xdr:spPr>
        <a:xfrm>
          <a:off x="16598900" y="974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127907</xdr:rowOff>
    </xdr:from>
    <xdr:to>
      <xdr:col>24</xdr:col>
      <xdr:colOff>82550</xdr:colOff>
      <xdr:row>58</xdr:row>
      <xdr:rowOff>58057</xdr:rowOff>
    </xdr:to>
    <xdr:sp macro="" textlink="">
      <xdr:nvSpPr>
        <xdr:cNvPr id="255" name="フローチャート : 判断 254"/>
        <xdr:cNvSpPr/>
      </xdr:nvSpPr>
      <xdr:spPr>
        <a:xfrm>
          <a:off x="164592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34472</xdr:rowOff>
    </xdr:from>
    <xdr:to>
      <xdr:col>22</xdr:col>
      <xdr:colOff>565150</xdr:colOff>
      <xdr:row>60</xdr:row>
      <xdr:rowOff>34472</xdr:rowOff>
    </xdr:to>
    <xdr:cxnSp macro="">
      <xdr:nvCxnSpPr>
        <xdr:cNvPr id="256" name="直線コネクタ 255"/>
        <xdr:cNvCxnSpPr/>
      </xdr:nvCxnSpPr>
      <xdr:spPr>
        <a:xfrm>
          <a:off x="14782800" y="10321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32657</xdr:rowOff>
    </xdr:from>
    <xdr:to>
      <xdr:col>22</xdr:col>
      <xdr:colOff>615950</xdr:colOff>
      <xdr:row>58</xdr:row>
      <xdr:rowOff>134257</xdr:rowOff>
    </xdr:to>
    <xdr:sp macro="" textlink="">
      <xdr:nvSpPr>
        <xdr:cNvPr id="257" name="フローチャート : 判断 256"/>
        <xdr:cNvSpPr/>
      </xdr:nvSpPr>
      <xdr:spPr>
        <a:xfrm>
          <a:off x="15621000" y="99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144434</xdr:rowOff>
    </xdr:from>
    <xdr:ext cx="736600" cy="259045"/>
    <xdr:sp macro="" textlink="">
      <xdr:nvSpPr>
        <xdr:cNvPr id="258" name="テキスト ボックス 257"/>
        <xdr:cNvSpPr txBox="1"/>
      </xdr:nvSpPr>
      <xdr:spPr>
        <a:xfrm>
          <a:off x="15290800" y="974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75293</xdr:rowOff>
    </xdr:from>
    <xdr:to>
      <xdr:col>21</xdr:col>
      <xdr:colOff>361950</xdr:colOff>
      <xdr:row>60</xdr:row>
      <xdr:rowOff>34472</xdr:rowOff>
    </xdr:to>
    <xdr:cxnSp macro="">
      <xdr:nvCxnSpPr>
        <xdr:cNvPr id="259" name="直線コネクタ 258"/>
        <xdr:cNvCxnSpPr/>
      </xdr:nvCxnSpPr>
      <xdr:spPr>
        <a:xfrm>
          <a:off x="13893800" y="101908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84365</xdr:rowOff>
    </xdr:from>
    <xdr:to>
      <xdr:col>21</xdr:col>
      <xdr:colOff>412750</xdr:colOff>
      <xdr:row>58</xdr:row>
      <xdr:rowOff>14515</xdr:rowOff>
    </xdr:to>
    <xdr:sp macro="" textlink="">
      <xdr:nvSpPr>
        <xdr:cNvPr id="260" name="フローチャート : 判断 259"/>
        <xdr:cNvSpPr/>
      </xdr:nvSpPr>
      <xdr:spPr>
        <a:xfrm>
          <a:off x="14732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24692</xdr:rowOff>
    </xdr:from>
    <xdr:ext cx="762000" cy="259045"/>
    <xdr:sp macro="" textlink="">
      <xdr:nvSpPr>
        <xdr:cNvPr id="261" name="テキスト ボックス 260"/>
        <xdr:cNvSpPr txBox="1"/>
      </xdr:nvSpPr>
      <xdr:spPr>
        <a:xfrm>
          <a:off x="14401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75293</xdr:rowOff>
    </xdr:from>
    <xdr:to>
      <xdr:col>20</xdr:col>
      <xdr:colOff>158750</xdr:colOff>
      <xdr:row>59</xdr:row>
      <xdr:rowOff>75293</xdr:rowOff>
    </xdr:to>
    <xdr:cxnSp macro="">
      <xdr:nvCxnSpPr>
        <xdr:cNvPr id="262" name="直線コネクタ 261"/>
        <xdr:cNvCxnSpPr/>
      </xdr:nvCxnSpPr>
      <xdr:spPr>
        <a:xfrm>
          <a:off x="13004800" y="10190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40822</xdr:rowOff>
    </xdr:from>
    <xdr:to>
      <xdr:col>20</xdr:col>
      <xdr:colOff>209550</xdr:colOff>
      <xdr:row>57</xdr:row>
      <xdr:rowOff>142422</xdr:rowOff>
    </xdr:to>
    <xdr:sp macro="" textlink="">
      <xdr:nvSpPr>
        <xdr:cNvPr id="263" name="フローチャート : 判断 262"/>
        <xdr:cNvSpPr/>
      </xdr:nvSpPr>
      <xdr:spPr>
        <a:xfrm>
          <a:off x="13843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152599</xdr:rowOff>
    </xdr:from>
    <xdr:ext cx="762000" cy="259045"/>
    <xdr:sp macro="" textlink="">
      <xdr:nvSpPr>
        <xdr:cNvPr id="264" name="テキスト ボックス 263"/>
        <xdr:cNvSpPr txBox="1"/>
      </xdr:nvSpPr>
      <xdr:spPr>
        <a:xfrm>
          <a:off x="135128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29935</xdr:rowOff>
    </xdr:from>
    <xdr:to>
      <xdr:col>19</xdr:col>
      <xdr:colOff>6350</xdr:colOff>
      <xdr:row>57</xdr:row>
      <xdr:rowOff>131535</xdr:rowOff>
    </xdr:to>
    <xdr:sp macro="" textlink="">
      <xdr:nvSpPr>
        <xdr:cNvPr id="265" name="フローチャート : 判断 264"/>
        <xdr:cNvSpPr/>
      </xdr:nvSpPr>
      <xdr:spPr>
        <a:xfrm>
          <a:off x="129540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141712</xdr:rowOff>
    </xdr:from>
    <xdr:ext cx="762000" cy="259045"/>
    <xdr:sp macro="" textlink="">
      <xdr:nvSpPr>
        <xdr:cNvPr id="266" name="テキスト ボックス 265"/>
        <xdr:cNvSpPr txBox="1"/>
      </xdr:nvSpPr>
      <xdr:spPr>
        <a:xfrm>
          <a:off x="12623800" y="95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59</xdr:row>
      <xdr:rowOff>155122</xdr:rowOff>
    </xdr:from>
    <xdr:to>
      <xdr:col>24</xdr:col>
      <xdr:colOff>82550</xdr:colOff>
      <xdr:row>60</xdr:row>
      <xdr:rowOff>85272</xdr:rowOff>
    </xdr:to>
    <xdr:sp macro="" textlink="">
      <xdr:nvSpPr>
        <xdr:cNvPr id="272" name="円/楕円 271"/>
        <xdr:cNvSpPr/>
      </xdr:nvSpPr>
      <xdr:spPr>
        <a:xfrm>
          <a:off x="16459200" y="1027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127199</xdr:rowOff>
    </xdr:from>
    <xdr:ext cx="762000" cy="259045"/>
    <xdr:sp macro="" textlink="">
      <xdr:nvSpPr>
        <xdr:cNvPr id="273" name="その他該当値テキスト"/>
        <xdr:cNvSpPr txBox="1"/>
      </xdr:nvSpPr>
      <xdr:spPr>
        <a:xfrm>
          <a:off x="16598900" y="1024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155122</xdr:rowOff>
    </xdr:from>
    <xdr:to>
      <xdr:col>22</xdr:col>
      <xdr:colOff>615950</xdr:colOff>
      <xdr:row>60</xdr:row>
      <xdr:rowOff>85272</xdr:rowOff>
    </xdr:to>
    <xdr:sp macro="" textlink="">
      <xdr:nvSpPr>
        <xdr:cNvPr id="274" name="円/楕円 273"/>
        <xdr:cNvSpPr/>
      </xdr:nvSpPr>
      <xdr:spPr>
        <a:xfrm>
          <a:off x="15621000" y="1027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70049</xdr:rowOff>
    </xdr:from>
    <xdr:ext cx="736600" cy="259045"/>
    <xdr:sp macro="" textlink="">
      <xdr:nvSpPr>
        <xdr:cNvPr id="275" name="テキスト ボックス 274"/>
        <xdr:cNvSpPr txBox="1"/>
      </xdr:nvSpPr>
      <xdr:spPr>
        <a:xfrm>
          <a:off x="15290800" y="1035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155122</xdr:rowOff>
    </xdr:from>
    <xdr:to>
      <xdr:col>21</xdr:col>
      <xdr:colOff>412750</xdr:colOff>
      <xdr:row>60</xdr:row>
      <xdr:rowOff>85272</xdr:rowOff>
    </xdr:to>
    <xdr:sp macro="" textlink="">
      <xdr:nvSpPr>
        <xdr:cNvPr id="276" name="円/楕円 275"/>
        <xdr:cNvSpPr/>
      </xdr:nvSpPr>
      <xdr:spPr>
        <a:xfrm>
          <a:off x="14732000" y="1027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70049</xdr:rowOff>
    </xdr:from>
    <xdr:ext cx="762000" cy="259045"/>
    <xdr:sp macro="" textlink="">
      <xdr:nvSpPr>
        <xdr:cNvPr id="277" name="テキスト ボックス 276"/>
        <xdr:cNvSpPr txBox="1"/>
      </xdr:nvSpPr>
      <xdr:spPr>
        <a:xfrm>
          <a:off x="14401800" y="1035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24493</xdr:rowOff>
    </xdr:from>
    <xdr:to>
      <xdr:col>20</xdr:col>
      <xdr:colOff>209550</xdr:colOff>
      <xdr:row>59</xdr:row>
      <xdr:rowOff>126093</xdr:rowOff>
    </xdr:to>
    <xdr:sp macro="" textlink="">
      <xdr:nvSpPr>
        <xdr:cNvPr id="278" name="円/楕円 277"/>
        <xdr:cNvSpPr/>
      </xdr:nvSpPr>
      <xdr:spPr>
        <a:xfrm>
          <a:off x="13843000" y="101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110870</xdr:rowOff>
    </xdr:from>
    <xdr:ext cx="762000" cy="259045"/>
    <xdr:sp macro="" textlink="">
      <xdr:nvSpPr>
        <xdr:cNvPr id="279" name="テキスト ボックス 278"/>
        <xdr:cNvSpPr txBox="1"/>
      </xdr:nvSpPr>
      <xdr:spPr>
        <a:xfrm>
          <a:off x="13512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24493</xdr:rowOff>
    </xdr:from>
    <xdr:to>
      <xdr:col>19</xdr:col>
      <xdr:colOff>6350</xdr:colOff>
      <xdr:row>59</xdr:row>
      <xdr:rowOff>126093</xdr:rowOff>
    </xdr:to>
    <xdr:sp macro="" textlink="">
      <xdr:nvSpPr>
        <xdr:cNvPr id="280" name="円/楕円 279"/>
        <xdr:cNvSpPr/>
      </xdr:nvSpPr>
      <xdr:spPr>
        <a:xfrm>
          <a:off x="12954000" y="101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110870</xdr:rowOff>
    </xdr:from>
    <xdr:ext cx="762000" cy="259045"/>
    <xdr:sp macro="" textlink="">
      <xdr:nvSpPr>
        <xdr:cNvPr id="281" name="テキスト ボックス 280"/>
        <xdr:cNvSpPr txBox="1"/>
      </xdr:nvSpPr>
      <xdr:spPr>
        <a:xfrm>
          <a:off x="12623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前年度と同ポイントの</a:t>
          </a:r>
          <a:r>
            <a:rPr kumimoji="1" lang="en-US" altLang="ja-JP" sz="1300">
              <a:latin typeface="ＭＳ Ｐゴシック"/>
            </a:rPr>
            <a:t>4.5</a:t>
          </a:r>
          <a:r>
            <a:rPr kumimoji="1" lang="ja-JP" altLang="en-US" sz="1300">
              <a:latin typeface="ＭＳ Ｐゴシック"/>
            </a:rPr>
            <a:t>％であり，類似団体・全国・県内平均以下となっている。</a:t>
          </a:r>
          <a:endParaRPr kumimoji="1" lang="en-US" altLang="ja-JP" sz="1300">
            <a:latin typeface="ＭＳ Ｐゴシック"/>
          </a:endParaRPr>
        </a:p>
        <a:p>
          <a:r>
            <a:rPr kumimoji="1" lang="ja-JP" altLang="en-US" sz="1300">
              <a:latin typeface="ＭＳ Ｐゴシック"/>
            </a:rPr>
            <a:t>　今後とも関係団体等への負担金及び補助金については，適切に執行するとともに，事務事業の見直しを進めていく。</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6" name="直線コネクタ 295"/>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7" name="テキスト ボックス 296"/>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0" name="直線コネクタ 299"/>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1" name="テキスト ボックス 300"/>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127000</xdr:rowOff>
    </xdr:from>
    <xdr:to>
      <xdr:col>24</xdr:col>
      <xdr:colOff>31750</xdr:colOff>
      <xdr:row>41</xdr:row>
      <xdr:rowOff>69850</xdr:rowOff>
    </xdr:to>
    <xdr:cxnSp macro="">
      <xdr:nvCxnSpPr>
        <xdr:cNvPr id="304" name="直線コネクタ 303"/>
        <xdr:cNvCxnSpPr/>
      </xdr:nvCxnSpPr>
      <xdr:spPr>
        <a:xfrm flipV="1">
          <a:off x="16510000" y="59563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5"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6" name="直線コネクタ 305"/>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41927</xdr:rowOff>
    </xdr:from>
    <xdr:ext cx="762000" cy="259045"/>
    <xdr:sp macro="" textlink="">
      <xdr:nvSpPr>
        <xdr:cNvPr id="307"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34</xdr:row>
      <xdr:rowOff>127000</xdr:rowOff>
    </xdr:from>
    <xdr:to>
      <xdr:col>24</xdr:col>
      <xdr:colOff>120650</xdr:colOff>
      <xdr:row>34</xdr:row>
      <xdr:rowOff>127000</xdr:rowOff>
    </xdr:to>
    <xdr:cxnSp macro="">
      <xdr:nvCxnSpPr>
        <xdr:cNvPr id="308" name="直線コネクタ 307"/>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98425</xdr:rowOff>
    </xdr:from>
    <xdr:to>
      <xdr:col>24</xdr:col>
      <xdr:colOff>31750</xdr:colOff>
      <xdr:row>35</xdr:row>
      <xdr:rowOff>98425</xdr:rowOff>
    </xdr:to>
    <xdr:cxnSp macro="">
      <xdr:nvCxnSpPr>
        <xdr:cNvPr id="309" name="直線コネクタ 308"/>
        <xdr:cNvCxnSpPr/>
      </xdr:nvCxnSpPr>
      <xdr:spPr>
        <a:xfrm>
          <a:off x="15671800" y="60991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59707</xdr:rowOff>
    </xdr:from>
    <xdr:ext cx="762000" cy="259045"/>
    <xdr:sp macro="" textlink="">
      <xdr:nvSpPr>
        <xdr:cNvPr id="310" name="補助費等平均値テキスト"/>
        <xdr:cNvSpPr txBox="1"/>
      </xdr:nvSpPr>
      <xdr:spPr>
        <a:xfrm>
          <a:off x="16598900" y="6403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11" name="フローチャート :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86995</xdr:rowOff>
    </xdr:from>
    <xdr:to>
      <xdr:col>22</xdr:col>
      <xdr:colOff>565150</xdr:colOff>
      <xdr:row>35</xdr:row>
      <xdr:rowOff>98425</xdr:rowOff>
    </xdr:to>
    <xdr:cxnSp macro="">
      <xdr:nvCxnSpPr>
        <xdr:cNvPr id="312" name="直線コネクタ 311"/>
        <xdr:cNvCxnSpPr/>
      </xdr:nvCxnSpPr>
      <xdr:spPr>
        <a:xfrm>
          <a:off x="14782800" y="60877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150495</xdr:rowOff>
    </xdr:from>
    <xdr:to>
      <xdr:col>22</xdr:col>
      <xdr:colOff>615950</xdr:colOff>
      <xdr:row>37</xdr:row>
      <xdr:rowOff>80645</xdr:rowOff>
    </xdr:to>
    <xdr:sp macro="" textlink="">
      <xdr:nvSpPr>
        <xdr:cNvPr id="313" name="フローチャート : 判断 312"/>
        <xdr:cNvSpPr/>
      </xdr:nvSpPr>
      <xdr:spPr>
        <a:xfrm>
          <a:off x="15621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65422</xdr:rowOff>
    </xdr:from>
    <xdr:ext cx="736600" cy="259045"/>
    <xdr:sp macro="" textlink="">
      <xdr:nvSpPr>
        <xdr:cNvPr id="314" name="テキスト ボックス 313"/>
        <xdr:cNvSpPr txBox="1"/>
      </xdr:nvSpPr>
      <xdr:spPr>
        <a:xfrm>
          <a:off x="15290800" y="6409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86995</xdr:rowOff>
    </xdr:from>
    <xdr:to>
      <xdr:col>21</xdr:col>
      <xdr:colOff>361950</xdr:colOff>
      <xdr:row>35</xdr:row>
      <xdr:rowOff>92710</xdr:rowOff>
    </xdr:to>
    <xdr:cxnSp macro="">
      <xdr:nvCxnSpPr>
        <xdr:cNvPr id="315" name="直線コネクタ 314"/>
        <xdr:cNvCxnSpPr/>
      </xdr:nvCxnSpPr>
      <xdr:spPr>
        <a:xfrm flipV="1">
          <a:off x="13893800" y="608774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133350</xdr:rowOff>
    </xdr:from>
    <xdr:to>
      <xdr:col>21</xdr:col>
      <xdr:colOff>412750</xdr:colOff>
      <xdr:row>37</xdr:row>
      <xdr:rowOff>63500</xdr:rowOff>
    </xdr:to>
    <xdr:sp macro="" textlink="">
      <xdr:nvSpPr>
        <xdr:cNvPr id="316" name="フローチャート : 判断 315"/>
        <xdr:cNvSpPr/>
      </xdr:nvSpPr>
      <xdr:spPr>
        <a:xfrm>
          <a:off x="14732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48277</xdr:rowOff>
    </xdr:from>
    <xdr:ext cx="762000" cy="259045"/>
    <xdr:sp macro="" textlink="">
      <xdr:nvSpPr>
        <xdr:cNvPr id="317" name="テキスト ボックス 316"/>
        <xdr:cNvSpPr txBox="1"/>
      </xdr:nvSpPr>
      <xdr:spPr>
        <a:xfrm>
          <a:off x="14401800" y="639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81280</xdr:rowOff>
    </xdr:from>
    <xdr:to>
      <xdr:col>20</xdr:col>
      <xdr:colOff>158750</xdr:colOff>
      <xdr:row>35</xdr:row>
      <xdr:rowOff>92710</xdr:rowOff>
    </xdr:to>
    <xdr:cxnSp macro="">
      <xdr:nvCxnSpPr>
        <xdr:cNvPr id="318" name="直線コネクタ 317"/>
        <xdr:cNvCxnSpPr/>
      </xdr:nvCxnSpPr>
      <xdr:spPr>
        <a:xfrm>
          <a:off x="13004800" y="60820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127635</xdr:rowOff>
    </xdr:from>
    <xdr:to>
      <xdr:col>20</xdr:col>
      <xdr:colOff>209550</xdr:colOff>
      <xdr:row>37</xdr:row>
      <xdr:rowOff>57785</xdr:rowOff>
    </xdr:to>
    <xdr:sp macro="" textlink="">
      <xdr:nvSpPr>
        <xdr:cNvPr id="319" name="フローチャート : 判断 318"/>
        <xdr:cNvSpPr/>
      </xdr:nvSpPr>
      <xdr:spPr>
        <a:xfrm>
          <a:off x="13843000" y="6299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42562</xdr:rowOff>
    </xdr:from>
    <xdr:ext cx="762000" cy="259045"/>
    <xdr:sp macro="" textlink="">
      <xdr:nvSpPr>
        <xdr:cNvPr id="320" name="テキスト ボックス 319"/>
        <xdr:cNvSpPr txBox="1"/>
      </xdr:nvSpPr>
      <xdr:spPr>
        <a:xfrm>
          <a:off x="13512800" y="6386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121920</xdr:rowOff>
    </xdr:from>
    <xdr:to>
      <xdr:col>19</xdr:col>
      <xdr:colOff>6350</xdr:colOff>
      <xdr:row>37</xdr:row>
      <xdr:rowOff>52070</xdr:rowOff>
    </xdr:to>
    <xdr:sp macro="" textlink="">
      <xdr:nvSpPr>
        <xdr:cNvPr id="321" name="フローチャート : 判断 320"/>
        <xdr:cNvSpPr/>
      </xdr:nvSpPr>
      <xdr:spPr>
        <a:xfrm>
          <a:off x="12954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36847</xdr:rowOff>
    </xdr:from>
    <xdr:ext cx="762000" cy="259045"/>
    <xdr:sp macro="" textlink="">
      <xdr:nvSpPr>
        <xdr:cNvPr id="322" name="テキスト ボックス 321"/>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47625</xdr:rowOff>
    </xdr:from>
    <xdr:to>
      <xdr:col>24</xdr:col>
      <xdr:colOff>82550</xdr:colOff>
      <xdr:row>35</xdr:row>
      <xdr:rowOff>149225</xdr:rowOff>
    </xdr:to>
    <xdr:sp macro="" textlink="">
      <xdr:nvSpPr>
        <xdr:cNvPr id="328" name="円/楕円 327"/>
        <xdr:cNvSpPr/>
      </xdr:nvSpPr>
      <xdr:spPr>
        <a:xfrm>
          <a:off x="16459200" y="604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64152</xdr:rowOff>
    </xdr:from>
    <xdr:ext cx="762000" cy="259045"/>
    <xdr:sp macro="" textlink="">
      <xdr:nvSpPr>
        <xdr:cNvPr id="329" name="補助費等該当値テキスト"/>
        <xdr:cNvSpPr txBox="1"/>
      </xdr:nvSpPr>
      <xdr:spPr>
        <a:xfrm>
          <a:off x="16598900" y="589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47625</xdr:rowOff>
    </xdr:from>
    <xdr:to>
      <xdr:col>22</xdr:col>
      <xdr:colOff>615950</xdr:colOff>
      <xdr:row>35</xdr:row>
      <xdr:rowOff>149225</xdr:rowOff>
    </xdr:to>
    <xdr:sp macro="" textlink="">
      <xdr:nvSpPr>
        <xdr:cNvPr id="330" name="円/楕円 329"/>
        <xdr:cNvSpPr/>
      </xdr:nvSpPr>
      <xdr:spPr>
        <a:xfrm>
          <a:off x="15621000" y="604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159402</xdr:rowOff>
    </xdr:from>
    <xdr:ext cx="736600" cy="259045"/>
    <xdr:sp macro="" textlink="">
      <xdr:nvSpPr>
        <xdr:cNvPr id="331" name="テキスト ボックス 330"/>
        <xdr:cNvSpPr txBox="1"/>
      </xdr:nvSpPr>
      <xdr:spPr>
        <a:xfrm>
          <a:off x="15290800" y="5817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36195</xdr:rowOff>
    </xdr:from>
    <xdr:to>
      <xdr:col>21</xdr:col>
      <xdr:colOff>412750</xdr:colOff>
      <xdr:row>35</xdr:row>
      <xdr:rowOff>137795</xdr:rowOff>
    </xdr:to>
    <xdr:sp macro="" textlink="">
      <xdr:nvSpPr>
        <xdr:cNvPr id="332" name="円/楕円 331"/>
        <xdr:cNvSpPr/>
      </xdr:nvSpPr>
      <xdr:spPr>
        <a:xfrm>
          <a:off x="14732000" y="603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147972</xdr:rowOff>
    </xdr:from>
    <xdr:ext cx="762000" cy="259045"/>
    <xdr:sp macro="" textlink="">
      <xdr:nvSpPr>
        <xdr:cNvPr id="333" name="テキスト ボックス 332"/>
        <xdr:cNvSpPr txBox="1"/>
      </xdr:nvSpPr>
      <xdr:spPr>
        <a:xfrm>
          <a:off x="14401800" y="580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41910</xdr:rowOff>
    </xdr:from>
    <xdr:to>
      <xdr:col>20</xdr:col>
      <xdr:colOff>209550</xdr:colOff>
      <xdr:row>35</xdr:row>
      <xdr:rowOff>143510</xdr:rowOff>
    </xdr:to>
    <xdr:sp macro="" textlink="">
      <xdr:nvSpPr>
        <xdr:cNvPr id="334" name="円/楕円 333"/>
        <xdr:cNvSpPr/>
      </xdr:nvSpPr>
      <xdr:spPr>
        <a:xfrm>
          <a:off x="13843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153687</xdr:rowOff>
    </xdr:from>
    <xdr:ext cx="762000" cy="259045"/>
    <xdr:sp macro="" textlink="">
      <xdr:nvSpPr>
        <xdr:cNvPr id="335" name="テキスト ボックス 334"/>
        <xdr:cNvSpPr txBox="1"/>
      </xdr:nvSpPr>
      <xdr:spPr>
        <a:xfrm>
          <a:off x="13512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30480</xdr:rowOff>
    </xdr:from>
    <xdr:to>
      <xdr:col>19</xdr:col>
      <xdr:colOff>6350</xdr:colOff>
      <xdr:row>35</xdr:row>
      <xdr:rowOff>132080</xdr:rowOff>
    </xdr:to>
    <xdr:sp macro="" textlink="">
      <xdr:nvSpPr>
        <xdr:cNvPr id="336" name="円/楕円 335"/>
        <xdr:cNvSpPr/>
      </xdr:nvSpPr>
      <xdr:spPr>
        <a:xfrm>
          <a:off x="12954000" y="603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142257</xdr:rowOff>
    </xdr:from>
    <xdr:ext cx="762000" cy="259045"/>
    <xdr:sp macro="" textlink="">
      <xdr:nvSpPr>
        <xdr:cNvPr id="337" name="テキスト ボックス 336"/>
        <xdr:cNvSpPr txBox="1"/>
      </xdr:nvSpPr>
      <xdr:spPr>
        <a:xfrm>
          <a:off x="12623800" y="5800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類似団体・全国平均より高い</a:t>
          </a:r>
          <a:r>
            <a:rPr kumimoji="1" lang="en-US" altLang="ja-JP" sz="1300">
              <a:latin typeface="ＭＳ Ｐゴシック"/>
            </a:rPr>
            <a:t>21.1</a:t>
          </a:r>
          <a:r>
            <a:rPr kumimoji="1" lang="ja-JP" altLang="en-US" sz="1300">
              <a:latin typeface="ＭＳ Ｐゴシック"/>
            </a:rPr>
            <a:t>％となっているのは，市町村合併に伴う新市建設計画に基づく事業実施によるものである。今後も新市建設計画の進捗により，地方債現在高の増加が見込まれるが，事業の選択と集中により，借入額と償還額のバランスを考慮しながら，積極的な繰上償還を実施することにより，将来負担の軽減を図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122428</xdr:rowOff>
    </xdr:from>
    <xdr:to>
      <xdr:col>7</xdr:col>
      <xdr:colOff>15875</xdr:colOff>
      <xdr:row>80</xdr:row>
      <xdr:rowOff>94996</xdr:rowOff>
    </xdr:to>
    <xdr:cxnSp macro="">
      <xdr:nvCxnSpPr>
        <xdr:cNvPr id="362" name="直線コネクタ 361"/>
        <xdr:cNvCxnSpPr/>
      </xdr:nvCxnSpPr>
      <xdr:spPr>
        <a:xfrm flipV="1">
          <a:off x="4826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67073</xdr:rowOff>
    </xdr:from>
    <xdr:ext cx="762000" cy="259045"/>
    <xdr:sp macro="" textlink="">
      <xdr:nvSpPr>
        <xdr:cNvPr id="363" name="公債費最小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94996</xdr:rowOff>
    </xdr:from>
    <xdr:to>
      <xdr:col>7</xdr:col>
      <xdr:colOff>104775</xdr:colOff>
      <xdr:row>80</xdr:row>
      <xdr:rowOff>94996</xdr:rowOff>
    </xdr:to>
    <xdr:cxnSp macro="">
      <xdr:nvCxnSpPr>
        <xdr:cNvPr id="364" name="直線コネクタ 363"/>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37355</xdr:rowOff>
    </xdr:from>
    <xdr:ext cx="762000" cy="259045"/>
    <xdr:sp macro="" textlink="">
      <xdr:nvSpPr>
        <xdr:cNvPr id="365" name="公債費最大値テキスト"/>
        <xdr:cNvSpPr txBox="1"/>
      </xdr:nvSpPr>
      <xdr:spPr>
        <a:xfrm>
          <a:off x="4914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74</xdr:row>
      <xdr:rowOff>122428</xdr:rowOff>
    </xdr:from>
    <xdr:to>
      <xdr:col>7</xdr:col>
      <xdr:colOff>104775</xdr:colOff>
      <xdr:row>74</xdr:row>
      <xdr:rowOff>122428</xdr:rowOff>
    </xdr:to>
    <xdr:cxnSp macro="">
      <xdr:nvCxnSpPr>
        <xdr:cNvPr id="366" name="直線コネクタ 365"/>
        <xdr:cNvCxnSpPr/>
      </xdr:nvCxnSpPr>
      <xdr:spPr>
        <a:xfrm>
          <a:off x="4737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5842</xdr:rowOff>
    </xdr:from>
    <xdr:to>
      <xdr:col>7</xdr:col>
      <xdr:colOff>15875</xdr:colOff>
      <xdr:row>79</xdr:row>
      <xdr:rowOff>14987</xdr:rowOff>
    </xdr:to>
    <xdr:cxnSp macro="">
      <xdr:nvCxnSpPr>
        <xdr:cNvPr id="367" name="直線コネクタ 366"/>
        <xdr:cNvCxnSpPr/>
      </xdr:nvCxnSpPr>
      <xdr:spPr>
        <a:xfrm flipV="1">
          <a:off x="3987800" y="13550392"/>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90440</xdr:rowOff>
    </xdr:from>
    <xdr:ext cx="762000" cy="259045"/>
    <xdr:sp macro="" textlink="">
      <xdr:nvSpPr>
        <xdr:cNvPr id="368" name="公債費平均値テキスト"/>
        <xdr:cNvSpPr txBox="1"/>
      </xdr:nvSpPr>
      <xdr:spPr>
        <a:xfrm>
          <a:off x="4914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9" name="フローチャート : 判断 368"/>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14987</xdr:rowOff>
    </xdr:from>
    <xdr:to>
      <xdr:col>5</xdr:col>
      <xdr:colOff>549275</xdr:colOff>
      <xdr:row>79</xdr:row>
      <xdr:rowOff>42418</xdr:rowOff>
    </xdr:to>
    <xdr:cxnSp macro="">
      <xdr:nvCxnSpPr>
        <xdr:cNvPr id="370" name="直線コネクタ 369"/>
        <xdr:cNvCxnSpPr/>
      </xdr:nvCxnSpPr>
      <xdr:spPr>
        <a:xfrm flipV="1">
          <a:off x="3098800" y="1355953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142494</xdr:rowOff>
    </xdr:from>
    <xdr:to>
      <xdr:col>5</xdr:col>
      <xdr:colOff>600075</xdr:colOff>
      <xdr:row>78</xdr:row>
      <xdr:rowOff>72644</xdr:rowOff>
    </xdr:to>
    <xdr:sp macro="" textlink="">
      <xdr:nvSpPr>
        <xdr:cNvPr id="371" name="フローチャート : 判断 370"/>
        <xdr:cNvSpPr/>
      </xdr:nvSpPr>
      <xdr:spPr>
        <a:xfrm>
          <a:off x="3937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82821</xdr:rowOff>
    </xdr:from>
    <xdr:ext cx="736600" cy="259045"/>
    <xdr:sp macro="" textlink="">
      <xdr:nvSpPr>
        <xdr:cNvPr id="372" name="テキスト ボックス 371"/>
        <xdr:cNvSpPr txBox="1"/>
      </xdr:nvSpPr>
      <xdr:spPr>
        <a:xfrm>
          <a:off x="3606800" y="13113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42418</xdr:rowOff>
    </xdr:from>
    <xdr:to>
      <xdr:col>4</xdr:col>
      <xdr:colOff>346075</xdr:colOff>
      <xdr:row>79</xdr:row>
      <xdr:rowOff>83565</xdr:rowOff>
    </xdr:to>
    <xdr:cxnSp macro="">
      <xdr:nvCxnSpPr>
        <xdr:cNvPr id="373" name="直線コネクタ 372"/>
        <xdr:cNvCxnSpPr/>
      </xdr:nvCxnSpPr>
      <xdr:spPr>
        <a:xfrm flipV="1">
          <a:off x="2209800" y="13586968"/>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74" name="フローチャート : 判断 373"/>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32529</xdr:rowOff>
    </xdr:from>
    <xdr:ext cx="762000" cy="259045"/>
    <xdr:sp macro="" textlink="">
      <xdr:nvSpPr>
        <xdr:cNvPr id="375" name="テキスト ボックス 374"/>
        <xdr:cNvSpPr txBox="1"/>
      </xdr:nvSpPr>
      <xdr:spPr>
        <a:xfrm>
          <a:off x="2717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83565</xdr:rowOff>
    </xdr:from>
    <xdr:to>
      <xdr:col>3</xdr:col>
      <xdr:colOff>142875</xdr:colOff>
      <xdr:row>79</xdr:row>
      <xdr:rowOff>165863</xdr:rowOff>
    </xdr:to>
    <xdr:cxnSp macro="">
      <xdr:nvCxnSpPr>
        <xdr:cNvPr id="376" name="直線コネクタ 375"/>
        <xdr:cNvCxnSpPr/>
      </xdr:nvCxnSpPr>
      <xdr:spPr>
        <a:xfrm flipV="1">
          <a:off x="1320800" y="13628115"/>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105918</xdr:rowOff>
    </xdr:from>
    <xdr:to>
      <xdr:col>3</xdr:col>
      <xdr:colOff>193675</xdr:colOff>
      <xdr:row>78</xdr:row>
      <xdr:rowOff>36068</xdr:rowOff>
    </xdr:to>
    <xdr:sp macro="" textlink="">
      <xdr:nvSpPr>
        <xdr:cNvPr id="377" name="フローチャート : 判断 376"/>
        <xdr:cNvSpPr/>
      </xdr:nvSpPr>
      <xdr:spPr>
        <a:xfrm>
          <a:off x="2159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46245</xdr:rowOff>
    </xdr:from>
    <xdr:ext cx="762000" cy="259045"/>
    <xdr:sp macro="" textlink="">
      <xdr:nvSpPr>
        <xdr:cNvPr id="378" name="テキスト ボックス 377"/>
        <xdr:cNvSpPr txBox="1"/>
      </xdr:nvSpPr>
      <xdr:spPr>
        <a:xfrm>
          <a:off x="1828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79" name="フローチャート : 判断 378"/>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50816</xdr:rowOff>
    </xdr:from>
    <xdr:ext cx="762000" cy="259045"/>
    <xdr:sp macro="" textlink="">
      <xdr:nvSpPr>
        <xdr:cNvPr id="380" name="テキスト ボックス 379"/>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126492</xdr:rowOff>
    </xdr:from>
    <xdr:to>
      <xdr:col>7</xdr:col>
      <xdr:colOff>66675</xdr:colOff>
      <xdr:row>79</xdr:row>
      <xdr:rowOff>56642</xdr:rowOff>
    </xdr:to>
    <xdr:sp macro="" textlink="">
      <xdr:nvSpPr>
        <xdr:cNvPr id="386" name="円/楕円 385"/>
        <xdr:cNvSpPr/>
      </xdr:nvSpPr>
      <xdr:spPr>
        <a:xfrm>
          <a:off x="47752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98569</xdr:rowOff>
    </xdr:from>
    <xdr:ext cx="762000" cy="259045"/>
    <xdr:sp macro="" textlink="">
      <xdr:nvSpPr>
        <xdr:cNvPr id="387" name="公債費該当値テキスト"/>
        <xdr:cNvSpPr txBox="1"/>
      </xdr:nvSpPr>
      <xdr:spPr>
        <a:xfrm>
          <a:off x="49149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135637</xdr:rowOff>
    </xdr:from>
    <xdr:to>
      <xdr:col>5</xdr:col>
      <xdr:colOff>600075</xdr:colOff>
      <xdr:row>79</xdr:row>
      <xdr:rowOff>65787</xdr:rowOff>
    </xdr:to>
    <xdr:sp macro="" textlink="">
      <xdr:nvSpPr>
        <xdr:cNvPr id="388" name="円/楕円 387"/>
        <xdr:cNvSpPr/>
      </xdr:nvSpPr>
      <xdr:spPr>
        <a:xfrm>
          <a:off x="3937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50564</xdr:rowOff>
    </xdr:from>
    <xdr:ext cx="736600" cy="259045"/>
    <xdr:sp macro="" textlink="">
      <xdr:nvSpPr>
        <xdr:cNvPr id="389" name="テキスト ボックス 388"/>
        <xdr:cNvSpPr txBox="1"/>
      </xdr:nvSpPr>
      <xdr:spPr>
        <a:xfrm>
          <a:off x="3606800" y="13595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163068</xdr:rowOff>
    </xdr:from>
    <xdr:to>
      <xdr:col>4</xdr:col>
      <xdr:colOff>396875</xdr:colOff>
      <xdr:row>79</xdr:row>
      <xdr:rowOff>93218</xdr:rowOff>
    </xdr:to>
    <xdr:sp macro="" textlink="">
      <xdr:nvSpPr>
        <xdr:cNvPr id="390" name="円/楕円 389"/>
        <xdr:cNvSpPr/>
      </xdr:nvSpPr>
      <xdr:spPr>
        <a:xfrm>
          <a:off x="3048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77995</xdr:rowOff>
    </xdr:from>
    <xdr:ext cx="762000" cy="259045"/>
    <xdr:sp macro="" textlink="">
      <xdr:nvSpPr>
        <xdr:cNvPr id="391" name="テキスト ボックス 390"/>
        <xdr:cNvSpPr txBox="1"/>
      </xdr:nvSpPr>
      <xdr:spPr>
        <a:xfrm>
          <a:off x="2717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32765</xdr:rowOff>
    </xdr:from>
    <xdr:to>
      <xdr:col>3</xdr:col>
      <xdr:colOff>193675</xdr:colOff>
      <xdr:row>79</xdr:row>
      <xdr:rowOff>134365</xdr:rowOff>
    </xdr:to>
    <xdr:sp macro="" textlink="">
      <xdr:nvSpPr>
        <xdr:cNvPr id="392" name="円/楕円 391"/>
        <xdr:cNvSpPr/>
      </xdr:nvSpPr>
      <xdr:spPr>
        <a:xfrm>
          <a:off x="2159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119142</xdr:rowOff>
    </xdr:from>
    <xdr:ext cx="762000" cy="259045"/>
    <xdr:sp macro="" textlink="">
      <xdr:nvSpPr>
        <xdr:cNvPr id="393" name="テキスト ボックス 392"/>
        <xdr:cNvSpPr txBox="1"/>
      </xdr:nvSpPr>
      <xdr:spPr>
        <a:xfrm>
          <a:off x="1828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115063</xdr:rowOff>
    </xdr:from>
    <xdr:to>
      <xdr:col>1</xdr:col>
      <xdr:colOff>676275</xdr:colOff>
      <xdr:row>80</xdr:row>
      <xdr:rowOff>45213</xdr:rowOff>
    </xdr:to>
    <xdr:sp macro="" textlink="">
      <xdr:nvSpPr>
        <xdr:cNvPr id="394" name="円/楕円 393"/>
        <xdr:cNvSpPr/>
      </xdr:nvSpPr>
      <xdr:spPr>
        <a:xfrm>
          <a:off x="1270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29990</xdr:rowOff>
    </xdr:from>
    <xdr:ext cx="762000" cy="259045"/>
    <xdr:sp macro="" textlink="">
      <xdr:nvSpPr>
        <xdr:cNvPr id="395" name="テキスト ボックス 394"/>
        <xdr:cNvSpPr txBox="1"/>
      </xdr:nvSpPr>
      <xdr:spPr>
        <a:xfrm>
          <a:off x="939800" y="1374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類似団体・全国・県内平均より低い</a:t>
          </a:r>
          <a:r>
            <a:rPr kumimoji="1" lang="en-US" altLang="ja-JP" sz="1300">
              <a:latin typeface="ＭＳ Ｐゴシック"/>
            </a:rPr>
            <a:t>70.6</a:t>
          </a:r>
          <a:r>
            <a:rPr kumimoji="1" lang="ja-JP" altLang="en-US" sz="1300">
              <a:latin typeface="ＭＳ Ｐゴシック"/>
            </a:rPr>
            <a:t>％となっているが，扶助費の増に伴い，前年度に比べて</a:t>
          </a:r>
          <a:r>
            <a:rPr kumimoji="1" lang="en-US" altLang="ja-JP" sz="1300">
              <a:latin typeface="ＭＳ Ｐゴシック"/>
            </a:rPr>
            <a:t>0.1</a:t>
          </a:r>
          <a:r>
            <a:rPr kumimoji="1" lang="ja-JP" altLang="en-US" sz="1300">
              <a:latin typeface="ＭＳ Ｐゴシック"/>
            </a:rPr>
            <a:t>ポイント増となっている。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xdr:rowOff>
    </xdr:from>
    <xdr:to>
      <xdr:col>24</xdr:col>
      <xdr:colOff>31750</xdr:colOff>
      <xdr:row>80</xdr:row>
      <xdr:rowOff>54611</xdr:rowOff>
    </xdr:to>
    <xdr:cxnSp macro="">
      <xdr:nvCxnSpPr>
        <xdr:cNvPr id="423" name="直線コネクタ 422"/>
        <xdr:cNvCxnSpPr/>
      </xdr:nvCxnSpPr>
      <xdr:spPr>
        <a:xfrm flipV="1">
          <a:off x="16510000" y="12688570"/>
          <a:ext cx="0" cy="1082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4"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25" name="直線コネクタ 424"/>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87647</xdr:rowOff>
    </xdr:from>
    <xdr:ext cx="762000" cy="259045"/>
    <xdr:sp macro="" textlink="">
      <xdr:nvSpPr>
        <xdr:cNvPr id="426" name="公債費以外最大値テキスト"/>
        <xdr:cNvSpPr txBox="1"/>
      </xdr:nvSpPr>
      <xdr:spPr>
        <a:xfrm>
          <a:off x="16598900" y="1243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1270</xdr:rowOff>
    </xdr:from>
    <xdr:to>
      <xdr:col>24</xdr:col>
      <xdr:colOff>120650</xdr:colOff>
      <xdr:row>74</xdr:row>
      <xdr:rowOff>1270</xdr:rowOff>
    </xdr:to>
    <xdr:cxnSp macro="">
      <xdr:nvCxnSpPr>
        <xdr:cNvPr id="427" name="直線コネクタ 426"/>
        <xdr:cNvCxnSpPr/>
      </xdr:nvCxnSpPr>
      <xdr:spPr>
        <a:xfrm>
          <a:off x="16421100" y="1268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50800</xdr:rowOff>
    </xdr:from>
    <xdr:to>
      <xdr:col>24</xdr:col>
      <xdr:colOff>31750</xdr:colOff>
      <xdr:row>75</xdr:row>
      <xdr:rowOff>54610</xdr:rowOff>
    </xdr:to>
    <xdr:cxnSp macro="">
      <xdr:nvCxnSpPr>
        <xdr:cNvPr id="428" name="直線コネクタ 427"/>
        <xdr:cNvCxnSpPr/>
      </xdr:nvCxnSpPr>
      <xdr:spPr>
        <a:xfrm>
          <a:off x="15671800" y="129095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143527</xdr:rowOff>
    </xdr:from>
    <xdr:ext cx="762000" cy="259045"/>
    <xdr:sp macro="" textlink="">
      <xdr:nvSpPr>
        <xdr:cNvPr id="429" name="公債費以外平均値テキスト"/>
        <xdr:cNvSpPr txBox="1"/>
      </xdr:nvSpPr>
      <xdr:spPr>
        <a:xfrm>
          <a:off x="16598900" y="1300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30" name="フローチャート : 判断 429"/>
        <xdr:cNvSpPr/>
      </xdr:nvSpPr>
      <xdr:spPr>
        <a:xfrm>
          <a:off x="16459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168910</xdr:rowOff>
    </xdr:from>
    <xdr:to>
      <xdr:col>22</xdr:col>
      <xdr:colOff>565150</xdr:colOff>
      <xdr:row>75</xdr:row>
      <xdr:rowOff>50800</xdr:rowOff>
    </xdr:to>
    <xdr:cxnSp macro="">
      <xdr:nvCxnSpPr>
        <xdr:cNvPr id="431" name="直線コネクタ 430"/>
        <xdr:cNvCxnSpPr/>
      </xdr:nvCxnSpPr>
      <xdr:spPr>
        <a:xfrm>
          <a:off x="14782800" y="1285621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19050</xdr:rowOff>
    </xdr:from>
    <xdr:to>
      <xdr:col>22</xdr:col>
      <xdr:colOff>615950</xdr:colOff>
      <xdr:row>75</xdr:row>
      <xdr:rowOff>120650</xdr:rowOff>
    </xdr:to>
    <xdr:sp macro="" textlink="">
      <xdr:nvSpPr>
        <xdr:cNvPr id="432" name="フローチャート : 判断 431"/>
        <xdr:cNvSpPr/>
      </xdr:nvSpPr>
      <xdr:spPr>
        <a:xfrm>
          <a:off x="15621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105427</xdr:rowOff>
    </xdr:from>
    <xdr:ext cx="736600" cy="259045"/>
    <xdr:sp macro="" textlink="">
      <xdr:nvSpPr>
        <xdr:cNvPr id="433" name="テキスト ボックス 432"/>
        <xdr:cNvSpPr txBox="1"/>
      </xdr:nvSpPr>
      <xdr:spPr>
        <a:xfrm>
          <a:off x="15290800" y="1296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111760</xdr:rowOff>
    </xdr:from>
    <xdr:to>
      <xdr:col>21</xdr:col>
      <xdr:colOff>361950</xdr:colOff>
      <xdr:row>74</xdr:row>
      <xdr:rowOff>168910</xdr:rowOff>
    </xdr:to>
    <xdr:cxnSp macro="">
      <xdr:nvCxnSpPr>
        <xdr:cNvPr id="434" name="直線コネクタ 433"/>
        <xdr:cNvCxnSpPr/>
      </xdr:nvCxnSpPr>
      <xdr:spPr>
        <a:xfrm>
          <a:off x="13893800" y="1279906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140970</xdr:rowOff>
    </xdr:from>
    <xdr:to>
      <xdr:col>21</xdr:col>
      <xdr:colOff>412750</xdr:colOff>
      <xdr:row>76</xdr:row>
      <xdr:rowOff>71120</xdr:rowOff>
    </xdr:to>
    <xdr:sp macro="" textlink="">
      <xdr:nvSpPr>
        <xdr:cNvPr id="435" name="フローチャート : 判断 434"/>
        <xdr:cNvSpPr/>
      </xdr:nvSpPr>
      <xdr:spPr>
        <a:xfrm>
          <a:off x="14732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55897</xdr:rowOff>
    </xdr:from>
    <xdr:ext cx="762000" cy="259045"/>
    <xdr:sp macro="" textlink="">
      <xdr:nvSpPr>
        <xdr:cNvPr id="436" name="テキスト ボックス 435"/>
        <xdr:cNvSpPr txBox="1"/>
      </xdr:nvSpPr>
      <xdr:spPr>
        <a:xfrm>
          <a:off x="14401800" y="1308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111760</xdr:rowOff>
    </xdr:from>
    <xdr:to>
      <xdr:col>20</xdr:col>
      <xdr:colOff>158750</xdr:colOff>
      <xdr:row>74</xdr:row>
      <xdr:rowOff>149860</xdr:rowOff>
    </xdr:to>
    <xdr:cxnSp macro="">
      <xdr:nvCxnSpPr>
        <xdr:cNvPr id="437" name="直線コネクタ 436"/>
        <xdr:cNvCxnSpPr/>
      </xdr:nvCxnSpPr>
      <xdr:spPr>
        <a:xfrm flipV="1">
          <a:off x="13004800" y="127990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80010</xdr:rowOff>
    </xdr:from>
    <xdr:to>
      <xdr:col>20</xdr:col>
      <xdr:colOff>209550</xdr:colOff>
      <xdr:row>76</xdr:row>
      <xdr:rowOff>10161</xdr:rowOff>
    </xdr:to>
    <xdr:sp macro="" textlink="">
      <xdr:nvSpPr>
        <xdr:cNvPr id="438" name="フローチャート : 判断 437"/>
        <xdr:cNvSpPr/>
      </xdr:nvSpPr>
      <xdr:spPr>
        <a:xfrm>
          <a:off x="13843000" y="129387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166388</xdr:rowOff>
    </xdr:from>
    <xdr:ext cx="762000" cy="259045"/>
    <xdr:sp macro="" textlink="">
      <xdr:nvSpPr>
        <xdr:cNvPr id="439" name="テキスト ボックス 438"/>
        <xdr:cNvSpPr txBox="1"/>
      </xdr:nvSpPr>
      <xdr:spPr>
        <a:xfrm>
          <a:off x="13512800" y="13025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106680</xdr:rowOff>
    </xdr:from>
    <xdr:to>
      <xdr:col>19</xdr:col>
      <xdr:colOff>6350</xdr:colOff>
      <xdr:row>76</xdr:row>
      <xdr:rowOff>36830</xdr:rowOff>
    </xdr:to>
    <xdr:sp macro="" textlink="">
      <xdr:nvSpPr>
        <xdr:cNvPr id="440" name="フローチャート : 判断 439"/>
        <xdr:cNvSpPr/>
      </xdr:nvSpPr>
      <xdr:spPr>
        <a:xfrm>
          <a:off x="12954000" y="1296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21607</xdr:rowOff>
    </xdr:from>
    <xdr:ext cx="762000" cy="259045"/>
    <xdr:sp macro="" textlink="">
      <xdr:nvSpPr>
        <xdr:cNvPr id="441" name="テキスト ボックス 440"/>
        <xdr:cNvSpPr txBox="1"/>
      </xdr:nvSpPr>
      <xdr:spPr>
        <a:xfrm>
          <a:off x="12623800" y="1305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3810</xdr:rowOff>
    </xdr:from>
    <xdr:to>
      <xdr:col>24</xdr:col>
      <xdr:colOff>82550</xdr:colOff>
      <xdr:row>75</xdr:row>
      <xdr:rowOff>105410</xdr:rowOff>
    </xdr:to>
    <xdr:sp macro="" textlink="">
      <xdr:nvSpPr>
        <xdr:cNvPr id="447" name="円/楕円 446"/>
        <xdr:cNvSpPr/>
      </xdr:nvSpPr>
      <xdr:spPr>
        <a:xfrm>
          <a:off x="164592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20337</xdr:rowOff>
    </xdr:from>
    <xdr:ext cx="762000" cy="259045"/>
    <xdr:sp macro="" textlink="">
      <xdr:nvSpPr>
        <xdr:cNvPr id="448" name="公債費以外該当値テキスト"/>
        <xdr:cNvSpPr txBox="1"/>
      </xdr:nvSpPr>
      <xdr:spPr>
        <a:xfrm>
          <a:off x="165989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0</xdr:rowOff>
    </xdr:from>
    <xdr:to>
      <xdr:col>22</xdr:col>
      <xdr:colOff>615950</xdr:colOff>
      <xdr:row>75</xdr:row>
      <xdr:rowOff>101600</xdr:rowOff>
    </xdr:to>
    <xdr:sp macro="" textlink="">
      <xdr:nvSpPr>
        <xdr:cNvPr id="449" name="円/楕円 448"/>
        <xdr:cNvSpPr/>
      </xdr:nvSpPr>
      <xdr:spPr>
        <a:xfrm>
          <a:off x="156210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111777</xdr:rowOff>
    </xdr:from>
    <xdr:ext cx="736600" cy="259045"/>
    <xdr:sp macro="" textlink="">
      <xdr:nvSpPr>
        <xdr:cNvPr id="450" name="テキスト ボックス 449"/>
        <xdr:cNvSpPr txBox="1"/>
      </xdr:nvSpPr>
      <xdr:spPr>
        <a:xfrm>
          <a:off x="15290800" y="1262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118110</xdr:rowOff>
    </xdr:from>
    <xdr:to>
      <xdr:col>21</xdr:col>
      <xdr:colOff>412750</xdr:colOff>
      <xdr:row>75</xdr:row>
      <xdr:rowOff>48260</xdr:rowOff>
    </xdr:to>
    <xdr:sp macro="" textlink="">
      <xdr:nvSpPr>
        <xdr:cNvPr id="451" name="円/楕円 450"/>
        <xdr:cNvSpPr/>
      </xdr:nvSpPr>
      <xdr:spPr>
        <a:xfrm>
          <a:off x="14732000" y="12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58437</xdr:rowOff>
    </xdr:from>
    <xdr:ext cx="762000" cy="259045"/>
    <xdr:sp macro="" textlink="">
      <xdr:nvSpPr>
        <xdr:cNvPr id="452" name="テキスト ボックス 451"/>
        <xdr:cNvSpPr txBox="1"/>
      </xdr:nvSpPr>
      <xdr:spPr>
        <a:xfrm>
          <a:off x="14401800" y="1257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60960</xdr:rowOff>
    </xdr:from>
    <xdr:to>
      <xdr:col>20</xdr:col>
      <xdr:colOff>209550</xdr:colOff>
      <xdr:row>74</xdr:row>
      <xdr:rowOff>162560</xdr:rowOff>
    </xdr:to>
    <xdr:sp macro="" textlink="">
      <xdr:nvSpPr>
        <xdr:cNvPr id="453" name="円/楕円 452"/>
        <xdr:cNvSpPr/>
      </xdr:nvSpPr>
      <xdr:spPr>
        <a:xfrm>
          <a:off x="13843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1287</xdr:rowOff>
    </xdr:from>
    <xdr:ext cx="762000" cy="259045"/>
    <xdr:sp macro="" textlink="">
      <xdr:nvSpPr>
        <xdr:cNvPr id="454" name="テキスト ボックス 453"/>
        <xdr:cNvSpPr txBox="1"/>
      </xdr:nvSpPr>
      <xdr:spPr>
        <a:xfrm>
          <a:off x="135128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99060</xdr:rowOff>
    </xdr:from>
    <xdr:to>
      <xdr:col>19</xdr:col>
      <xdr:colOff>6350</xdr:colOff>
      <xdr:row>75</xdr:row>
      <xdr:rowOff>29210</xdr:rowOff>
    </xdr:to>
    <xdr:sp macro="" textlink="">
      <xdr:nvSpPr>
        <xdr:cNvPr id="455" name="円/楕円 454"/>
        <xdr:cNvSpPr/>
      </xdr:nvSpPr>
      <xdr:spPr>
        <a:xfrm>
          <a:off x="12954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39387</xdr:rowOff>
    </xdr:from>
    <xdr:ext cx="762000" cy="259045"/>
    <xdr:sp macro="" textlink="">
      <xdr:nvSpPr>
        <xdr:cNvPr id="456" name="テキスト ボックス 455"/>
        <xdr:cNvSpPr txBox="1"/>
      </xdr:nvSpPr>
      <xdr:spPr>
        <a:xfrm>
          <a:off x="12623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広島県三原市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94234</xdr:rowOff>
    </xdr:from>
    <xdr:to>
      <xdr:col>4</xdr:col>
      <xdr:colOff>1117600</xdr:colOff>
      <xdr:row>19</xdr:row>
      <xdr:rowOff>131934</xdr:rowOff>
    </xdr:to>
    <xdr:cxnSp macro="">
      <xdr:nvCxnSpPr>
        <xdr:cNvPr id="45" name="直線コネクタ 44"/>
        <xdr:cNvCxnSpPr/>
      </xdr:nvCxnSpPr>
      <xdr:spPr bwMode="auto">
        <a:xfrm flipV="1">
          <a:off x="5651500" y="2027809"/>
          <a:ext cx="0" cy="1409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104011</xdr:rowOff>
    </xdr:from>
    <xdr:ext cx="762000" cy="259045"/>
    <xdr:sp macro="" textlink="">
      <xdr:nvSpPr>
        <xdr:cNvPr id="46" name="人口1人当たり決算額の推移最小値テキスト130"/>
        <xdr:cNvSpPr txBox="1"/>
      </xdr:nvSpPr>
      <xdr:spPr>
        <a:xfrm>
          <a:off x="5740400" y="340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46,241</a:t>
          </a:r>
          <a:endParaRPr kumimoji="1" lang="ja-JP" altLang="en-US" sz="1000" b="1">
            <a:latin typeface="ＭＳ Ｐゴシック"/>
          </a:endParaRPr>
        </a:p>
      </xdr:txBody>
    </xdr:sp>
    <xdr:clientData/>
  </xdr:oneCellAnchor>
  <xdr:twoCellAnchor>
    <xdr:from>
      <xdr:col>4</xdr:col>
      <xdr:colOff>1028700</xdr:colOff>
      <xdr:row>19</xdr:row>
      <xdr:rowOff>131934</xdr:rowOff>
    </xdr:from>
    <xdr:to>
      <xdr:col>5</xdr:col>
      <xdr:colOff>73025</xdr:colOff>
      <xdr:row>19</xdr:row>
      <xdr:rowOff>131934</xdr:rowOff>
    </xdr:to>
    <xdr:cxnSp macro="">
      <xdr:nvCxnSpPr>
        <xdr:cNvPr id="47" name="直線コネクタ 46"/>
        <xdr:cNvCxnSpPr/>
      </xdr:nvCxnSpPr>
      <xdr:spPr bwMode="auto">
        <a:xfrm>
          <a:off x="5562600" y="3437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9161</xdr:rowOff>
    </xdr:from>
    <xdr:ext cx="762000" cy="259045"/>
    <xdr:sp macro="" textlink="">
      <xdr:nvSpPr>
        <xdr:cNvPr id="48" name="人口1人当たり決算額の推移最大値テキスト130"/>
        <xdr:cNvSpPr txBox="1"/>
      </xdr:nvSpPr>
      <xdr:spPr>
        <a:xfrm>
          <a:off x="5740400" y="177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120,220</a:t>
          </a:r>
          <a:endParaRPr kumimoji="1" lang="ja-JP" altLang="en-US" sz="1000" b="1">
            <a:latin typeface="ＭＳ Ｐゴシック"/>
          </a:endParaRPr>
        </a:p>
      </xdr:txBody>
    </xdr:sp>
    <xdr:clientData/>
  </xdr:oneCellAnchor>
  <xdr:twoCellAnchor>
    <xdr:from>
      <xdr:col>4</xdr:col>
      <xdr:colOff>1028700</xdr:colOff>
      <xdr:row>11</xdr:row>
      <xdr:rowOff>94234</xdr:rowOff>
    </xdr:from>
    <xdr:to>
      <xdr:col>5</xdr:col>
      <xdr:colOff>73025</xdr:colOff>
      <xdr:row>11</xdr:row>
      <xdr:rowOff>94234</xdr:rowOff>
    </xdr:to>
    <xdr:cxnSp macro="">
      <xdr:nvCxnSpPr>
        <xdr:cNvPr id="49" name="直線コネクタ 48"/>
        <xdr:cNvCxnSpPr/>
      </xdr:nvCxnSpPr>
      <xdr:spPr bwMode="auto">
        <a:xfrm>
          <a:off x="5562600" y="20278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13233</xdr:rowOff>
    </xdr:from>
    <xdr:to>
      <xdr:col>4</xdr:col>
      <xdr:colOff>1117600</xdr:colOff>
      <xdr:row>16</xdr:row>
      <xdr:rowOff>20282</xdr:rowOff>
    </xdr:to>
    <xdr:cxnSp macro="">
      <xdr:nvCxnSpPr>
        <xdr:cNvPr id="50" name="直線コネクタ 49"/>
        <xdr:cNvCxnSpPr/>
      </xdr:nvCxnSpPr>
      <xdr:spPr bwMode="auto">
        <a:xfrm>
          <a:off x="5003800" y="2804058"/>
          <a:ext cx="647700" cy="70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64184</xdr:rowOff>
    </xdr:from>
    <xdr:ext cx="762000" cy="259045"/>
    <xdr:sp macro="" textlink="">
      <xdr:nvSpPr>
        <xdr:cNvPr id="51" name="人口1人当たり決算額の推移平均値テキスト130"/>
        <xdr:cNvSpPr txBox="1"/>
      </xdr:nvSpPr>
      <xdr:spPr>
        <a:xfrm>
          <a:off x="5740400" y="2855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92107</xdr:rowOff>
    </xdr:from>
    <xdr:to>
      <xdr:col>5</xdr:col>
      <xdr:colOff>34925</xdr:colOff>
      <xdr:row>17</xdr:row>
      <xdr:rowOff>22257</xdr:rowOff>
    </xdr:to>
    <xdr:sp macro="" textlink="">
      <xdr:nvSpPr>
        <xdr:cNvPr id="52" name="フローチャート : 判断 51"/>
        <xdr:cNvSpPr/>
      </xdr:nvSpPr>
      <xdr:spPr bwMode="auto">
        <a:xfrm>
          <a:off x="56007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13233</xdr:rowOff>
    </xdr:from>
    <xdr:to>
      <xdr:col>4</xdr:col>
      <xdr:colOff>469900</xdr:colOff>
      <xdr:row>16</xdr:row>
      <xdr:rowOff>43961</xdr:rowOff>
    </xdr:to>
    <xdr:cxnSp macro="">
      <xdr:nvCxnSpPr>
        <xdr:cNvPr id="53" name="直線コネクタ 52"/>
        <xdr:cNvCxnSpPr/>
      </xdr:nvCxnSpPr>
      <xdr:spPr bwMode="auto">
        <a:xfrm flipV="1">
          <a:off x="4305300" y="2804058"/>
          <a:ext cx="698500" cy="30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93288</xdr:rowOff>
    </xdr:from>
    <xdr:to>
      <xdr:col>4</xdr:col>
      <xdr:colOff>520700</xdr:colOff>
      <xdr:row>16</xdr:row>
      <xdr:rowOff>23438</xdr:rowOff>
    </xdr:to>
    <xdr:sp macro="" textlink="">
      <xdr:nvSpPr>
        <xdr:cNvPr id="54" name="フローチャート : 判断 53"/>
        <xdr:cNvSpPr/>
      </xdr:nvSpPr>
      <xdr:spPr bwMode="auto">
        <a:xfrm>
          <a:off x="4953000" y="27126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33615</xdr:rowOff>
    </xdr:from>
    <xdr:ext cx="736600" cy="259045"/>
    <xdr:sp macro="" textlink="">
      <xdr:nvSpPr>
        <xdr:cNvPr id="55" name="テキスト ボックス 54"/>
        <xdr:cNvSpPr txBox="1"/>
      </xdr:nvSpPr>
      <xdr:spPr>
        <a:xfrm>
          <a:off x="4622800" y="2481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43961</xdr:rowOff>
    </xdr:from>
    <xdr:to>
      <xdr:col>3</xdr:col>
      <xdr:colOff>904875</xdr:colOff>
      <xdr:row>16</xdr:row>
      <xdr:rowOff>99358</xdr:rowOff>
    </xdr:to>
    <xdr:cxnSp macro="">
      <xdr:nvCxnSpPr>
        <xdr:cNvPr id="56" name="直線コネクタ 55"/>
        <xdr:cNvCxnSpPr/>
      </xdr:nvCxnSpPr>
      <xdr:spPr bwMode="auto">
        <a:xfrm flipV="1">
          <a:off x="3606800" y="2834786"/>
          <a:ext cx="698500" cy="55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63684</xdr:rowOff>
    </xdr:from>
    <xdr:to>
      <xdr:col>3</xdr:col>
      <xdr:colOff>955675</xdr:colOff>
      <xdr:row>17</xdr:row>
      <xdr:rowOff>165284</xdr:rowOff>
    </xdr:to>
    <xdr:sp macro="" textlink="">
      <xdr:nvSpPr>
        <xdr:cNvPr id="57" name="フローチャート : 判断 56"/>
        <xdr:cNvSpPr/>
      </xdr:nvSpPr>
      <xdr:spPr bwMode="auto">
        <a:xfrm>
          <a:off x="4254500" y="30259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150061</xdr:rowOff>
    </xdr:from>
    <xdr:ext cx="762000" cy="259045"/>
    <xdr:sp macro="" textlink="">
      <xdr:nvSpPr>
        <xdr:cNvPr id="58" name="テキスト ボックス 57"/>
        <xdr:cNvSpPr txBox="1"/>
      </xdr:nvSpPr>
      <xdr:spPr>
        <a:xfrm>
          <a:off x="3924300" y="3112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47771</xdr:rowOff>
    </xdr:from>
    <xdr:to>
      <xdr:col>3</xdr:col>
      <xdr:colOff>206375</xdr:colOff>
      <xdr:row>16</xdr:row>
      <xdr:rowOff>99358</xdr:rowOff>
    </xdr:to>
    <xdr:cxnSp macro="">
      <xdr:nvCxnSpPr>
        <xdr:cNvPr id="59" name="直線コネクタ 58"/>
        <xdr:cNvCxnSpPr/>
      </xdr:nvCxnSpPr>
      <xdr:spPr bwMode="auto">
        <a:xfrm>
          <a:off x="2908300" y="2838596"/>
          <a:ext cx="698500" cy="515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89268</xdr:rowOff>
    </xdr:from>
    <xdr:to>
      <xdr:col>3</xdr:col>
      <xdr:colOff>257175</xdr:colOff>
      <xdr:row>18</xdr:row>
      <xdr:rowOff>19418</xdr:rowOff>
    </xdr:to>
    <xdr:sp macro="" textlink="">
      <xdr:nvSpPr>
        <xdr:cNvPr id="60" name="フローチャート : 判断 59"/>
        <xdr:cNvSpPr/>
      </xdr:nvSpPr>
      <xdr:spPr bwMode="auto">
        <a:xfrm>
          <a:off x="3556000" y="3051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4195</xdr:rowOff>
    </xdr:from>
    <xdr:ext cx="762000" cy="259045"/>
    <xdr:sp macro="" textlink="">
      <xdr:nvSpPr>
        <xdr:cNvPr id="61" name="テキスト ボックス 60"/>
        <xdr:cNvSpPr txBox="1"/>
      </xdr:nvSpPr>
      <xdr:spPr>
        <a:xfrm>
          <a:off x="3225800" y="313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48901</xdr:rowOff>
    </xdr:from>
    <xdr:to>
      <xdr:col>2</xdr:col>
      <xdr:colOff>692150</xdr:colOff>
      <xdr:row>17</xdr:row>
      <xdr:rowOff>150501</xdr:rowOff>
    </xdr:to>
    <xdr:sp macro="" textlink="">
      <xdr:nvSpPr>
        <xdr:cNvPr id="62" name="フローチャート : 判断 61"/>
        <xdr:cNvSpPr/>
      </xdr:nvSpPr>
      <xdr:spPr bwMode="auto">
        <a:xfrm>
          <a:off x="2857500" y="30111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135278</xdr:rowOff>
    </xdr:from>
    <xdr:ext cx="762000" cy="259045"/>
    <xdr:sp macro="" textlink="">
      <xdr:nvSpPr>
        <xdr:cNvPr id="63" name="テキスト ボックス 62"/>
        <xdr:cNvSpPr txBox="1"/>
      </xdr:nvSpPr>
      <xdr:spPr>
        <a:xfrm>
          <a:off x="2527300" y="30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140932</xdr:rowOff>
    </xdr:from>
    <xdr:to>
      <xdr:col>5</xdr:col>
      <xdr:colOff>34925</xdr:colOff>
      <xdr:row>16</xdr:row>
      <xdr:rowOff>71082</xdr:rowOff>
    </xdr:to>
    <xdr:sp macro="" textlink="">
      <xdr:nvSpPr>
        <xdr:cNvPr id="69" name="円/楕円 68"/>
        <xdr:cNvSpPr/>
      </xdr:nvSpPr>
      <xdr:spPr bwMode="auto">
        <a:xfrm>
          <a:off x="5600700" y="2760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157459</xdr:rowOff>
    </xdr:from>
    <xdr:ext cx="762000" cy="259045"/>
    <xdr:sp macro="" textlink="">
      <xdr:nvSpPr>
        <xdr:cNvPr id="70" name="人口1人当たり決算額の推移該当値テキスト130"/>
        <xdr:cNvSpPr txBox="1"/>
      </xdr:nvSpPr>
      <xdr:spPr>
        <a:xfrm>
          <a:off x="5740400" y="260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79,102</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133883</xdr:rowOff>
    </xdr:from>
    <xdr:to>
      <xdr:col>4</xdr:col>
      <xdr:colOff>520700</xdr:colOff>
      <xdr:row>16</xdr:row>
      <xdr:rowOff>64033</xdr:rowOff>
    </xdr:to>
    <xdr:sp macro="" textlink="">
      <xdr:nvSpPr>
        <xdr:cNvPr id="71" name="円/楕円 70"/>
        <xdr:cNvSpPr/>
      </xdr:nvSpPr>
      <xdr:spPr bwMode="auto">
        <a:xfrm>
          <a:off x="4953000" y="2753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48810</xdr:rowOff>
    </xdr:from>
    <xdr:ext cx="736600" cy="259045"/>
    <xdr:sp macro="" textlink="">
      <xdr:nvSpPr>
        <xdr:cNvPr id="72" name="テキスト ボックス 71"/>
        <xdr:cNvSpPr txBox="1"/>
      </xdr:nvSpPr>
      <xdr:spPr>
        <a:xfrm>
          <a:off x="4622800" y="2839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79,472</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164611</xdr:rowOff>
    </xdr:from>
    <xdr:to>
      <xdr:col>3</xdr:col>
      <xdr:colOff>955675</xdr:colOff>
      <xdr:row>16</xdr:row>
      <xdr:rowOff>94761</xdr:rowOff>
    </xdr:to>
    <xdr:sp macro="" textlink="">
      <xdr:nvSpPr>
        <xdr:cNvPr id="73" name="円/楕円 72"/>
        <xdr:cNvSpPr/>
      </xdr:nvSpPr>
      <xdr:spPr bwMode="auto">
        <a:xfrm>
          <a:off x="4254500" y="2783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104938</xdr:rowOff>
    </xdr:from>
    <xdr:ext cx="762000" cy="259045"/>
    <xdr:sp macro="" textlink="">
      <xdr:nvSpPr>
        <xdr:cNvPr id="74" name="テキスト ボックス 73"/>
        <xdr:cNvSpPr txBox="1"/>
      </xdr:nvSpPr>
      <xdr:spPr>
        <a:xfrm>
          <a:off x="3924300" y="255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77,859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48558</xdr:rowOff>
    </xdr:from>
    <xdr:to>
      <xdr:col>3</xdr:col>
      <xdr:colOff>257175</xdr:colOff>
      <xdr:row>16</xdr:row>
      <xdr:rowOff>150158</xdr:rowOff>
    </xdr:to>
    <xdr:sp macro="" textlink="">
      <xdr:nvSpPr>
        <xdr:cNvPr id="75" name="円/楕円 74"/>
        <xdr:cNvSpPr/>
      </xdr:nvSpPr>
      <xdr:spPr bwMode="auto">
        <a:xfrm>
          <a:off x="3556000" y="2839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160335</xdr:rowOff>
    </xdr:from>
    <xdr:ext cx="762000" cy="259045"/>
    <xdr:sp macro="" textlink="">
      <xdr:nvSpPr>
        <xdr:cNvPr id="76" name="テキスト ボックス 75"/>
        <xdr:cNvSpPr txBox="1"/>
      </xdr:nvSpPr>
      <xdr:spPr>
        <a:xfrm>
          <a:off x="3225800" y="2608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74,951</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168421</xdr:rowOff>
    </xdr:from>
    <xdr:to>
      <xdr:col>2</xdr:col>
      <xdr:colOff>692150</xdr:colOff>
      <xdr:row>16</xdr:row>
      <xdr:rowOff>98571</xdr:rowOff>
    </xdr:to>
    <xdr:sp macro="" textlink="">
      <xdr:nvSpPr>
        <xdr:cNvPr id="77" name="円/楕円 76"/>
        <xdr:cNvSpPr/>
      </xdr:nvSpPr>
      <xdr:spPr bwMode="auto">
        <a:xfrm>
          <a:off x="2857500" y="2787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108748</xdr:rowOff>
    </xdr:from>
    <xdr:ext cx="762000" cy="259045"/>
    <xdr:sp macro="" textlink="">
      <xdr:nvSpPr>
        <xdr:cNvPr id="78" name="テキスト ボックス 77"/>
        <xdr:cNvSpPr txBox="1"/>
      </xdr:nvSpPr>
      <xdr:spPr>
        <a:xfrm>
          <a:off x="2527300" y="25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77,659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199858</xdr:rowOff>
    </xdr:from>
    <xdr:to>
      <xdr:col>4</xdr:col>
      <xdr:colOff>1117600</xdr:colOff>
      <xdr:row>37</xdr:row>
      <xdr:rowOff>336136</xdr:rowOff>
    </xdr:to>
    <xdr:cxnSp macro="">
      <xdr:nvCxnSpPr>
        <xdr:cNvPr id="108" name="直線コネクタ 107"/>
        <xdr:cNvCxnSpPr/>
      </xdr:nvCxnSpPr>
      <xdr:spPr bwMode="auto">
        <a:xfrm flipV="1">
          <a:off x="5651500" y="6124408"/>
          <a:ext cx="0" cy="13364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308213</xdr:rowOff>
    </xdr:from>
    <xdr:ext cx="762000" cy="259045"/>
    <xdr:sp macro="" textlink="">
      <xdr:nvSpPr>
        <xdr:cNvPr id="109" name="人口1人当たり決算額の推移最小値テキスト445"/>
        <xdr:cNvSpPr txBox="1"/>
      </xdr:nvSpPr>
      <xdr:spPr>
        <a:xfrm>
          <a:off x="5740400" y="743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-5,404</a:t>
          </a:r>
          <a:endParaRPr kumimoji="1" lang="ja-JP" altLang="en-US" sz="1000" b="1">
            <a:latin typeface="ＭＳ Ｐゴシック"/>
          </a:endParaRPr>
        </a:p>
      </xdr:txBody>
    </xdr:sp>
    <xdr:clientData/>
  </xdr:oneCellAnchor>
  <xdr:twoCellAnchor>
    <xdr:from>
      <xdr:col>4</xdr:col>
      <xdr:colOff>1028700</xdr:colOff>
      <xdr:row>37</xdr:row>
      <xdr:rowOff>336136</xdr:rowOff>
    </xdr:from>
    <xdr:to>
      <xdr:col>5</xdr:col>
      <xdr:colOff>73025</xdr:colOff>
      <xdr:row>37</xdr:row>
      <xdr:rowOff>336136</xdr:rowOff>
    </xdr:to>
    <xdr:cxnSp macro="">
      <xdr:nvCxnSpPr>
        <xdr:cNvPr id="110" name="直線コネクタ 109"/>
        <xdr:cNvCxnSpPr/>
      </xdr:nvCxnSpPr>
      <xdr:spPr bwMode="auto">
        <a:xfrm>
          <a:off x="5562600" y="74608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114785</xdr:rowOff>
    </xdr:from>
    <xdr:ext cx="762000" cy="259045"/>
    <xdr:sp macro="" textlink="">
      <xdr:nvSpPr>
        <xdr:cNvPr id="111" name="人口1人当たり決算額の推移最大値テキスト445"/>
        <xdr:cNvSpPr txBox="1"/>
      </xdr:nvSpPr>
      <xdr:spPr>
        <a:xfrm>
          <a:off x="5740400" y="58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35,519</a:t>
          </a:r>
          <a:endParaRPr kumimoji="1" lang="ja-JP" altLang="en-US" sz="1000" b="1">
            <a:latin typeface="ＭＳ Ｐゴシック"/>
          </a:endParaRPr>
        </a:p>
      </xdr:txBody>
    </xdr:sp>
    <xdr:clientData/>
  </xdr:oneCellAnchor>
  <xdr:twoCellAnchor>
    <xdr:from>
      <xdr:col>4</xdr:col>
      <xdr:colOff>1028700</xdr:colOff>
      <xdr:row>33</xdr:row>
      <xdr:rowOff>199858</xdr:rowOff>
    </xdr:from>
    <xdr:to>
      <xdr:col>5</xdr:col>
      <xdr:colOff>73025</xdr:colOff>
      <xdr:row>33</xdr:row>
      <xdr:rowOff>199858</xdr:rowOff>
    </xdr:to>
    <xdr:cxnSp macro="">
      <xdr:nvCxnSpPr>
        <xdr:cNvPr id="112" name="直線コネクタ 111"/>
        <xdr:cNvCxnSpPr/>
      </xdr:nvCxnSpPr>
      <xdr:spPr bwMode="auto">
        <a:xfrm>
          <a:off x="5562600" y="6124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102409</xdr:rowOff>
    </xdr:from>
    <xdr:to>
      <xdr:col>4</xdr:col>
      <xdr:colOff>1117600</xdr:colOff>
      <xdr:row>35</xdr:row>
      <xdr:rowOff>173602</xdr:rowOff>
    </xdr:to>
    <xdr:cxnSp macro="">
      <xdr:nvCxnSpPr>
        <xdr:cNvPr id="113" name="直線コネクタ 112"/>
        <xdr:cNvCxnSpPr/>
      </xdr:nvCxnSpPr>
      <xdr:spPr bwMode="auto">
        <a:xfrm>
          <a:off x="5003800" y="6712759"/>
          <a:ext cx="647700" cy="71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158379</xdr:rowOff>
    </xdr:from>
    <xdr:ext cx="762000" cy="259045"/>
    <xdr:sp macro="" textlink="">
      <xdr:nvSpPr>
        <xdr:cNvPr id="114" name="人口1人当たり決算額の推移平均値テキスト445"/>
        <xdr:cNvSpPr txBox="1"/>
      </xdr:nvSpPr>
      <xdr:spPr>
        <a:xfrm>
          <a:off x="5740400" y="6768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144519</xdr:rowOff>
    </xdr:from>
    <xdr:to>
      <xdr:col>5</xdr:col>
      <xdr:colOff>34925</xdr:colOff>
      <xdr:row>35</xdr:row>
      <xdr:rowOff>246119</xdr:rowOff>
    </xdr:to>
    <xdr:sp macro="" textlink="">
      <xdr:nvSpPr>
        <xdr:cNvPr id="115" name="フローチャート : 判断 114"/>
        <xdr:cNvSpPr/>
      </xdr:nvSpPr>
      <xdr:spPr bwMode="auto">
        <a:xfrm>
          <a:off x="56007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47055</xdr:rowOff>
    </xdr:from>
    <xdr:to>
      <xdr:col>4</xdr:col>
      <xdr:colOff>469900</xdr:colOff>
      <xdr:row>35</xdr:row>
      <xdr:rowOff>102409</xdr:rowOff>
    </xdr:to>
    <xdr:cxnSp macro="">
      <xdr:nvCxnSpPr>
        <xdr:cNvPr id="116" name="直線コネクタ 115"/>
        <xdr:cNvCxnSpPr/>
      </xdr:nvCxnSpPr>
      <xdr:spPr bwMode="auto">
        <a:xfrm>
          <a:off x="4305300" y="6657405"/>
          <a:ext cx="698500" cy="55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335726</xdr:rowOff>
    </xdr:from>
    <xdr:to>
      <xdr:col>4</xdr:col>
      <xdr:colOff>520700</xdr:colOff>
      <xdr:row>35</xdr:row>
      <xdr:rowOff>94426</xdr:rowOff>
    </xdr:to>
    <xdr:sp macro="" textlink="">
      <xdr:nvSpPr>
        <xdr:cNvPr id="117" name="フローチャート : 判断 116"/>
        <xdr:cNvSpPr/>
      </xdr:nvSpPr>
      <xdr:spPr bwMode="auto">
        <a:xfrm>
          <a:off x="4953000" y="66031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104603</xdr:rowOff>
    </xdr:from>
    <xdr:ext cx="736600" cy="259045"/>
    <xdr:sp macro="" textlink="">
      <xdr:nvSpPr>
        <xdr:cNvPr id="118" name="テキスト ボックス 117"/>
        <xdr:cNvSpPr txBox="1"/>
      </xdr:nvSpPr>
      <xdr:spPr>
        <a:xfrm>
          <a:off x="4622800" y="6372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318436</xdr:rowOff>
    </xdr:from>
    <xdr:to>
      <xdr:col>3</xdr:col>
      <xdr:colOff>904875</xdr:colOff>
      <xdr:row>35</xdr:row>
      <xdr:rowOff>47055</xdr:rowOff>
    </xdr:to>
    <xdr:cxnSp macro="">
      <xdr:nvCxnSpPr>
        <xdr:cNvPr id="119" name="直線コネクタ 118"/>
        <xdr:cNvCxnSpPr/>
      </xdr:nvCxnSpPr>
      <xdr:spPr bwMode="auto">
        <a:xfrm>
          <a:off x="3606800" y="6585886"/>
          <a:ext cx="698500" cy="71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241576</xdr:rowOff>
    </xdr:from>
    <xdr:to>
      <xdr:col>3</xdr:col>
      <xdr:colOff>955675</xdr:colOff>
      <xdr:row>36</xdr:row>
      <xdr:rowOff>276</xdr:rowOff>
    </xdr:to>
    <xdr:sp macro="" textlink="">
      <xdr:nvSpPr>
        <xdr:cNvPr id="120" name="フローチャート : 判断 119"/>
        <xdr:cNvSpPr/>
      </xdr:nvSpPr>
      <xdr:spPr bwMode="auto">
        <a:xfrm>
          <a:off x="42545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327953</xdr:rowOff>
    </xdr:from>
    <xdr:ext cx="762000" cy="259045"/>
    <xdr:sp macro="" textlink="">
      <xdr:nvSpPr>
        <xdr:cNvPr id="121" name="テキスト ボックス 120"/>
        <xdr:cNvSpPr txBox="1"/>
      </xdr:nvSpPr>
      <xdr:spPr>
        <a:xfrm>
          <a:off x="3924300" y="6938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287575</xdr:rowOff>
    </xdr:from>
    <xdr:to>
      <xdr:col>3</xdr:col>
      <xdr:colOff>206375</xdr:colOff>
      <xdr:row>34</xdr:row>
      <xdr:rowOff>318436</xdr:rowOff>
    </xdr:to>
    <xdr:cxnSp macro="">
      <xdr:nvCxnSpPr>
        <xdr:cNvPr id="122" name="直線コネクタ 121"/>
        <xdr:cNvCxnSpPr/>
      </xdr:nvCxnSpPr>
      <xdr:spPr bwMode="auto">
        <a:xfrm>
          <a:off x="2908300" y="6555025"/>
          <a:ext cx="698500" cy="30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178482</xdr:rowOff>
    </xdr:from>
    <xdr:to>
      <xdr:col>3</xdr:col>
      <xdr:colOff>257175</xdr:colOff>
      <xdr:row>35</xdr:row>
      <xdr:rowOff>280082</xdr:rowOff>
    </xdr:to>
    <xdr:sp macro="" textlink="">
      <xdr:nvSpPr>
        <xdr:cNvPr id="123" name="フローチャート : 判断 122"/>
        <xdr:cNvSpPr/>
      </xdr:nvSpPr>
      <xdr:spPr bwMode="auto">
        <a:xfrm>
          <a:off x="3556000" y="6788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264859</xdr:rowOff>
    </xdr:from>
    <xdr:ext cx="762000" cy="259045"/>
    <xdr:sp macro="" textlink="">
      <xdr:nvSpPr>
        <xdr:cNvPr id="124" name="テキスト ボックス 123"/>
        <xdr:cNvSpPr txBox="1"/>
      </xdr:nvSpPr>
      <xdr:spPr>
        <a:xfrm>
          <a:off x="3225800" y="687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148601</xdr:rowOff>
    </xdr:from>
    <xdr:to>
      <xdr:col>2</xdr:col>
      <xdr:colOff>692150</xdr:colOff>
      <xdr:row>35</xdr:row>
      <xdr:rowOff>250201</xdr:rowOff>
    </xdr:to>
    <xdr:sp macro="" textlink="">
      <xdr:nvSpPr>
        <xdr:cNvPr id="125" name="フローチャート : 判断 124"/>
        <xdr:cNvSpPr/>
      </xdr:nvSpPr>
      <xdr:spPr bwMode="auto">
        <a:xfrm>
          <a:off x="2857500" y="6758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234978</xdr:rowOff>
    </xdr:from>
    <xdr:ext cx="762000" cy="259045"/>
    <xdr:sp macro="" textlink="">
      <xdr:nvSpPr>
        <xdr:cNvPr id="126" name="テキスト ボックス 125"/>
        <xdr:cNvSpPr txBox="1"/>
      </xdr:nvSpPr>
      <xdr:spPr>
        <a:xfrm>
          <a:off x="2527300" y="6845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122802</xdr:rowOff>
    </xdr:from>
    <xdr:to>
      <xdr:col>5</xdr:col>
      <xdr:colOff>34925</xdr:colOff>
      <xdr:row>35</xdr:row>
      <xdr:rowOff>224402</xdr:rowOff>
    </xdr:to>
    <xdr:sp macro="" textlink="">
      <xdr:nvSpPr>
        <xdr:cNvPr id="132" name="円/楕円 131"/>
        <xdr:cNvSpPr/>
      </xdr:nvSpPr>
      <xdr:spPr bwMode="auto">
        <a:xfrm>
          <a:off x="5600700" y="6733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310779</xdr:rowOff>
    </xdr:from>
    <xdr:ext cx="762000" cy="259045"/>
    <xdr:sp macro="" textlink="">
      <xdr:nvSpPr>
        <xdr:cNvPr id="133" name="人口1人当たり決算額の推移該当値テキスト445"/>
        <xdr:cNvSpPr txBox="1"/>
      </xdr:nvSpPr>
      <xdr:spPr>
        <a:xfrm>
          <a:off x="5740400" y="657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15,323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51609</xdr:rowOff>
    </xdr:from>
    <xdr:to>
      <xdr:col>4</xdr:col>
      <xdr:colOff>520700</xdr:colOff>
      <xdr:row>35</xdr:row>
      <xdr:rowOff>153209</xdr:rowOff>
    </xdr:to>
    <xdr:sp macro="" textlink="">
      <xdr:nvSpPr>
        <xdr:cNvPr id="134" name="円/楕円 133"/>
        <xdr:cNvSpPr/>
      </xdr:nvSpPr>
      <xdr:spPr bwMode="auto">
        <a:xfrm>
          <a:off x="4953000" y="6661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137986</xdr:rowOff>
    </xdr:from>
    <xdr:ext cx="736600" cy="259045"/>
    <xdr:sp macro="" textlink="">
      <xdr:nvSpPr>
        <xdr:cNvPr id="135" name="テキスト ボックス 134"/>
        <xdr:cNvSpPr txBox="1"/>
      </xdr:nvSpPr>
      <xdr:spPr>
        <a:xfrm>
          <a:off x="4622800" y="6748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17,503</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339155</xdr:rowOff>
    </xdr:from>
    <xdr:to>
      <xdr:col>3</xdr:col>
      <xdr:colOff>955675</xdr:colOff>
      <xdr:row>35</xdr:row>
      <xdr:rowOff>97855</xdr:rowOff>
    </xdr:to>
    <xdr:sp macro="" textlink="">
      <xdr:nvSpPr>
        <xdr:cNvPr id="136" name="円/楕円 135"/>
        <xdr:cNvSpPr/>
      </xdr:nvSpPr>
      <xdr:spPr bwMode="auto">
        <a:xfrm>
          <a:off x="4254500" y="6606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108032</xdr:rowOff>
    </xdr:from>
    <xdr:ext cx="762000" cy="259045"/>
    <xdr:sp macro="" textlink="">
      <xdr:nvSpPr>
        <xdr:cNvPr id="137" name="テキスト ボックス 136"/>
        <xdr:cNvSpPr txBox="1"/>
      </xdr:nvSpPr>
      <xdr:spPr>
        <a:xfrm>
          <a:off x="3924300" y="637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19,198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267636</xdr:rowOff>
    </xdr:from>
    <xdr:to>
      <xdr:col>3</xdr:col>
      <xdr:colOff>257175</xdr:colOff>
      <xdr:row>35</xdr:row>
      <xdr:rowOff>26336</xdr:rowOff>
    </xdr:to>
    <xdr:sp macro="" textlink="">
      <xdr:nvSpPr>
        <xdr:cNvPr id="138" name="円/楕円 137"/>
        <xdr:cNvSpPr/>
      </xdr:nvSpPr>
      <xdr:spPr bwMode="auto">
        <a:xfrm>
          <a:off x="3556000" y="6535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36513</xdr:rowOff>
    </xdr:from>
    <xdr:ext cx="762000" cy="259045"/>
    <xdr:sp macro="" textlink="">
      <xdr:nvSpPr>
        <xdr:cNvPr id="139" name="テキスト ボックス 138"/>
        <xdr:cNvSpPr txBox="1"/>
      </xdr:nvSpPr>
      <xdr:spPr>
        <a:xfrm>
          <a:off x="3225800" y="6303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21,388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236775</xdr:rowOff>
    </xdr:from>
    <xdr:to>
      <xdr:col>2</xdr:col>
      <xdr:colOff>692150</xdr:colOff>
      <xdr:row>34</xdr:row>
      <xdr:rowOff>338375</xdr:rowOff>
    </xdr:to>
    <xdr:sp macro="" textlink="">
      <xdr:nvSpPr>
        <xdr:cNvPr id="140" name="円/楕円 139"/>
        <xdr:cNvSpPr/>
      </xdr:nvSpPr>
      <xdr:spPr bwMode="auto">
        <a:xfrm>
          <a:off x="2857500" y="6504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5652</xdr:rowOff>
    </xdr:from>
    <xdr:ext cx="762000" cy="259045"/>
    <xdr:sp macro="" textlink="">
      <xdr:nvSpPr>
        <xdr:cNvPr id="141" name="テキスト ボックス 140"/>
        <xdr:cNvSpPr txBox="1"/>
      </xdr:nvSpPr>
      <xdr:spPr>
        <a:xfrm>
          <a:off x="2527300" y="6273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22,333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広島県三原市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97,009
95,045
471.55
51,610,916
50,648,726
702,052
26,693,169
63,001,148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50.9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71,791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40305</xdr:rowOff>
    </xdr:from>
    <xdr:to>
      <xdr:col>6</xdr:col>
      <xdr:colOff>510540</xdr:colOff>
      <xdr:row>39</xdr:row>
      <xdr:rowOff>3180</xdr:rowOff>
    </xdr:to>
    <xdr:cxnSp macro="">
      <xdr:nvCxnSpPr>
        <xdr:cNvPr id="54" name="直線コネクタ 53"/>
        <xdr:cNvCxnSpPr/>
      </xdr:nvCxnSpPr>
      <xdr:spPr>
        <a:xfrm flipV="1">
          <a:off x="4633595" y="5355255"/>
          <a:ext cx="1270" cy="133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7007</xdr:rowOff>
    </xdr:from>
    <xdr:ext cx="534377" cy="259045"/>
    <xdr:sp macro="" textlink="">
      <xdr:nvSpPr>
        <xdr:cNvPr id="55" name="人件費最小値テキスト"/>
        <xdr:cNvSpPr txBox="1"/>
      </xdr:nvSpPr>
      <xdr:spPr>
        <a:xfrm>
          <a:off x="4686300" y="66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38,472</a:t>
          </a:r>
          <a:endParaRPr kumimoji="1" lang="ja-JP" altLang="en-US" sz="1000" b="1">
            <a:latin typeface="ＭＳ Ｐゴシック"/>
          </a:endParaRPr>
        </a:p>
      </xdr:txBody>
    </xdr:sp>
    <xdr:clientData/>
  </xdr:oneCellAnchor>
  <xdr:twoCellAnchor>
    <xdr:from>
      <xdr:col>6</xdr:col>
      <xdr:colOff>422275</xdr:colOff>
      <xdr:row>39</xdr:row>
      <xdr:rowOff>3180</xdr:rowOff>
    </xdr:from>
    <xdr:to>
      <xdr:col>6</xdr:col>
      <xdr:colOff>600075</xdr:colOff>
      <xdr:row>39</xdr:row>
      <xdr:rowOff>3180</xdr:rowOff>
    </xdr:to>
    <xdr:cxnSp macro="">
      <xdr:nvCxnSpPr>
        <xdr:cNvPr id="56" name="直線コネクタ 55"/>
        <xdr:cNvCxnSpPr/>
      </xdr:nvCxnSpPr>
      <xdr:spPr>
        <a:xfrm>
          <a:off x="4546600" y="6689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158432</xdr:rowOff>
    </xdr:from>
    <xdr:ext cx="534377" cy="259045"/>
    <xdr:sp macro="" textlink="">
      <xdr:nvSpPr>
        <xdr:cNvPr id="57" name="人件費最大値テキスト"/>
        <xdr:cNvSpPr txBox="1"/>
      </xdr:nvSpPr>
      <xdr:spPr>
        <a:xfrm>
          <a:off x="4686300" y="513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96,848</a:t>
          </a:r>
          <a:endParaRPr kumimoji="1" lang="ja-JP" altLang="en-US" sz="1000" b="1">
            <a:latin typeface="ＭＳ Ｐゴシック"/>
          </a:endParaRPr>
        </a:p>
      </xdr:txBody>
    </xdr:sp>
    <xdr:clientData/>
  </xdr:oneCellAnchor>
  <xdr:twoCellAnchor>
    <xdr:from>
      <xdr:col>6</xdr:col>
      <xdr:colOff>422275</xdr:colOff>
      <xdr:row>31</xdr:row>
      <xdr:rowOff>40305</xdr:rowOff>
    </xdr:from>
    <xdr:to>
      <xdr:col>6</xdr:col>
      <xdr:colOff>600075</xdr:colOff>
      <xdr:row>31</xdr:row>
      <xdr:rowOff>40305</xdr:rowOff>
    </xdr:to>
    <xdr:cxnSp macro="">
      <xdr:nvCxnSpPr>
        <xdr:cNvPr id="58" name="直線コネクタ 57"/>
        <xdr:cNvCxnSpPr/>
      </xdr:nvCxnSpPr>
      <xdr:spPr>
        <a:xfrm>
          <a:off x="4546600" y="535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119423</xdr:rowOff>
    </xdr:from>
    <xdr:to>
      <xdr:col>6</xdr:col>
      <xdr:colOff>511175</xdr:colOff>
      <xdr:row>33</xdr:row>
      <xdr:rowOff>130122</xdr:rowOff>
    </xdr:to>
    <xdr:cxnSp macro="">
      <xdr:nvCxnSpPr>
        <xdr:cNvPr id="59" name="直線コネクタ 58"/>
        <xdr:cNvCxnSpPr/>
      </xdr:nvCxnSpPr>
      <xdr:spPr>
        <a:xfrm>
          <a:off x="3797300" y="5777273"/>
          <a:ext cx="838200" cy="1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77591</xdr:rowOff>
    </xdr:from>
    <xdr:ext cx="534377" cy="259045"/>
    <xdr:sp macro="" textlink="">
      <xdr:nvSpPr>
        <xdr:cNvPr id="60" name="人件費平均値テキスト"/>
        <xdr:cNvSpPr txBox="1"/>
      </xdr:nvSpPr>
      <xdr:spPr>
        <a:xfrm>
          <a:off x="4686300" y="6078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99164</xdr:rowOff>
    </xdr:from>
    <xdr:to>
      <xdr:col>6</xdr:col>
      <xdr:colOff>561975</xdr:colOff>
      <xdr:row>36</xdr:row>
      <xdr:rowOff>29314</xdr:rowOff>
    </xdr:to>
    <xdr:sp macro="" textlink="">
      <xdr:nvSpPr>
        <xdr:cNvPr id="61" name="フローチャート : 判断 60"/>
        <xdr:cNvSpPr/>
      </xdr:nvSpPr>
      <xdr:spPr>
        <a:xfrm>
          <a:off x="45847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119423</xdr:rowOff>
    </xdr:from>
    <xdr:to>
      <xdr:col>5</xdr:col>
      <xdr:colOff>358775</xdr:colOff>
      <xdr:row>33</xdr:row>
      <xdr:rowOff>145552</xdr:rowOff>
    </xdr:to>
    <xdr:cxnSp macro="">
      <xdr:nvCxnSpPr>
        <xdr:cNvPr id="62" name="直線コネクタ 61"/>
        <xdr:cNvCxnSpPr/>
      </xdr:nvCxnSpPr>
      <xdr:spPr>
        <a:xfrm flipV="1">
          <a:off x="2908300" y="5777273"/>
          <a:ext cx="889000" cy="2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36345</xdr:rowOff>
    </xdr:from>
    <xdr:to>
      <xdr:col>5</xdr:col>
      <xdr:colOff>409575</xdr:colOff>
      <xdr:row>34</xdr:row>
      <xdr:rowOff>137945</xdr:rowOff>
    </xdr:to>
    <xdr:sp macro="" textlink="">
      <xdr:nvSpPr>
        <xdr:cNvPr id="63" name="フローチャート : 判断 62"/>
        <xdr:cNvSpPr/>
      </xdr:nvSpPr>
      <xdr:spPr>
        <a:xfrm>
          <a:off x="3746500" y="586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129072</xdr:rowOff>
    </xdr:from>
    <xdr:ext cx="534377" cy="259045"/>
    <xdr:sp macro="" textlink="">
      <xdr:nvSpPr>
        <xdr:cNvPr id="64" name="テキスト ボックス 63"/>
        <xdr:cNvSpPr txBox="1"/>
      </xdr:nvSpPr>
      <xdr:spPr>
        <a:xfrm>
          <a:off x="3530111" y="595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145552</xdr:rowOff>
    </xdr:from>
    <xdr:to>
      <xdr:col>4</xdr:col>
      <xdr:colOff>155575</xdr:colOff>
      <xdr:row>34</xdr:row>
      <xdr:rowOff>3477</xdr:rowOff>
    </xdr:to>
    <xdr:cxnSp macro="">
      <xdr:nvCxnSpPr>
        <xdr:cNvPr id="65" name="直線コネクタ 64"/>
        <xdr:cNvCxnSpPr/>
      </xdr:nvCxnSpPr>
      <xdr:spPr>
        <a:xfrm flipV="1">
          <a:off x="2019300" y="5803402"/>
          <a:ext cx="889000" cy="2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169802</xdr:rowOff>
    </xdr:from>
    <xdr:to>
      <xdr:col>4</xdr:col>
      <xdr:colOff>206375</xdr:colOff>
      <xdr:row>36</xdr:row>
      <xdr:rowOff>99952</xdr:rowOff>
    </xdr:to>
    <xdr:sp macro="" textlink="">
      <xdr:nvSpPr>
        <xdr:cNvPr id="66" name="フローチャート : 判断 65"/>
        <xdr:cNvSpPr/>
      </xdr:nvSpPr>
      <xdr:spPr>
        <a:xfrm>
          <a:off x="2857500" y="617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91079</xdr:rowOff>
    </xdr:from>
    <xdr:ext cx="534377" cy="259045"/>
    <xdr:sp macro="" textlink="">
      <xdr:nvSpPr>
        <xdr:cNvPr id="67" name="テキスト ボックス 66"/>
        <xdr:cNvSpPr txBox="1"/>
      </xdr:nvSpPr>
      <xdr:spPr>
        <a:xfrm>
          <a:off x="2641111" y="626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44671</xdr:rowOff>
    </xdr:from>
    <xdr:to>
      <xdr:col>2</xdr:col>
      <xdr:colOff>638175</xdr:colOff>
      <xdr:row>34</xdr:row>
      <xdr:rowOff>3477</xdr:rowOff>
    </xdr:to>
    <xdr:cxnSp macro="">
      <xdr:nvCxnSpPr>
        <xdr:cNvPr id="68" name="直線コネクタ 67"/>
        <xdr:cNvCxnSpPr/>
      </xdr:nvCxnSpPr>
      <xdr:spPr>
        <a:xfrm>
          <a:off x="1130300" y="5702521"/>
          <a:ext cx="889000" cy="13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11130</xdr:rowOff>
    </xdr:from>
    <xdr:to>
      <xdr:col>3</xdr:col>
      <xdr:colOff>3175</xdr:colOff>
      <xdr:row>36</xdr:row>
      <xdr:rowOff>112730</xdr:rowOff>
    </xdr:to>
    <xdr:sp macro="" textlink="">
      <xdr:nvSpPr>
        <xdr:cNvPr id="69" name="フローチャート : 判断 68"/>
        <xdr:cNvSpPr/>
      </xdr:nvSpPr>
      <xdr:spPr>
        <a:xfrm>
          <a:off x="1968500" y="618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103857</xdr:rowOff>
    </xdr:from>
    <xdr:ext cx="534377" cy="259045"/>
    <xdr:sp macro="" textlink="">
      <xdr:nvSpPr>
        <xdr:cNvPr id="70" name="テキスト ボックス 69"/>
        <xdr:cNvSpPr txBox="1"/>
      </xdr:nvSpPr>
      <xdr:spPr>
        <a:xfrm>
          <a:off x="1752111" y="627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115577</xdr:rowOff>
    </xdr:from>
    <xdr:to>
      <xdr:col>1</xdr:col>
      <xdr:colOff>485775</xdr:colOff>
      <xdr:row>36</xdr:row>
      <xdr:rowOff>45727</xdr:rowOff>
    </xdr:to>
    <xdr:sp macro="" textlink="">
      <xdr:nvSpPr>
        <xdr:cNvPr id="71" name="フローチャート : 判断 70"/>
        <xdr:cNvSpPr/>
      </xdr:nvSpPr>
      <xdr:spPr>
        <a:xfrm>
          <a:off x="1079500" y="611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36854</xdr:rowOff>
    </xdr:from>
    <xdr:ext cx="534377" cy="259045"/>
    <xdr:sp macro="" textlink="">
      <xdr:nvSpPr>
        <xdr:cNvPr id="72" name="テキスト ボックス 71"/>
        <xdr:cNvSpPr txBox="1"/>
      </xdr:nvSpPr>
      <xdr:spPr>
        <a:xfrm>
          <a:off x="863111" y="620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79322</xdr:rowOff>
    </xdr:from>
    <xdr:to>
      <xdr:col>6</xdr:col>
      <xdr:colOff>561975</xdr:colOff>
      <xdr:row>34</xdr:row>
      <xdr:rowOff>9472</xdr:rowOff>
    </xdr:to>
    <xdr:sp macro="" textlink="">
      <xdr:nvSpPr>
        <xdr:cNvPr id="78" name="円/楕円 77"/>
        <xdr:cNvSpPr/>
      </xdr:nvSpPr>
      <xdr:spPr>
        <a:xfrm>
          <a:off x="4584700" y="573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102199</xdr:rowOff>
    </xdr:from>
    <xdr:ext cx="534377" cy="259045"/>
    <xdr:sp macro="" textlink="">
      <xdr:nvSpPr>
        <xdr:cNvPr id="79" name="人件費該当値テキスト"/>
        <xdr:cNvSpPr txBox="1"/>
      </xdr:nvSpPr>
      <xdr:spPr>
        <a:xfrm>
          <a:off x="4686300" y="558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77,919</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68623</xdr:rowOff>
    </xdr:from>
    <xdr:to>
      <xdr:col>5</xdr:col>
      <xdr:colOff>409575</xdr:colOff>
      <xdr:row>33</xdr:row>
      <xdr:rowOff>170223</xdr:rowOff>
    </xdr:to>
    <xdr:sp macro="" textlink="">
      <xdr:nvSpPr>
        <xdr:cNvPr id="80" name="円/楕円 79"/>
        <xdr:cNvSpPr/>
      </xdr:nvSpPr>
      <xdr:spPr>
        <a:xfrm>
          <a:off x="3746500" y="572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15300</xdr:rowOff>
    </xdr:from>
    <xdr:ext cx="534377" cy="259045"/>
    <xdr:sp macro="" textlink="">
      <xdr:nvSpPr>
        <xdr:cNvPr id="81" name="テキスト ボックス 80"/>
        <xdr:cNvSpPr txBox="1"/>
      </xdr:nvSpPr>
      <xdr:spPr>
        <a:xfrm>
          <a:off x="3530111" y="550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78,387</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94752</xdr:rowOff>
    </xdr:from>
    <xdr:to>
      <xdr:col>4</xdr:col>
      <xdr:colOff>206375</xdr:colOff>
      <xdr:row>34</xdr:row>
      <xdr:rowOff>24902</xdr:rowOff>
    </xdr:to>
    <xdr:sp macro="" textlink="">
      <xdr:nvSpPr>
        <xdr:cNvPr id="82" name="円/楕円 81"/>
        <xdr:cNvSpPr/>
      </xdr:nvSpPr>
      <xdr:spPr>
        <a:xfrm>
          <a:off x="2857500" y="575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41429</xdr:rowOff>
    </xdr:from>
    <xdr:ext cx="534377" cy="259045"/>
    <xdr:sp macro="" textlink="">
      <xdr:nvSpPr>
        <xdr:cNvPr id="83" name="テキスト ボックス 82"/>
        <xdr:cNvSpPr txBox="1"/>
      </xdr:nvSpPr>
      <xdr:spPr>
        <a:xfrm>
          <a:off x="2641111" y="552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77,244</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124127</xdr:rowOff>
    </xdr:from>
    <xdr:to>
      <xdr:col>3</xdr:col>
      <xdr:colOff>3175</xdr:colOff>
      <xdr:row>34</xdr:row>
      <xdr:rowOff>54277</xdr:rowOff>
    </xdr:to>
    <xdr:sp macro="" textlink="">
      <xdr:nvSpPr>
        <xdr:cNvPr id="84" name="円/楕円 83"/>
        <xdr:cNvSpPr/>
      </xdr:nvSpPr>
      <xdr:spPr>
        <a:xfrm>
          <a:off x="1968500" y="578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70804</xdr:rowOff>
    </xdr:from>
    <xdr:ext cx="534377" cy="259045"/>
    <xdr:sp macro="" textlink="">
      <xdr:nvSpPr>
        <xdr:cNvPr id="85" name="テキスト ボックス 84"/>
        <xdr:cNvSpPr txBox="1"/>
      </xdr:nvSpPr>
      <xdr:spPr>
        <a:xfrm>
          <a:off x="1752111" y="555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75,959</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165321</xdr:rowOff>
    </xdr:from>
    <xdr:to>
      <xdr:col>1</xdr:col>
      <xdr:colOff>485775</xdr:colOff>
      <xdr:row>33</xdr:row>
      <xdr:rowOff>95471</xdr:rowOff>
    </xdr:to>
    <xdr:sp macro="" textlink="">
      <xdr:nvSpPr>
        <xdr:cNvPr id="86" name="円/楕円 85"/>
        <xdr:cNvSpPr/>
      </xdr:nvSpPr>
      <xdr:spPr>
        <a:xfrm>
          <a:off x="1079500" y="565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111998</xdr:rowOff>
    </xdr:from>
    <xdr:ext cx="534377" cy="259045"/>
    <xdr:sp macro="" textlink="">
      <xdr:nvSpPr>
        <xdr:cNvPr id="87" name="テキスト ボックス 86"/>
        <xdr:cNvSpPr txBox="1"/>
      </xdr:nvSpPr>
      <xdr:spPr>
        <a:xfrm>
          <a:off x="863111" y="542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81,657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53,627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167103</xdr:rowOff>
    </xdr:from>
    <xdr:to>
      <xdr:col>6</xdr:col>
      <xdr:colOff>510540</xdr:colOff>
      <xdr:row>59</xdr:row>
      <xdr:rowOff>40780</xdr:rowOff>
    </xdr:to>
    <xdr:cxnSp macro="">
      <xdr:nvCxnSpPr>
        <xdr:cNvPr id="113" name="直線コネクタ 112"/>
        <xdr:cNvCxnSpPr/>
      </xdr:nvCxnSpPr>
      <xdr:spPr>
        <a:xfrm flipV="1">
          <a:off x="4633595" y="8739603"/>
          <a:ext cx="1270" cy="1416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44607</xdr:rowOff>
    </xdr:from>
    <xdr:ext cx="534377" cy="259045"/>
    <xdr:sp macro="" textlink="">
      <xdr:nvSpPr>
        <xdr:cNvPr id="114" name="物件費最小値テキスト"/>
        <xdr:cNvSpPr txBox="1"/>
      </xdr:nvSpPr>
      <xdr:spPr>
        <a:xfrm>
          <a:off x="4686300" y="1016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35,581</a:t>
          </a:r>
          <a:endParaRPr kumimoji="1" lang="ja-JP" altLang="en-US" sz="1000" b="1">
            <a:latin typeface="ＭＳ Ｐゴシック"/>
          </a:endParaRPr>
        </a:p>
      </xdr:txBody>
    </xdr:sp>
    <xdr:clientData/>
  </xdr:oneCellAnchor>
  <xdr:twoCellAnchor>
    <xdr:from>
      <xdr:col>6</xdr:col>
      <xdr:colOff>422275</xdr:colOff>
      <xdr:row>59</xdr:row>
      <xdr:rowOff>40780</xdr:rowOff>
    </xdr:from>
    <xdr:to>
      <xdr:col>6</xdr:col>
      <xdr:colOff>600075</xdr:colOff>
      <xdr:row>59</xdr:row>
      <xdr:rowOff>40780</xdr:rowOff>
    </xdr:to>
    <xdr:cxnSp macro="">
      <xdr:nvCxnSpPr>
        <xdr:cNvPr id="115" name="直線コネクタ 114"/>
        <xdr:cNvCxnSpPr/>
      </xdr:nvCxnSpPr>
      <xdr:spPr>
        <a:xfrm>
          <a:off x="4546600" y="1015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113780</xdr:rowOff>
    </xdr:from>
    <xdr:ext cx="599010" cy="259045"/>
    <xdr:sp macro="" textlink="">
      <xdr:nvSpPr>
        <xdr:cNvPr id="116" name="物件費最大値テキスト"/>
        <xdr:cNvSpPr txBox="1"/>
      </xdr:nvSpPr>
      <xdr:spPr>
        <a:xfrm>
          <a:off x="4686300" y="851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903,218</a:t>
          </a:r>
          <a:endParaRPr kumimoji="1" lang="ja-JP" altLang="en-US" sz="1000" b="1">
            <a:latin typeface="ＭＳ Ｐゴシック"/>
          </a:endParaRPr>
        </a:p>
      </xdr:txBody>
    </xdr:sp>
    <xdr:clientData/>
  </xdr:oneCellAnchor>
  <xdr:twoCellAnchor>
    <xdr:from>
      <xdr:col>6</xdr:col>
      <xdr:colOff>422275</xdr:colOff>
      <xdr:row>50</xdr:row>
      <xdr:rowOff>167103</xdr:rowOff>
    </xdr:from>
    <xdr:to>
      <xdr:col>6</xdr:col>
      <xdr:colOff>600075</xdr:colOff>
      <xdr:row>50</xdr:row>
      <xdr:rowOff>167103</xdr:rowOff>
    </xdr:to>
    <xdr:cxnSp macro="">
      <xdr:nvCxnSpPr>
        <xdr:cNvPr id="117" name="直線コネクタ 116"/>
        <xdr:cNvCxnSpPr/>
      </xdr:nvCxnSpPr>
      <xdr:spPr>
        <a:xfrm>
          <a:off x="4546600" y="87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10447</xdr:rowOff>
    </xdr:from>
    <xdr:to>
      <xdr:col>6</xdr:col>
      <xdr:colOff>511175</xdr:colOff>
      <xdr:row>59</xdr:row>
      <xdr:rowOff>11471</xdr:rowOff>
    </xdr:to>
    <xdr:cxnSp macro="">
      <xdr:nvCxnSpPr>
        <xdr:cNvPr id="118" name="直線コネクタ 117"/>
        <xdr:cNvCxnSpPr/>
      </xdr:nvCxnSpPr>
      <xdr:spPr>
        <a:xfrm flipV="1">
          <a:off x="3797300" y="10125997"/>
          <a:ext cx="838200" cy="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132560</xdr:rowOff>
    </xdr:from>
    <xdr:ext cx="534377" cy="259045"/>
    <xdr:sp macro="" textlink="">
      <xdr:nvSpPr>
        <xdr:cNvPr id="119" name="物件費平均値テキスト"/>
        <xdr:cNvSpPr txBox="1"/>
      </xdr:nvSpPr>
      <xdr:spPr>
        <a:xfrm>
          <a:off x="4686300" y="9905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109683</xdr:rowOff>
    </xdr:from>
    <xdr:to>
      <xdr:col>6</xdr:col>
      <xdr:colOff>561975</xdr:colOff>
      <xdr:row>59</xdr:row>
      <xdr:rowOff>39833</xdr:rowOff>
    </xdr:to>
    <xdr:sp macro="" textlink="">
      <xdr:nvSpPr>
        <xdr:cNvPr id="120" name="フローチャート : 判断 119"/>
        <xdr:cNvSpPr/>
      </xdr:nvSpPr>
      <xdr:spPr>
        <a:xfrm>
          <a:off x="4584700" y="100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11471</xdr:rowOff>
    </xdr:from>
    <xdr:to>
      <xdr:col>5</xdr:col>
      <xdr:colOff>358775</xdr:colOff>
      <xdr:row>59</xdr:row>
      <xdr:rowOff>13701</xdr:rowOff>
    </xdr:to>
    <xdr:cxnSp macro="">
      <xdr:nvCxnSpPr>
        <xdr:cNvPr id="121" name="直線コネクタ 120"/>
        <xdr:cNvCxnSpPr/>
      </xdr:nvCxnSpPr>
      <xdr:spPr>
        <a:xfrm flipV="1">
          <a:off x="2908300" y="10127021"/>
          <a:ext cx="889000" cy="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100388</xdr:rowOff>
    </xdr:from>
    <xdr:to>
      <xdr:col>5</xdr:col>
      <xdr:colOff>409575</xdr:colOff>
      <xdr:row>59</xdr:row>
      <xdr:rowOff>30538</xdr:rowOff>
    </xdr:to>
    <xdr:sp macro="" textlink="">
      <xdr:nvSpPr>
        <xdr:cNvPr id="122" name="フローチャート : 判断 121"/>
        <xdr:cNvSpPr/>
      </xdr:nvSpPr>
      <xdr:spPr>
        <a:xfrm>
          <a:off x="3746500" y="1004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47065</xdr:rowOff>
    </xdr:from>
    <xdr:ext cx="534377" cy="259045"/>
    <xdr:sp macro="" textlink="">
      <xdr:nvSpPr>
        <xdr:cNvPr id="123" name="テキスト ボックス 122"/>
        <xdr:cNvSpPr txBox="1"/>
      </xdr:nvSpPr>
      <xdr:spPr>
        <a:xfrm>
          <a:off x="3530111" y="981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13701</xdr:rowOff>
    </xdr:from>
    <xdr:to>
      <xdr:col>4</xdr:col>
      <xdr:colOff>155575</xdr:colOff>
      <xdr:row>59</xdr:row>
      <xdr:rowOff>17790</xdr:rowOff>
    </xdr:to>
    <xdr:cxnSp macro="">
      <xdr:nvCxnSpPr>
        <xdr:cNvPr id="124" name="直線コネクタ 123"/>
        <xdr:cNvCxnSpPr/>
      </xdr:nvCxnSpPr>
      <xdr:spPr>
        <a:xfrm flipV="1">
          <a:off x="2019300" y="10129251"/>
          <a:ext cx="889000" cy="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137497</xdr:rowOff>
    </xdr:from>
    <xdr:to>
      <xdr:col>4</xdr:col>
      <xdr:colOff>206375</xdr:colOff>
      <xdr:row>59</xdr:row>
      <xdr:rowOff>67647</xdr:rowOff>
    </xdr:to>
    <xdr:sp macro="" textlink="">
      <xdr:nvSpPr>
        <xdr:cNvPr id="125" name="フローチャート : 判断 124"/>
        <xdr:cNvSpPr/>
      </xdr:nvSpPr>
      <xdr:spPr>
        <a:xfrm>
          <a:off x="2857500" y="10081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58774</xdr:rowOff>
    </xdr:from>
    <xdr:ext cx="534377" cy="259045"/>
    <xdr:sp macro="" textlink="">
      <xdr:nvSpPr>
        <xdr:cNvPr id="126" name="テキスト ボックス 125"/>
        <xdr:cNvSpPr txBox="1"/>
      </xdr:nvSpPr>
      <xdr:spPr>
        <a:xfrm>
          <a:off x="2641111" y="10174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17790</xdr:rowOff>
    </xdr:from>
    <xdr:to>
      <xdr:col>2</xdr:col>
      <xdr:colOff>638175</xdr:colOff>
      <xdr:row>59</xdr:row>
      <xdr:rowOff>21979</xdr:rowOff>
    </xdr:to>
    <xdr:cxnSp macro="">
      <xdr:nvCxnSpPr>
        <xdr:cNvPr id="127" name="直線コネクタ 126"/>
        <xdr:cNvCxnSpPr/>
      </xdr:nvCxnSpPr>
      <xdr:spPr>
        <a:xfrm flipV="1">
          <a:off x="1130300" y="10133340"/>
          <a:ext cx="889000" cy="4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141743</xdr:rowOff>
    </xdr:from>
    <xdr:to>
      <xdr:col>3</xdr:col>
      <xdr:colOff>3175</xdr:colOff>
      <xdr:row>59</xdr:row>
      <xdr:rowOff>71893</xdr:rowOff>
    </xdr:to>
    <xdr:sp macro="" textlink="">
      <xdr:nvSpPr>
        <xdr:cNvPr id="128" name="フローチャート : 判断 127"/>
        <xdr:cNvSpPr/>
      </xdr:nvSpPr>
      <xdr:spPr>
        <a:xfrm>
          <a:off x="1968500" y="1008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63020</xdr:rowOff>
    </xdr:from>
    <xdr:ext cx="534377" cy="259045"/>
    <xdr:sp macro="" textlink="">
      <xdr:nvSpPr>
        <xdr:cNvPr id="129" name="テキスト ボックス 128"/>
        <xdr:cNvSpPr txBox="1"/>
      </xdr:nvSpPr>
      <xdr:spPr>
        <a:xfrm>
          <a:off x="1752111" y="1017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142859</xdr:rowOff>
    </xdr:from>
    <xdr:to>
      <xdr:col>1</xdr:col>
      <xdr:colOff>485775</xdr:colOff>
      <xdr:row>59</xdr:row>
      <xdr:rowOff>73009</xdr:rowOff>
    </xdr:to>
    <xdr:sp macro="" textlink="">
      <xdr:nvSpPr>
        <xdr:cNvPr id="130" name="フローチャート : 判断 129"/>
        <xdr:cNvSpPr/>
      </xdr:nvSpPr>
      <xdr:spPr>
        <a:xfrm>
          <a:off x="1079500" y="1008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64136</xdr:rowOff>
    </xdr:from>
    <xdr:ext cx="534377" cy="259045"/>
    <xdr:sp macro="" textlink="">
      <xdr:nvSpPr>
        <xdr:cNvPr id="131" name="テキスト ボックス 130"/>
        <xdr:cNvSpPr txBox="1"/>
      </xdr:nvSpPr>
      <xdr:spPr>
        <a:xfrm>
          <a:off x="863111" y="1017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131097</xdr:rowOff>
    </xdr:from>
    <xdr:to>
      <xdr:col>6</xdr:col>
      <xdr:colOff>561975</xdr:colOff>
      <xdr:row>59</xdr:row>
      <xdr:rowOff>61247</xdr:rowOff>
    </xdr:to>
    <xdr:sp macro="" textlink="">
      <xdr:nvSpPr>
        <xdr:cNvPr id="137" name="円/楕円 136"/>
        <xdr:cNvSpPr/>
      </xdr:nvSpPr>
      <xdr:spPr>
        <a:xfrm>
          <a:off x="4584700" y="1007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88111</xdr:rowOff>
    </xdr:from>
    <xdr:ext cx="534377" cy="259045"/>
    <xdr:sp macro="" textlink="">
      <xdr:nvSpPr>
        <xdr:cNvPr id="138" name="物件費該当値テキスト"/>
        <xdr:cNvSpPr txBox="1"/>
      </xdr:nvSpPr>
      <xdr:spPr>
        <a:xfrm>
          <a:off x="4686300" y="1003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54,158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132121</xdr:rowOff>
    </xdr:from>
    <xdr:to>
      <xdr:col>5</xdr:col>
      <xdr:colOff>409575</xdr:colOff>
      <xdr:row>59</xdr:row>
      <xdr:rowOff>62271</xdr:rowOff>
    </xdr:to>
    <xdr:sp macro="" textlink="">
      <xdr:nvSpPr>
        <xdr:cNvPr id="139" name="円/楕円 138"/>
        <xdr:cNvSpPr/>
      </xdr:nvSpPr>
      <xdr:spPr>
        <a:xfrm>
          <a:off x="3746500" y="1007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53398</xdr:rowOff>
    </xdr:from>
    <xdr:ext cx="534377" cy="259045"/>
    <xdr:sp macro="" textlink="">
      <xdr:nvSpPr>
        <xdr:cNvPr id="140" name="テキスト ボックス 139"/>
        <xdr:cNvSpPr txBox="1"/>
      </xdr:nvSpPr>
      <xdr:spPr>
        <a:xfrm>
          <a:off x="3530111" y="1016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53,530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134351</xdr:rowOff>
    </xdr:from>
    <xdr:to>
      <xdr:col>4</xdr:col>
      <xdr:colOff>206375</xdr:colOff>
      <xdr:row>59</xdr:row>
      <xdr:rowOff>64501</xdr:rowOff>
    </xdr:to>
    <xdr:sp macro="" textlink="">
      <xdr:nvSpPr>
        <xdr:cNvPr id="141" name="円/楕円 140"/>
        <xdr:cNvSpPr/>
      </xdr:nvSpPr>
      <xdr:spPr>
        <a:xfrm>
          <a:off x="2857500" y="1007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81028</xdr:rowOff>
    </xdr:from>
    <xdr:ext cx="534377" cy="259045"/>
    <xdr:sp macro="" textlink="">
      <xdr:nvSpPr>
        <xdr:cNvPr id="142" name="テキスト ボックス 141"/>
        <xdr:cNvSpPr txBox="1"/>
      </xdr:nvSpPr>
      <xdr:spPr>
        <a:xfrm>
          <a:off x="2641111" y="9853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52,165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138440</xdr:rowOff>
    </xdr:from>
    <xdr:to>
      <xdr:col>3</xdr:col>
      <xdr:colOff>3175</xdr:colOff>
      <xdr:row>59</xdr:row>
      <xdr:rowOff>68590</xdr:rowOff>
    </xdr:to>
    <xdr:sp macro="" textlink="">
      <xdr:nvSpPr>
        <xdr:cNvPr id="143" name="円/楕円 142"/>
        <xdr:cNvSpPr/>
      </xdr:nvSpPr>
      <xdr:spPr>
        <a:xfrm>
          <a:off x="1968500" y="1008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85117</xdr:rowOff>
    </xdr:from>
    <xdr:ext cx="534377" cy="259045"/>
    <xdr:sp macro="" textlink="">
      <xdr:nvSpPr>
        <xdr:cNvPr id="144" name="テキスト ボックス 143"/>
        <xdr:cNvSpPr txBox="1"/>
      </xdr:nvSpPr>
      <xdr:spPr>
        <a:xfrm>
          <a:off x="1752111" y="985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49,661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142629</xdr:rowOff>
    </xdr:from>
    <xdr:to>
      <xdr:col>1</xdr:col>
      <xdr:colOff>485775</xdr:colOff>
      <xdr:row>59</xdr:row>
      <xdr:rowOff>72779</xdr:rowOff>
    </xdr:to>
    <xdr:sp macro="" textlink="">
      <xdr:nvSpPr>
        <xdr:cNvPr id="145" name="円/楕円 144"/>
        <xdr:cNvSpPr/>
      </xdr:nvSpPr>
      <xdr:spPr>
        <a:xfrm>
          <a:off x="1079500" y="1008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89306</xdr:rowOff>
    </xdr:from>
    <xdr:ext cx="534377" cy="259045"/>
    <xdr:sp macro="" textlink="">
      <xdr:nvSpPr>
        <xdr:cNvPr id="146" name="テキスト ボックス 145"/>
        <xdr:cNvSpPr txBox="1"/>
      </xdr:nvSpPr>
      <xdr:spPr>
        <a:xfrm>
          <a:off x="863111" y="986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47,095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149061</xdr:rowOff>
    </xdr:from>
    <xdr:to>
      <xdr:col>6</xdr:col>
      <xdr:colOff>510540</xdr:colOff>
      <xdr:row>79</xdr:row>
      <xdr:rowOff>55880</xdr:rowOff>
    </xdr:to>
    <xdr:cxnSp macro="">
      <xdr:nvCxnSpPr>
        <xdr:cNvPr id="172" name="直線コネクタ 171"/>
        <xdr:cNvCxnSpPr/>
      </xdr:nvCxnSpPr>
      <xdr:spPr>
        <a:xfrm flipV="1">
          <a:off x="4633595" y="11979111"/>
          <a:ext cx="1270" cy="1621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59707</xdr:rowOff>
    </xdr:from>
    <xdr:ext cx="378565" cy="259045"/>
    <xdr:sp macro="" textlink="">
      <xdr:nvSpPr>
        <xdr:cNvPr id="173" name="維持補修費最小値テキスト"/>
        <xdr:cNvSpPr txBox="1"/>
      </xdr:nvSpPr>
      <xdr:spPr>
        <a:xfrm>
          <a:off x="4686300" y="13604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a:t>
          </a:r>
          <a:endParaRPr kumimoji="1" lang="ja-JP" altLang="en-US" sz="1000" b="1">
            <a:latin typeface="ＭＳ Ｐゴシック"/>
          </a:endParaRPr>
        </a:p>
      </xdr:txBody>
    </xdr:sp>
    <xdr:clientData/>
  </xdr:oneCellAnchor>
  <xdr:twoCellAnchor>
    <xdr:from>
      <xdr:col>6</xdr:col>
      <xdr:colOff>422275</xdr:colOff>
      <xdr:row>79</xdr:row>
      <xdr:rowOff>55880</xdr:rowOff>
    </xdr:from>
    <xdr:to>
      <xdr:col>6</xdr:col>
      <xdr:colOff>600075</xdr:colOff>
      <xdr:row>79</xdr:row>
      <xdr:rowOff>55880</xdr:rowOff>
    </xdr:to>
    <xdr:cxnSp macro="">
      <xdr:nvCxnSpPr>
        <xdr:cNvPr id="174" name="直線コネクタ 173"/>
        <xdr:cNvCxnSpPr/>
      </xdr:nvCxnSpPr>
      <xdr:spPr>
        <a:xfrm>
          <a:off x="4546600" y="1360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95738</xdr:rowOff>
    </xdr:from>
    <xdr:ext cx="534377" cy="259045"/>
    <xdr:sp macro="" textlink="">
      <xdr:nvSpPr>
        <xdr:cNvPr id="175" name="維持補修費最大値テキスト"/>
        <xdr:cNvSpPr txBox="1"/>
      </xdr:nvSpPr>
      <xdr:spPr>
        <a:xfrm>
          <a:off x="4686300" y="1175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15,289</a:t>
          </a:r>
          <a:endParaRPr kumimoji="1" lang="ja-JP" altLang="en-US" sz="1000" b="1">
            <a:latin typeface="ＭＳ Ｐゴシック"/>
          </a:endParaRPr>
        </a:p>
      </xdr:txBody>
    </xdr:sp>
    <xdr:clientData/>
  </xdr:oneCellAnchor>
  <xdr:twoCellAnchor>
    <xdr:from>
      <xdr:col>6</xdr:col>
      <xdr:colOff>422275</xdr:colOff>
      <xdr:row>69</xdr:row>
      <xdr:rowOff>149061</xdr:rowOff>
    </xdr:from>
    <xdr:to>
      <xdr:col>6</xdr:col>
      <xdr:colOff>600075</xdr:colOff>
      <xdr:row>69</xdr:row>
      <xdr:rowOff>149061</xdr:rowOff>
    </xdr:to>
    <xdr:cxnSp macro="">
      <xdr:nvCxnSpPr>
        <xdr:cNvPr id="176" name="直線コネクタ 175"/>
        <xdr:cNvCxnSpPr/>
      </xdr:nvCxnSpPr>
      <xdr:spPr>
        <a:xfrm>
          <a:off x="4546600" y="1197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137632</xdr:rowOff>
    </xdr:from>
    <xdr:to>
      <xdr:col>6</xdr:col>
      <xdr:colOff>511175</xdr:colOff>
      <xdr:row>76</xdr:row>
      <xdr:rowOff>117058</xdr:rowOff>
    </xdr:to>
    <xdr:cxnSp macro="">
      <xdr:nvCxnSpPr>
        <xdr:cNvPr id="177" name="直線コネクタ 176"/>
        <xdr:cNvCxnSpPr/>
      </xdr:nvCxnSpPr>
      <xdr:spPr>
        <a:xfrm>
          <a:off x="3797300" y="12996382"/>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106734</xdr:rowOff>
    </xdr:from>
    <xdr:ext cx="469744" cy="259045"/>
    <xdr:sp macro="" textlink="">
      <xdr:nvSpPr>
        <xdr:cNvPr id="178" name="維持補修費平均値テキスト"/>
        <xdr:cNvSpPr txBox="1"/>
      </xdr:nvSpPr>
      <xdr:spPr>
        <a:xfrm>
          <a:off x="4686300" y="13136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128307</xdr:rowOff>
    </xdr:from>
    <xdr:to>
      <xdr:col>6</xdr:col>
      <xdr:colOff>561975</xdr:colOff>
      <xdr:row>77</xdr:row>
      <xdr:rowOff>58457</xdr:rowOff>
    </xdr:to>
    <xdr:sp macro="" textlink="">
      <xdr:nvSpPr>
        <xdr:cNvPr id="179" name="フローチャート : 判断 178"/>
        <xdr:cNvSpPr/>
      </xdr:nvSpPr>
      <xdr:spPr>
        <a:xfrm>
          <a:off x="45847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53485</xdr:rowOff>
    </xdr:from>
    <xdr:to>
      <xdr:col>5</xdr:col>
      <xdr:colOff>358775</xdr:colOff>
      <xdr:row>75</xdr:row>
      <xdr:rowOff>137632</xdr:rowOff>
    </xdr:to>
    <xdr:cxnSp macro="">
      <xdr:nvCxnSpPr>
        <xdr:cNvPr id="180" name="直線コネクタ 179"/>
        <xdr:cNvCxnSpPr/>
      </xdr:nvCxnSpPr>
      <xdr:spPr>
        <a:xfrm>
          <a:off x="2908300" y="12912235"/>
          <a:ext cx="889000" cy="8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124061</xdr:rowOff>
    </xdr:from>
    <xdr:to>
      <xdr:col>5</xdr:col>
      <xdr:colOff>409575</xdr:colOff>
      <xdr:row>76</xdr:row>
      <xdr:rowOff>54211</xdr:rowOff>
    </xdr:to>
    <xdr:sp macro="" textlink="">
      <xdr:nvSpPr>
        <xdr:cNvPr id="181" name="フローチャート : 判断 180"/>
        <xdr:cNvSpPr/>
      </xdr:nvSpPr>
      <xdr:spPr>
        <a:xfrm>
          <a:off x="3746500" y="1298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45338</xdr:rowOff>
    </xdr:from>
    <xdr:ext cx="469744" cy="259045"/>
    <xdr:sp macro="" textlink="">
      <xdr:nvSpPr>
        <xdr:cNvPr id="182" name="テキスト ボックス 181"/>
        <xdr:cNvSpPr txBox="1"/>
      </xdr:nvSpPr>
      <xdr:spPr>
        <a:xfrm>
          <a:off x="3562427" y="1307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53485</xdr:rowOff>
    </xdr:from>
    <xdr:to>
      <xdr:col>4</xdr:col>
      <xdr:colOff>155575</xdr:colOff>
      <xdr:row>75</xdr:row>
      <xdr:rowOff>123589</xdr:rowOff>
    </xdr:to>
    <xdr:cxnSp macro="">
      <xdr:nvCxnSpPr>
        <xdr:cNvPr id="183" name="直線コネクタ 182"/>
        <xdr:cNvCxnSpPr/>
      </xdr:nvCxnSpPr>
      <xdr:spPr>
        <a:xfrm flipV="1">
          <a:off x="2019300" y="12912235"/>
          <a:ext cx="889000" cy="7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130266</xdr:rowOff>
    </xdr:from>
    <xdr:to>
      <xdr:col>4</xdr:col>
      <xdr:colOff>206375</xdr:colOff>
      <xdr:row>77</xdr:row>
      <xdr:rowOff>60416</xdr:rowOff>
    </xdr:to>
    <xdr:sp macro="" textlink="">
      <xdr:nvSpPr>
        <xdr:cNvPr id="184" name="フローチャート : 判断 183"/>
        <xdr:cNvSpPr/>
      </xdr:nvSpPr>
      <xdr:spPr>
        <a:xfrm>
          <a:off x="2857500" y="1316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51543</xdr:rowOff>
    </xdr:from>
    <xdr:ext cx="469744" cy="259045"/>
    <xdr:sp macro="" textlink="">
      <xdr:nvSpPr>
        <xdr:cNvPr id="185" name="テキスト ボックス 184"/>
        <xdr:cNvSpPr txBox="1"/>
      </xdr:nvSpPr>
      <xdr:spPr>
        <a:xfrm>
          <a:off x="2673427" y="1325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89190</xdr:rowOff>
    </xdr:from>
    <xdr:to>
      <xdr:col>2</xdr:col>
      <xdr:colOff>638175</xdr:colOff>
      <xdr:row>75</xdr:row>
      <xdr:rowOff>123589</xdr:rowOff>
    </xdr:to>
    <xdr:cxnSp macro="">
      <xdr:nvCxnSpPr>
        <xdr:cNvPr id="186" name="直線コネクタ 185"/>
        <xdr:cNvCxnSpPr/>
      </xdr:nvCxnSpPr>
      <xdr:spPr>
        <a:xfrm>
          <a:off x="1130300" y="12947940"/>
          <a:ext cx="889000" cy="3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154649</xdr:rowOff>
    </xdr:from>
    <xdr:to>
      <xdr:col>3</xdr:col>
      <xdr:colOff>3175</xdr:colOff>
      <xdr:row>77</xdr:row>
      <xdr:rowOff>84799</xdr:rowOff>
    </xdr:to>
    <xdr:sp macro="" textlink="">
      <xdr:nvSpPr>
        <xdr:cNvPr id="187" name="フローチャート : 判断 186"/>
        <xdr:cNvSpPr/>
      </xdr:nvSpPr>
      <xdr:spPr>
        <a:xfrm>
          <a:off x="1968500" y="1318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75926</xdr:rowOff>
    </xdr:from>
    <xdr:ext cx="469744" cy="259045"/>
    <xdr:sp macro="" textlink="">
      <xdr:nvSpPr>
        <xdr:cNvPr id="188" name="テキスト ボックス 187"/>
        <xdr:cNvSpPr txBox="1"/>
      </xdr:nvSpPr>
      <xdr:spPr>
        <a:xfrm>
          <a:off x="1784427" y="1327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149425</xdr:rowOff>
    </xdr:from>
    <xdr:to>
      <xdr:col>1</xdr:col>
      <xdr:colOff>485775</xdr:colOff>
      <xdr:row>77</xdr:row>
      <xdr:rowOff>79575</xdr:rowOff>
    </xdr:to>
    <xdr:sp macro="" textlink="">
      <xdr:nvSpPr>
        <xdr:cNvPr id="189" name="フローチャート : 判断 188"/>
        <xdr:cNvSpPr/>
      </xdr:nvSpPr>
      <xdr:spPr>
        <a:xfrm>
          <a:off x="1079500" y="1317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70702</xdr:rowOff>
    </xdr:from>
    <xdr:ext cx="469744" cy="259045"/>
    <xdr:sp macro="" textlink="">
      <xdr:nvSpPr>
        <xdr:cNvPr id="190" name="テキスト ボックス 189"/>
        <xdr:cNvSpPr txBox="1"/>
      </xdr:nvSpPr>
      <xdr:spPr>
        <a:xfrm>
          <a:off x="895427" y="1327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66258</xdr:rowOff>
    </xdr:from>
    <xdr:to>
      <xdr:col>6</xdr:col>
      <xdr:colOff>561975</xdr:colOff>
      <xdr:row>76</xdr:row>
      <xdr:rowOff>167858</xdr:rowOff>
    </xdr:to>
    <xdr:sp macro="" textlink="">
      <xdr:nvSpPr>
        <xdr:cNvPr id="196" name="円/楕円 195"/>
        <xdr:cNvSpPr/>
      </xdr:nvSpPr>
      <xdr:spPr>
        <a:xfrm>
          <a:off x="4584700" y="1309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89135</xdr:rowOff>
    </xdr:from>
    <xdr:ext cx="469744" cy="259045"/>
    <xdr:sp macro="" textlink="">
      <xdr:nvSpPr>
        <xdr:cNvPr id="197" name="維持補修費該当値テキスト"/>
        <xdr:cNvSpPr txBox="1"/>
      </xdr:nvSpPr>
      <xdr:spPr>
        <a:xfrm>
          <a:off x="4686300" y="12947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4,558</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86832</xdr:rowOff>
    </xdr:from>
    <xdr:to>
      <xdr:col>5</xdr:col>
      <xdr:colOff>409575</xdr:colOff>
      <xdr:row>76</xdr:row>
      <xdr:rowOff>16982</xdr:rowOff>
    </xdr:to>
    <xdr:sp macro="" textlink="">
      <xdr:nvSpPr>
        <xdr:cNvPr id="198" name="円/楕円 197"/>
        <xdr:cNvSpPr/>
      </xdr:nvSpPr>
      <xdr:spPr>
        <a:xfrm>
          <a:off x="3746500" y="1294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33509</xdr:rowOff>
    </xdr:from>
    <xdr:ext cx="469744" cy="259045"/>
    <xdr:sp macro="" textlink="">
      <xdr:nvSpPr>
        <xdr:cNvPr id="199" name="テキスト ボックス 198"/>
        <xdr:cNvSpPr txBox="1"/>
      </xdr:nvSpPr>
      <xdr:spPr>
        <a:xfrm>
          <a:off x="3562427" y="127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5,944</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2685</xdr:rowOff>
    </xdr:from>
    <xdr:to>
      <xdr:col>4</xdr:col>
      <xdr:colOff>206375</xdr:colOff>
      <xdr:row>75</xdr:row>
      <xdr:rowOff>104285</xdr:rowOff>
    </xdr:to>
    <xdr:sp macro="" textlink="">
      <xdr:nvSpPr>
        <xdr:cNvPr id="200" name="円/楕円 199"/>
        <xdr:cNvSpPr/>
      </xdr:nvSpPr>
      <xdr:spPr>
        <a:xfrm>
          <a:off x="2857500" y="1286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120812</xdr:rowOff>
    </xdr:from>
    <xdr:ext cx="469744" cy="259045"/>
    <xdr:sp macro="" textlink="">
      <xdr:nvSpPr>
        <xdr:cNvPr id="201" name="テキスト ボックス 200"/>
        <xdr:cNvSpPr txBox="1"/>
      </xdr:nvSpPr>
      <xdr:spPr>
        <a:xfrm>
          <a:off x="2673427" y="1263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6,717</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72789</xdr:rowOff>
    </xdr:from>
    <xdr:to>
      <xdr:col>3</xdr:col>
      <xdr:colOff>3175</xdr:colOff>
      <xdr:row>76</xdr:row>
      <xdr:rowOff>2939</xdr:rowOff>
    </xdr:to>
    <xdr:sp macro="" textlink="">
      <xdr:nvSpPr>
        <xdr:cNvPr id="202" name="円/楕円 201"/>
        <xdr:cNvSpPr/>
      </xdr:nvSpPr>
      <xdr:spPr>
        <a:xfrm>
          <a:off x="1968500" y="1293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19466</xdr:rowOff>
    </xdr:from>
    <xdr:ext cx="469744" cy="259045"/>
    <xdr:sp macro="" textlink="">
      <xdr:nvSpPr>
        <xdr:cNvPr id="203" name="テキスト ボックス 202"/>
        <xdr:cNvSpPr txBox="1"/>
      </xdr:nvSpPr>
      <xdr:spPr>
        <a:xfrm>
          <a:off x="1784427" y="12706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6,073</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38390</xdr:rowOff>
    </xdr:from>
    <xdr:to>
      <xdr:col>1</xdr:col>
      <xdr:colOff>485775</xdr:colOff>
      <xdr:row>75</xdr:row>
      <xdr:rowOff>139990</xdr:rowOff>
    </xdr:to>
    <xdr:sp macro="" textlink="">
      <xdr:nvSpPr>
        <xdr:cNvPr id="204" name="円/楕円 203"/>
        <xdr:cNvSpPr/>
      </xdr:nvSpPr>
      <xdr:spPr>
        <a:xfrm>
          <a:off x="1079500" y="1289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156517</xdr:rowOff>
    </xdr:from>
    <xdr:ext cx="469744" cy="259045"/>
    <xdr:sp macro="" textlink="">
      <xdr:nvSpPr>
        <xdr:cNvPr id="205" name="テキスト ボックス 204"/>
        <xdr:cNvSpPr txBox="1"/>
      </xdr:nvSpPr>
      <xdr:spPr>
        <a:xfrm>
          <a:off x="895427" y="1267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109,345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125552</xdr:rowOff>
    </xdr:from>
    <xdr:to>
      <xdr:col>6</xdr:col>
      <xdr:colOff>510540</xdr:colOff>
      <xdr:row>97</xdr:row>
      <xdr:rowOff>122186</xdr:rowOff>
    </xdr:to>
    <xdr:cxnSp macro="">
      <xdr:nvCxnSpPr>
        <xdr:cNvPr id="230" name="直線コネクタ 229"/>
        <xdr:cNvCxnSpPr/>
      </xdr:nvCxnSpPr>
      <xdr:spPr>
        <a:xfrm flipV="1">
          <a:off x="4633595" y="15384602"/>
          <a:ext cx="1270" cy="136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126013</xdr:rowOff>
    </xdr:from>
    <xdr:ext cx="534377" cy="259045"/>
    <xdr:sp macro="" textlink="">
      <xdr:nvSpPr>
        <xdr:cNvPr id="231" name="扶助費最小値テキスト"/>
        <xdr:cNvSpPr txBox="1"/>
      </xdr:nvSpPr>
      <xdr:spPr>
        <a:xfrm>
          <a:off x="4686300" y="1675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50,879</a:t>
          </a:r>
          <a:endParaRPr kumimoji="1" lang="ja-JP" altLang="en-US" sz="1000" b="1">
            <a:latin typeface="ＭＳ Ｐゴシック"/>
          </a:endParaRPr>
        </a:p>
      </xdr:txBody>
    </xdr:sp>
    <xdr:clientData/>
  </xdr:oneCellAnchor>
  <xdr:twoCellAnchor>
    <xdr:from>
      <xdr:col>6</xdr:col>
      <xdr:colOff>422275</xdr:colOff>
      <xdr:row>97</xdr:row>
      <xdr:rowOff>122186</xdr:rowOff>
    </xdr:from>
    <xdr:to>
      <xdr:col>6</xdr:col>
      <xdr:colOff>600075</xdr:colOff>
      <xdr:row>97</xdr:row>
      <xdr:rowOff>122186</xdr:rowOff>
    </xdr:to>
    <xdr:cxnSp macro="">
      <xdr:nvCxnSpPr>
        <xdr:cNvPr id="232" name="直線コネクタ 231"/>
        <xdr:cNvCxnSpPr/>
      </xdr:nvCxnSpPr>
      <xdr:spPr>
        <a:xfrm>
          <a:off x="4546600" y="1675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72229</xdr:rowOff>
    </xdr:from>
    <xdr:ext cx="599010" cy="259045"/>
    <xdr:sp macro="" textlink="">
      <xdr:nvSpPr>
        <xdr:cNvPr id="233" name="扶助費最大値テキスト"/>
        <xdr:cNvSpPr txBox="1"/>
      </xdr:nvSpPr>
      <xdr:spPr>
        <a:xfrm>
          <a:off x="4686300" y="1515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158,614</a:t>
          </a:r>
          <a:endParaRPr kumimoji="1" lang="ja-JP" altLang="en-US" sz="1000" b="1">
            <a:latin typeface="ＭＳ Ｐゴシック"/>
          </a:endParaRPr>
        </a:p>
      </xdr:txBody>
    </xdr:sp>
    <xdr:clientData/>
  </xdr:oneCellAnchor>
  <xdr:twoCellAnchor>
    <xdr:from>
      <xdr:col>6</xdr:col>
      <xdr:colOff>422275</xdr:colOff>
      <xdr:row>89</xdr:row>
      <xdr:rowOff>125552</xdr:rowOff>
    </xdr:from>
    <xdr:to>
      <xdr:col>6</xdr:col>
      <xdr:colOff>600075</xdr:colOff>
      <xdr:row>89</xdr:row>
      <xdr:rowOff>125552</xdr:rowOff>
    </xdr:to>
    <xdr:cxnSp macro="">
      <xdr:nvCxnSpPr>
        <xdr:cNvPr id="234" name="直線コネクタ 233"/>
        <xdr:cNvCxnSpPr/>
      </xdr:nvCxnSpPr>
      <xdr:spPr>
        <a:xfrm>
          <a:off x="4546600" y="15384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92202</xdr:rowOff>
    </xdr:from>
    <xdr:to>
      <xdr:col>6</xdr:col>
      <xdr:colOff>511175</xdr:colOff>
      <xdr:row>95</xdr:row>
      <xdr:rowOff>2972</xdr:rowOff>
    </xdr:to>
    <xdr:cxnSp macro="">
      <xdr:nvCxnSpPr>
        <xdr:cNvPr id="235" name="直線コネクタ 234"/>
        <xdr:cNvCxnSpPr/>
      </xdr:nvCxnSpPr>
      <xdr:spPr>
        <a:xfrm flipV="1">
          <a:off x="3797300" y="16208502"/>
          <a:ext cx="838200" cy="8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33278</xdr:rowOff>
    </xdr:from>
    <xdr:ext cx="534377" cy="259045"/>
    <xdr:sp macro="" textlink="">
      <xdr:nvSpPr>
        <xdr:cNvPr id="236" name="扶助費平均値テキスト"/>
        <xdr:cNvSpPr txBox="1"/>
      </xdr:nvSpPr>
      <xdr:spPr>
        <a:xfrm>
          <a:off x="4686300" y="16321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54851</xdr:rowOff>
    </xdr:from>
    <xdr:to>
      <xdr:col>6</xdr:col>
      <xdr:colOff>561975</xdr:colOff>
      <xdr:row>95</xdr:row>
      <xdr:rowOff>156451</xdr:rowOff>
    </xdr:to>
    <xdr:sp macro="" textlink="">
      <xdr:nvSpPr>
        <xdr:cNvPr id="237" name="フローチャート : 判断 236"/>
        <xdr:cNvSpPr/>
      </xdr:nvSpPr>
      <xdr:spPr>
        <a:xfrm>
          <a:off x="45847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2972</xdr:rowOff>
    </xdr:from>
    <xdr:to>
      <xdr:col>5</xdr:col>
      <xdr:colOff>358775</xdr:colOff>
      <xdr:row>95</xdr:row>
      <xdr:rowOff>10364</xdr:rowOff>
    </xdr:to>
    <xdr:cxnSp macro="">
      <xdr:nvCxnSpPr>
        <xdr:cNvPr id="238" name="直線コネクタ 237"/>
        <xdr:cNvCxnSpPr/>
      </xdr:nvCxnSpPr>
      <xdr:spPr>
        <a:xfrm flipV="1">
          <a:off x="2908300" y="16290722"/>
          <a:ext cx="889000" cy="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118771</xdr:rowOff>
    </xdr:from>
    <xdr:to>
      <xdr:col>5</xdr:col>
      <xdr:colOff>409575</xdr:colOff>
      <xdr:row>95</xdr:row>
      <xdr:rowOff>48921</xdr:rowOff>
    </xdr:to>
    <xdr:sp macro="" textlink="">
      <xdr:nvSpPr>
        <xdr:cNvPr id="239" name="フローチャート : 判断 238"/>
        <xdr:cNvSpPr/>
      </xdr:nvSpPr>
      <xdr:spPr>
        <a:xfrm>
          <a:off x="3746500" y="16235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65448</xdr:rowOff>
    </xdr:from>
    <xdr:ext cx="534377" cy="259045"/>
    <xdr:sp macro="" textlink="">
      <xdr:nvSpPr>
        <xdr:cNvPr id="240" name="テキスト ボックス 239"/>
        <xdr:cNvSpPr txBox="1"/>
      </xdr:nvSpPr>
      <xdr:spPr>
        <a:xfrm>
          <a:off x="3530111" y="1601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10364</xdr:rowOff>
    </xdr:from>
    <xdr:to>
      <xdr:col>4</xdr:col>
      <xdr:colOff>155575</xdr:colOff>
      <xdr:row>95</xdr:row>
      <xdr:rowOff>96189</xdr:rowOff>
    </xdr:to>
    <xdr:cxnSp macro="">
      <xdr:nvCxnSpPr>
        <xdr:cNvPr id="241" name="直線コネクタ 240"/>
        <xdr:cNvCxnSpPr/>
      </xdr:nvCxnSpPr>
      <xdr:spPr>
        <a:xfrm flipV="1">
          <a:off x="2019300" y="16298114"/>
          <a:ext cx="889000" cy="8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139078</xdr:rowOff>
    </xdr:from>
    <xdr:to>
      <xdr:col>4</xdr:col>
      <xdr:colOff>206375</xdr:colOff>
      <xdr:row>95</xdr:row>
      <xdr:rowOff>69228</xdr:rowOff>
    </xdr:to>
    <xdr:sp macro="" textlink="">
      <xdr:nvSpPr>
        <xdr:cNvPr id="242" name="フローチャート : 判断 241"/>
        <xdr:cNvSpPr/>
      </xdr:nvSpPr>
      <xdr:spPr>
        <a:xfrm>
          <a:off x="2857500" y="162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60355</xdr:rowOff>
    </xdr:from>
    <xdr:ext cx="534377" cy="259045"/>
    <xdr:sp macro="" textlink="">
      <xdr:nvSpPr>
        <xdr:cNvPr id="243" name="テキスト ボックス 242"/>
        <xdr:cNvSpPr txBox="1"/>
      </xdr:nvSpPr>
      <xdr:spPr>
        <a:xfrm>
          <a:off x="2641111" y="16348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96189</xdr:rowOff>
    </xdr:from>
    <xdr:to>
      <xdr:col>2</xdr:col>
      <xdr:colOff>638175</xdr:colOff>
      <xdr:row>95</xdr:row>
      <xdr:rowOff>120078</xdr:rowOff>
    </xdr:to>
    <xdr:cxnSp macro="">
      <xdr:nvCxnSpPr>
        <xdr:cNvPr id="244" name="直線コネクタ 243"/>
        <xdr:cNvCxnSpPr/>
      </xdr:nvCxnSpPr>
      <xdr:spPr>
        <a:xfrm flipV="1">
          <a:off x="1130300" y="16383939"/>
          <a:ext cx="889000" cy="2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43562</xdr:rowOff>
    </xdr:from>
    <xdr:to>
      <xdr:col>3</xdr:col>
      <xdr:colOff>3175</xdr:colOff>
      <xdr:row>95</xdr:row>
      <xdr:rowOff>145162</xdr:rowOff>
    </xdr:to>
    <xdr:sp macro="" textlink="">
      <xdr:nvSpPr>
        <xdr:cNvPr id="245" name="フローチャート : 判断 244"/>
        <xdr:cNvSpPr/>
      </xdr:nvSpPr>
      <xdr:spPr>
        <a:xfrm>
          <a:off x="1968500" y="163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161689</xdr:rowOff>
    </xdr:from>
    <xdr:ext cx="534377" cy="259045"/>
    <xdr:sp macro="" textlink="">
      <xdr:nvSpPr>
        <xdr:cNvPr id="246" name="テキスト ボックス 245"/>
        <xdr:cNvSpPr txBox="1"/>
      </xdr:nvSpPr>
      <xdr:spPr>
        <a:xfrm>
          <a:off x="1752111" y="1610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53099</xdr:rowOff>
    </xdr:from>
    <xdr:to>
      <xdr:col>1</xdr:col>
      <xdr:colOff>485775</xdr:colOff>
      <xdr:row>95</xdr:row>
      <xdr:rowOff>154699</xdr:rowOff>
    </xdr:to>
    <xdr:sp macro="" textlink="">
      <xdr:nvSpPr>
        <xdr:cNvPr id="247" name="フローチャート : 判断 246"/>
        <xdr:cNvSpPr/>
      </xdr:nvSpPr>
      <xdr:spPr>
        <a:xfrm>
          <a:off x="1079500" y="1634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171226</xdr:rowOff>
    </xdr:from>
    <xdr:ext cx="534377" cy="259045"/>
    <xdr:sp macro="" textlink="">
      <xdr:nvSpPr>
        <xdr:cNvPr id="248" name="テキスト ボックス 247"/>
        <xdr:cNvSpPr txBox="1"/>
      </xdr:nvSpPr>
      <xdr:spPr>
        <a:xfrm>
          <a:off x="863111" y="1611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41402</xdr:rowOff>
    </xdr:from>
    <xdr:to>
      <xdr:col>6</xdr:col>
      <xdr:colOff>561975</xdr:colOff>
      <xdr:row>94</xdr:row>
      <xdr:rowOff>143002</xdr:rowOff>
    </xdr:to>
    <xdr:sp macro="" textlink="">
      <xdr:nvSpPr>
        <xdr:cNvPr id="254" name="円/楕円 253"/>
        <xdr:cNvSpPr/>
      </xdr:nvSpPr>
      <xdr:spPr>
        <a:xfrm>
          <a:off x="4584700" y="1615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64279</xdr:rowOff>
    </xdr:from>
    <xdr:ext cx="534377" cy="259045"/>
    <xdr:sp macro="" textlink="">
      <xdr:nvSpPr>
        <xdr:cNvPr id="255" name="扶助費該当値テキスト"/>
        <xdr:cNvSpPr txBox="1"/>
      </xdr:nvSpPr>
      <xdr:spPr>
        <a:xfrm>
          <a:off x="4686300" y="160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93,740</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123622</xdr:rowOff>
    </xdr:from>
    <xdr:to>
      <xdr:col>5</xdr:col>
      <xdr:colOff>409575</xdr:colOff>
      <xdr:row>95</xdr:row>
      <xdr:rowOff>53772</xdr:rowOff>
    </xdr:to>
    <xdr:sp macro="" textlink="">
      <xdr:nvSpPr>
        <xdr:cNvPr id="256" name="円/楕円 255"/>
        <xdr:cNvSpPr/>
      </xdr:nvSpPr>
      <xdr:spPr>
        <a:xfrm>
          <a:off x="3746500" y="1623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44899</xdr:rowOff>
    </xdr:from>
    <xdr:ext cx="534377" cy="259045"/>
    <xdr:sp macro="" textlink="">
      <xdr:nvSpPr>
        <xdr:cNvPr id="257" name="テキスト ボックス 256"/>
        <xdr:cNvSpPr txBox="1"/>
      </xdr:nvSpPr>
      <xdr:spPr>
        <a:xfrm>
          <a:off x="3530111" y="1633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87,266</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131014</xdr:rowOff>
    </xdr:from>
    <xdr:to>
      <xdr:col>4</xdr:col>
      <xdr:colOff>206375</xdr:colOff>
      <xdr:row>95</xdr:row>
      <xdr:rowOff>61164</xdr:rowOff>
    </xdr:to>
    <xdr:sp macro="" textlink="">
      <xdr:nvSpPr>
        <xdr:cNvPr id="258" name="円/楕円 257"/>
        <xdr:cNvSpPr/>
      </xdr:nvSpPr>
      <xdr:spPr>
        <a:xfrm>
          <a:off x="2857500" y="1624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77691</xdr:rowOff>
    </xdr:from>
    <xdr:ext cx="534377" cy="259045"/>
    <xdr:sp macro="" textlink="">
      <xdr:nvSpPr>
        <xdr:cNvPr id="259" name="テキスト ボックス 258"/>
        <xdr:cNvSpPr txBox="1"/>
      </xdr:nvSpPr>
      <xdr:spPr>
        <a:xfrm>
          <a:off x="2641111" y="1602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86,684</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45389</xdr:rowOff>
    </xdr:from>
    <xdr:to>
      <xdr:col>3</xdr:col>
      <xdr:colOff>3175</xdr:colOff>
      <xdr:row>95</xdr:row>
      <xdr:rowOff>146989</xdr:rowOff>
    </xdr:to>
    <xdr:sp macro="" textlink="">
      <xdr:nvSpPr>
        <xdr:cNvPr id="260" name="円/楕円 259"/>
        <xdr:cNvSpPr/>
      </xdr:nvSpPr>
      <xdr:spPr>
        <a:xfrm>
          <a:off x="1968500" y="1633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138116</xdr:rowOff>
    </xdr:from>
    <xdr:ext cx="534377" cy="259045"/>
    <xdr:sp macro="" textlink="">
      <xdr:nvSpPr>
        <xdr:cNvPr id="261" name="テキスト ボックス 260"/>
        <xdr:cNvSpPr txBox="1"/>
      </xdr:nvSpPr>
      <xdr:spPr>
        <a:xfrm>
          <a:off x="1752111" y="1642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79,926</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69278</xdr:rowOff>
    </xdr:from>
    <xdr:to>
      <xdr:col>1</xdr:col>
      <xdr:colOff>485775</xdr:colOff>
      <xdr:row>95</xdr:row>
      <xdr:rowOff>170878</xdr:rowOff>
    </xdr:to>
    <xdr:sp macro="" textlink="">
      <xdr:nvSpPr>
        <xdr:cNvPr id="262" name="円/楕円 261"/>
        <xdr:cNvSpPr/>
      </xdr:nvSpPr>
      <xdr:spPr>
        <a:xfrm>
          <a:off x="1079500" y="1635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162005</xdr:rowOff>
    </xdr:from>
    <xdr:ext cx="534377" cy="259045"/>
    <xdr:sp macro="" textlink="">
      <xdr:nvSpPr>
        <xdr:cNvPr id="263" name="テキスト ボックス 262"/>
        <xdr:cNvSpPr txBox="1"/>
      </xdr:nvSpPr>
      <xdr:spPr>
        <a:xfrm>
          <a:off x="863111" y="1644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78,045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37,892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47790</xdr:rowOff>
    </xdr:from>
    <xdr:to>
      <xdr:col>15</xdr:col>
      <xdr:colOff>180340</xdr:colOff>
      <xdr:row>38</xdr:row>
      <xdr:rowOff>59169</xdr:rowOff>
    </xdr:to>
    <xdr:cxnSp macro="">
      <xdr:nvCxnSpPr>
        <xdr:cNvPr id="287" name="直線コネクタ 286"/>
        <xdr:cNvCxnSpPr/>
      </xdr:nvCxnSpPr>
      <xdr:spPr>
        <a:xfrm flipV="1">
          <a:off x="10475595" y="5191290"/>
          <a:ext cx="1270" cy="138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62996</xdr:rowOff>
    </xdr:from>
    <xdr:ext cx="534377" cy="259045"/>
    <xdr:sp macro="" textlink="">
      <xdr:nvSpPr>
        <xdr:cNvPr id="288" name="補助費等最小値テキスト"/>
        <xdr:cNvSpPr txBox="1"/>
      </xdr:nvSpPr>
      <xdr:spPr>
        <a:xfrm>
          <a:off x="10528300" y="657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12,341</a:t>
          </a:r>
          <a:endParaRPr kumimoji="1" lang="ja-JP" altLang="en-US" sz="1000" b="1">
            <a:latin typeface="ＭＳ Ｐゴシック"/>
          </a:endParaRPr>
        </a:p>
      </xdr:txBody>
    </xdr:sp>
    <xdr:clientData/>
  </xdr:oneCellAnchor>
  <xdr:twoCellAnchor>
    <xdr:from>
      <xdr:col>15</xdr:col>
      <xdr:colOff>92075</xdr:colOff>
      <xdr:row>38</xdr:row>
      <xdr:rowOff>59169</xdr:rowOff>
    </xdr:from>
    <xdr:to>
      <xdr:col>15</xdr:col>
      <xdr:colOff>269875</xdr:colOff>
      <xdr:row>38</xdr:row>
      <xdr:rowOff>59169</xdr:rowOff>
    </xdr:to>
    <xdr:cxnSp macro="">
      <xdr:nvCxnSpPr>
        <xdr:cNvPr id="289" name="直線コネクタ 288"/>
        <xdr:cNvCxnSpPr/>
      </xdr:nvCxnSpPr>
      <xdr:spPr>
        <a:xfrm>
          <a:off x="10388600" y="657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165917</xdr:rowOff>
    </xdr:from>
    <xdr:ext cx="599010" cy="259045"/>
    <xdr:sp macro="" textlink="">
      <xdr:nvSpPr>
        <xdr:cNvPr id="290" name="補助費等最大値テキスト"/>
        <xdr:cNvSpPr txBox="1"/>
      </xdr:nvSpPr>
      <xdr:spPr>
        <a:xfrm>
          <a:off x="10528300" y="496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121,237</a:t>
          </a:r>
          <a:endParaRPr kumimoji="1" lang="ja-JP" altLang="en-US" sz="1000" b="1">
            <a:latin typeface="ＭＳ Ｐゴシック"/>
          </a:endParaRPr>
        </a:p>
      </xdr:txBody>
    </xdr:sp>
    <xdr:clientData/>
  </xdr:oneCellAnchor>
  <xdr:twoCellAnchor>
    <xdr:from>
      <xdr:col>15</xdr:col>
      <xdr:colOff>92075</xdr:colOff>
      <xdr:row>30</xdr:row>
      <xdr:rowOff>47790</xdr:rowOff>
    </xdr:from>
    <xdr:to>
      <xdr:col>15</xdr:col>
      <xdr:colOff>269875</xdr:colOff>
      <xdr:row>30</xdr:row>
      <xdr:rowOff>47790</xdr:rowOff>
    </xdr:to>
    <xdr:cxnSp macro="">
      <xdr:nvCxnSpPr>
        <xdr:cNvPr id="291" name="直線コネクタ 290"/>
        <xdr:cNvCxnSpPr/>
      </xdr:nvCxnSpPr>
      <xdr:spPr>
        <a:xfrm>
          <a:off x="10388600" y="51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16535</xdr:rowOff>
    </xdr:from>
    <xdr:to>
      <xdr:col>15</xdr:col>
      <xdr:colOff>180975</xdr:colOff>
      <xdr:row>37</xdr:row>
      <xdr:rowOff>37719</xdr:rowOff>
    </xdr:to>
    <xdr:cxnSp macro="">
      <xdr:nvCxnSpPr>
        <xdr:cNvPr id="292" name="直線コネクタ 291"/>
        <xdr:cNvCxnSpPr/>
      </xdr:nvCxnSpPr>
      <xdr:spPr>
        <a:xfrm>
          <a:off x="9639300" y="6360185"/>
          <a:ext cx="838200" cy="2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147909</xdr:rowOff>
    </xdr:from>
    <xdr:ext cx="534377" cy="259045"/>
    <xdr:sp macro="" textlink="">
      <xdr:nvSpPr>
        <xdr:cNvPr id="293" name="補助費等平均値テキスト"/>
        <xdr:cNvSpPr txBox="1"/>
      </xdr:nvSpPr>
      <xdr:spPr>
        <a:xfrm>
          <a:off x="10528300" y="597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43,655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125032</xdr:rowOff>
    </xdr:from>
    <xdr:to>
      <xdr:col>15</xdr:col>
      <xdr:colOff>231775</xdr:colOff>
      <xdr:row>36</xdr:row>
      <xdr:rowOff>55182</xdr:rowOff>
    </xdr:to>
    <xdr:sp macro="" textlink="">
      <xdr:nvSpPr>
        <xdr:cNvPr id="294" name="フローチャート : 判断 293"/>
        <xdr:cNvSpPr/>
      </xdr:nvSpPr>
      <xdr:spPr>
        <a:xfrm>
          <a:off x="104267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16535</xdr:rowOff>
    </xdr:from>
    <xdr:to>
      <xdr:col>14</xdr:col>
      <xdr:colOff>28575</xdr:colOff>
      <xdr:row>37</xdr:row>
      <xdr:rowOff>85966</xdr:rowOff>
    </xdr:to>
    <xdr:cxnSp macro="">
      <xdr:nvCxnSpPr>
        <xdr:cNvPr id="295" name="直線コネクタ 294"/>
        <xdr:cNvCxnSpPr/>
      </xdr:nvCxnSpPr>
      <xdr:spPr>
        <a:xfrm flipV="1">
          <a:off x="8750300" y="6360185"/>
          <a:ext cx="889000" cy="6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46711</xdr:rowOff>
    </xdr:from>
    <xdr:to>
      <xdr:col>14</xdr:col>
      <xdr:colOff>79375</xdr:colOff>
      <xdr:row>35</xdr:row>
      <xdr:rowOff>148311</xdr:rowOff>
    </xdr:to>
    <xdr:sp macro="" textlink="">
      <xdr:nvSpPr>
        <xdr:cNvPr id="296" name="フローチャート : 判断 295"/>
        <xdr:cNvSpPr/>
      </xdr:nvSpPr>
      <xdr:spPr>
        <a:xfrm>
          <a:off x="9588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164838</xdr:rowOff>
    </xdr:from>
    <xdr:ext cx="534377" cy="259045"/>
    <xdr:sp macro="" textlink="">
      <xdr:nvSpPr>
        <xdr:cNvPr id="297" name="テキスト ボックス 296"/>
        <xdr:cNvSpPr txBox="1"/>
      </xdr:nvSpPr>
      <xdr:spPr>
        <a:xfrm>
          <a:off x="9372111" y="582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70676</xdr:rowOff>
    </xdr:from>
    <xdr:to>
      <xdr:col>12</xdr:col>
      <xdr:colOff>511175</xdr:colOff>
      <xdr:row>37</xdr:row>
      <xdr:rowOff>85966</xdr:rowOff>
    </xdr:to>
    <xdr:cxnSp macro="">
      <xdr:nvCxnSpPr>
        <xdr:cNvPr id="298" name="直線コネクタ 297"/>
        <xdr:cNvCxnSpPr/>
      </xdr:nvCxnSpPr>
      <xdr:spPr>
        <a:xfrm>
          <a:off x="7861300" y="6414326"/>
          <a:ext cx="889000" cy="1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100457</xdr:rowOff>
    </xdr:from>
    <xdr:to>
      <xdr:col>12</xdr:col>
      <xdr:colOff>561975</xdr:colOff>
      <xdr:row>37</xdr:row>
      <xdr:rowOff>30607</xdr:rowOff>
    </xdr:to>
    <xdr:sp macro="" textlink="">
      <xdr:nvSpPr>
        <xdr:cNvPr id="299" name="フローチャート : 判断 298"/>
        <xdr:cNvSpPr/>
      </xdr:nvSpPr>
      <xdr:spPr>
        <a:xfrm>
          <a:off x="8699500" y="62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47134</xdr:rowOff>
    </xdr:from>
    <xdr:ext cx="534377" cy="259045"/>
    <xdr:sp macro="" textlink="">
      <xdr:nvSpPr>
        <xdr:cNvPr id="300" name="テキスト ボックス 299"/>
        <xdr:cNvSpPr txBox="1"/>
      </xdr:nvSpPr>
      <xdr:spPr>
        <a:xfrm>
          <a:off x="8483111" y="604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70676</xdr:rowOff>
    </xdr:from>
    <xdr:to>
      <xdr:col>11</xdr:col>
      <xdr:colOff>307975</xdr:colOff>
      <xdr:row>37</xdr:row>
      <xdr:rowOff>108928</xdr:rowOff>
    </xdr:to>
    <xdr:cxnSp macro="">
      <xdr:nvCxnSpPr>
        <xdr:cNvPr id="301" name="直線コネクタ 300"/>
        <xdr:cNvCxnSpPr/>
      </xdr:nvCxnSpPr>
      <xdr:spPr>
        <a:xfrm flipV="1">
          <a:off x="6972300" y="6414326"/>
          <a:ext cx="889000" cy="3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99111</xdr:rowOff>
    </xdr:from>
    <xdr:to>
      <xdr:col>11</xdr:col>
      <xdr:colOff>358775</xdr:colOff>
      <xdr:row>37</xdr:row>
      <xdr:rowOff>29261</xdr:rowOff>
    </xdr:to>
    <xdr:sp macro="" textlink="">
      <xdr:nvSpPr>
        <xdr:cNvPr id="302" name="フローチャート : 判断 301"/>
        <xdr:cNvSpPr/>
      </xdr:nvSpPr>
      <xdr:spPr>
        <a:xfrm>
          <a:off x="7810500" y="627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45788</xdr:rowOff>
    </xdr:from>
    <xdr:ext cx="534377" cy="259045"/>
    <xdr:sp macro="" textlink="">
      <xdr:nvSpPr>
        <xdr:cNvPr id="303" name="テキスト ボックス 302"/>
        <xdr:cNvSpPr txBox="1"/>
      </xdr:nvSpPr>
      <xdr:spPr>
        <a:xfrm>
          <a:off x="7594111" y="604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131216</xdr:rowOff>
    </xdr:from>
    <xdr:to>
      <xdr:col>10</xdr:col>
      <xdr:colOff>155575</xdr:colOff>
      <xdr:row>37</xdr:row>
      <xdr:rowOff>61366</xdr:rowOff>
    </xdr:to>
    <xdr:sp macro="" textlink="">
      <xdr:nvSpPr>
        <xdr:cNvPr id="304" name="フローチャート : 判断 303"/>
        <xdr:cNvSpPr/>
      </xdr:nvSpPr>
      <xdr:spPr>
        <a:xfrm>
          <a:off x="6921500" y="630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77893</xdr:rowOff>
    </xdr:from>
    <xdr:ext cx="534377" cy="259045"/>
    <xdr:sp macro="" textlink="">
      <xdr:nvSpPr>
        <xdr:cNvPr id="305" name="テキスト ボックス 304"/>
        <xdr:cNvSpPr txBox="1"/>
      </xdr:nvSpPr>
      <xdr:spPr>
        <a:xfrm>
          <a:off x="6705111" y="607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158369</xdr:rowOff>
    </xdr:from>
    <xdr:to>
      <xdr:col>15</xdr:col>
      <xdr:colOff>231775</xdr:colOff>
      <xdr:row>37</xdr:row>
      <xdr:rowOff>88519</xdr:rowOff>
    </xdr:to>
    <xdr:sp macro="" textlink="">
      <xdr:nvSpPr>
        <xdr:cNvPr id="311" name="円/楕円 310"/>
        <xdr:cNvSpPr/>
      </xdr:nvSpPr>
      <xdr:spPr>
        <a:xfrm>
          <a:off x="10426700" y="633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136796</xdr:rowOff>
    </xdr:from>
    <xdr:ext cx="534377" cy="259045"/>
    <xdr:sp macro="" textlink="">
      <xdr:nvSpPr>
        <xdr:cNvPr id="312" name="補助費等該当値テキスト"/>
        <xdr:cNvSpPr txBox="1"/>
      </xdr:nvSpPr>
      <xdr:spPr>
        <a:xfrm>
          <a:off x="10528300" y="630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27,530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137185</xdr:rowOff>
    </xdr:from>
    <xdr:to>
      <xdr:col>14</xdr:col>
      <xdr:colOff>79375</xdr:colOff>
      <xdr:row>37</xdr:row>
      <xdr:rowOff>67335</xdr:rowOff>
    </xdr:to>
    <xdr:sp macro="" textlink="">
      <xdr:nvSpPr>
        <xdr:cNvPr id="313" name="円/楕円 312"/>
        <xdr:cNvSpPr/>
      </xdr:nvSpPr>
      <xdr:spPr>
        <a:xfrm>
          <a:off x="9588500" y="630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58462</xdr:rowOff>
    </xdr:from>
    <xdr:ext cx="534377" cy="259045"/>
    <xdr:sp macro="" textlink="">
      <xdr:nvSpPr>
        <xdr:cNvPr id="314" name="テキスト ボックス 313"/>
        <xdr:cNvSpPr txBox="1"/>
      </xdr:nvSpPr>
      <xdr:spPr>
        <a:xfrm>
          <a:off x="9372111" y="640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29,198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35166</xdr:rowOff>
    </xdr:from>
    <xdr:to>
      <xdr:col>12</xdr:col>
      <xdr:colOff>561975</xdr:colOff>
      <xdr:row>37</xdr:row>
      <xdr:rowOff>136766</xdr:rowOff>
    </xdr:to>
    <xdr:sp macro="" textlink="">
      <xdr:nvSpPr>
        <xdr:cNvPr id="315" name="円/楕円 314"/>
        <xdr:cNvSpPr/>
      </xdr:nvSpPr>
      <xdr:spPr>
        <a:xfrm>
          <a:off x="8699500" y="637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127893</xdr:rowOff>
    </xdr:from>
    <xdr:ext cx="534377" cy="259045"/>
    <xdr:sp macro="" textlink="">
      <xdr:nvSpPr>
        <xdr:cNvPr id="316" name="テキスト ボックス 315"/>
        <xdr:cNvSpPr txBox="1"/>
      </xdr:nvSpPr>
      <xdr:spPr>
        <a:xfrm>
          <a:off x="8483111" y="647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23,731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19876</xdr:rowOff>
    </xdr:from>
    <xdr:to>
      <xdr:col>11</xdr:col>
      <xdr:colOff>358775</xdr:colOff>
      <xdr:row>37</xdr:row>
      <xdr:rowOff>121476</xdr:rowOff>
    </xdr:to>
    <xdr:sp macro="" textlink="">
      <xdr:nvSpPr>
        <xdr:cNvPr id="317" name="円/楕円 316"/>
        <xdr:cNvSpPr/>
      </xdr:nvSpPr>
      <xdr:spPr>
        <a:xfrm>
          <a:off x="7810500" y="636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112603</xdr:rowOff>
    </xdr:from>
    <xdr:ext cx="534377" cy="259045"/>
    <xdr:sp macro="" textlink="">
      <xdr:nvSpPr>
        <xdr:cNvPr id="318" name="テキスト ボックス 317"/>
        <xdr:cNvSpPr txBox="1"/>
      </xdr:nvSpPr>
      <xdr:spPr>
        <a:xfrm>
          <a:off x="7594111" y="645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24,935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58128</xdr:rowOff>
    </xdr:from>
    <xdr:to>
      <xdr:col>10</xdr:col>
      <xdr:colOff>155575</xdr:colOff>
      <xdr:row>37</xdr:row>
      <xdr:rowOff>159728</xdr:rowOff>
    </xdr:to>
    <xdr:sp macro="" textlink="">
      <xdr:nvSpPr>
        <xdr:cNvPr id="319" name="円/楕円 318"/>
        <xdr:cNvSpPr/>
      </xdr:nvSpPr>
      <xdr:spPr>
        <a:xfrm>
          <a:off x="6921500" y="640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150855</xdr:rowOff>
    </xdr:from>
    <xdr:ext cx="534377" cy="259045"/>
    <xdr:sp macro="" textlink="">
      <xdr:nvSpPr>
        <xdr:cNvPr id="320" name="テキスト ボックス 319"/>
        <xdr:cNvSpPr txBox="1"/>
      </xdr:nvSpPr>
      <xdr:spPr>
        <a:xfrm>
          <a:off x="6705111" y="64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21,923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55,814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62526</xdr:rowOff>
    </xdr:from>
    <xdr:to>
      <xdr:col>15</xdr:col>
      <xdr:colOff>180340</xdr:colOff>
      <xdr:row>59</xdr:row>
      <xdr:rowOff>84521</xdr:rowOff>
    </xdr:to>
    <xdr:cxnSp macro="">
      <xdr:nvCxnSpPr>
        <xdr:cNvPr id="346" name="直線コネクタ 345"/>
        <xdr:cNvCxnSpPr/>
      </xdr:nvCxnSpPr>
      <xdr:spPr>
        <a:xfrm flipV="1">
          <a:off x="10475595" y="8635026"/>
          <a:ext cx="1270" cy="156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91135</xdr:rowOff>
    </xdr:from>
    <xdr:ext cx="534377" cy="259045"/>
    <xdr:sp macro="" textlink="">
      <xdr:nvSpPr>
        <xdr:cNvPr id="347" name="普通建設事業費最小値テキスト"/>
        <xdr:cNvSpPr txBox="1"/>
      </xdr:nvSpPr>
      <xdr:spPr>
        <a:xfrm>
          <a:off x="10528300" y="102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13,189</a:t>
          </a:r>
          <a:endParaRPr kumimoji="1" lang="ja-JP" altLang="en-US" sz="1000" b="1">
            <a:latin typeface="ＭＳ Ｐゴシック"/>
          </a:endParaRPr>
        </a:p>
      </xdr:txBody>
    </xdr:sp>
    <xdr:clientData/>
  </xdr:oneCellAnchor>
  <xdr:twoCellAnchor>
    <xdr:from>
      <xdr:col>15</xdr:col>
      <xdr:colOff>92075</xdr:colOff>
      <xdr:row>59</xdr:row>
      <xdr:rowOff>84521</xdr:rowOff>
    </xdr:from>
    <xdr:to>
      <xdr:col>15</xdr:col>
      <xdr:colOff>269875</xdr:colOff>
      <xdr:row>59</xdr:row>
      <xdr:rowOff>84521</xdr:rowOff>
    </xdr:to>
    <xdr:cxnSp macro="">
      <xdr:nvCxnSpPr>
        <xdr:cNvPr id="348" name="直線コネクタ 347"/>
        <xdr:cNvCxnSpPr/>
      </xdr:nvCxnSpPr>
      <xdr:spPr>
        <a:xfrm>
          <a:off x="10388600" y="1020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9203</xdr:rowOff>
    </xdr:from>
    <xdr:ext cx="690189" cy="259045"/>
    <xdr:sp macro="" textlink="">
      <xdr:nvSpPr>
        <xdr:cNvPr id="349" name="普通建設事業費最大値テキスト"/>
        <xdr:cNvSpPr txBox="1"/>
      </xdr:nvSpPr>
      <xdr:spPr>
        <a:xfrm>
          <a:off x="10528300" y="8410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1,450,895</a:t>
          </a:r>
          <a:endParaRPr kumimoji="1" lang="ja-JP" altLang="en-US" sz="1000" b="1">
            <a:latin typeface="ＭＳ Ｐゴシック"/>
          </a:endParaRPr>
        </a:p>
      </xdr:txBody>
    </xdr:sp>
    <xdr:clientData/>
  </xdr:oneCellAnchor>
  <xdr:twoCellAnchor>
    <xdr:from>
      <xdr:col>15</xdr:col>
      <xdr:colOff>92075</xdr:colOff>
      <xdr:row>50</xdr:row>
      <xdr:rowOff>62526</xdr:rowOff>
    </xdr:from>
    <xdr:to>
      <xdr:col>15</xdr:col>
      <xdr:colOff>269875</xdr:colOff>
      <xdr:row>50</xdr:row>
      <xdr:rowOff>62526</xdr:rowOff>
    </xdr:to>
    <xdr:cxnSp macro="">
      <xdr:nvCxnSpPr>
        <xdr:cNvPr id="350" name="直線コネクタ 349"/>
        <xdr:cNvCxnSpPr/>
      </xdr:nvCxnSpPr>
      <xdr:spPr>
        <a:xfrm>
          <a:off x="10388600" y="863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148423</xdr:rowOff>
    </xdr:from>
    <xdr:to>
      <xdr:col>15</xdr:col>
      <xdr:colOff>180975</xdr:colOff>
      <xdr:row>59</xdr:row>
      <xdr:rowOff>12734</xdr:rowOff>
    </xdr:to>
    <xdr:cxnSp macro="">
      <xdr:nvCxnSpPr>
        <xdr:cNvPr id="351" name="直線コネクタ 350"/>
        <xdr:cNvCxnSpPr/>
      </xdr:nvCxnSpPr>
      <xdr:spPr>
        <a:xfrm flipV="1">
          <a:off x="9639300" y="10092523"/>
          <a:ext cx="838200" cy="3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135586</xdr:rowOff>
    </xdr:from>
    <xdr:ext cx="534377" cy="259045"/>
    <xdr:sp macro="" textlink="">
      <xdr:nvSpPr>
        <xdr:cNvPr id="352" name="普通建設事業費平均値テキスト"/>
        <xdr:cNvSpPr txBox="1"/>
      </xdr:nvSpPr>
      <xdr:spPr>
        <a:xfrm>
          <a:off x="10528300" y="10079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157159</xdr:rowOff>
    </xdr:from>
    <xdr:to>
      <xdr:col>15</xdr:col>
      <xdr:colOff>231775</xdr:colOff>
      <xdr:row>59</xdr:row>
      <xdr:rowOff>87309</xdr:rowOff>
    </xdr:to>
    <xdr:sp macro="" textlink="">
      <xdr:nvSpPr>
        <xdr:cNvPr id="353" name="フローチャート : 判断 352"/>
        <xdr:cNvSpPr/>
      </xdr:nvSpPr>
      <xdr:spPr>
        <a:xfrm>
          <a:off x="10426700" y="101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12734</xdr:rowOff>
    </xdr:from>
    <xdr:to>
      <xdr:col>14</xdr:col>
      <xdr:colOff>28575</xdr:colOff>
      <xdr:row>59</xdr:row>
      <xdr:rowOff>22747</xdr:rowOff>
    </xdr:to>
    <xdr:cxnSp macro="">
      <xdr:nvCxnSpPr>
        <xdr:cNvPr id="354" name="直線コネクタ 353"/>
        <xdr:cNvCxnSpPr/>
      </xdr:nvCxnSpPr>
      <xdr:spPr>
        <a:xfrm flipV="1">
          <a:off x="8750300" y="10128284"/>
          <a:ext cx="889000" cy="1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119111</xdr:rowOff>
    </xdr:from>
    <xdr:to>
      <xdr:col>14</xdr:col>
      <xdr:colOff>79375</xdr:colOff>
      <xdr:row>59</xdr:row>
      <xdr:rowOff>49261</xdr:rowOff>
    </xdr:to>
    <xdr:sp macro="" textlink="">
      <xdr:nvSpPr>
        <xdr:cNvPr id="355" name="フローチャート : 判断 354"/>
        <xdr:cNvSpPr/>
      </xdr:nvSpPr>
      <xdr:spPr>
        <a:xfrm>
          <a:off x="9588500" y="1006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65788</xdr:rowOff>
    </xdr:from>
    <xdr:ext cx="534377" cy="259045"/>
    <xdr:sp macro="" textlink="">
      <xdr:nvSpPr>
        <xdr:cNvPr id="356" name="テキスト ボックス 355"/>
        <xdr:cNvSpPr txBox="1"/>
      </xdr:nvSpPr>
      <xdr:spPr>
        <a:xfrm>
          <a:off x="9372111" y="983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16655</xdr:rowOff>
    </xdr:from>
    <xdr:to>
      <xdr:col>12</xdr:col>
      <xdr:colOff>511175</xdr:colOff>
      <xdr:row>59</xdr:row>
      <xdr:rowOff>22747</xdr:rowOff>
    </xdr:to>
    <xdr:cxnSp macro="">
      <xdr:nvCxnSpPr>
        <xdr:cNvPr id="357" name="直線コネクタ 356"/>
        <xdr:cNvCxnSpPr/>
      </xdr:nvCxnSpPr>
      <xdr:spPr>
        <a:xfrm>
          <a:off x="7861300" y="10132205"/>
          <a:ext cx="889000" cy="6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161175</xdr:rowOff>
    </xdr:from>
    <xdr:to>
      <xdr:col>12</xdr:col>
      <xdr:colOff>561975</xdr:colOff>
      <xdr:row>59</xdr:row>
      <xdr:rowOff>91325</xdr:rowOff>
    </xdr:to>
    <xdr:sp macro="" textlink="">
      <xdr:nvSpPr>
        <xdr:cNvPr id="358" name="フローチャート : 判断 357"/>
        <xdr:cNvSpPr/>
      </xdr:nvSpPr>
      <xdr:spPr>
        <a:xfrm>
          <a:off x="8699500" y="1010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82452</xdr:rowOff>
    </xdr:from>
    <xdr:ext cx="534377" cy="259045"/>
    <xdr:sp macro="" textlink="">
      <xdr:nvSpPr>
        <xdr:cNvPr id="359" name="テキスト ボックス 358"/>
        <xdr:cNvSpPr txBox="1"/>
      </xdr:nvSpPr>
      <xdr:spPr>
        <a:xfrm>
          <a:off x="8483111" y="1019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1326</xdr:rowOff>
    </xdr:from>
    <xdr:to>
      <xdr:col>11</xdr:col>
      <xdr:colOff>307975</xdr:colOff>
      <xdr:row>59</xdr:row>
      <xdr:rowOff>16655</xdr:rowOff>
    </xdr:to>
    <xdr:cxnSp macro="">
      <xdr:nvCxnSpPr>
        <xdr:cNvPr id="360" name="直線コネクタ 359"/>
        <xdr:cNvCxnSpPr/>
      </xdr:nvCxnSpPr>
      <xdr:spPr>
        <a:xfrm>
          <a:off x="6972300" y="10116876"/>
          <a:ext cx="889000" cy="1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164185</xdr:rowOff>
    </xdr:from>
    <xdr:to>
      <xdr:col>11</xdr:col>
      <xdr:colOff>358775</xdr:colOff>
      <xdr:row>59</xdr:row>
      <xdr:rowOff>94335</xdr:rowOff>
    </xdr:to>
    <xdr:sp macro="" textlink="">
      <xdr:nvSpPr>
        <xdr:cNvPr id="361" name="フローチャート : 判断 360"/>
        <xdr:cNvSpPr/>
      </xdr:nvSpPr>
      <xdr:spPr>
        <a:xfrm>
          <a:off x="7810500" y="1010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85462</xdr:rowOff>
    </xdr:from>
    <xdr:ext cx="534377" cy="259045"/>
    <xdr:sp macro="" textlink="">
      <xdr:nvSpPr>
        <xdr:cNvPr id="362" name="テキスト ボックス 361"/>
        <xdr:cNvSpPr txBox="1"/>
      </xdr:nvSpPr>
      <xdr:spPr>
        <a:xfrm>
          <a:off x="7594111" y="1020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733</xdr:rowOff>
    </xdr:from>
    <xdr:to>
      <xdr:col>10</xdr:col>
      <xdr:colOff>155575</xdr:colOff>
      <xdr:row>59</xdr:row>
      <xdr:rowOff>102333</xdr:rowOff>
    </xdr:to>
    <xdr:sp macro="" textlink="">
      <xdr:nvSpPr>
        <xdr:cNvPr id="363" name="フローチャート : 判断 362"/>
        <xdr:cNvSpPr/>
      </xdr:nvSpPr>
      <xdr:spPr>
        <a:xfrm>
          <a:off x="6921500" y="1011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93460</xdr:rowOff>
    </xdr:from>
    <xdr:ext cx="534377" cy="259045"/>
    <xdr:sp macro="" textlink="">
      <xdr:nvSpPr>
        <xdr:cNvPr id="364" name="テキスト ボックス 363"/>
        <xdr:cNvSpPr txBox="1"/>
      </xdr:nvSpPr>
      <xdr:spPr>
        <a:xfrm>
          <a:off x="6705111" y="1020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97623</xdr:rowOff>
    </xdr:from>
    <xdr:to>
      <xdr:col>15</xdr:col>
      <xdr:colOff>231775</xdr:colOff>
      <xdr:row>59</xdr:row>
      <xdr:rowOff>27773</xdr:rowOff>
    </xdr:to>
    <xdr:sp macro="" textlink="">
      <xdr:nvSpPr>
        <xdr:cNvPr id="370" name="円/楕円 369"/>
        <xdr:cNvSpPr/>
      </xdr:nvSpPr>
      <xdr:spPr>
        <a:xfrm>
          <a:off x="10426700" y="1004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57000</xdr:rowOff>
    </xdr:from>
    <xdr:ext cx="599010" cy="259045"/>
    <xdr:sp macro="" textlink="">
      <xdr:nvSpPr>
        <xdr:cNvPr id="371" name="普通建設事業費該当値テキスト"/>
        <xdr:cNvSpPr txBox="1"/>
      </xdr:nvSpPr>
      <xdr:spPr>
        <a:xfrm>
          <a:off x="10528300" y="9829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111,986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133384</xdr:rowOff>
    </xdr:from>
    <xdr:to>
      <xdr:col>14</xdr:col>
      <xdr:colOff>79375</xdr:colOff>
      <xdr:row>59</xdr:row>
      <xdr:rowOff>63534</xdr:rowOff>
    </xdr:to>
    <xdr:sp macro="" textlink="">
      <xdr:nvSpPr>
        <xdr:cNvPr id="372" name="円/楕円 371"/>
        <xdr:cNvSpPr/>
      </xdr:nvSpPr>
      <xdr:spPr>
        <a:xfrm>
          <a:off x="9588500" y="100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54661</xdr:rowOff>
    </xdr:from>
    <xdr:ext cx="534377" cy="259045"/>
    <xdr:sp macro="" textlink="">
      <xdr:nvSpPr>
        <xdr:cNvPr id="373" name="テキスト ボックス 372"/>
        <xdr:cNvSpPr txBox="1"/>
      </xdr:nvSpPr>
      <xdr:spPr>
        <a:xfrm>
          <a:off x="9372111" y="10170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79,135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143397</xdr:rowOff>
    </xdr:from>
    <xdr:to>
      <xdr:col>12</xdr:col>
      <xdr:colOff>561975</xdr:colOff>
      <xdr:row>59</xdr:row>
      <xdr:rowOff>73547</xdr:rowOff>
    </xdr:to>
    <xdr:sp macro="" textlink="">
      <xdr:nvSpPr>
        <xdr:cNvPr id="374" name="円/楕円 373"/>
        <xdr:cNvSpPr/>
      </xdr:nvSpPr>
      <xdr:spPr>
        <a:xfrm>
          <a:off x="8699500" y="1008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90074</xdr:rowOff>
    </xdr:from>
    <xdr:ext cx="534377" cy="259045"/>
    <xdr:sp macro="" textlink="">
      <xdr:nvSpPr>
        <xdr:cNvPr id="375" name="テキスト ボックス 374"/>
        <xdr:cNvSpPr txBox="1"/>
      </xdr:nvSpPr>
      <xdr:spPr>
        <a:xfrm>
          <a:off x="8483111" y="986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69,937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137305</xdr:rowOff>
    </xdr:from>
    <xdr:to>
      <xdr:col>11</xdr:col>
      <xdr:colOff>358775</xdr:colOff>
      <xdr:row>59</xdr:row>
      <xdr:rowOff>67455</xdr:rowOff>
    </xdr:to>
    <xdr:sp macro="" textlink="">
      <xdr:nvSpPr>
        <xdr:cNvPr id="376" name="円/楕円 375"/>
        <xdr:cNvSpPr/>
      </xdr:nvSpPr>
      <xdr:spPr>
        <a:xfrm>
          <a:off x="7810500" y="1008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83982</xdr:rowOff>
    </xdr:from>
    <xdr:ext cx="534377" cy="259045"/>
    <xdr:sp macro="" textlink="">
      <xdr:nvSpPr>
        <xdr:cNvPr id="377" name="テキスト ボックス 376"/>
        <xdr:cNvSpPr txBox="1"/>
      </xdr:nvSpPr>
      <xdr:spPr>
        <a:xfrm>
          <a:off x="7594111" y="985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75,534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121976</xdr:rowOff>
    </xdr:from>
    <xdr:to>
      <xdr:col>10</xdr:col>
      <xdr:colOff>155575</xdr:colOff>
      <xdr:row>59</xdr:row>
      <xdr:rowOff>52126</xdr:rowOff>
    </xdr:to>
    <xdr:sp macro="" textlink="">
      <xdr:nvSpPr>
        <xdr:cNvPr id="378" name="円/楕円 377"/>
        <xdr:cNvSpPr/>
      </xdr:nvSpPr>
      <xdr:spPr>
        <a:xfrm>
          <a:off x="6921500" y="1006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68653</xdr:rowOff>
    </xdr:from>
    <xdr:ext cx="534377" cy="259045"/>
    <xdr:sp macro="" textlink="">
      <xdr:nvSpPr>
        <xdr:cNvPr id="379" name="テキスト ボックス 378"/>
        <xdr:cNvSpPr txBox="1"/>
      </xdr:nvSpPr>
      <xdr:spPr>
        <a:xfrm>
          <a:off x="6705111" y="984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89,616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150961</xdr:rowOff>
    </xdr:from>
    <xdr:to>
      <xdr:col>15</xdr:col>
      <xdr:colOff>180340</xdr:colOff>
      <xdr:row>79</xdr:row>
      <xdr:rowOff>44450</xdr:rowOff>
    </xdr:to>
    <xdr:cxnSp macro="">
      <xdr:nvCxnSpPr>
        <xdr:cNvPr id="403" name="直線コネクタ 402"/>
        <xdr:cNvCxnSpPr/>
      </xdr:nvCxnSpPr>
      <xdr:spPr>
        <a:xfrm flipV="1">
          <a:off x="10475595" y="12152461"/>
          <a:ext cx="1270" cy="143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74171</xdr:rowOff>
    </xdr:from>
    <xdr:ext cx="249299" cy="259045"/>
    <xdr:sp macro="" textlink="">
      <xdr:nvSpPr>
        <xdr:cNvPr id="404" name="普通建設事業費 （ うち新規整備　）最小値テキスト"/>
        <xdr:cNvSpPr txBox="1"/>
      </xdr:nvSpPr>
      <xdr:spPr>
        <a:xfrm>
          <a:off x="10528300" y="13618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97638</xdr:rowOff>
    </xdr:from>
    <xdr:ext cx="690189" cy="259045"/>
    <xdr:sp macro="" textlink="">
      <xdr:nvSpPr>
        <xdr:cNvPr id="406" name="普通建設事業費 （ うち新規整備　）最大値テキスト"/>
        <xdr:cNvSpPr txBox="1"/>
      </xdr:nvSpPr>
      <xdr:spPr>
        <a:xfrm>
          <a:off x="10528300" y="119276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1,131,133</a:t>
          </a:r>
          <a:endParaRPr kumimoji="1" lang="ja-JP" altLang="en-US" sz="1000" b="1">
            <a:latin typeface="ＭＳ Ｐゴシック"/>
          </a:endParaRPr>
        </a:p>
      </xdr:txBody>
    </xdr:sp>
    <xdr:clientData/>
  </xdr:oneCellAnchor>
  <xdr:twoCellAnchor>
    <xdr:from>
      <xdr:col>15</xdr:col>
      <xdr:colOff>92075</xdr:colOff>
      <xdr:row>70</xdr:row>
      <xdr:rowOff>150961</xdr:rowOff>
    </xdr:from>
    <xdr:to>
      <xdr:col>15</xdr:col>
      <xdr:colOff>269875</xdr:colOff>
      <xdr:row>70</xdr:row>
      <xdr:rowOff>150961</xdr:rowOff>
    </xdr:to>
    <xdr:cxnSp macro="">
      <xdr:nvCxnSpPr>
        <xdr:cNvPr id="407" name="直線コネクタ 406"/>
        <xdr:cNvCxnSpPr/>
      </xdr:nvCxnSpPr>
      <xdr:spPr>
        <a:xfrm>
          <a:off x="10388600" y="1215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116684</xdr:rowOff>
    </xdr:from>
    <xdr:to>
      <xdr:col>15</xdr:col>
      <xdr:colOff>180975</xdr:colOff>
      <xdr:row>78</xdr:row>
      <xdr:rowOff>154795</xdr:rowOff>
    </xdr:to>
    <xdr:cxnSp macro="">
      <xdr:nvCxnSpPr>
        <xdr:cNvPr id="408" name="直線コネクタ 407"/>
        <xdr:cNvCxnSpPr/>
      </xdr:nvCxnSpPr>
      <xdr:spPr>
        <a:xfrm flipV="1">
          <a:off x="9639300" y="13489784"/>
          <a:ext cx="838200" cy="3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118622</xdr:rowOff>
    </xdr:from>
    <xdr:ext cx="534377" cy="259045"/>
    <xdr:sp macro="" textlink="">
      <xdr:nvSpPr>
        <xdr:cNvPr id="409" name="普通建設事業費 （ うち新規整備　）平均値テキスト"/>
        <xdr:cNvSpPr txBox="1"/>
      </xdr:nvSpPr>
      <xdr:spPr>
        <a:xfrm>
          <a:off x="10528300" y="13491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19,611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140195</xdr:rowOff>
    </xdr:from>
    <xdr:to>
      <xdr:col>15</xdr:col>
      <xdr:colOff>231775</xdr:colOff>
      <xdr:row>79</xdr:row>
      <xdr:rowOff>70345</xdr:rowOff>
    </xdr:to>
    <xdr:sp macro="" textlink="">
      <xdr:nvSpPr>
        <xdr:cNvPr id="410" name="フローチャート : 判断 409"/>
        <xdr:cNvSpPr/>
      </xdr:nvSpPr>
      <xdr:spPr>
        <a:xfrm>
          <a:off x="10426700" y="135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154795</xdr:rowOff>
    </xdr:from>
    <xdr:to>
      <xdr:col>14</xdr:col>
      <xdr:colOff>28575</xdr:colOff>
      <xdr:row>78</xdr:row>
      <xdr:rowOff>163613</xdr:rowOff>
    </xdr:to>
    <xdr:cxnSp macro="">
      <xdr:nvCxnSpPr>
        <xdr:cNvPr id="411" name="直線コネクタ 410"/>
        <xdr:cNvCxnSpPr/>
      </xdr:nvCxnSpPr>
      <xdr:spPr>
        <a:xfrm flipV="1">
          <a:off x="8750300" y="13527895"/>
          <a:ext cx="889000" cy="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105896</xdr:rowOff>
    </xdr:from>
    <xdr:to>
      <xdr:col>14</xdr:col>
      <xdr:colOff>79375</xdr:colOff>
      <xdr:row>79</xdr:row>
      <xdr:rowOff>36046</xdr:rowOff>
    </xdr:to>
    <xdr:sp macro="" textlink="">
      <xdr:nvSpPr>
        <xdr:cNvPr id="412" name="フローチャート : 判断 411"/>
        <xdr:cNvSpPr/>
      </xdr:nvSpPr>
      <xdr:spPr>
        <a:xfrm>
          <a:off x="9588500" y="1347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27173</xdr:rowOff>
    </xdr:from>
    <xdr:ext cx="534377" cy="259045"/>
    <xdr:sp macro="" textlink="">
      <xdr:nvSpPr>
        <xdr:cNvPr id="413" name="テキスト ボックス 412"/>
        <xdr:cNvSpPr txBox="1"/>
      </xdr:nvSpPr>
      <xdr:spPr>
        <a:xfrm>
          <a:off x="9372111" y="1357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138100</xdr:rowOff>
    </xdr:from>
    <xdr:to>
      <xdr:col>12</xdr:col>
      <xdr:colOff>561975</xdr:colOff>
      <xdr:row>79</xdr:row>
      <xdr:rowOff>68250</xdr:rowOff>
    </xdr:to>
    <xdr:sp macro="" textlink="">
      <xdr:nvSpPr>
        <xdr:cNvPr id="414" name="フローチャート : 判断 413"/>
        <xdr:cNvSpPr/>
      </xdr:nvSpPr>
      <xdr:spPr>
        <a:xfrm>
          <a:off x="8699500" y="135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59377</xdr:rowOff>
    </xdr:from>
    <xdr:ext cx="534377" cy="259045"/>
    <xdr:sp macro="" textlink="">
      <xdr:nvSpPr>
        <xdr:cNvPr id="415" name="テキスト ボックス 414"/>
        <xdr:cNvSpPr txBox="1"/>
      </xdr:nvSpPr>
      <xdr:spPr>
        <a:xfrm>
          <a:off x="8483111" y="1360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65884</xdr:rowOff>
    </xdr:from>
    <xdr:to>
      <xdr:col>15</xdr:col>
      <xdr:colOff>231775</xdr:colOff>
      <xdr:row>78</xdr:row>
      <xdr:rowOff>167484</xdr:rowOff>
    </xdr:to>
    <xdr:sp macro="" textlink="">
      <xdr:nvSpPr>
        <xdr:cNvPr id="421" name="円/楕円 420"/>
        <xdr:cNvSpPr/>
      </xdr:nvSpPr>
      <xdr:spPr>
        <a:xfrm>
          <a:off x="10426700" y="1343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25261</xdr:rowOff>
    </xdr:from>
    <xdr:ext cx="534377" cy="259045"/>
    <xdr:sp macro="" textlink="">
      <xdr:nvSpPr>
        <xdr:cNvPr id="422" name="普通建設事業費 （ うち新規整備　）該当値テキスト"/>
        <xdr:cNvSpPr txBox="1"/>
      </xdr:nvSpPr>
      <xdr:spPr>
        <a:xfrm>
          <a:off x="10528300" y="1322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78,122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103995</xdr:rowOff>
    </xdr:from>
    <xdr:to>
      <xdr:col>14</xdr:col>
      <xdr:colOff>79375</xdr:colOff>
      <xdr:row>79</xdr:row>
      <xdr:rowOff>34145</xdr:rowOff>
    </xdr:to>
    <xdr:sp macro="" textlink="">
      <xdr:nvSpPr>
        <xdr:cNvPr id="423" name="円/楕円 422"/>
        <xdr:cNvSpPr/>
      </xdr:nvSpPr>
      <xdr:spPr>
        <a:xfrm>
          <a:off x="9588500" y="1347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50672</xdr:rowOff>
    </xdr:from>
    <xdr:ext cx="534377" cy="259045"/>
    <xdr:sp macro="" textlink="">
      <xdr:nvSpPr>
        <xdr:cNvPr id="424" name="テキスト ボックス 423"/>
        <xdr:cNvSpPr txBox="1"/>
      </xdr:nvSpPr>
      <xdr:spPr>
        <a:xfrm>
          <a:off x="9372111" y="1325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48,114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112813</xdr:rowOff>
    </xdr:from>
    <xdr:to>
      <xdr:col>12</xdr:col>
      <xdr:colOff>561975</xdr:colOff>
      <xdr:row>79</xdr:row>
      <xdr:rowOff>42963</xdr:rowOff>
    </xdr:to>
    <xdr:sp macro="" textlink="">
      <xdr:nvSpPr>
        <xdr:cNvPr id="425" name="円/楕円 424"/>
        <xdr:cNvSpPr/>
      </xdr:nvSpPr>
      <xdr:spPr>
        <a:xfrm>
          <a:off x="8699500" y="1348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59490</xdr:rowOff>
    </xdr:from>
    <xdr:ext cx="534377" cy="259045"/>
    <xdr:sp macro="" textlink="">
      <xdr:nvSpPr>
        <xdr:cNvPr id="426" name="テキスト ボックス 425"/>
        <xdr:cNvSpPr txBox="1"/>
      </xdr:nvSpPr>
      <xdr:spPr>
        <a:xfrm>
          <a:off x="8483111" y="1326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41,171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87337</xdr:rowOff>
    </xdr:from>
    <xdr:to>
      <xdr:col>15</xdr:col>
      <xdr:colOff>180340</xdr:colOff>
      <xdr:row>98</xdr:row>
      <xdr:rowOff>165875</xdr:rowOff>
    </xdr:to>
    <xdr:cxnSp macro="">
      <xdr:nvCxnSpPr>
        <xdr:cNvPr id="450" name="直線コネクタ 449"/>
        <xdr:cNvCxnSpPr/>
      </xdr:nvCxnSpPr>
      <xdr:spPr>
        <a:xfrm flipV="1">
          <a:off x="10475595" y="15689287"/>
          <a:ext cx="1270" cy="127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169702</xdr:rowOff>
    </xdr:from>
    <xdr:ext cx="469744" cy="259045"/>
    <xdr:sp macro="" textlink="">
      <xdr:nvSpPr>
        <xdr:cNvPr id="451" name="普通建設事業費 （ うち更新整備　）最小値テキスト"/>
        <xdr:cNvSpPr txBox="1"/>
      </xdr:nvSpPr>
      <xdr:spPr>
        <a:xfrm>
          <a:off x="10528300" y="169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3,939</a:t>
          </a:r>
          <a:endParaRPr kumimoji="1" lang="ja-JP" altLang="en-US" sz="1000" b="1">
            <a:latin typeface="ＭＳ Ｐゴシック"/>
          </a:endParaRPr>
        </a:p>
      </xdr:txBody>
    </xdr:sp>
    <xdr:clientData/>
  </xdr:oneCellAnchor>
  <xdr:twoCellAnchor>
    <xdr:from>
      <xdr:col>15</xdr:col>
      <xdr:colOff>92075</xdr:colOff>
      <xdr:row>98</xdr:row>
      <xdr:rowOff>165875</xdr:rowOff>
    </xdr:from>
    <xdr:to>
      <xdr:col>15</xdr:col>
      <xdr:colOff>269875</xdr:colOff>
      <xdr:row>98</xdr:row>
      <xdr:rowOff>165875</xdr:rowOff>
    </xdr:to>
    <xdr:cxnSp macro="">
      <xdr:nvCxnSpPr>
        <xdr:cNvPr id="452" name="直線コネクタ 451"/>
        <xdr:cNvCxnSpPr/>
      </xdr:nvCxnSpPr>
      <xdr:spPr>
        <a:xfrm>
          <a:off x="10388600" y="1696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34014</xdr:rowOff>
    </xdr:from>
    <xdr:ext cx="599010" cy="259045"/>
    <xdr:sp macro="" textlink="">
      <xdr:nvSpPr>
        <xdr:cNvPr id="453" name="普通建設事業費 （ うち更新整備　）最大値テキスト"/>
        <xdr:cNvSpPr txBox="1"/>
      </xdr:nvSpPr>
      <xdr:spPr>
        <a:xfrm>
          <a:off x="10528300" y="1546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104,623</a:t>
          </a:r>
          <a:endParaRPr kumimoji="1" lang="ja-JP" altLang="en-US" sz="1000" b="1">
            <a:latin typeface="ＭＳ Ｐゴシック"/>
          </a:endParaRPr>
        </a:p>
      </xdr:txBody>
    </xdr:sp>
    <xdr:clientData/>
  </xdr:oneCellAnchor>
  <xdr:twoCellAnchor>
    <xdr:from>
      <xdr:col>15</xdr:col>
      <xdr:colOff>92075</xdr:colOff>
      <xdr:row>91</xdr:row>
      <xdr:rowOff>87337</xdr:rowOff>
    </xdr:from>
    <xdr:to>
      <xdr:col>15</xdr:col>
      <xdr:colOff>269875</xdr:colOff>
      <xdr:row>91</xdr:row>
      <xdr:rowOff>87337</xdr:rowOff>
    </xdr:to>
    <xdr:cxnSp macro="">
      <xdr:nvCxnSpPr>
        <xdr:cNvPr id="454" name="直線コネクタ 453"/>
        <xdr:cNvCxnSpPr/>
      </xdr:nvCxnSpPr>
      <xdr:spPr>
        <a:xfrm>
          <a:off x="10388600" y="15689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66421</xdr:rowOff>
    </xdr:from>
    <xdr:to>
      <xdr:col>15</xdr:col>
      <xdr:colOff>180975</xdr:colOff>
      <xdr:row>98</xdr:row>
      <xdr:rowOff>3759</xdr:rowOff>
    </xdr:to>
    <xdr:cxnSp macro="">
      <xdr:nvCxnSpPr>
        <xdr:cNvPr id="455" name="直線コネクタ 454"/>
        <xdr:cNvCxnSpPr/>
      </xdr:nvCxnSpPr>
      <xdr:spPr>
        <a:xfrm flipV="1">
          <a:off x="9639300" y="16697071"/>
          <a:ext cx="838200" cy="10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168622</xdr:rowOff>
    </xdr:from>
    <xdr:ext cx="534377" cy="259045"/>
    <xdr:sp macro="" textlink="">
      <xdr:nvSpPr>
        <xdr:cNvPr id="456" name="普通建設事業費 （ うち更新整備　）平均値テキスト"/>
        <xdr:cNvSpPr txBox="1"/>
      </xdr:nvSpPr>
      <xdr:spPr>
        <a:xfrm>
          <a:off x="10528300" y="16456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145745</xdr:rowOff>
    </xdr:from>
    <xdr:to>
      <xdr:col>15</xdr:col>
      <xdr:colOff>231775</xdr:colOff>
      <xdr:row>97</xdr:row>
      <xdr:rowOff>75895</xdr:rowOff>
    </xdr:to>
    <xdr:sp macro="" textlink="">
      <xdr:nvSpPr>
        <xdr:cNvPr id="457" name="フローチャート : 判断 456"/>
        <xdr:cNvSpPr/>
      </xdr:nvSpPr>
      <xdr:spPr>
        <a:xfrm>
          <a:off x="104267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3759</xdr:rowOff>
    </xdr:from>
    <xdr:to>
      <xdr:col>14</xdr:col>
      <xdr:colOff>28575</xdr:colOff>
      <xdr:row>98</xdr:row>
      <xdr:rowOff>20486</xdr:rowOff>
    </xdr:to>
    <xdr:cxnSp macro="">
      <xdr:nvCxnSpPr>
        <xdr:cNvPr id="458" name="直線コネクタ 457"/>
        <xdr:cNvCxnSpPr/>
      </xdr:nvCxnSpPr>
      <xdr:spPr>
        <a:xfrm flipV="1">
          <a:off x="8750300" y="16805859"/>
          <a:ext cx="889000" cy="1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162610</xdr:rowOff>
    </xdr:from>
    <xdr:to>
      <xdr:col>14</xdr:col>
      <xdr:colOff>79375</xdr:colOff>
      <xdr:row>97</xdr:row>
      <xdr:rowOff>92760</xdr:rowOff>
    </xdr:to>
    <xdr:sp macro="" textlink="">
      <xdr:nvSpPr>
        <xdr:cNvPr id="459" name="フローチャート : 判断 458"/>
        <xdr:cNvSpPr/>
      </xdr:nvSpPr>
      <xdr:spPr>
        <a:xfrm>
          <a:off x="9588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109287</xdr:rowOff>
    </xdr:from>
    <xdr:ext cx="534377" cy="259045"/>
    <xdr:sp macro="" textlink="">
      <xdr:nvSpPr>
        <xdr:cNvPr id="460" name="テキスト ボックス 459"/>
        <xdr:cNvSpPr txBox="1"/>
      </xdr:nvSpPr>
      <xdr:spPr>
        <a:xfrm>
          <a:off x="9372111" y="1639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65176</xdr:rowOff>
    </xdr:from>
    <xdr:to>
      <xdr:col>12</xdr:col>
      <xdr:colOff>561975</xdr:colOff>
      <xdr:row>97</xdr:row>
      <xdr:rowOff>166776</xdr:rowOff>
    </xdr:to>
    <xdr:sp macro="" textlink="">
      <xdr:nvSpPr>
        <xdr:cNvPr id="461" name="フローチャート : 判断 460"/>
        <xdr:cNvSpPr/>
      </xdr:nvSpPr>
      <xdr:spPr>
        <a:xfrm>
          <a:off x="8699500" y="1669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11853</xdr:rowOff>
    </xdr:from>
    <xdr:ext cx="534377" cy="259045"/>
    <xdr:sp macro="" textlink="">
      <xdr:nvSpPr>
        <xdr:cNvPr id="462" name="テキスト ボックス 461"/>
        <xdr:cNvSpPr txBox="1"/>
      </xdr:nvSpPr>
      <xdr:spPr>
        <a:xfrm>
          <a:off x="8483111" y="1647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15621</xdr:rowOff>
    </xdr:from>
    <xdr:to>
      <xdr:col>15</xdr:col>
      <xdr:colOff>231775</xdr:colOff>
      <xdr:row>97</xdr:row>
      <xdr:rowOff>117221</xdr:rowOff>
    </xdr:to>
    <xdr:sp macro="" textlink="">
      <xdr:nvSpPr>
        <xdr:cNvPr id="468" name="円/楕円 467"/>
        <xdr:cNvSpPr/>
      </xdr:nvSpPr>
      <xdr:spPr>
        <a:xfrm>
          <a:off x="10426700" y="1664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165498</xdr:rowOff>
    </xdr:from>
    <xdr:ext cx="534377" cy="259045"/>
    <xdr:sp macro="" textlink="">
      <xdr:nvSpPr>
        <xdr:cNvPr id="469" name="普通建設事業費 （ うち更新整備　）該当値テキスト"/>
        <xdr:cNvSpPr txBox="1"/>
      </xdr:nvSpPr>
      <xdr:spPr>
        <a:xfrm>
          <a:off x="10528300" y="1662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25,270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124409</xdr:rowOff>
    </xdr:from>
    <xdr:to>
      <xdr:col>14</xdr:col>
      <xdr:colOff>79375</xdr:colOff>
      <xdr:row>98</xdr:row>
      <xdr:rowOff>54559</xdr:rowOff>
    </xdr:to>
    <xdr:sp macro="" textlink="">
      <xdr:nvSpPr>
        <xdr:cNvPr id="470" name="円/楕円 469"/>
        <xdr:cNvSpPr/>
      </xdr:nvSpPr>
      <xdr:spPr>
        <a:xfrm>
          <a:off x="9588500" y="1675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45686</xdr:rowOff>
    </xdr:from>
    <xdr:ext cx="534377" cy="259045"/>
    <xdr:sp macro="" textlink="">
      <xdr:nvSpPr>
        <xdr:cNvPr id="471" name="テキスト ボックス 470"/>
        <xdr:cNvSpPr txBox="1"/>
      </xdr:nvSpPr>
      <xdr:spPr>
        <a:xfrm>
          <a:off x="9372111" y="1684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16,704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141136</xdr:rowOff>
    </xdr:from>
    <xdr:to>
      <xdr:col>12</xdr:col>
      <xdr:colOff>561975</xdr:colOff>
      <xdr:row>98</xdr:row>
      <xdr:rowOff>71286</xdr:rowOff>
    </xdr:to>
    <xdr:sp macro="" textlink="">
      <xdr:nvSpPr>
        <xdr:cNvPr id="472" name="円/楕円 471"/>
        <xdr:cNvSpPr/>
      </xdr:nvSpPr>
      <xdr:spPr>
        <a:xfrm>
          <a:off x="8699500" y="1677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62413</xdr:rowOff>
    </xdr:from>
    <xdr:ext cx="534377" cy="259045"/>
    <xdr:sp macro="" textlink="">
      <xdr:nvSpPr>
        <xdr:cNvPr id="473" name="テキスト ボックス 472"/>
        <xdr:cNvSpPr txBox="1"/>
      </xdr:nvSpPr>
      <xdr:spPr>
        <a:xfrm>
          <a:off x="8483111" y="1686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15,387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7" name="テキスト ボックス 48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9" name="テキスト ボックス 48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1" name="テキスト ボックス 49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51092</xdr:rowOff>
    </xdr:from>
    <xdr:to>
      <xdr:col>23</xdr:col>
      <xdr:colOff>516889</xdr:colOff>
      <xdr:row>39</xdr:row>
      <xdr:rowOff>44450</xdr:rowOff>
    </xdr:to>
    <xdr:cxnSp macro="">
      <xdr:nvCxnSpPr>
        <xdr:cNvPr id="497" name="直線コネクタ 496"/>
        <xdr:cNvCxnSpPr/>
      </xdr:nvCxnSpPr>
      <xdr:spPr>
        <a:xfrm flipV="1">
          <a:off x="16317595" y="5194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69702</xdr:rowOff>
    </xdr:from>
    <xdr:ext cx="249299" cy="259045"/>
    <xdr:sp macro="" textlink="">
      <xdr:nvSpPr>
        <xdr:cNvPr id="498" name="災害復旧事業費最小値テキスト"/>
        <xdr:cNvSpPr txBox="1"/>
      </xdr:nvSpPr>
      <xdr:spPr>
        <a:xfrm>
          <a:off x="16370300" y="6756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169219</xdr:rowOff>
    </xdr:from>
    <xdr:ext cx="599010" cy="259045"/>
    <xdr:sp macro="" textlink="">
      <xdr:nvSpPr>
        <xdr:cNvPr id="500" name="災害復旧事業費最大値テキスト"/>
        <xdr:cNvSpPr txBox="1"/>
      </xdr:nvSpPr>
      <xdr:spPr>
        <a:xfrm>
          <a:off x="16370300" y="496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30</xdr:row>
      <xdr:rowOff>51092</xdr:rowOff>
    </xdr:from>
    <xdr:to>
      <xdr:col>23</xdr:col>
      <xdr:colOff>606425</xdr:colOff>
      <xdr:row>30</xdr:row>
      <xdr:rowOff>51092</xdr:rowOff>
    </xdr:to>
    <xdr:cxnSp macro="">
      <xdr:nvCxnSpPr>
        <xdr:cNvPr id="501" name="直線コネクタ 500"/>
        <xdr:cNvCxnSpPr/>
      </xdr:nvCxnSpPr>
      <xdr:spPr>
        <a:xfrm>
          <a:off x="16230600" y="519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137909</xdr:rowOff>
    </xdr:from>
    <xdr:to>
      <xdr:col>23</xdr:col>
      <xdr:colOff>517525</xdr:colOff>
      <xdr:row>39</xdr:row>
      <xdr:rowOff>37884</xdr:rowOff>
    </xdr:to>
    <xdr:cxnSp macro="">
      <xdr:nvCxnSpPr>
        <xdr:cNvPr id="502" name="直線コネクタ 501"/>
        <xdr:cNvCxnSpPr/>
      </xdr:nvCxnSpPr>
      <xdr:spPr>
        <a:xfrm flipV="1">
          <a:off x="15481300" y="6653009"/>
          <a:ext cx="838200" cy="7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114152</xdr:rowOff>
    </xdr:from>
    <xdr:ext cx="469744" cy="259045"/>
    <xdr:sp macro="" textlink="">
      <xdr:nvSpPr>
        <xdr:cNvPr id="503" name="災害復旧事業費平均値テキスト"/>
        <xdr:cNvSpPr txBox="1"/>
      </xdr:nvSpPr>
      <xdr:spPr>
        <a:xfrm>
          <a:off x="16370300" y="6629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135725</xdr:rowOff>
    </xdr:from>
    <xdr:to>
      <xdr:col>23</xdr:col>
      <xdr:colOff>568325</xdr:colOff>
      <xdr:row>39</xdr:row>
      <xdr:rowOff>65875</xdr:rowOff>
    </xdr:to>
    <xdr:sp macro="" textlink="">
      <xdr:nvSpPr>
        <xdr:cNvPr id="504" name="フローチャート : 判断 503"/>
        <xdr:cNvSpPr/>
      </xdr:nvSpPr>
      <xdr:spPr>
        <a:xfrm>
          <a:off x="162687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31597</xdr:rowOff>
    </xdr:from>
    <xdr:to>
      <xdr:col>22</xdr:col>
      <xdr:colOff>365125</xdr:colOff>
      <xdr:row>39</xdr:row>
      <xdr:rowOff>37884</xdr:rowOff>
    </xdr:to>
    <xdr:cxnSp macro="">
      <xdr:nvCxnSpPr>
        <xdr:cNvPr id="505" name="直線コネクタ 504"/>
        <xdr:cNvCxnSpPr/>
      </xdr:nvCxnSpPr>
      <xdr:spPr>
        <a:xfrm>
          <a:off x="14592300" y="6718147"/>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86919</xdr:rowOff>
    </xdr:from>
    <xdr:to>
      <xdr:col>22</xdr:col>
      <xdr:colOff>415925</xdr:colOff>
      <xdr:row>39</xdr:row>
      <xdr:rowOff>17069</xdr:rowOff>
    </xdr:to>
    <xdr:sp macro="" textlink="">
      <xdr:nvSpPr>
        <xdr:cNvPr id="506" name="フローチャート : 判断 505"/>
        <xdr:cNvSpPr/>
      </xdr:nvSpPr>
      <xdr:spPr>
        <a:xfrm>
          <a:off x="15430500" y="660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33596</xdr:rowOff>
    </xdr:from>
    <xdr:ext cx="469744" cy="259045"/>
    <xdr:sp macro="" textlink="">
      <xdr:nvSpPr>
        <xdr:cNvPr id="507" name="テキスト ボックス 506"/>
        <xdr:cNvSpPr txBox="1"/>
      </xdr:nvSpPr>
      <xdr:spPr>
        <a:xfrm>
          <a:off x="15246427" y="6377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31597</xdr:rowOff>
    </xdr:from>
    <xdr:to>
      <xdr:col>21</xdr:col>
      <xdr:colOff>161925</xdr:colOff>
      <xdr:row>39</xdr:row>
      <xdr:rowOff>35420</xdr:rowOff>
    </xdr:to>
    <xdr:cxnSp macro="">
      <xdr:nvCxnSpPr>
        <xdr:cNvPr id="508" name="直線コネクタ 507"/>
        <xdr:cNvCxnSpPr/>
      </xdr:nvCxnSpPr>
      <xdr:spPr>
        <a:xfrm flipV="1">
          <a:off x="13703300" y="6718147"/>
          <a:ext cx="889000" cy="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156375</xdr:rowOff>
    </xdr:from>
    <xdr:to>
      <xdr:col>21</xdr:col>
      <xdr:colOff>212725</xdr:colOff>
      <xdr:row>39</xdr:row>
      <xdr:rowOff>86525</xdr:rowOff>
    </xdr:to>
    <xdr:sp macro="" textlink="">
      <xdr:nvSpPr>
        <xdr:cNvPr id="509" name="フローチャート : 判断 508"/>
        <xdr:cNvSpPr/>
      </xdr:nvSpPr>
      <xdr:spPr>
        <a:xfrm>
          <a:off x="14541500" y="66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77652</xdr:rowOff>
    </xdr:from>
    <xdr:ext cx="378565" cy="259045"/>
    <xdr:sp macro="" textlink="">
      <xdr:nvSpPr>
        <xdr:cNvPr id="510" name="テキスト ボックス 509"/>
        <xdr:cNvSpPr txBox="1"/>
      </xdr:nvSpPr>
      <xdr:spPr>
        <a:xfrm>
          <a:off x="14403017" y="6764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35420</xdr:rowOff>
    </xdr:from>
    <xdr:to>
      <xdr:col>19</xdr:col>
      <xdr:colOff>644525</xdr:colOff>
      <xdr:row>39</xdr:row>
      <xdr:rowOff>44450</xdr:rowOff>
    </xdr:to>
    <xdr:cxnSp macro="">
      <xdr:nvCxnSpPr>
        <xdr:cNvPr id="511" name="直線コネクタ 510"/>
        <xdr:cNvCxnSpPr/>
      </xdr:nvCxnSpPr>
      <xdr:spPr>
        <a:xfrm flipV="1">
          <a:off x="12814300" y="6721970"/>
          <a:ext cx="889000" cy="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156134</xdr:rowOff>
    </xdr:from>
    <xdr:to>
      <xdr:col>20</xdr:col>
      <xdr:colOff>9525</xdr:colOff>
      <xdr:row>39</xdr:row>
      <xdr:rowOff>86284</xdr:rowOff>
    </xdr:to>
    <xdr:sp macro="" textlink="">
      <xdr:nvSpPr>
        <xdr:cNvPr id="512" name="フローチャート : 判断 511"/>
        <xdr:cNvSpPr/>
      </xdr:nvSpPr>
      <xdr:spPr>
        <a:xfrm>
          <a:off x="13652500" y="667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77411</xdr:rowOff>
    </xdr:from>
    <xdr:ext cx="378565" cy="259045"/>
    <xdr:sp macro="" textlink="">
      <xdr:nvSpPr>
        <xdr:cNvPr id="513" name="テキスト ボックス 512"/>
        <xdr:cNvSpPr txBox="1"/>
      </xdr:nvSpPr>
      <xdr:spPr>
        <a:xfrm>
          <a:off x="13514017" y="6763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149784</xdr:rowOff>
    </xdr:from>
    <xdr:to>
      <xdr:col>18</xdr:col>
      <xdr:colOff>492125</xdr:colOff>
      <xdr:row>39</xdr:row>
      <xdr:rowOff>79934</xdr:rowOff>
    </xdr:to>
    <xdr:sp macro="" textlink="">
      <xdr:nvSpPr>
        <xdr:cNvPr id="514" name="フローチャート : 判断 513"/>
        <xdr:cNvSpPr/>
      </xdr:nvSpPr>
      <xdr:spPr>
        <a:xfrm>
          <a:off x="12763500" y="66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96461</xdr:rowOff>
    </xdr:from>
    <xdr:ext cx="469744" cy="259045"/>
    <xdr:sp macro="" textlink="">
      <xdr:nvSpPr>
        <xdr:cNvPr id="515" name="テキスト ボックス 514"/>
        <xdr:cNvSpPr txBox="1"/>
      </xdr:nvSpPr>
      <xdr:spPr>
        <a:xfrm>
          <a:off x="12579427" y="644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87109</xdr:rowOff>
    </xdr:from>
    <xdr:to>
      <xdr:col>23</xdr:col>
      <xdr:colOff>568325</xdr:colOff>
      <xdr:row>39</xdr:row>
      <xdr:rowOff>17259</xdr:rowOff>
    </xdr:to>
    <xdr:sp macro="" textlink="">
      <xdr:nvSpPr>
        <xdr:cNvPr id="521" name="円/楕円 520"/>
        <xdr:cNvSpPr/>
      </xdr:nvSpPr>
      <xdr:spPr>
        <a:xfrm>
          <a:off x="16268700" y="660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46486</xdr:rowOff>
    </xdr:from>
    <xdr:ext cx="469744" cy="259045"/>
    <xdr:sp macro="" textlink="">
      <xdr:nvSpPr>
        <xdr:cNvPr id="522" name="災害復旧事業費該当値テキスト"/>
        <xdr:cNvSpPr txBox="1"/>
      </xdr:nvSpPr>
      <xdr:spPr>
        <a:xfrm>
          <a:off x="16370300" y="639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6,141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158534</xdr:rowOff>
    </xdr:from>
    <xdr:to>
      <xdr:col>22</xdr:col>
      <xdr:colOff>415925</xdr:colOff>
      <xdr:row>39</xdr:row>
      <xdr:rowOff>88684</xdr:rowOff>
    </xdr:to>
    <xdr:sp macro="" textlink="">
      <xdr:nvSpPr>
        <xdr:cNvPr id="523" name="円/楕円 522"/>
        <xdr:cNvSpPr/>
      </xdr:nvSpPr>
      <xdr:spPr>
        <a:xfrm>
          <a:off x="15430500" y="667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79811</xdr:rowOff>
    </xdr:from>
    <xdr:ext cx="378565" cy="259045"/>
    <xdr:sp macro="" textlink="">
      <xdr:nvSpPr>
        <xdr:cNvPr id="524" name="テキスト ボックス 523"/>
        <xdr:cNvSpPr txBox="1"/>
      </xdr:nvSpPr>
      <xdr:spPr>
        <a:xfrm>
          <a:off x="15292017" y="6766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152247</xdr:rowOff>
    </xdr:from>
    <xdr:to>
      <xdr:col>21</xdr:col>
      <xdr:colOff>212725</xdr:colOff>
      <xdr:row>39</xdr:row>
      <xdr:rowOff>82397</xdr:rowOff>
    </xdr:to>
    <xdr:sp macro="" textlink="">
      <xdr:nvSpPr>
        <xdr:cNvPr id="525" name="円/楕円 524"/>
        <xdr:cNvSpPr/>
      </xdr:nvSpPr>
      <xdr:spPr>
        <a:xfrm>
          <a:off x="14541500" y="666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98925</xdr:rowOff>
    </xdr:from>
    <xdr:ext cx="469744" cy="259045"/>
    <xdr:sp macro="" textlink="">
      <xdr:nvSpPr>
        <xdr:cNvPr id="526" name="テキスト ボックス 525"/>
        <xdr:cNvSpPr txBox="1"/>
      </xdr:nvSpPr>
      <xdr:spPr>
        <a:xfrm>
          <a:off x="14357427" y="644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156070</xdr:rowOff>
    </xdr:from>
    <xdr:to>
      <xdr:col>20</xdr:col>
      <xdr:colOff>9525</xdr:colOff>
      <xdr:row>39</xdr:row>
      <xdr:rowOff>86220</xdr:rowOff>
    </xdr:to>
    <xdr:sp macro="" textlink="">
      <xdr:nvSpPr>
        <xdr:cNvPr id="527" name="円/楕円 526"/>
        <xdr:cNvSpPr/>
      </xdr:nvSpPr>
      <xdr:spPr>
        <a:xfrm>
          <a:off x="13652500" y="66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102747</xdr:rowOff>
    </xdr:from>
    <xdr:ext cx="378565" cy="259045"/>
    <xdr:sp macro="" textlink="">
      <xdr:nvSpPr>
        <xdr:cNvPr id="528" name="テキスト ボックス 527"/>
        <xdr:cNvSpPr txBox="1"/>
      </xdr:nvSpPr>
      <xdr:spPr>
        <a:xfrm>
          <a:off x="13514017" y="6446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9" name="円/楕円 52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30" name="テキスト ボックス 529"/>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59,442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164111</xdr:rowOff>
    </xdr:from>
    <xdr:to>
      <xdr:col>23</xdr:col>
      <xdr:colOff>516889</xdr:colOff>
      <xdr:row>78</xdr:row>
      <xdr:rowOff>94405</xdr:rowOff>
    </xdr:to>
    <xdr:cxnSp macro="">
      <xdr:nvCxnSpPr>
        <xdr:cNvPr id="605" name="直線コネクタ 604"/>
        <xdr:cNvCxnSpPr/>
      </xdr:nvCxnSpPr>
      <xdr:spPr>
        <a:xfrm flipV="1">
          <a:off x="16317595" y="11994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98232</xdr:rowOff>
    </xdr:from>
    <xdr:ext cx="534377" cy="259045"/>
    <xdr:sp macro="" textlink="">
      <xdr:nvSpPr>
        <xdr:cNvPr id="606" name="公債費最小値テキスト"/>
        <xdr:cNvSpPr txBox="1"/>
      </xdr:nvSpPr>
      <xdr:spPr>
        <a:xfrm>
          <a:off x="16370300" y="1347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78</xdr:row>
      <xdr:rowOff>94405</xdr:rowOff>
    </xdr:from>
    <xdr:to>
      <xdr:col>23</xdr:col>
      <xdr:colOff>606425</xdr:colOff>
      <xdr:row>78</xdr:row>
      <xdr:rowOff>94405</xdr:rowOff>
    </xdr:to>
    <xdr:cxnSp macro="">
      <xdr:nvCxnSpPr>
        <xdr:cNvPr id="607" name="直線コネクタ 606"/>
        <xdr:cNvCxnSpPr/>
      </xdr:nvCxnSpPr>
      <xdr:spPr>
        <a:xfrm>
          <a:off x="16230600" y="13467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110788</xdr:rowOff>
    </xdr:from>
    <xdr:ext cx="599010" cy="259045"/>
    <xdr:sp macro="" textlink="">
      <xdr:nvSpPr>
        <xdr:cNvPr id="608" name="公債費最大値テキスト"/>
        <xdr:cNvSpPr txBox="1"/>
      </xdr:nvSpPr>
      <xdr:spPr>
        <a:xfrm>
          <a:off x="16370300" y="1176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69</xdr:row>
      <xdr:rowOff>164111</xdr:rowOff>
    </xdr:from>
    <xdr:to>
      <xdr:col>23</xdr:col>
      <xdr:colOff>606425</xdr:colOff>
      <xdr:row>69</xdr:row>
      <xdr:rowOff>164111</xdr:rowOff>
    </xdr:to>
    <xdr:cxnSp macro="">
      <xdr:nvCxnSpPr>
        <xdr:cNvPr id="609" name="直線コネクタ 608"/>
        <xdr:cNvCxnSpPr/>
      </xdr:nvCxnSpPr>
      <xdr:spPr>
        <a:xfrm>
          <a:off x="16230600" y="1199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120710</xdr:rowOff>
    </xdr:from>
    <xdr:to>
      <xdr:col>23</xdr:col>
      <xdr:colOff>517525</xdr:colOff>
      <xdr:row>72</xdr:row>
      <xdr:rowOff>139586</xdr:rowOff>
    </xdr:to>
    <xdr:cxnSp macro="">
      <xdr:nvCxnSpPr>
        <xdr:cNvPr id="610" name="直線コネクタ 609"/>
        <xdr:cNvCxnSpPr/>
      </xdr:nvCxnSpPr>
      <xdr:spPr>
        <a:xfrm flipV="1">
          <a:off x="15481300" y="12465110"/>
          <a:ext cx="838200" cy="1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46492</xdr:rowOff>
    </xdr:from>
    <xdr:ext cx="534377" cy="259045"/>
    <xdr:sp macro="" textlink="">
      <xdr:nvSpPr>
        <xdr:cNvPr id="611" name="公債費平均値テキスト"/>
        <xdr:cNvSpPr txBox="1"/>
      </xdr:nvSpPr>
      <xdr:spPr>
        <a:xfrm>
          <a:off x="16370300" y="12905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68065</xdr:rowOff>
    </xdr:from>
    <xdr:to>
      <xdr:col>23</xdr:col>
      <xdr:colOff>568325</xdr:colOff>
      <xdr:row>75</xdr:row>
      <xdr:rowOff>169664</xdr:rowOff>
    </xdr:to>
    <xdr:sp macro="" textlink="">
      <xdr:nvSpPr>
        <xdr:cNvPr id="612" name="フローチャート : 判断 611"/>
        <xdr:cNvSpPr/>
      </xdr:nvSpPr>
      <xdr:spPr>
        <a:xfrm>
          <a:off x="162687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10770</xdr:rowOff>
    </xdr:from>
    <xdr:to>
      <xdr:col>22</xdr:col>
      <xdr:colOff>365125</xdr:colOff>
      <xdr:row>72</xdr:row>
      <xdr:rowOff>139586</xdr:rowOff>
    </xdr:to>
    <xdr:cxnSp macro="">
      <xdr:nvCxnSpPr>
        <xdr:cNvPr id="613" name="直線コネクタ 612"/>
        <xdr:cNvCxnSpPr/>
      </xdr:nvCxnSpPr>
      <xdr:spPr>
        <a:xfrm>
          <a:off x="14592300" y="12355170"/>
          <a:ext cx="889000" cy="12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50234</xdr:rowOff>
    </xdr:from>
    <xdr:to>
      <xdr:col>22</xdr:col>
      <xdr:colOff>415925</xdr:colOff>
      <xdr:row>74</xdr:row>
      <xdr:rowOff>151834</xdr:rowOff>
    </xdr:to>
    <xdr:sp macro="" textlink="">
      <xdr:nvSpPr>
        <xdr:cNvPr id="614" name="フローチャート : 判断 613"/>
        <xdr:cNvSpPr/>
      </xdr:nvSpPr>
      <xdr:spPr>
        <a:xfrm>
          <a:off x="15430500" y="1273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142961</xdr:rowOff>
    </xdr:from>
    <xdr:ext cx="534377" cy="259045"/>
    <xdr:sp macro="" textlink="">
      <xdr:nvSpPr>
        <xdr:cNvPr id="615" name="テキスト ボックス 614"/>
        <xdr:cNvSpPr txBox="1"/>
      </xdr:nvSpPr>
      <xdr:spPr>
        <a:xfrm>
          <a:off x="15214111" y="1283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10770</xdr:rowOff>
    </xdr:from>
    <xdr:to>
      <xdr:col>21</xdr:col>
      <xdr:colOff>161925</xdr:colOff>
      <xdr:row>72</xdr:row>
      <xdr:rowOff>38643</xdr:rowOff>
    </xdr:to>
    <xdr:cxnSp macro="">
      <xdr:nvCxnSpPr>
        <xdr:cNvPr id="616" name="直線コネクタ 615"/>
        <xdr:cNvCxnSpPr/>
      </xdr:nvCxnSpPr>
      <xdr:spPr>
        <a:xfrm flipV="1">
          <a:off x="13703300" y="12355170"/>
          <a:ext cx="889000" cy="27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104625</xdr:rowOff>
    </xdr:from>
    <xdr:to>
      <xdr:col>21</xdr:col>
      <xdr:colOff>212725</xdr:colOff>
      <xdr:row>76</xdr:row>
      <xdr:rowOff>34775</xdr:rowOff>
    </xdr:to>
    <xdr:sp macro="" textlink="">
      <xdr:nvSpPr>
        <xdr:cNvPr id="617" name="フローチャート : 判断 616"/>
        <xdr:cNvSpPr/>
      </xdr:nvSpPr>
      <xdr:spPr>
        <a:xfrm>
          <a:off x="14541500" y="1296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25902</xdr:rowOff>
    </xdr:from>
    <xdr:ext cx="534377" cy="259045"/>
    <xdr:sp macro="" textlink="">
      <xdr:nvSpPr>
        <xdr:cNvPr id="618" name="テキスト ボックス 617"/>
        <xdr:cNvSpPr txBox="1"/>
      </xdr:nvSpPr>
      <xdr:spPr>
        <a:xfrm>
          <a:off x="14325111" y="1305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13007</xdr:rowOff>
    </xdr:from>
    <xdr:to>
      <xdr:col>19</xdr:col>
      <xdr:colOff>644525</xdr:colOff>
      <xdr:row>72</xdr:row>
      <xdr:rowOff>38643</xdr:rowOff>
    </xdr:to>
    <xdr:cxnSp macro="">
      <xdr:nvCxnSpPr>
        <xdr:cNvPr id="619" name="直線コネクタ 618"/>
        <xdr:cNvCxnSpPr/>
      </xdr:nvCxnSpPr>
      <xdr:spPr>
        <a:xfrm>
          <a:off x="12814300" y="12357407"/>
          <a:ext cx="889000" cy="2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95611</xdr:rowOff>
    </xdr:from>
    <xdr:to>
      <xdr:col>20</xdr:col>
      <xdr:colOff>9525</xdr:colOff>
      <xdr:row>76</xdr:row>
      <xdr:rowOff>25761</xdr:rowOff>
    </xdr:to>
    <xdr:sp macro="" textlink="">
      <xdr:nvSpPr>
        <xdr:cNvPr id="620" name="フローチャート : 判断 619"/>
        <xdr:cNvSpPr/>
      </xdr:nvSpPr>
      <xdr:spPr>
        <a:xfrm>
          <a:off x="13652500" y="12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16888</xdr:rowOff>
    </xdr:from>
    <xdr:ext cx="534377" cy="259045"/>
    <xdr:sp macro="" textlink="">
      <xdr:nvSpPr>
        <xdr:cNvPr id="621" name="テキスト ボックス 620"/>
        <xdr:cNvSpPr txBox="1"/>
      </xdr:nvSpPr>
      <xdr:spPr>
        <a:xfrm>
          <a:off x="13436111" y="1304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99122</xdr:rowOff>
    </xdr:from>
    <xdr:to>
      <xdr:col>18</xdr:col>
      <xdr:colOff>492125</xdr:colOff>
      <xdr:row>76</xdr:row>
      <xdr:rowOff>29273</xdr:rowOff>
    </xdr:to>
    <xdr:sp macro="" textlink="">
      <xdr:nvSpPr>
        <xdr:cNvPr id="622" name="フローチャート : 判断 621"/>
        <xdr:cNvSpPr/>
      </xdr:nvSpPr>
      <xdr:spPr>
        <a:xfrm>
          <a:off x="12763500" y="1295787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20398</xdr:rowOff>
    </xdr:from>
    <xdr:ext cx="534377" cy="259045"/>
    <xdr:sp macro="" textlink="">
      <xdr:nvSpPr>
        <xdr:cNvPr id="623" name="テキスト ボックス 622"/>
        <xdr:cNvSpPr txBox="1"/>
      </xdr:nvSpPr>
      <xdr:spPr>
        <a:xfrm>
          <a:off x="12547111" y="1305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72</xdr:row>
      <xdr:rowOff>69910</xdr:rowOff>
    </xdr:from>
    <xdr:to>
      <xdr:col>23</xdr:col>
      <xdr:colOff>568325</xdr:colOff>
      <xdr:row>73</xdr:row>
      <xdr:rowOff>60</xdr:rowOff>
    </xdr:to>
    <xdr:sp macro="" textlink="">
      <xdr:nvSpPr>
        <xdr:cNvPr id="629" name="円/楕円 628"/>
        <xdr:cNvSpPr/>
      </xdr:nvSpPr>
      <xdr:spPr>
        <a:xfrm>
          <a:off x="16268700" y="1241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71</xdr:row>
      <xdr:rowOff>92787</xdr:rowOff>
    </xdr:from>
    <xdr:ext cx="534377" cy="259045"/>
    <xdr:sp macro="" textlink="">
      <xdr:nvSpPr>
        <xdr:cNvPr id="630" name="公債費該当値テキスト"/>
        <xdr:cNvSpPr txBox="1"/>
      </xdr:nvSpPr>
      <xdr:spPr>
        <a:xfrm>
          <a:off x="16370300" y="1226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72,163</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88786</xdr:rowOff>
    </xdr:from>
    <xdr:to>
      <xdr:col>22</xdr:col>
      <xdr:colOff>415925</xdr:colOff>
      <xdr:row>73</xdr:row>
      <xdr:rowOff>18936</xdr:rowOff>
    </xdr:to>
    <xdr:sp macro="" textlink="">
      <xdr:nvSpPr>
        <xdr:cNvPr id="631" name="円/楕円 630"/>
        <xdr:cNvSpPr/>
      </xdr:nvSpPr>
      <xdr:spPr>
        <a:xfrm>
          <a:off x="15430500" y="1243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71</xdr:row>
      <xdr:rowOff>35463</xdr:rowOff>
    </xdr:from>
    <xdr:ext cx="534377" cy="259045"/>
    <xdr:sp macro="" textlink="">
      <xdr:nvSpPr>
        <xdr:cNvPr id="632" name="テキスト ボックス 631"/>
        <xdr:cNvSpPr txBox="1"/>
      </xdr:nvSpPr>
      <xdr:spPr>
        <a:xfrm>
          <a:off x="15214111" y="1220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71,007</a:t>
          </a:r>
          <a:endParaRPr kumimoji="1" lang="ja-JP" altLang="en-US" sz="1000" b="1">
            <a:solidFill>
              <a:srgbClr val="FF0000"/>
            </a:solidFill>
            <a:latin typeface="ＭＳ Ｐゴシック"/>
          </a:endParaRPr>
        </a:p>
      </xdr:txBody>
    </xdr:sp>
    <xdr:clientData/>
  </xdr:oneCellAnchor>
  <xdr:twoCellAnchor>
    <xdr:from>
      <xdr:col>21</xdr:col>
      <xdr:colOff>111125</xdr:colOff>
      <xdr:row>71</xdr:row>
      <xdr:rowOff>131420</xdr:rowOff>
    </xdr:from>
    <xdr:to>
      <xdr:col>21</xdr:col>
      <xdr:colOff>212725</xdr:colOff>
      <xdr:row>72</xdr:row>
      <xdr:rowOff>61570</xdr:rowOff>
    </xdr:to>
    <xdr:sp macro="" textlink="">
      <xdr:nvSpPr>
        <xdr:cNvPr id="633" name="円/楕円 632"/>
        <xdr:cNvSpPr/>
      </xdr:nvSpPr>
      <xdr:spPr>
        <a:xfrm>
          <a:off x="14541500" y="1230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70</xdr:row>
      <xdr:rowOff>78097</xdr:rowOff>
    </xdr:from>
    <xdr:ext cx="534377" cy="259045"/>
    <xdr:sp macro="" textlink="">
      <xdr:nvSpPr>
        <xdr:cNvPr id="634" name="テキスト ボックス 633"/>
        <xdr:cNvSpPr txBox="1"/>
      </xdr:nvSpPr>
      <xdr:spPr>
        <a:xfrm>
          <a:off x="14325111" y="1207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78,896</a:t>
          </a:r>
          <a:endParaRPr kumimoji="1" lang="ja-JP" altLang="en-US" sz="1000" b="1">
            <a:solidFill>
              <a:srgbClr val="FF0000"/>
            </a:solidFill>
            <a:latin typeface="ＭＳ Ｐゴシック"/>
          </a:endParaRPr>
        </a:p>
      </xdr:txBody>
    </xdr:sp>
    <xdr:clientData/>
  </xdr:oneCellAnchor>
  <xdr:twoCellAnchor>
    <xdr:from>
      <xdr:col>19</xdr:col>
      <xdr:colOff>593725</xdr:colOff>
      <xdr:row>71</xdr:row>
      <xdr:rowOff>159293</xdr:rowOff>
    </xdr:from>
    <xdr:to>
      <xdr:col>20</xdr:col>
      <xdr:colOff>9525</xdr:colOff>
      <xdr:row>72</xdr:row>
      <xdr:rowOff>89443</xdr:rowOff>
    </xdr:to>
    <xdr:sp macro="" textlink="">
      <xdr:nvSpPr>
        <xdr:cNvPr id="635" name="円/楕円 634"/>
        <xdr:cNvSpPr/>
      </xdr:nvSpPr>
      <xdr:spPr>
        <a:xfrm>
          <a:off x="13652500" y="1233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70</xdr:row>
      <xdr:rowOff>105970</xdr:rowOff>
    </xdr:from>
    <xdr:ext cx="534377" cy="259045"/>
    <xdr:sp macro="" textlink="">
      <xdr:nvSpPr>
        <xdr:cNvPr id="636" name="テキスト ボックス 635"/>
        <xdr:cNvSpPr txBox="1"/>
      </xdr:nvSpPr>
      <xdr:spPr>
        <a:xfrm>
          <a:off x="13436111" y="1210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77,189</a:t>
          </a:r>
          <a:endParaRPr kumimoji="1" lang="ja-JP" altLang="en-US" sz="1000" b="1">
            <a:solidFill>
              <a:srgbClr val="FF0000"/>
            </a:solidFill>
            <a:latin typeface="ＭＳ Ｐゴシック"/>
          </a:endParaRPr>
        </a:p>
      </xdr:txBody>
    </xdr:sp>
    <xdr:clientData/>
  </xdr:oneCellAnchor>
  <xdr:twoCellAnchor>
    <xdr:from>
      <xdr:col>18</xdr:col>
      <xdr:colOff>390525</xdr:colOff>
      <xdr:row>71</xdr:row>
      <xdr:rowOff>133657</xdr:rowOff>
    </xdr:from>
    <xdr:to>
      <xdr:col>18</xdr:col>
      <xdr:colOff>492125</xdr:colOff>
      <xdr:row>72</xdr:row>
      <xdr:rowOff>63807</xdr:rowOff>
    </xdr:to>
    <xdr:sp macro="" textlink="">
      <xdr:nvSpPr>
        <xdr:cNvPr id="637" name="円/楕円 636"/>
        <xdr:cNvSpPr/>
      </xdr:nvSpPr>
      <xdr:spPr>
        <a:xfrm>
          <a:off x="12763500" y="1230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70</xdr:row>
      <xdr:rowOff>80334</xdr:rowOff>
    </xdr:from>
    <xdr:ext cx="534377" cy="259045"/>
    <xdr:sp macro="" textlink="">
      <xdr:nvSpPr>
        <xdr:cNvPr id="638" name="テキスト ボックス 637"/>
        <xdr:cNvSpPr txBox="1"/>
      </xdr:nvSpPr>
      <xdr:spPr>
        <a:xfrm>
          <a:off x="12547111" y="1208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78,759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8" name="テキスト ボックス 65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66639</xdr:rowOff>
    </xdr:from>
    <xdr:to>
      <xdr:col>23</xdr:col>
      <xdr:colOff>516889</xdr:colOff>
      <xdr:row>99</xdr:row>
      <xdr:rowOff>44236</xdr:rowOff>
    </xdr:to>
    <xdr:cxnSp macro="">
      <xdr:nvCxnSpPr>
        <xdr:cNvPr id="662" name="直線コネクタ 661"/>
        <xdr:cNvCxnSpPr/>
      </xdr:nvCxnSpPr>
      <xdr:spPr>
        <a:xfrm flipV="1">
          <a:off x="16317595" y="15497139"/>
          <a:ext cx="1269" cy="1520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48063</xdr:rowOff>
    </xdr:from>
    <xdr:ext cx="313932" cy="259045"/>
    <xdr:sp macro="" textlink="">
      <xdr:nvSpPr>
        <xdr:cNvPr id="663" name="積立金最小値テキスト"/>
        <xdr:cNvSpPr txBox="1"/>
      </xdr:nvSpPr>
      <xdr:spPr>
        <a:xfrm>
          <a:off x="16370300" y="17021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428625</xdr:colOff>
      <xdr:row>99</xdr:row>
      <xdr:rowOff>44236</xdr:rowOff>
    </xdr:from>
    <xdr:to>
      <xdr:col>23</xdr:col>
      <xdr:colOff>606425</xdr:colOff>
      <xdr:row>99</xdr:row>
      <xdr:rowOff>44236</xdr:rowOff>
    </xdr:to>
    <xdr:cxnSp macro="">
      <xdr:nvCxnSpPr>
        <xdr:cNvPr id="664" name="直線コネクタ 663"/>
        <xdr:cNvCxnSpPr/>
      </xdr:nvCxnSpPr>
      <xdr:spPr>
        <a:xfrm>
          <a:off x="16230600" y="170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13316</xdr:rowOff>
    </xdr:from>
    <xdr:ext cx="599010" cy="259045"/>
    <xdr:sp macro="" textlink="">
      <xdr:nvSpPr>
        <xdr:cNvPr id="665" name="積立金最大値テキスト"/>
        <xdr:cNvSpPr txBox="1"/>
      </xdr:nvSpPr>
      <xdr:spPr>
        <a:xfrm>
          <a:off x="16370300" y="15272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399,176</a:t>
          </a:r>
          <a:endParaRPr kumimoji="1" lang="ja-JP" altLang="en-US" sz="1000" b="1">
            <a:latin typeface="ＭＳ Ｐゴシック"/>
          </a:endParaRPr>
        </a:p>
      </xdr:txBody>
    </xdr:sp>
    <xdr:clientData/>
  </xdr:oneCellAnchor>
  <xdr:twoCellAnchor>
    <xdr:from>
      <xdr:col>23</xdr:col>
      <xdr:colOff>428625</xdr:colOff>
      <xdr:row>90</xdr:row>
      <xdr:rowOff>66639</xdr:rowOff>
    </xdr:from>
    <xdr:to>
      <xdr:col>23</xdr:col>
      <xdr:colOff>606425</xdr:colOff>
      <xdr:row>90</xdr:row>
      <xdr:rowOff>66639</xdr:rowOff>
    </xdr:to>
    <xdr:cxnSp macro="">
      <xdr:nvCxnSpPr>
        <xdr:cNvPr id="666" name="直線コネクタ 665"/>
        <xdr:cNvCxnSpPr/>
      </xdr:nvCxnSpPr>
      <xdr:spPr>
        <a:xfrm>
          <a:off x="16230600" y="15497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41504</xdr:rowOff>
    </xdr:from>
    <xdr:to>
      <xdr:col>23</xdr:col>
      <xdr:colOff>517525</xdr:colOff>
      <xdr:row>99</xdr:row>
      <xdr:rowOff>42628</xdr:rowOff>
    </xdr:to>
    <xdr:cxnSp macro="">
      <xdr:nvCxnSpPr>
        <xdr:cNvPr id="667" name="直線コネクタ 666"/>
        <xdr:cNvCxnSpPr/>
      </xdr:nvCxnSpPr>
      <xdr:spPr>
        <a:xfrm>
          <a:off x="15481300" y="17015054"/>
          <a:ext cx="8382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131737</xdr:rowOff>
    </xdr:from>
    <xdr:ext cx="534377" cy="259045"/>
    <xdr:sp macro="" textlink="">
      <xdr:nvSpPr>
        <xdr:cNvPr id="668" name="積立金平均値テキスト"/>
        <xdr:cNvSpPr txBox="1"/>
      </xdr:nvSpPr>
      <xdr:spPr>
        <a:xfrm>
          <a:off x="16370300" y="16762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14,761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108860</xdr:rowOff>
    </xdr:from>
    <xdr:to>
      <xdr:col>23</xdr:col>
      <xdr:colOff>568325</xdr:colOff>
      <xdr:row>99</xdr:row>
      <xdr:rowOff>39010</xdr:rowOff>
    </xdr:to>
    <xdr:sp macro="" textlink="">
      <xdr:nvSpPr>
        <xdr:cNvPr id="669" name="フローチャート : 判断 668"/>
        <xdr:cNvSpPr/>
      </xdr:nvSpPr>
      <xdr:spPr>
        <a:xfrm>
          <a:off x="16268700" y="169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165860</xdr:rowOff>
    </xdr:from>
    <xdr:to>
      <xdr:col>22</xdr:col>
      <xdr:colOff>365125</xdr:colOff>
      <xdr:row>99</xdr:row>
      <xdr:rowOff>41504</xdr:rowOff>
    </xdr:to>
    <xdr:cxnSp macro="">
      <xdr:nvCxnSpPr>
        <xdr:cNvPr id="670" name="直線コネクタ 669"/>
        <xdr:cNvCxnSpPr/>
      </xdr:nvCxnSpPr>
      <xdr:spPr>
        <a:xfrm>
          <a:off x="14592300" y="16967960"/>
          <a:ext cx="889000" cy="4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79391</xdr:rowOff>
    </xdr:from>
    <xdr:to>
      <xdr:col>22</xdr:col>
      <xdr:colOff>415925</xdr:colOff>
      <xdr:row>99</xdr:row>
      <xdr:rowOff>9541</xdr:rowOff>
    </xdr:to>
    <xdr:sp macro="" textlink="">
      <xdr:nvSpPr>
        <xdr:cNvPr id="671" name="フローチャート : 判断 670"/>
        <xdr:cNvSpPr/>
      </xdr:nvSpPr>
      <xdr:spPr>
        <a:xfrm>
          <a:off x="15430500" y="1688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26068</xdr:rowOff>
    </xdr:from>
    <xdr:ext cx="534377" cy="259045"/>
    <xdr:sp macro="" textlink="">
      <xdr:nvSpPr>
        <xdr:cNvPr id="672" name="テキスト ボックス 671"/>
        <xdr:cNvSpPr txBox="1"/>
      </xdr:nvSpPr>
      <xdr:spPr>
        <a:xfrm>
          <a:off x="15214111" y="1665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165860</xdr:rowOff>
    </xdr:from>
    <xdr:to>
      <xdr:col>21</xdr:col>
      <xdr:colOff>161925</xdr:colOff>
      <xdr:row>99</xdr:row>
      <xdr:rowOff>10057</xdr:rowOff>
    </xdr:to>
    <xdr:cxnSp macro="">
      <xdr:nvCxnSpPr>
        <xdr:cNvPr id="673" name="直線コネクタ 672"/>
        <xdr:cNvCxnSpPr/>
      </xdr:nvCxnSpPr>
      <xdr:spPr>
        <a:xfrm flipV="1">
          <a:off x="13703300" y="16967960"/>
          <a:ext cx="889000" cy="1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126414</xdr:rowOff>
    </xdr:from>
    <xdr:to>
      <xdr:col>21</xdr:col>
      <xdr:colOff>212725</xdr:colOff>
      <xdr:row>99</xdr:row>
      <xdr:rowOff>56564</xdr:rowOff>
    </xdr:to>
    <xdr:sp macro="" textlink="">
      <xdr:nvSpPr>
        <xdr:cNvPr id="674" name="フローチャート : 判断 673"/>
        <xdr:cNvSpPr/>
      </xdr:nvSpPr>
      <xdr:spPr>
        <a:xfrm>
          <a:off x="14541500" y="1692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47691</xdr:rowOff>
    </xdr:from>
    <xdr:ext cx="534377" cy="259045"/>
    <xdr:sp macro="" textlink="">
      <xdr:nvSpPr>
        <xdr:cNvPr id="675" name="テキスト ボックス 674"/>
        <xdr:cNvSpPr txBox="1"/>
      </xdr:nvSpPr>
      <xdr:spPr>
        <a:xfrm>
          <a:off x="14325111" y="1702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10057</xdr:rowOff>
    </xdr:from>
    <xdr:to>
      <xdr:col>19</xdr:col>
      <xdr:colOff>644525</xdr:colOff>
      <xdr:row>99</xdr:row>
      <xdr:rowOff>30304</xdr:rowOff>
    </xdr:to>
    <xdr:cxnSp macro="">
      <xdr:nvCxnSpPr>
        <xdr:cNvPr id="676" name="直線コネクタ 675"/>
        <xdr:cNvCxnSpPr/>
      </xdr:nvCxnSpPr>
      <xdr:spPr>
        <a:xfrm flipV="1">
          <a:off x="12814300" y="16983607"/>
          <a:ext cx="889000" cy="2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117745</xdr:rowOff>
    </xdr:from>
    <xdr:to>
      <xdr:col>20</xdr:col>
      <xdr:colOff>9525</xdr:colOff>
      <xdr:row>99</xdr:row>
      <xdr:rowOff>47895</xdr:rowOff>
    </xdr:to>
    <xdr:sp macro="" textlink="">
      <xdr:nvSpPr>
        <xdr:cNvPr id="677" name="フローチャート : 判断 676"/>
        <xdr:cNvSpPr/>
      </xdr:nvSpPr>
      <xdr:spPr>
        <a:xfrm>
          <a:off x="13652500" y="1691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64422</xdr:rowOff>
    </xdr:from>
    <xdr:ext cx="534377" cy="259045"/>
    <xdr:sp macro="" textlink="">
      <xdr:nvSpPr>
        <xdr:cNvPr id="678" name="テキスト ボックス 677"/>
        <xdr:cNvSpPr txBox="1"/>
      </xdr:nvSpPr>
      <xdr:spPr>
        <a:xfrm>
          <a:off x="13436111" y="1669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129622</xdr:rowOff>
    </xdr:from>
    <xdr:to>
      <xdr:col>18</xdr:col>
      <xdr:colOff>492125</xdr:colOff>
      <xdr:row>99</xdr:row>
      <xdr:rowOff>59772</xdr:rowOff>
    </xdr:to>
    <xdr:sp macro="" textlink="">
      <xdr:nvSpPr>
        <xdr:cNvPr id="679" name="フローチャート : 判断 678"/>
        <xdr:cNvSpPr/>
      </xdr:nvSpPr>
      <xdr:spPr>
        <a:xfrm>
          <a:off x="12763500" y="1693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76299</xdr:rowOff>
    </xdr:from>
    <xdr:ext cx="469744" cy="259045"/>
    <xdr:sp macro="" textlink="">
      <xdr:nvSpPr>
        <xdr:cNvPr id="680" name="テキスト ボックス 679"/>
        <xdr:cNvSpPr txBox="1"/>
      </xdr:nvSpPr>
      <xdr:spPr>
        <a:xfrm>
          <a:off x="12579427" y="16706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163278</xdr:rowOff>
    </xdr:from>
    <xdr:to>
      <xdr:col>23</xdr:col>
      <xdr:colOff>568325</xdr:colOff>
      <xdr:row>99</xdr:row>
      <xdr:rowOff>93428</xdr:rowOff>
    </xdr:to>
    <xdr:sp macro="" textlink="">
      <xdr:nvSpPr>
        <xdr:cNvPr id="686" name="円/楕円 685"/>
        <xdr:cNvSpPr/>
      </xdr:nvSpPr>
      <xdr:spPr>
        <a:xfrm>
          <a:off x="16268700" y="1696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87287</xdr:rowOff>
    </xdr:from>
    <xdr:ext cx="378565" cy="259045"/>
    <xdr:sp macro="" textlink="">
      <xdr:nvSpPr>
        <xdr:cNvPr id="687" name="積立金該当値テキスト"/>
        <xdr:cNvSpPr txBox="1"/>
      </xdr:nvSpPr>
      <xdr:spPr>
        <a:xfrm>
          <a:off x="16370300" y="16889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162154</xdr:rowOff>
    </xdr:from>
    <xdr:to>
      <xdr:col>22</xdr:col>
      <xdr:colOff>415925</xdr:colOff>
      <xdr:row>99</xdr:row>
      <xdr:rowOff>92304</xdr:rowOff>
    </xdr:to>
    <xdr:sp macro="" textlink="">
      <xdr:nvSpPr>
        <xdr:cNvPr id="688" name="円/楕円 687"/>
        <xdr:cNvSpPr/>
      </xdr:nvSpPr>
      <xdr:spPr>
        <a:xfrm>
          <a:off x="15430500" y="1696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83431</xdr:rowOff>
    </xdr:from>
    <xdr:ext cx="378565" cy="259045"/>
    <xdr:sp macro="" textlink="">
      <xdr:nvSpPr>
        <xdr:cNvPr id="689" name="テキスト ボックス 688"/>
        <xdr:cNvSpPr txBox="1"/>
      </xdr:nvSpPr>
      <xdr:spPr>
        <a:xfrm>
          <a:off x="15292017" y="17056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115060</xdr:rowOff>
    </xdr:from>
    <xdr:to>
      <xdr:col>21</xdr:col>
      <xdr:colOff>212725</xdr:colOff>
      <xdr:row>99</xdr:row>
      <xdr:rowOff>45210</xdr:rowOff>
    </xdr:to>
    <xdr:sp macro="" textlink="">
      <xdr:nvSpPr>
        <xdr:cNvPr id="690" name="円/楕円 689"/>
        <xdr:cNvSpPr/>
      </xdr:nvSpPr>
      <xdr:spPr>
        <a:xfrm>
          <a:off x="14541500" y="1691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61737</xdr:rowOff>
    </xdr:from>
    <xdr:ext cx="534377" cy="259045"/>
    <xdr:sp macro="" textlink="">
      <xdr:nvSpPr>
        <xdr:cNvPr id="691" name="テキスト ボックス 690"/>
        <xdr:cNvSpPr txBox="1"/>
      </xdr:nvSpPr>
      <xdr:spPr>
        <a:xfrm>
          <a:off x="14325111" y="1669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13,134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130707</xdr:rowOff>
    </xdr:from>
    <xdr:to>
      <xdr:col>20</xdr:col>
      <xdr:colOff>9525</xdr:colOff>
      <xdr:row>99</xdr:row>
      <xdr:rowOff>60857</xdr:rowOff>
    </xdr:to>
    <xdr:sp macro="" textlink="">
      <xdr:nvSpPr>
        <xdr:cNvPr id="692" name="円/楕円 691"/>
        <xdr:cNvSpPr/>
      </xdr:nvSpPr>
      <xdr:spPr>
        <a:xfrm>
          <a:off x="13652500" y="1693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51984</xdr:rowOff>
    </xdr:from>
    <xdr:ext cx="469744" cy="259045"/>
    <xdr:sp macro="" textlink="">
      <xdr:nvSpPr>
        <xdr:cNvPr id="693" name="テキスト ボックス 692"/>
        <xdr:cNvSpPr txBox="1"/>
      </xdr:nvSpPr>
      <xdr:spPr>
        <a:xfrm>
          <a:off x="13468427" y="1702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150954</xdr:rowOff>
    </xdr:from>
    <xdr:to>
      <xdr:col>18</xdr:col>
      <xdr:colOff>492125</xdr:colOff>
      <xdr:row>99</xdr:row>
      <xdr:rowOff>81104</xdr:rowOff>
    </xdr:to>
    <xdr:sp macro="" textlink="">
      <xdr:nvSpPr>
        <xdr:cNvPr id="694" name="円/楕円 693"/>
        <xdr:cNvSpPr/>
      </xdr:nvSpPr>
      <xdr:spPr>
        <a:xfrm>
          <a:off x="12763500" y="1695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72231</xdr:rowOff>
    </xdr:from>
    <xdr:ext cx="469744" cy="259045"/>
    <xdr:sp macro="" textlink="">
      <xdr:nvSpPr>
        <xdr:cNvPr id="695" name="テキスト ボックス 694"/>
        <xdr:cNvSpPr txBox="1"/>
      </xdr:nvSpPr>
      <xdr:spPr>
        <a:xfrm>
          <a:off x="12579427" y="17045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6" name="直線コネクタ 70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7" name="テキスト ボックス 70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8" name="直線コネクタ 70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09" name="テキスト ボックス 70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0" name="直線コネクタ 70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11" name="テキスト ボックス 71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2" name="直線コネクタ 71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13" name="テキスト ボックス 71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4" name="直線コネクタ 71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15" name="テキスト ボックス 71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6" name="直線コネクタ 71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7" name="テキスト ボックス 71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113052</xdr:rowOff>
    </xdr:from>
    <xdr:to>
      <xdr:col>32</xdr:col>
      <xdr:colOff>186689</xdr:colOff>
      <xdr:row>39</xdr:row>
      <xdr:rowOff>98878</xdr:rowOff>
    </xdr:to>
    <xdr:cxnSp macro="">
      <xdr:nvCxnSpPr>
        <xdr:cNvPr id="721" name="直線コネクタ 720"/>
        <xdr:cNvCxnSpPr/>
      </xdr:nvCxnSpPr>
      <xdr:spPr>
        <a:xfrm flipV="1">
          <a:off x="22159595" y="5256552"/>
          <a:ext cx="1269" cy="1528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3" name="直線コネクタ 72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59729</xdr:rowOff>
    </xdr:from>
    <xdr:ext cx="534377" cy="259045"/>
    <xdr:sp macro="" textlink="">
      <xdr:nvSpPr>
        <xdr:cNvPr id="724" name="投資及び出資金最大値テキスト"/>
        <xdr:cNvSpPr txBox="1"/>
      </xdr:nvSpPr>
      <xdr:spPr>
        <a:xfrm>
          <a:off x="22212300" y="503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46,816</a:t>
          </a:r>
          <a:endParaRPr kumimoji="1" lang="ja-JP" altLang="en-US" sz="1000" b="1">
            <a:latin typeface="ＭＳ Ｐゴシック"/>
          </a:endParaRPr>
        </a:p>
      </xdr:txBody>
    </xdr:sp>
    <xdr:clientData/>
  </xdr:oneCellAnchor>
  <xdr:twoCellAnchor>
    <xdr:from>
      <xdr:col>32</xdr:col>
      <xdr:colOff>98425</xdr:colOff>
      <xdr:row>30</xdr:row>
      <xdr:rowOff>113052</xdr:rowOff>
    </xdr:from>
    <xdr:to>
      <xdr:col>32</xdr:col>
      <xdr:colOff>276225</xdr:colOff>
      <xdr:row>30</xdr:row>
      <xdr:rowOff>113052</xdr:rowOff>
    </xdr:to>
    <xdr:cxnSp macro="">
      <xdr:nvCxnSpPr>
        <xdr:cNvPr id="725" name="直線コネクタ 724"/>
        <xdr:cNvCxnSpPr/>
      </xdr:nvCxnSpPr>
      <xdr:spPr>
        <a:xfrm>
          <a:off x="22072600" y="525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26" name="直線コネクタ 72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2081</xdr:rowOff>
    </xdr:from>
    <xdr:ext cx="469744" cy="259045"/>
    <xdr:sp macro="" textlink="">
      <xdr:nvSpPr>
        <xdr:cNvPr id="727" name="投資及び出資金平均値テキスト"/>
        <xdr:cNvSpPr txBox="1"/>
      </xdr:nvSpPr>
      <xdr:spPr>
        <a:xfrm>
          <a:off x="22212300" y="6517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150654</xdr:rowOff>
    </xdr:from>
    <xdr:to>
      <xdr:col>32</xdr:col>
      <xdr:colOff>238125</xdr:colOff>
      <xdr:row>39</xdr:row>
      <xdr:rowOff>80804</xdr:rowOff>
    </xdr:to>
    <xdr:sp macro="" textlink="">
      <xdr:nvSpPr>
        <xdr:cNvPr id="728" name="フローチャート : 判断 727"/>
        <xdr:cNvSpPr/>
      </xdr:nvSpPr>
      <xdr:spPr>
        <a:xfrm>
          <a:off x="22110700" y="666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9" name="直線コネクタ 72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159538</xdr:rowOff>
    </xdr:from>
    <xdr:to>
      <xdr:col>31</xdr:col>
      <xdr:colOff>85725</xdr:colOff>
      <xdr:row>39</xdr:row>
      <xdr:rowOff>89688</xdr:rowOff>
    </xdr:to>
    <xdr:sp macro="" textlink="">
      <xdr:nvSpPr>
        <xdr:cNvPr id="730" name="フローチャート : 判断 729"/>
        <xdr:cNvSpPr/>
      </xdr:nvSpPr>
      <xdr:spPr>
        <a:xfrm>
          <a:off x="21272500" y="667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106215</xdr:rowOff>
    </xdr:from>
    <xdr:ext cx="469744" cy="259045"/>
    <xdr:sp macro="" textlink="">
      <xdr:nvSpPr>
        <xdr:cNvPr id="731" name="テキスト ボックス 730"/>
        <xdr:cNvSpPr txBox="1"/>
      </xdr:nvSpPr>
      <xdr:spPr>
        <a:xfrm>
          <a:off x="21088427" y="644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32" name="直線コネクタ 73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14181</xdr:rowOff>
    </xdr:from>
    <xdr:to>
      <xdr:col>29</xdr:col>
      <xdr:colOff>568325</xdr:colOff>
      <xdr:row>39</xdr:row>
      <xdr:rowOff>115781</xdr:rowOff>
    </xdr:to>
    <xdr:sp macro="" textlink="">
      <xdr:nvSpPr>
        <xdr:cNvPr id="733" name="フローチャート : 判断 732"/>
        <xdr:cNvSpPr/>
      </xdr:nvSpPr>
      <xdr:spPr>
        <a:xfrm>
          <a:off x="20383500" y="670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132308</xdr:rowOff>
    </xdr:from>
    <xdr:ext cx="469744" cy="259045"/>
    <xdr:sp macro="" textlink="">
      <xdr:nvSpPr>
        <xdr:cNvPr id="734" name="テキスト ボックス 733"/>
        <xdr:cNvSpPr txBox="1"/>
      </xdr:nvSpPr>
      <xdr:spPr>
        <a:xfrm>
          <a:off x="20199427" y="6475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35" name="直線コネクタ 73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170673</xdr:rowOff>
    </xdr:from>
    <xdr:to>
      <xdr:col>28</xdr:col>
      <xdr:colOff>365125</xdr:colOff>
      <xdr:row>39</xdr:row>
      <xdr:rowOff>100823</xdr:rowOff>
    </xdr:to>
    <xdr:sp macro="" textlink="">
      <xdr:nvSpPr>
        <xdr:cNvPr id="736" name="フローチャート : 判断 735"/>
        <xdr:cNvSpPr/>
      </xdr:nvSpPr>
      <xdr:spPr>
        <a:xfrm>
          <a:off x="19494500" y="668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117350</xdr:rowOff>
    </xdr:from>
    <xdr:ext cx="469744" cy="259045"/>
    <xdr:sp macro="" textlink="">
      <xdr:nvSpPr>
        <xdr:cNvPr id="737" name="テキスト ボックス 736"/>
        <xdr:cNvSpPr txBox="1"/>
      </xdr:nvSpPr>
      <xdr:spPr>
        <a:xfrm>
          <a:off x="19310427" y="6461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7518</xdr:rowOff>
    </xdr:from>
    <xdr:to>
      <xdr:col>27</xdr:col>
      <xdr:colOff>161925</xdr:colOff>
      <xdr:row>39</xdr:row>
      <xdr:rowOff>109118</xdr:rowOff>
    </xdr:to>
    <xdr:sp macro="" textlink="">
      <xdr:nvSpPr>
        <xdr:cNvPr id="738" name="フローチャート : 判断 737"/>
        <xdr:cNvSpPr/>
      </xdr:nvSpPr>
      <xdr:spPr>
        <a:xfrm>
          <a:off x="18605500" y="6694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125645</xdr:rowOff>
    </xdr:from>
    <xdr:ext cx="469744" cy="259045"/>
    <xdr:sp macro="" textlink="">
      <xdr:nvSpPr>
        <xdr:cNvPr id="739" name="テキスト ボックス 738"/>
        <xdr:cNvSpPr txBox="1"/>
      </xdr:nvSpPr>
      <xdr:spPr>
        <a:xfrm>
          <a:off x="18421427" y="6469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45" name="円/楕円 74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4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7" name="円/楕円 74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8" name="テキスト ボックス 747"/>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9" name="円/楕円 74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50" name="テキスト ボックス 749"/>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51" name="円/楕円 75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52" name="テキスト ボックス 751"/>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53" name="円/楕円 75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54" name="テキスト ボックス 753"/>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17,303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5" name="直線コネクタ 76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6" name="テキスト ボックス 76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7" name="直線コネクタ 76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8" name="テキスト ボックス 76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9" name="直線コネクタ 76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0" name="テキスト ボックス 76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1" name="直線コネクタ 77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2" name="テキスト ボックス 77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3" name="直線コネクタ 77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4" name="テキスト ボックス 77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5" name="直線コネクタ 77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6" name="テキスト ボックス 77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89016</xdr:rowOff>
    </xdr:from>
    <xdr:to>
      <xdr:col>32</xdr:col>
      <xdr:colOff>186689</xdr:colOff>
      <xdr:row>59</xdr:row>
      <xdr:rowOff>98878</xdr:rowOff>
    </xdr:to>
    <xdr:cxnSp macro="">
      <xdr:nvCxnSpPr>
        <xdr:cNvPr id="780" name="直線コネクタ 779"/>
        <xdr:cNvCxnSpPr/>
      </xdr:nvCxnSpPr>
      <xdr:spPr>
        <a:xfrm flipV="1">
          <a:off x="22159595" y="8661516"/>
          <a:ext cx="1269" cy="155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2" name="直線コネクタ 78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35693</xdr:rowOff>
    </xdr:from>
    <xdr:ext cx="534377" cy="259045"/>
    <xdr:sp macro="" textlink="">
      <xdr:nvSpPr>
        <xdr:cNvPr id="783" name="貸付金最大値テキスト"/>
        <xdr:cNvSpPr txBox="1"/>
      </xdr:nvSpPr>
      <xdr:spPr>
        <a:xfrm>
          <a:off x="22212300" y="843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47,552</a:t>
          </a:r>
          <a:endParaRPr kumimoji="1" lang="ja-JP" altLang="en-US" sz="1000" b="1">
            <a:latin typeface="ＭＳ Ｐゴシック"/>
          </a:endParaRPr>
        </a:p>
      </xdr:txBody>
    </xdr:sp>
    <xdr:clientData/>
  </xdr:oneCellAnchor>
  <xdr:twoCellAnchor>
    <xdr:from>
      <xdr:col>32</xdr:col>
      <xdr:colOff>98425</xdr:colOff>
      <xdr:row>50</xdr:row>
      <xdr:rowOff>89016</xdr:rowOff>
    </xdr:from>
    <xdr:to>
      <xdr:col>32</xdr:col>
      <xdr:colOff>276225</xdr:colOff>
      <xdr:row>50</xdr:row>
      <xdr:rowOff>89016</xdr:rowOff>
    </xdr:to>
    <xdr:cxnSp macro="">
      <xdr:nvCxnSpPr>
        <xdr:cNvPr id="784" name="直線コネクタ 783"/>
        <xdr:cNvCxnSpPr/>
      </xdr:nvCxnSpPr>
      <xdr:spPr>
        <a:xfrm>
          <a:off x="22072600" y="866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67070</xdr:rowOff>
    </xdr:from>
    <xdr:to>
      <xdr:col>32</xdr:col>
      <xdr:colOff>187325</xdr:colOff>
      <xdr:row>56</xdr:row>
      <xdr:rowOff>138067</xdr:rowOff>
    </xdr:to>
    <xdr:cxnSp macro="">
      <xdr:nvCxnSpPr>
        <xdr:cNvPr id="785" name="直線コネクタ 784"/>
        <xdr:cNvCxnSpPr/>
      </xdr:nvCxnSpPr>
      <xdr:spPr>
        <a:xfrm flipV="1">
          <a:off x="21323300" y="9668270"/>
          <a:ext cx="838200" cy="70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163306</xdr:rowOff>
    </xdr:from>
    <xdr:ext cx="469744" cy="259045"/>
    <xdr:sp macro="" textlink="">
      <xdr:nvSpPr>
        <xdr:cNvPr id="786" name="貸付金平均値テキスト"/>
        <xdr:cNvSpPr txBox="1"/>
      </xdr:nvSpPr>
      <xdr:spPr>
        <a:xfrm>
          <a:off x="22212300" y="9935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13429</xdr:rowOff>
    </xdr:from>
    <xdr:to>
      <xdr:col>32</xdr:col>
      <xdr:colOff>238125</xdr:colOff>
      <xdr:row>58</xdr:row>
      <xdr:rowOff>115029</xdr:rowOff>
    </xdr:to>
    <xdr:sp macro="" textlink="">
      <xdr:nvSpPr>
        <xdr:cNvPr id="787" name="フローチャート : 判断 786"/>
        <xdr:cNvSpPr/>
      </xdr:nvSpPr>
      <xdr:spPr>
        <a:xfrm>
          <a:off x="22110700" y="995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138067</xdr:rowOff>
    </xdr:from>
    <xdr:to>
      <xdr:col>31</xdr:col>
      <xdr:colOff>34925</xdr:colOff>
      <xdr:row>56</xdr:row>
      <xdr:rowOff>141757</xdr:rowOff>
    </xdr:to>
    <xdr:cxnSp macro="">
      <xdr:nvCxnSpPr>
        <xdr:cNvPr id="788" name="直線コネクタ 787"/>
        <xdr:cNvCxnSpPr/>
      </xdr:nvCxnSpPr>
      <xdr:spPr>
        <a:xfrm flipV="1">
          <a:off x="20434300" y="9739267"/>
          <a:ext cx="889000" cy="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6048</xdr:rowOff>
    </xdr:from>
    <xdr:to>
      <xdr:col>31</xdr:col>
      <xdr:colOff>85725</xdr:colOff>
      <xdr:row>58</xdr:row>
      <xdr:rowOff>107648</xdr:rowOff>
    </xdr:to>
    <xdr:sp macro="" textlink="">
      <xdr:nvSpPr>
        <xdr:cNvPr id="789" name="フローチャート : 判断 788"/>
        <xdr:cNvSpPr/>
      </xdr:nvSpPr>
      <xdr:spPr>
        <a:xfrm>
          <a:off x="21272500" y="995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98775</xdr:rowOff>
    </xdr:from>
    <xdr:ext cx="469744" cy="259045"/>
    <xdr:sp macro="" textlink="">
      <xdr:nvSpPr>
        <xdr:cNvPr id="790" name="テキスト ボックス 789"/>
        <xdr:cNvSpPr txBox="1"/>
      </xdr:nvSpPr>
      <xdr:spPr>
        <a:xfrm>
          <a:off x="21088427" y="10042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141757</xdr:rowOff>
    </xdr:from>
    <xdr:to>
      <xdr:col>29</xdr:col>
      <xdr:colOff>517525</xdr:colOff>
      <xdr:row>56</xdr:row>
      <xdr:rowOff>144338</xdr:rowOff>
    </xdr:to>
    <xdr:cxnSp macro="">
      <xdr:nvCxnSpPr>
        <xdr:cNvPr id="791" name="直線コネクタ 790"/>
        <xdr:cNvCxnSpPr/>
      </xdr:nvCxnSpPr>
      <xdr:spPr>
        <a:xfrm flipV="1">
          <a:off x="19545300" y="9742957"/>
          <a:ext cx="889000" cy="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25382</xdr:rowOff>
    </xdr:from>
    <xdr:to>
      <xdr:col>29</xdr:col>
      <xdr:colOff>568325</xdr:colOff>
      <xdr:row>58</xdr:row>
      <xdr:rowOff>126982</xdr:rowOff>
    </xdr:to>
    <xdr:sp macro="" textlink="">
      <xdr:nvSpPr>
        <xdr:cNvPr id="792" name="フローチャート : 判断 791"/>
        <xdr:cNvSpPr/>
      </xdr:nvSpPr>
      <xdr:spPr>
        <a:xfrm>
          <a:off x="20383500" y="996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118109</xdr:rowOff>
    </xdr:from>
    <xdr:ext cx="469744" cy="259045"/>
    <xdr:sp macro="" textlink="">
      <xdr:nvSpPr>
        <xdr:cNvPr id="793" name="テキスト ボックス 792"/>
        <xdr:cNvSpPr txBox="1"/>
      </xdr:nvSpPr>
      <xdr:spPr>
        <a:xfrm>
          <a:off x="20199427" y="10062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144338</xdr:rowOff>
    </xdr:from>
    <xdr:to>
      <xdr:col>28</xdr:col>
      <xdr:colOff>314325</xdr:colOff>
      <xdr:row>56</xdr:row>
      <xdr:rowOff>146395</xdr:rowOff>
    </xdr:to>
    <xdr:cxnSp macro="">
      <xdr:nvCxnSpPr>
        <xdr:cNvPr id="794" name="直線コネクタ 793"/>
        <xdr:cNvCxnSpPr/>
      </xdr:nvCxnSpPr>
      <xdr:spPr>
        <a:xfrm flipV="1">
          <a:off x="18656300" y="9745538"/>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12221</xdr:rowOff>
    </xdr:from>
    <xdr:to>
      <xdr:col>28</xdr:col>
      <xdr:colOff>365125</xdr:colOff>
      <xdr:row>58</xdr:row>
      <xdr:rowOff>113821</xdr:rowOff>
    </xdr:to>
    <xdr:sp macro="" textlink="">
      <xdr:nvSpPr>
        <xdr:cNvPr id="795" name="フローチャート : 判断 794"/>
        <xdr:cNvSpPr/>
      </xdr:nvSpPr>
      <xdr:spPr>
        <a:xfrm>
          <a:off x="19494500" y="995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104948</xdr:rowOff>
    </xdr:from>
    <xdr:ext cx="469744" cy="259045"/>
    <xdr:sp macro="" textlink="">
      <xdr:nvSpPr>
        <xdr:cNvPr id="796" name="テキスト ボックス 795"/>
        <xdr:cNvSpPr txBox="1"/>
      </xdr:nvSpPr>
      <xdr:spPr>
        <a:xfrm>
          <a:off x="19310427" y="10049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163130</xdr:rowOff>
    </xdr:from>
    <xdr:to>
      <xdr:col>27</xdr:col>
      <xdr:colOff>161925</xdr:colOff>
      <xdr:row>58</xdr:row>
      <xdr:rowOff>93280</xdr:rowOff>
    </xdr:to>
    <xdr:sp macro="" textlink="">
      <xdr:nvSpPr>
        <xdr:cNvPr id="797" name="フローチャート : 判断 796"/>
        <xdr:cNvSpPr/>
      </xdr:nvSpPr>
      <xdr:spPr>
        <a:xfrm>
          <a:off x="18605500" y="993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84407</xdr:rowOff>
    </xdr:from>
    <xdr:ext cx="469744" cy="259045"/>
    <xdr:sp macro="" textlink="">
      <xdr:nvSpPr>
        <xdr:cNvPr id="798" name="テキスト ボックス 797"/>
        <xdr:cNvSpPr txBox="1"/>
      </xdr:nvSpPr>
      <xdr:spPr>
        <a:xfrm>
          <a:off x="18421427" y="1002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16270</xdr:rowOff>
    </xdr:from>
    <xdr:to>
      <xdr:col>32</xdr:col>
      <xdr:colOff>238125</xdr:colOff>
      <xdr:row>56</xdr:row>
      <xdr:rowOff>117870</xdr:rowOff>
    </xdr:to>
    <xdr:sp macro="" textlink="">
      <xdr:nvSpPr>
        <xdr:cNvPr id="804" name="円/楕円 803"/>
        <xdr:cNvSpPr/>
      </xdr:nvSpPr>
      <xdr:spPr>
        <a:xfrm>
          <a:off x="22110700" y="961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39147</xdr:rowOff>
    </xdr:from>
    <xdr:ext cx="534377" cy="259045"/>
    <xdr:sp macro="" textlink="">
      <xdr:nvSpPr>
        <xdr:cNvPr id="805" name="貸付金該当値テキスト"/>
        <xdr:cNvSpPr txBox="1"/>
      </xdr:nvSpPr>
      <xdr:spPr>
        <a:xfrm>
          <a:off x="22212300" y="946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16,724</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87267</xdr:rowOff>
    </xdr:from>
    <xdr:to>
      <xdr:col>31</xdr:col>
      <xdr:colOff>85725</xdr:colOff>
      <xdr:row>57</xdr:row>
      <xdr:rowOff>17417</xdr:rowOff>
    </xdr:to>
    <xdr:sp macro="" textlink="">
      <xdr:nvSpPr>
        <xdr:cNvPr id="806" name="円/楕円 805"/>
        <xdr:cNvSpPr/>
      </xdr:nvSpPr>
      <xdr:spPr>
        <a:xfrm>
          <a:off x="21272500" y="968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55</xdr:row>
      <xdr:rowOff>33944</xdr:rowOff>
    </xdr:from>
    <xdr:ext cx="534377" cy="259045"/>
    <xdr:sp macro="" textlink="">
      <xdr:nvSpPr>
        <xdr:cNvPr id="807" name="テキスト ボックス 806"/>
        <xdr:cNvSpPr txBox="1"/>
      </xdr:nvSpPr>
      <xdr:spPr>
        <a:xfrm>
          <a:off x="21056111" y="946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14,550</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90957</xdr:rowOff>
    </xdr:from>
    <xdr:to>
      <xdr:col>29</xdr:col>
      <xdr:colOff>568325</xdr:colOff>
      <xdr:row>57</xdr:row>
      <xdr:rowOff>21107</xdr:rowOff>
    </xdr:to>
    <xdr:sp macro="" textlink="">
      <xdr:nvSpPr>
        <xdr:cNvPr id="808" name="円/楕円 807"/>
        <xdr:cNvSpPr/>
      </xdr:nvSpPr>
      <xdr:spPr>
        <a:xfrm>
          <a:off x="20383500" y="969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37634</xdr:rowOff>
    </xdr:from>
    <xdr:ext cx="534377" cy="259045"/>
    <xdr:sp macro="" textlink="">
      <xdr:nvSpPr>
        <xdr:cNvPr id="809" name="テキスト ボックス 808"/>
        <xdr:cNvSpPr txBox="1"/>
      </xdr:nvSpPr>
      <xdr:spPr>
        <a:xfrm>
          <a:off x="20167111" y="946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14,437</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93538</xdr:rowOff>
    </xdr:from>
    <xdr:to>
      <xdr:col>28</xdr:col>
      <xdr:colOff>365125</xdr:colOff>
      <xdr:row>57</xdr:row>
      <xdr:rowOff>23688</xdr:rowOff>
    </xdr:to>
    <xdr:sp macro="" textlink="">
      <xdr:nvSpPr>
        <xdr:cNvPr id="810" name="円/楕円 809"/>
        <xdr:cNvSpPr/>
      </xdr:nvSpPr>
      <xdr:spPr>
        <a:xfrm>
          <a:off x="19494500" y="969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40215</xdr:rowOff>
    </xdr:from>
    <xdr:ext cx="534377" cy="259045"/>
    <xdr:sp macro="" textlink="">
      <xdr:nvSpPr>
        <xdr:cNvPr id="811" name="テキスト ボックス 810"/>
        <xdr:cNvSpPr txBox="1"/>
      </xdr:nvSpPr>
      <xdr:spPr>
        <a:xfrm>
          <a:off x="19278111" y="946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14,358</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95595</xdr:rowOff>
    </xdr:from>
    <xdr:to>
      <xdr:col>27</xdr:col>
      <xdr:colOff>161925</xdr:colOff>
      <xdr:row>57</xdr:row>
      <xdr:rowOff>25745</xdr:rowOff>
    </xdr:to>
    <xdr:sp macro="" textlink="">
      <xdr:nvSpPr>
        <xdr:cNvPr id="812" name="円/楕円 811"/>
        <xdr:cNvSpPr/>
      </xdr:nvSpPr>
      <xdr:spPr>
        <a:xfrm>
          <a:off x="18605500" y="969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42272</xdr:rowOff>
    </xdr:from>
    <xdr:ext cx="534377" cy="259045"/>
    <xdr:sp macro="" textlink="">
      <xdr:nvSpPr>
        <xdr:cNvPr id="813" name="テキスト ボックス 812"/>
        <xdr:cNvSpPr txBox="1"/>
      </xdr:nvSpPr>
      <xdr:spPr>
        <a:xfrm>
          <a:off x="18389111" y="947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14,295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39,875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146329</xdr:rowOff>
    </xdr:from>
    <xdr:to>
      <xdr:col>32</xdr:col>
      <xdr:colOff>186689</xdr:colOff>
      <xdr:row>79</xdr:row>
      <xdr:rowOff>64281</xdr:rowOff>
    </xdr:to>
    <xdr:cxnSp macro="">
      <xdr:nvCxnSpPr>
        <xdr:cNvPr id="838" name="直線コネクタ 837"/>
        <xdr:cNvCxnSpPr/>
      </xdr:nvCxnSpPr>
      <xdr:spPr>
        <a:xfrm flipV="1">
          <a:off x="22159595" y="12147829"/>
          <a:ext cx="1269" cy="146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68108</xdr:rowOff>
    </xdr:from>
    <xdr:ext cx="534377" cy="259045"/>
    <xdr:sp macro="" textlink="">
      <xdr:nvSpPr>
        <xdr:cNvPr id="839" name="繰出金最小値テキスト"/>
        <xdr:cNvSpPr txBox="1"/>
      </xdr:nvSpPr>
      <xdr:spPr>
        <a:xfrm>
          <a:off x="22212300" y="136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18,959</a:t>
          </a:r>
          <a:endParaRPr kumimoji="1" lang="ja-JP" altLang="en-US" sz="1000" b="1">
            <a:latin typeface="ＭＳ Ｐゴシック"/>
          </a:endParaRPr>
        </a:p>
      </xdr:txBody>
    </xdr:sp>
    <xdr:clientData/>
  </xdr:oneCellAnchor>
  <xdr:twoCellAnchor>
    <xdr:from>
      <xdr:col>32</xdr:col>
      <xdr:colOff>98425</xdr:colOff>
      <xdr:row>79</xdr:row>
      <xdr:rowOff>64281</xdr:rowOff>
    </xdr:from>
    <xdr:to>
      <xdr:col>32</xdr:col>
      <xdr:colOff>276225</xdr:colOff>
      <xdr:row>79</xdr:row>
      <xdr:rowOff>64281</xdr:rowOff>
    </xdr:to>
    <xdr:cxnSp macro="">
      <xdr:nvCxnSpPr>
        <xdr:cNvPr id="840" name="直線コネクタ 839"/>
        <xdr:cNvCxnSpPr/>
      </xdr:nvCxnSpPr>
      <xdr:spPr>
        <a:xfrm>
          <a:off x="22072600" y="1360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93006</xdr:rowOff>
    </xdr:from>
    <xdr:ext cx="534377" cy="259045"/>
    <xdr:sp macro="" textlink="">
      <xdr:nvSpPr>
        <xdr:cNvPr id="841" name="繰出金最大値テキスト"/>
        <xdr:cNvSpPr txBox="1"/>
      </xdr:nvSpPr>
      <xdr:spPr>
        <a:xfrm>
          <a:off x="22212300" y="1192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95,652</a:t>
          </a:r>
          <a:endParaRPr kumimoji="1" lang="ja-JP" altLang="en-US" sz="1000" b="1">
            <a:latin typeface="ＭＳ Ｐゴシック"/>
          </a:endParaRPr>
        </a:p>
      </xdr:txBody>
    </xdr:sp>
    <xdr:clientData/>
  </xdr:oneCellAnchor>
  <xdr:twoCellAnchor>
    <xdr:from>
      <xdr:col>32</xdr:col>
      <xdr:colOff>98425</xdr:colOff>
      <xdr:row>70</xdr:row>
      <xdr:rowOff>146329</xdr:rowOff>
    </xdr:from>
    <xdr:to>
      <xdr:col>32</xdr:col>
      <xdr:colOff>276225</xdr:colOff>
      <xdr:row>70</xdr:row>
      <xdr:rowOff>146329</xdr:rowOff>
    </xdr:to>
    <xdr:cxnSp macro="">
      <xdr:nvCxnSpPr>
        <xdr:cNvPr id="842" name="直線コネクタ 841"/>
        <xdr:cNvCxnSpPr/>
      </xdr:nvCxnSpPr>
      <xdr:spPr>
        <a:xfrm>
          <a:off x="22072600" y="1214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31000</xdr:rowOff>
    </xdr:from>
    <xdr:to>
      <xdr:col>32</xdr:col>
      <xdr:colOff>187325</xdr:colOff>
      <xdr:row>75</xdr:row>
      <xdr:rowOff>69520</xdr:rowOff>
    </xdr:to>
    <xdr:cxnSp macro="">
      <xdr:nvCxnSpPr>
        <xdr:cNvPr id="843" name="直線コネクタ 842"/>
        <xdr:cNvCxnSpPr/>
      </xdr:nvCxnSpPr>
      <xdr:spPr>
        <a:xfrm flipV="1">
          <a:off x="21323300" y="12889750"/>
          <a:ext cx="838200" cy="38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49744</xdr:rowOff>
    </xdr:from>
    <xdr:ext cx="534377" cy="259045"/>
    <xdr:sp macro="" textlink="">
      <xdr:nvSpPr>
        <xdr:cNvPr id="844" name="繰出金平均値テキスト"/>
        <xdr:cNvSpPr txBox="1"/>
      </xdr:nvSpPr>
      <xdr:spPr>
        <a:xfrm>
          <a:off x="22212300" y="13079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71317</xdr:rowOff>
    </xdr:from>
    <xdr:to>
      <xdr:col>32</xdr:col>
      <xdr:colOff>238125</xdr:colOff>
      <xdr:row>77</xdr:row>
      <xdr:rowOff>1467</xdr:rowOff>
    </xdr:to>
    <xdr:sp macro="" textlink="">
      <xdr:nvSpPr>
        <xdr:cNvPr id="845" name="フローチャート : 判断 844"/>
        <xdr:cNvSpPr/>
      </xdr:nvSpPr>
      <xdr:spPr>
        <a:xfrm>
          <a:off x="221107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69520</xdr:rowOff>
    </xdr:from>
    <xdr:to>
      <xdr:col>31</xdr:col>
      <xdr:colOff>34925</xdr:colOff>
      <xdr:row>75</xdr:row>
      <xdr:rowOff>77426</xdr:rowOff>
    </xdr:to>
    <xdr:cxnSp macro="">
      <xdr:nvCxnSpPr>
        <xdr:cNvPr id="846" name="直線コネクタ 845"/>
        <xdr:cNvCxnSpPr/>
      </xdr:nvCxnSpPr>
      <xdr:spPr>
        <a:xfrm flipV="1">
          <a:off x="20434300" y="12928270"/>
          <a:ext cx="889000" cy="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78289</xdr:rowOff>
    </xdr:from>
    <xdr:to>
      <xdr:col>31</xdr:col>
      <xdr:colOff>85725</xdr:colOff>
      <xdr:row>76</xdr:row>
      <xdr:rowOff>8440</xdr:rowOff>
    </xdr:to>
    <xdr:sp macro="" textlink="">
      <xdr:nvSpPr>
        <xdr:cNvPr id="847" name="フローチャート : 判断 846"/>
        <xdr:cNvSpPr/>
      </xdr:nvSpPr>
      <xdr:spPr>
        <a:xfrm>
          <a:off x="21272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171017</xdr:rowOff>
    </xdr:from>
    <xdr:ext cx="534377" cy="259045"/>
    <xdr:sp macro="" textlink="">
      <xdr:nvSpPr>
        <xdr:cNvPr id="848" name="テキスト ボックス 847"/>
        <xdr:cNvSpPr txBox="1"/>
      </xdr:nvSpPr>
      <xdr:spPr>
        <a:xfrm>
          <a:off x="21056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77426</xdr:rowOff>
    </xdr:from>
    <xdr:to>
      <xdr:col>29</xdr:col>
      <xdr:colOff>517525</xdr:colOff>
      <xdr:row>75</xdr:row>
      <xdr:rowOff>155417</xdr:rowOff>
    </xdr:to>
    <xdr:cxnSp macro="">
      <xdr:nvCxnSpPr>
        <xdr:cNvPr id="849" name="直線コネクタ 848"/>
        <xdr:cNvCxnSpPr/>
      </xdr:nvCxnSpPr>
      <xdr:spPr>
        <a:xfrm flipV="1">
          <a:off x="19545300" y="12936176"/>
          <a:ext cx="889000" cy="7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132886</xdr:rowOff>
    </xdr:from>
    <xdr:to>
      <xdr:col>29</xdr:col>
      <xdr:colOff>568325</xdr:colOff>
      <xdr:row>77</xdr:row>
      <xdr:rowOff>63036</xdr:rowOff>
    </xdr:to>
    <xdr:sp macro="" textlink="">
      <xdr:nvSpPr>
        <xdr:cNvPr id="850" name="フローチャート : 判断 849"/>
        <xdr:cNvSpPr/>
      </xdr:nvSpPr>
      <xdr:spPr>
        <a:xfrm>
          <a:off x="20383500" y="1316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54163</xdr:rowOff>
    </xdr:from>
    <xdr:ext cx="534377" cy="259045"/>
    <xdr:sp macro="" textlink="">
      <xdr:nvSpPr>
        <xdr:cNvPr id="851" name="テキスト ボックス 850"/>
        <xdr:cNvSpPr txBox="1"/>
      </xdr:nvSpPr>
      <xdr:spPr>
        <a:xfrm>
          <a:off x="20167111" y="1325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155417</xdr:rowOff>
    </xdr:from>
    <xdr:to>
      <xdr:col>28</xdr:col>
      <xdr:colOff>314325</xdr:colOff>
      <xdr:row>76</xdr:row>
      <xdr:rowOff>15951</xdr:rowOff>
    </xdr:to>
    <xdr:cxnSp macro="">
      <xdr:nvCxnSpPr>
        <xdr:cNvPr id="852" name="直線コネクタ 851"/>
        <xdr:cNvCxnSpPr/>
      </xdr:nvCxnSpPr>
      <xdr:spPr>
        <a:xfrm flipV="1">
          <a:off x="18656300" y="13014167"/>
          <a:ext cx="889000" cy="3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149937</xdr:rowOff>
    </xdr:from>
    <xdr:to>
      <xdr:col>28</xdr:col>
      <xdr:colOff>365125</xdr:colOff>
      <xdr:row>77</xdr:row>
      <xdr:rowOff>80087</xdr:rowOff>
    </xdr:to>
    <xdr:sp macro="" textlink="">
      <xdr:nvSpPr>
        <xdr:cNvPr id="853" name="フローチャート : 判断 852"/>
        <xdr:cNvSpPr/>
      </xdr:nvSpPr>
      <xdr:spPr>
        <a:xfrm>
          <a:off x="194945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71214</xdr:rowOff>
    </xdr:from>
    <xdr:ext cx="534377" cy="259045"/>
    <xdr:sp macro="" textlink="">
      <xdr:nvSpPr>
        <xdr:cNvPr id="854" name="テキスト ボックス 853"/>
        <xdr:cNvSpPr txBox="1"/>
      </xdr:nvSpPr>
      <xdr:spPr>
        <a:xfrm>
          <a:off x="19278111" y="1327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166529</xdr:rowOff>
    </xdr:from>
    <xdr:to>
      <xdr:col>27</xdr:col>
      <xdr:colOff>161925</xdr:colOff>
      <xdr:row>77</xdr:row>
      <xdr:rowOff>96679</xdr:rowOff>
    </xdr:to>
    <xdr:sp macro="" textlink="">
      <xdr:nvSpPr>
        <xdr:cNvPr id="855" name="フローチャート : 判断 854"/>
        <xdr:cNvSpPr/>
      </xdr:nvSpPr>
      <xdr:spPr>
        <a:xfrm>
          <a:off x="18605500" y="13196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87806</xdr:rowOff>
    </xdr:from>
    <xdr:ext cx="534377" cy="259045"/>
    <xdr:sp macro="" textlink="">
      <xdr:nvSpPr>
        <xdr:cNvPr id="856" name="テキスト ボックス 855"/>
        <xdr:cNvSpPr txBox="1"/>
      </xdr:nvSpPr>
      <xdr:spPr>
        <a:xfrm>
          <a:off x="18389111" y="1328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151650</xdr:rowOff>
    </xdr:from>
    <xdr:to>
      <xdr:col>32</xdr:col>
      <xdr:colOff>238125</xdr:colOff>
      <xdr:row>75</xdr:row>
      <xdr:rowOff>81800</xdr:rowOff>
    </xdr:to>
    <xdr:sp macro="" textlink="">
      <xdr:nvSpPr>
        <xdr:cNvPr id="862" name="円/楕円 861"/>
        <xdr:cNvSpPr/>
      </xdr:nvSpPr>
      <xdr:spPr>
        <a:xfrm>
          <a:off x="22110700" y="1283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3077</xdr:rowOff>
    </xdr:from>
    <xdr:ext cx="534377" cy="259045"/>
    <xdr:sp macro="" textlink="">
      <xdr:nvSpPr>
        <xdr:cNvPr id="863" name="繰出金該当値テキスト"/>
        <xdr:cNvSpPr txBox="1"/>
      </xdr:nvSpPr>
      <xdr:spPr>
        <a:xfrm>
          <a:off x="22212300" y="1269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56,706</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18720</xdr:rowOff>
    </xdr:from>
    <xdr:to>
      <xdr:col>31</xdr:col>
      <xdr:colOff>85725</xdr:colOff>
      <xdr:row>75</xdr:row>
      <xdr:rowOff>120320</xdr:rowOff>
    </xdr:to>
    <xdr:sp macro="" textlink="">
      <xdr:nvSpPr>
        <xdr:cNvPr id="864" name="円/楕円 863"/>
        <xdr:cNvSpPr/>
      </xdr:nvSpPr>
      <xdr:spPr>
        <a:xfrm>
          <a:off x="21272500" y="1287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136847</xdr:rowOff>
    </xdr:from>
    <xdr:ext cx="534377" cy="259045"/>
    <xdr:sp macro="" textlink="">
      <xdr:nvSpPr>
        <xdr:cNvPr id="865" name="テキスト ボックス 864"/>
        <xdr:cNvSpPr txBox="1"/>
      </xdr:nvSpPr>
      <xdr:spPr>
        <a:xfrm>
          <a:off x="21056111" y="1265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54,684</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26626</xdr:rowOff>
    </xdr:from>
    <xdr:to>
      <xdr:col>29</xdr:col>
      <xdr:colOff>568325</xdr:colOff>
      <xdr:row>75</xdr:row>
      <xdr:rowOff>128226</xdr:rowOff>
    </xdr:to>
    <xdr:sp macro="" textlink="">
      <xdr:nvSpPr>
        <xdr:cNvPr id="866" name="円/楕円 865"/>
        <xdr:cNvSpPr/>
      </xdr:nvSpPr>
      <xdr:spPr>
        <a:xfrm>
          <a:off x="20383500" y="1288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144753</xdr:rowOff>
    </xdr:from>
    <xdr:ext cx="534377" cy="259045"/>
    <xdr:sp macro="" textlink="">
      <xdr:nvSpPr>
        <xdr:cNvPr id="867" name="テキスト ボックス 866"/>
        <xdr:cNvSpPr txBox="1"/>
      </xdr:nvSpPr>
      <xdr:spPr>
        <a:xfrm>
          <a:off x="20167111" y="1266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54,269</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104616</xdr:rowOff>
    </xdr:from>
    <xdr:to>
      <xdr:col>28</xdr:col>
      <xdr:colOff>365125</xdr:colOff>
      <xdr:row>76</xdr:row>
      <xdr:rowOff>34767</xdr:rowOff>
    </xdr:to>
    <xdr:sp macro="" textlink="">
      <xdr:nvSpPr>
        <xdr:cNvPr id="868" name="円/楕円 867"/>
        <xdr:cNvSpPr/>
      </xdr:nvSpPr>
      <xdr:spPr>
        <a:xfrm>
          <a:off x="19494500" y="129633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51293</xdr:rowOff>
    </xdr:from>
    <xdr:ext cx="534377" cy="259045"/>
    <xdr:sp macro="" textlink="">
      <xdr:nvSpPr>
        <xdr:cNvPr id="869" name="テキスト ボックス 868"/>
        <xdr:cNvSpPr txBox="1"/>
      </xdr:nvSpPr>
      <xdr:spPr>
        <a:xfrm>
          <a:off x="19278111" y="1273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50,175</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136601</xdr:rowOff>
    </xdr:from>
    <xdr:to>
      <xdr:col>27</xdr:col>
      <xdr:colOff>161925</xdr:colOff>
      <xdr:row>76</xdr:row>
      <xdr:rowOff>66751</xdr:rowOff>
    </xdr:to>
    <xdr:sp macro="" textlink="">
      <xdr:nvSpPr>
        <xdr:cNvPr id="870" name="円/楕円 869"/>
        <xdr:cNvSpPr/>
      </xdr:nvSpPr>
      <xdr:spPr>
        <a:xfrm>
          <a:off x="18605500" y="1299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83278</xdr:rowOff>
    </xdr:from>
    <xdr:ext cx="534377" cy="259045"/>
    <xdr:sp macro="" textlink="">
      <xdr:nvSpPr>
        <xdr:cNvPr id="871" name="テキスト ボックス 870"/>
        <xdr:cNvSpPr txBox="1"/>
      </xdr:nvSpPr>
      <xdr:spPr>
        <a:xfrm>
          <a:off x="18389111" y="1277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48,496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2" name="直線コネクタ 881"/>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3" name="テキスト ボックス 882"/>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4" name="直線コネクタ 883"/>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85" name="テキスト ボックス 884"/>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87" name="テキスト ボックス 886"/>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8" name="直線コネクタ 887"/>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89" name="テキスト ボックス 888"/>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0" name="直線コネクタ 889"/>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91" name="テキスト ボックス 890"/>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93" name="テキスト ボックス 892"/>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95" name="直線コネクタ 894"/>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96"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7" name="直線コネクタ 896"/>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98"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9" name="直線コネクタ 898"/>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0" name="直線コネクタ 899"/>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901"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2" name="フローチャート : 判断 901"/>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3" name="直線コネクタ 902"/>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904" name="フローチャート : 判断 903"/>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5" name="テキスト ボックス 904"/>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6" name="直線コネクタ 905"/>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907" name="フローチャート : 判断 906"/>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8" name="テキスト ボックス 907"/>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09" name="直線コネクタ 908"/>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910" name="フローチャート : 判断 909"/>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11" name="テキスト ボックス 910"/>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88900</xdr:rowOff>
    </xdr:from>
    <xdr:to>
      <xdr:col>27</xdr:col>
      <xdr:colOff>161925</xdr:colOff>
      <xdr:row>91</xdr:row>
      <xdr:rowOff>19050</xdr:rowOff>
    </xdr:to>
    <xdr:sp macro="" textlink="">
      <xdr:nvSpPr>
        <xdr:cNvPr id="912" name="フローチャート : 判断 911"/>
        <xdr:cNvSpPr/>
      </xdr:nvSpPr>
      <xdr:spPr>
        <a:xfrm>
          <a:off x="18605500" y="155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35577</xdr:rowOff>
    </xdr:from>
    <xdr:ext cx="313932" cy="259045"/>
    <xdr:sp macro="" textlink="">
      <xdr:nvSpPr>
        <xdr:cNvPr id="913" name="テキスト ボックス 912"/>
        <xdr:cNvSpPr txBox="1"/>
      </xdr:nvSpPr>
      <xdr:spPr>
        <a:xfrm>
          <a:off x="18499333" y="15294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19" name="円/楕円 918"/>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20"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1" name="円/楕円 920"/>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22" name="テキスト ボックス 921"/>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3" name="円/楕円 922"/>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24" name="テキスト ボックス 923"/>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5" name="円/楕円 924"/>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26" name="テキスト ボックス 925"/>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7" name="円/楕円 926"/>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8" name="テキスト ボックス 927"/>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522,103</a:t>
          </a:r>
          <a:r>
            <a:rPr kumimoji="1" lang="ja-JP" altLang="en-US" sz="1300">
              <a:latin typeface="ＭＳ Ｐゴシック"/>
            </a:rPr>
            <a:t>円となっている。主な構成項目である人件費は，住民一人当たり</a:t>
          </a:r>
          <a:r>
            <a:rPr kumimoji="1" lang="en-US" altLang="ja-JP" sz="1300">
              <a:latin typeface="ＭＳ Ｐゴシック"/>
            </a:rPr>
            <a:t>77,919</a:t>
          </a:r>
          <a:r>
            <a:rPr kumimoji="1" lang="ja-JP" altLang="en-US" sz="1300">
              <a:latin typeface="ＭＳ Ｐゴシック"/>
            </a:rPr>
            <a:t>円と類似団体・全国・県内平均より高くなっているのは，広域消防の事務委託を受けていることによるものである。</a:t>
          </a:r>
          <a:endParaRPr kumimoji="1" lang="en-US" altLang="ja-JP" sz="1300">
            <a:latin typeface="ＭＳ Ｐゴシック"/>
          </a:endParaRPr>
        </a:p>
        <a:p>
          <a:r>
            <a:rPr kumimoji="1" lang="ja-JP" altLang="en-US" sz="1300">
              <a:latin typeface="ＭＳ Ｐゴシック"/>
            </a:rPr>
            <a:t>　扶助費は，住民一人当たり</a:t>
          </a:r>
          <a:r>
            <a:rPr kumimoji="1" lang="en-US" altLang="ja-JP" sz="1300">
              <a:latin typeface="ＭＳ Ｐゴシック"/>
            </a:rPr>
            <a:t>93,740</a:t>
          </a:r>
          <a:r>
            <a:rPr kumimoji="1" lang="ja-JP" altLang="en-US" sz="1300">
              <a:latin typeface="ＭＳ Ｐゴシック"/>
            </a:rPr>
            <a:t>円と類似団体内平均より高くなっており，子ども子育て支援新制度による子育て環境の充実などから過去</a:t>
          </a:r>
          <a:r>
            <a:rPr kumimoji="1" lang="en-US" altLang="ja-JP" sz="1300">
              <a:latin typeface="ＭＳ Ｐゴシック"/>
            </a:rPr>
            <a:t>5</a:t>
          </a:r>
          <a:r>
            <a:rPr kumimoji="1" lang="ja-JP" altLang="en-US" sz="1300">
              <a:latin typeface="ＭＳ Ｐゴシック"/>
            </a:rPr>
            <a:t>年間でみると増加傾向にある。</a:t>
          </a:r>
          <a:endParaRPr kumimoji="1" lang="en-US" altLang="ja-JP" sz="1300">
            <a:latin typeface="ＭＳ Ｐゴシック"/>
          </a:endParaRPr>
        </a:p>
        <a:p>
          <a:r>
            <a:rPr kumimoji="1" lang="ja-JP" altLang="en-US" sz="1300">
              <a:latin typeface="ＭＳ Ｐゴシック"/>
            </a:rPr>
            <a:t>　普通建設事業費は，住民一人当たり</a:t>
          </a:r>
          <a:r>
            <a:rPr kumimoji="1" lang="en-US" altLang="ja-JP" sz="1300">
              <a:latin typeface="ＭＳ Ｐゴシック"/>
            </a:rPr>
            <a:t>111,986</a:t>
          </a:r>
          <a:r>
            <a:rPr kumimoji="1" lang="ja-JP" altLang="en-US" sz="1300">
              <a:latin typeface="ＭＳ Ｐゴシック"/>
            </a:rPr>
            <a:t>円と類似団体・全国・県内平均より高くなっている。これは，主に市役所本庁舎や消防庁舎の整備，清掃工場長寿命化事業によるものである。今後は，個別事業の取捨選択や事業費を精査することで，事業費の減少を図る。</a:t>
          </a:r>
          <a:endParaRPr kumimoji="1" lang="en-US" altLang="ja-JP" sz="1300">
            <a:latin typeface="ＭＳ Ｐゴシック"/>
          </a:endParaRPr>
        </a:p>
        <a:p>
          <a:r>
            <a:rPr kumimoji="1" lang="ja-JP" altLang="en-US" sz="1300">
              <a:latin typeface="ＭＳ Ｐゴシック"/>
            </a:rPr>
            <a:t>　維持補修費は，住民一人当たり</a:t>
          </a:r>
          <a:r>
            <a:rPr kumimoji="1" lang="en-US" altLang="ja-JP" sz="1300">
              <a:latin typeface="ＭＳ Ｐゴシック"/>
            </a:rPr>
            <a:t>4,558</a:t>
          </a:r>
          <a:r>
            <a:rPr kumimoji="1" lang="ja-JP" altLang="en-US" sz="1300">
              <a:latin typeface="ＭＳ Ｐゴシック"/>
            </a:rPr>
            <a:t>円と類似団体・県内平均より高くなっている。今後も，公共施設等総合管理計画に基づき施設規模を図り，長期的な維持補修費の抑制に努める。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広島県三原市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97,009
95,045
471.55
51,610,916
50,648,726
702,052
26,693,169
63,001,148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50.9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64752</xdr:rowOff>
    </xdr:from>
    <xdr:to>
      <xdr:col>6</xdr:col>
      <xdr:colOff>510540</xdr:colOff>
      <xdr:row>39</xdr:row>
      <xdr:rowOff>84510</xdr:rowOff>
    </xdr:to>
    <xdr:cxnSp macro="">
      <xdr:nvCxnSpPr>
        <xdr:cNvPr id="58" name="直線コネクタ 57"/>
        <xdr:cNvCxnSpPr/>
      </xdr:nvCxnSpPr>
      <xdr:spPr>
        <a:xfrm flipV="1">
          <a:off x="4633595" y="5208252"/>
          <a:ext cx="1270" cy="1562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88337</xdr:rowOff>
    </xdr:from>
    <xdr:ext cx="469744" cy="259045"/>
    <xdr:sp macro="" textlink="">
      <xdr:nvSpPr>
        <xdr:cNvPr id="59" name="議会費最小値テキスト"/>
        <xdr:cNvSpPr txBox="1"/>
      </xdr:nvSpPr>
      <xdr:spPr>
        <a:xfrm>
          <a:off x="4686300" y="677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2,088</a:t>
          </a:r>
          <a:endParaRPr kumimoji="1" lang="ja-JP" altLang="en-US" sz="1000" b="1">
            <a:latin typeface="ＭＳ Ｐゴシック"/>
          </a:endParaRPr>
        </a:p>
      </xdr:txBody>
    </xdr:sp>
    <xdr:clientData/>
  </xdr:oneCellAnchor>
  <xdr:twoCellAnchor>
    <xdr:from>
      <xdr:col>6</xdr:col>
      <xdr:colOff>422275</xdr:colOff>
      <xdr:row>39</xdr:row>
      <xdr:rowOff>84510</xdr:rowOff>
    </xdr:from>
    <xdr:to>
      <xdr:col>6</xdr:col>
      <xdr:colOff>600075</xdr:colOff>
      <xdr:row>39</xdr:row>
      <xdr:rowOff>84510</xdr:rowOff>
    </xdr:to>
    <xdr:cxnSp macro="">
      <xdr:nvCxnSpPr>
        <xdr:cNvPr id="60" name="直線コネクタ 59"/>
        <xdr:cNvCxnSpPr/>
      </xdr:nvCxnSpPr>
      <xdr:spPr>
        <a:xfrm>
          <a:off x="4546600" y="677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11429</xdr:rowOff>
    </xdr:from>
    <xdr:ext cx="534377" cy="259045"/>
    <xdr:sp macro="" textlink="">
      <xdr:nvSpPr>
        <xdr:cNvPr id="61" name="議会費最大値テキスト"/>
        <xdr:cNvSpPr txBox="1"/>
      </xdr:nvSpPr>
      <xdr:spPr>
        <a:xfrm>
          <a:off x="4686300" y="49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11,659</a:t>
          </a:r>
          <a:endParaRPr kumimoji="1" lang="ja-JP" altLang="en-US" sz="1000" b="1">
            <a:latin typeface="ＭＳ Ｐゴシック"/>
          </a:endParaRPr>
        </a:p>
      </xdr:txBody>
    </xdr:sp>
    <xdr:clientData/>
  </xdr:oneCellAnchor>
  <xdr:twoCellAnchor>
    <xdr:from>
      <xdr:col>6</xdr:col>
      <xdr:colOff>422275</xdr:colOff>
      <xdr:row>30</xdr:row>
      <xdr:rowOff>64752</xdr:rowOff>
    </xdr:from>
    <xdr:to>
      <xdr:col>6</xdr:col>
      <xdr:colOff>600075</xdr:colOff>
      <xdr:row>30</xdr:row>
      <xdr:rowOff>64752</xdr:rowOff>
    </xdr:to>
    <xdr:cxnSp macro="">
      <xdr:nvCxnSpPr>
        <xdr:cNvPr id="62" name="直線コネクタ 61"/>
        <xdr:cNvCxnSpPr/>
      </xdr:nvCxnSpPr>
      <xdr:spPr>
        <a:xfrm>
          <a:off x="4546600" y="52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140680</xdr:rowOff>
    </xdr:from>
    <xdr:to>
      <xdr:col>6</xdr:col>
      <xdr:colOff>511175</xdr:colOff>
      <xdr:row>38</xdr:row>
      <xdr:rowOff>19359</xdr:rowOff>
    </xdr:to>
    <xdr:cxnSp macro="">
      <xdr:nvCxnSpPr>
        <xdr:cNvPr id="63" name="直線コネクタ 62"/>
        <xdr:cNvCxnSpPr/>
      </xdr:nvCxnSpPr>
      <xdr:spPr>
        <a:xfrm>
          <a:off x="3797300" y="6484330"/>
          <a:ext cx="838200" cy="5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133294</xdr:rowOff>
    </xdr:from>
    <xdr:ext cx="469744" cy="259045"/>
    <xdr:sp macro="" textlink="">
      <xdr:nvSpPr>
        <xdr:cNvPr id="64" name="議会費平均値テキスト"/>
        <xdr:cNvSpPr txBox="1"/>
      </xdr:nvSpPr>
      <xdr:spPr>
        <a:xfrm>
          <a:off x="4686300" y="6476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154867</xdr:rowOff>
    </xdr:from>
    <xdr:to>
      <xdr:col>6</xdr:col>
      <xdr:colOff>561975</xdr:colOff>
      <xdr:row>38</xdr:row>
      <xdr:rowOff>85017</xdr:rowOff>
    </xdr:to>
    <xdr:sp macro="" textlink="">
      <xdr:nvSpPr>
        <xdr:cNvPr id="65" name="フローチャート : 判断 64"/>
        <xdr:cNvSpPr/>
      </xdr:nvSpPr>
      <xdr:spPr>
        <a:xfrm>
          <a:off x="4584700" y="649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140680</xdr:rowOff>
    </xdr:from>
    <xdr:to>
      <xdr:col>5</xdr:col>
      <xdr:colOff>358775</xdr:colOff>
      <xdr:row>37</xdr:row>
      <xdr:rowOff>164193</xdr:rowOff>
    </xdr:to>
    <xdr:cxnSp macro="">
      <xdr:nvCxnSpPr>
        <xdr:cNvPr id="66" name="直線コネクタ 65"/>
        <xdr:cNvCxnSpPr/>
      </xdr:nvCxnSpPr>
      <xdr:spPr>
        <a:xfrm flipV="1">
          <a:off x="2908300" y="6484330"/>
          <a:ext cx="889000" cy="2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86287</xdr:rowOff>
    </xdr:from>
    <xdr:to>
      <xdr:col>5</xdr:col>
      <xdr:colOff>409575</xdr:colOff>
      <xdr:row>38</xdr:row>
      <xdr:rowOff>16438</xdr:rowOff>
    </xdr:to>
    <xdr:sp macro="" textlink="">
      <xdr:nvSpPr>
        <xdr:cNvPr id="67" name="フローチャート : 判断 66"/>
        <xdr:cNvSpPr/>
      </xdr:nvSpPr>
      <xdr:spPr>
        <a:xfrm>
          <a:off x="3746500" y="64299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32964</xdr:rowOff>
    </xdr:from>
    <xdr:ext cx="469744" cy="259045"/>
    <xdr:sp macro="" textlink="">
      <xdr:nvSpPr>
        <xdr:cNvPr id="68" name="テキスト ボックス 67"/>
        <xdr:cNvSpPr txBox="1"/>
      </xdr:nvSpPr>
      <xdr:spPr>
        <a:xfrm>
          <a:off x="3562427" y="620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164193</xdr:rowOff>
    </xdr:from>
    <xdr:to>
      <xdr:col>4</xdr:col>
      <xdr:colOff>155575</xdr:colOff>
      <xdr:row>37</xdr:row>
      <xdr:rowOff>169908</xdr:rowOff>
    </xdr:to>
    <xdr:cxnSp macro="">
      <xdr:nvCxnSpPr>
        <xdr:cNvPr id="69" name="直線コネクタ 68"/>
        <xdr:cNvCxnSpPr/>
      </xdr:nvCxnSpPr>
      <xdr:spPr>
        <a:xfrm flipV="1">
          <a:off x="2019300" y="6507843"/>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80735</xdr:rowOff>
    </xdr:from>
    <xdr:to>
      <xdr:col>4</xdr:col>
      <xdr:colOff>206375</xdr:colOff>
      <xdr:row>39</xdr:row>
      <xdr:rowOff>10885</xdr:rowOff>
    </xdr:to>
    <xdr:sp macro="" textlink="">
      <xdr:nvSpPr>
        <xdr:cNvPr id="70" name="フローチャート : 判断 69"/>
        <xdr:cNvSpPr/>
      </xdr:nvSpPr>
      <xdr:spPr>
        <a:xfrm>
          <a:off x="2857500" y="659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39</xdr:row>
      <xdr:rowOff>2012</xdr:rowOff>
    </xdr:from>
    <xdr:ext cx="469744" cy="259045"/>
    <xdr:sp macro="" textlink="">
      <xdr:nvSpPr>
        <xdr:cNvPr id="71" name="テキスト ボックス 70"/>
        <xdr:cNvSpPr txBox="1"/>
      </xdr:nvSpPr>
      <xdr:spPr>
        <a:xfrm>
          <a:off x="2673427" y="668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94960</xdr:rowOff>
    </xdr:from>
    <xdr:to>
      <xdr:col>2</xdr:col>
      <xdr:colOff>638175</xdr:colOff>
      <xdr:row>37</xdr:row>
      <xdr:rowOff>169908</xdr:rowOff>
    </xdr:to>
    <xdr:cxnSp macro="">
      <xdr:nvCxnSpPr>
        <xdr:cNvPr id="72" name="直線コネクタ 71"/>
        <xdr:cNvCxnSpPr/>
      </xdr:nvCxnSpPr>
      <xdr:spPr>
        <a:xfrm>
          <a:off x="1130300" y="6438610"/>
          <a:ext cx="889000" cy="7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88900</xdr:rowOff>
    </xdr:from>
    <xdr:to>
      <xdr:col>3</xdr:col>
      <xdr:colOff>3175</xdr:colOff>
      <xdr:row>39</xdr:row>
      <xdr:rowOff>19050</xdr:rowOff>
    </xdr:to>
    <xdr:sp macro="" textlink="">
      <xdr:nvSpPr>
        <xdr:cNvPr id="73" name="フローチャート : 判断 72"/>
        <xdr:cNvSpPr/>
      </xdr:nvSpPr>
      <xdr:spPr>
        <a:xfrm>
          <a:off x="1968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39</xdr:row>
      <xdr:rowOff>10177</xdr:rowOff>
    </xdr:from>
    <xdr:ext cx="469744" cy="259045"/>
    <xdr:sp macro="" textlink="">
      <xdr:nvSpPr>
        <xdr:cNvPr id="74" name="テキスト ボックス 73"/>
        <xdr:cNvSpPr txBox="1"/>
      </xdr:nvSpPr>
      <xdr:spPr>
        <a:xfrm>
          <a:off x="17844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70448</xdr:rowOff>
    </xdr:from>
    <xdr:to>
      <xdr:col>1</xdr:col>
      <xdr:colOff>485775</xdr:colOff>
      <xdr:row>39</xdr:row>
      <xdr:rowOff>598</xdr:rowOff>
    </xdr:to>
    <xdr:sp macro="" textlink="">
      <xdr:nvSpPr>
        <xdr:cNvPr id="75" name="フローチャート : 判断 74"/>
        <xdr:cNvSpPr/>
      </xdr:nvSpPr>
      <xdr:spPr>
        <a:xfrm>
          <a:off x="1079500" y="6585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163175</xdr:rowOff>
    </xdr:from>
    <xdr:ext cx="469744" cy="259045"/>
    <xdr:sp macro="" textlink="">
      <xdr:nvSpPr>
        <xdr:cNvPr id="76" name="テキスト ボックス 75"/>
        <xdr:cNvSpPr txBox="1"/>
      </xdr:nvSpPr>
      <xdr:spPr>
        <a:xfrm>
          <a:off x="895427" y="667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140009</xdr:rowOff>
    </xdr:from>
    <xdr:to>
      <xdr:col>6</xdr:col>
      <xdr:colOff>561975</xdr:colOff>
      <xdr:row>38</xdr:row>
      <xdr:rowOff>70159</xdr:rowOff>
    </xdr:to>
    <xdr:sp macro="" textlink="">
      <xdr:nvSpPr>
        <xdr:cNvPr id="82" name="円/楕円 81"/>
        <xdr:cNvSpPr/>
      </xdr:nvSpPr>
      <xdr:spPr>
        <a:xfrm>
          <a:off x="4584700" y="648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162886</xdr:rowOff>
    </xdr:from>
    <xdr:ext cx="469744" cy="259045"/>
    <xdr:sp macro="" textlink="">
      <xdr:nvSpPr>
        <xdr:cNvPr id="83" name="議会費該当値テキスト"/>
        <xdr:cNvSpPr txBox="1"/>
      </xdr:nvSpPr>
      <xdr:spPr>
        <a:xfrm>
          <a:off x="4686300" y="633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3,537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89880</xdr:rowOff>
    </xdr:from>
    <xdr:to>
      <xdr:col>5</xdr:col>
      <xdr:colOff>409575</xdr:colOff>
      <xdr:row>38</xdr:row>
      <xdr:rowOff>20030</xdr:rowOff>
    </xdr:to>
    <xdr:sp macro="" textlink="">
      <xdr:nvSpPr>
        <xdr:cNvPr id="84" name="円/楕円 83"/>
        <xdr:cNvSpPr/>
      </xdr:nvSpPr>
      <xdr:spPr>
        <a:xfrm>
          <a:off x="3746500" y="643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11157</xdr:rowOff>
    </xdr:from>
    <xdr:ext cx="469744" cy="259045"/>
    <xdr:sp macro="" textlink="">
      <xdr:nvSpPr>
        <xdr:cNvPr id="85" name="テキスト ボックス 84"/>
        <xdr:cNvSpPr txBox="1"/>
      </xdr:nvSpPr>
      <xdr:spPr>
        <a:xfrm>
          <a:off x="3562427" y="652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3,844</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113393</xdr:rowOff>
    </xdr:from>
    <xdr:to>
      <xdr:col>4</xdr:col>
      <xdr:colOff>206375</xdr:colOff>
      <xdr:row>38</xdr:row>
      <xdr:rowOff>43543</xdr:rowOff>
    </xdr:to>
    <xdr:sp macro="" textlink="">
      <xdr:nvSpPr>
        <xdr:cNvPr id="86" name="円/楕円 85"/>
        <xdr:cNvSpPr/>
      </xdr:nvSpPr>
      <xdr:spPr>
        <a:xfrm>
          <a:off x="2857500" y="645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60070</xdr:rowOff>
    </xdr:from>
    <xdr:ext cx="469744" cy="259045"/>
    <xdr:sp macro="" textlink="">
      <xdr:nvSpPr>
        <xdr:cNvPr id="87" name="テキスト ボックス 86"/>
        <xdr:cNvSpPr txBox="1"/>
      </xdr:nvSpPr>
      <xdr:spPr>
        <a:xfrm>
          <a:off x="2673427" y="623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119108</xdr:rowOff>
    </xdr:from>
    <xdr:to>
      <xdr:col>3</xdr:col>
      <xdr:colOff>3175</xdr:colOff>
      <xdr:row>38</xdr:row>
      <xdr:rowOff>49257</xdr:rowOff>
    </xdr:to>
    <xdr:sp macro="" textlink="">
      <xdr:nvSpPr>
        <xdr:cNvPr id="88" name="円/楕円 87"/>
        <xdr:cNvSpPr/>
      </xdr:nvSpPr>
      <xdr:spPr>
        <a:xfrm>
          <a:off x="1968500" y="646275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65785</xdr:rowOff>
    </xdr:from>
    <xdr:ext cx="469744" cy="259045"/>
    <xdr:sp macro="" textlink="">
      <xdr:nvSpPr>
        <xdr:cNvPr id="89" name="テキスト ボックス 88"/>
        <xdr:cNvSpPr txBox="1"/>
      </xdr:nvSpPr>
      <xdr:spPr>
        <a:xfrm>
          <a:off x="1784427" y="6237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3,665</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44160</xdr:rowOff>
    </xdr:from>
    <xdr:to>
      <xdr:col>1</xdr:col>
      <xdr:colOff>485775</xdr:colOff>
      <xdr:row>37</xdr:row>
      <xdr:rowOff>145760</xdr:rowOff>
    </xdr:to>
    <xdr:sp macro="" textlink="">
      <xdr:nvSpPr>
        <xdr:cNvPr id="90" name="円/楕円 89"/>
        <xdr:cNvSpPr/>
      </xdr:nvSpPr>
      <xdr:spPr>
        <a:xfrm>
          <a:off x="1079500" y="638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162287</xdr:rowOff>
    </xdr:from>
    <xdr:ext cx="469744" cy="259045"/>
    <xdr:sp macro="" textlink="">
      <xdr:nvSpPr>
        <xdr:cNvPr id="91" name="テキスト ボックス 90"/>
        <xdr:cNvSpPr txBox="1"/>
      </xdr:nvSpPr>
      <xdr:spPr>
        <a:xfrm>
          <a:off x="895427" y="6163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42,742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61326</xdr:rowOff>
    </xdr:from>
    <xdr:to>
      <xdr:col>6</xdr:col>
      <xdr:colOff>510540</xdr:colOff>
      <xdr:row>58</xdr:row>
      <xdr:rowOff>166779</xdr:rowOff>
    </xdr:to>
    <xdr:cxnSp macro="">
      <xdr:nvCxnSpPr>
        <xdr:cNvPr id="117" name="直線コネクタ 116"/>
        <xdr:cNvCxnSpPr/>
      </xdr:nvCxnSpPr>
      <xdr:spPr>
        <a:xfrm flipV="1">
          <a:off x="4633595" y="8805276"/>
          <a:ext cx="1270" cy="1305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170606</xdr:rowOff>
    </xdr:from>
    <xdr:ext cx="534377" cy="259045"/>
    <xdr:sp macro="" textlink="">
      <xdr:nvSpPr>
        <xdr:cNvPr id="118" name="総務費最小値テキスト"/>
        <xdr:cNvSpPr txBox="1"/>
      </xdr:nvSpPr>
      <xdr:spPr>
        <a:xfrm>
          <a:off x="4686300" y="1011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31,708</a:t>
          </a:r>
          <a:endParaRPr kumimoji="1" lang="ja-JP" altLang="en-US" sz="1000" b="1">
            <a:latin typeface="ＭＳ Ｐゴシック"/>
          </a:endParaRPr>
        </a:p>
      </xdr:txBody>
    </xdr:sp>
    <xdr:clientData/>
  </xdr:oneCellAnchor>
  <xdr:twoCellAnchor>
    <xdr:from>
      <xdr:col>6</xdr:col>
      <xdr:colOff>422275</xdr:colOff>
      <xdr:row>58</xdr:row>
      <xdr:rowOff>166779</xdr:rowOff>
    </xdr:from>
    <xdr:to>
      <xdr:col>6</xdr:col>
      <xdr:colOff>600075</xdr:colOff>
      <xdr:row>58</xdr:row>
      <xdr:rowOff>166779</xdr:rowOff>
    </xdr:to>
    <xdr:cxnSp macro="">
      <xdr:nvCxnSpPr>
        <xdr:cNvPr id="119" name="直線コネクタ 118"/>
        <xdr:cNvCxnSpPr/>
      </xdr:nvCxnSpPr>
      <xdr:spPr>
        <a:xfrm>
          <a:off x="4546600" y="1011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8003</xdr:rowOff>
    </xdr:from>
    <xdr:ext cx="599010" cy="259045"/>
    <xdr:sp macro="" textlink="">
      <xdr:nvSpPr>
        <xdr:cNvPr id="120" name="総務費最大値テキスト"/>
        <xdr:cNvSpPr txBox="1"/>
      </xdr:nvSpPr>
      <xdr:spPr>
        <a:xfrm>
          <a:off x="4686300" y="858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431,499</a:t>
          </a:r>
          <a:endParaRPr kumimoji="1" lang="ja-JP" altLang="en-US" sz="1000" b="1">
            <a:latin typeface="ＭＳ Ｐゴシック"/>
          </a:endParaRPr>
        </a:p>
      </xdr:txBody>
    </xdr:sp>
    <xdr:clientData/>
  </xdr:oneCellAnchor>
  <xdr:twoCellAnchor>
    <xdr:from>
      <xdr:col>6</xdr:col>
      <xdr:colOff>422275</xdr:colOff>
      <xdr:row>51</xdr:row>
      <xdr:rowOff>61326</xdr:rowOff>
    </xdr:from>
    <xdr:to>
      <xdr:col>6</xdr:col>
      <xdr:colOff>600075</xdr:colOff>
      <xdr:row>51</xdr:row>
      <xdr:rowOff>61326</xdr:rowOff>
    </xdr:to>
    <xdr:cxnSp macro="">
      <xdr:nvCxnSpPr>
        <xdr:cNvPr id="121" name="直線コネクタ 120"/>
        <xdr:cNvCxnSpPr/>
      </xdr:nvCxnSpPr>
      <xdr:spPr>
        <a:xfrm>
          <a:off x="4546600" y="880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48456</xdr:rowOff>
    </xdr:from>
    <xdr:to>
      <xdr:col>6</xdr:col>
      <xdr:colOff>511175</xdr:colOff>
      <xdr:row>58</xdr:row>
      <xdr:rowOff>109871</xdr:rowOff>
    </xdr:to>
    <xdr:cxnSp macro="">
      <xdr:nvCxnSpPr>
        <xdr:cNvPr id="122" name="直線コネクタ 121"/>
        <xdr:cNvCxnSpPr/>
      </xdr:nvCxnSpPr>
      <xdr:spPr>
        <a:xfrm flipV="1">
          <a:off x="3797300" y="9992556"/>
          <a:ext cx="838200" cy="6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971</xdr:rowOff>
    </xdr:from>
    <xdr:ext cx="534377" cy="259045"/>
    <xdr:sp macro="" textlink="">
      <xdr:nvSpPr>
        <xdr:cNvPr id="123" name="総務費平均値テキスト"/>
        <xdr:cNvSpPr txBox="1"/>
      </xdr:nvSpPr>
      <xdr:spPr>
        <a:xfrm>
          <a:off x="4686300" y="9945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60,319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22544</xdr:rowOff>
    </xdr:from>
    <xdr:to>
      <xdr:col>6</xdr:col>
      <xdr:colOff>561975</xdr:colOff>
      <xdr:row>58</xdr:row>
      <xdr:rowOff>124144</xdr:rowOff>
    </xdr:to>
    <xdr:sp macro="" textlink="">
      <xdr:nvSpPr>
        <xdr:cNvPr id="124" name="フローチャート : 判断 123"/>
        <xdr:cNvSpPr/>
      </xdr:nvSpPr>
      <xdr:spPr>
        <a:xfrm>
          <a:off x="4584700" y="996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67991</xdr:rowOff>
    </xdr:from>
    <xdr:to>
      <xdr:col>5</xdr:col>
      <xdr:colOff>358775</xdr:colOff>
      <xdr:row>58</xdr:row>
      <xdr:rowOff>109871</xdr:rowOff>
    </xdr:to>
    <xdr:cxnSp macro="">
      <xdr:nvCxnSpPr>
        <xdr:cNvPr id="125" name="直線コネクタ 124"/>
        <xdr:cNvCxnSpPr/>
      </xdr:nvCxnSpPr>
      <xdr:spPr>
        <a:xfrm>
          <a:off x="2908300" y="10012091"/>
          <a:ext cx="889000" cy="4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153293</xdr:rowOff>
    </xdr:from>
    <xdr:to>
      <xdr:col>5</xdr:col>
      <xdr:colOff>409575</xdr:colOff>
      <xdr:row>58</xdr:row>
      <xdr:rowOff>83443</xdr:rowOff>
    </xdr:to>
    <xdr:sp macro="" textlink="">
      <xdr:nvSpPr>
        <xdr:cNvPr id="126" name="フローチャート : 判断 125"/>
        <xdr:cNvSpPr/>
      </xdr:nvSpPr>
      <xdr:spPr>
        <a:xfrm>
          <a:off x="3746500" y="992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99970</xdr:rowOff>
    </xdr:from>
    <xdr:ext cx="534377" cy="259045"/>
    <xdr:sp macro="" textlink="">
      <xdr:nvSpPr>
        <xdr:cNvPr id="127" name="テキスト ボックス 126"/>
        <xdr:cNvSpPr txBox="1"/>
      </xdr:nvSpPr>
      <xdr:spPr>
        <a:xfrm>
          <a:off x="3530111" y="970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67991</xdr:rowOff>
    </xdr:from>
    <xdr:to>
      <xdr:col>4</xdr:col>
      <xdr:colOff>155575</xdr:colOff>
      <xdr:row>58</xdr:row>
      <xdr:rowOff>103705</xdr:rowOff>
    </xdr:to>
    <xdr:cxnSp macro="">
      <xdr:nvCxnSpPr>
        <xdr:cNvPr id="128" name="直線コネクタ 127"/>
        <xdr:cNvCxnSpPr/>
      </xdr:nvCxnSpPr>
      <xdr:spPr>
        <a:xfrm flipV="1">
          <a:off x="2019300" y="10012091"/>
          <a:ext cx="889000" cy="3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69025</xdr:rowOff>
    </xdr:from>
    <xdr:to>
      <xdr:col>4</xdr:col>
      <xdr:colOff>206375</xdr:colOff>
      <xdr:row>58</xdr:row>
      <xdr:rowOff>170625</xdr:rowOff>
    </xdr:to>
    <xdr:sp macro="" textlink="">
      <xdr:nvSpPr>
        <xdr:cNvPr id="129" name="フローチャート : 判断 128"/>
        <xdr:cNvSpPr/>
      </xdr:nvSpPr>
      <xdr:spPr>
        <a:xfrm>
          <a:off x="2857500" y="1001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161752</xdr:rowOff>
    </xdr:from>
    <xdr:ext cx="534377" cy="259045"/>
    <xdr:sp macro="" textlink="">
      <xdr:nvSpPr>
        <xdr:cNvPr id="130" name="テキスト ボックス 129"/>
        <xdr:cNvSpPr txBox="1"/>
      </xdr:nvSpPr>
      <xdr:spPr>
        <a:xfrm>
          <a:off x="2641111" y="1010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103705</xdr:rowOff>
    </xdr:from>
    <xdr:to>
      <xdr:col>2</xdr:col>
      <xdr:colOff>638175</xdr:colOff>
      <xdr:row>58</xdr:row>
      <xdr:rowOff>125792</xdr:rowOff>
    </xdr:to>
    <xdr:cxnSp macro="">
      <xdr:nvCxnSpPr>
        <xdr:cNvPr id="131" name="直線コネクタ 130"/>
        <xdr:cNvCxnSpPr/>
      </xdr:nvCxnSpPr>
      <xdr:spPr>
        <a:xfrm flipV="1">
          <a:off x="1130300" y="10047805"/>
          <a:ext cx="889000" cy="2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65674</xdr:rowOff>
    </xdr:from>
    <xdr:to>
      <xdr:col>3</xdr:col>
      <xdr:colOff>3175</xdr:colOff>
      <xdr:row>58</xdr:row>
      <xdr:rowOff>167274</xdr:rowOff>
    </xdr:to>
    <xdr:sp macro="" textlink="">
      <xdr:nvSpPr>
        <xdr:cNvPr id="132" name="フローチャート : 判断 131"/>
        <xdr:cNvSpPr/>
      </xdr:nvSpPr>
      <xdr:spPr>
        <a:xfrm>
          <a:off x="1968500" y="1000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158401</xdr:rowOff>
    </xdr:from>
    <xdr:ext cx="534377" cy="259045"/>
    <xdr:sp macro="" textlink="">
      <xdr:nvSpPr>
        <xdr:cNvPr id="133" name="テキスト ボックス 132"/>
        <xdr:cNvSpPr txBox="1"/>
      </xdr:nvSpPr>
      <xdr:spPr>
        <a:xfrm>
          <a:off x="1752111" y="1010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76702</xdr:rowOff>
    </xdr:from>
    <xdr:to>
      <xdr:col>1</xdr:col>
      <xdr:colOff>485775</xdr:colOff>
      <xdr:row>59</xdr:row>
      <xdr:rowOff>6852</xdr:rowOff>
    </xdr:to>
    <xdr:sp macro="" textlink="">
      <xdr:nvSpPr>
        <xdr:cNvPr id="134" name="フローチャート : 判断 133"/>
        <xdr:cNvSpPr/>
      </xdr:nvSpPr>
      <xdr:spPr>
        <a:xfrm>
          <a:off x="1079500" y="1002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169429</xdr:rowOff>
    </xdr:from>
    <xdr:ext cx="534377" cy="259045"/>
    <xdr:sp macro="" textlink="">
      <xdr:nvSpPr>
        <xdr:cNvPr id="135" name="テキスト ボックス 134"/>
        <xdr:cNvSpPr txBox="1"/>
      </xdr:nvSpPr>
      <xdr:spPr>
        <a:xfrm>
          <a:off x="863111" y="1011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169106</xdr:rowOff>
    </xdr:from>
    <xdr:to>
      <xdr:col>6</xdr:col>
      <xdr:colOff>561975</xdr:colOff>
      <xdr:row>58</xdr:row>
      <xdr:rowOff>99256</xdr:rowOff>
    </xdr:to>
    <xdr:sp macro="" textlink="">
      <xdr:nvSpPr>
        <xdr:cNvPr id="141" name="円/楕円 140"/>
        <xdr:cNvSpPr/>
      </xdr:nvSpPr>
      <xdr:spPr>
        <a:xfrm>
          <a:off x="4584700" y="994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128483</xdr:rowOff>
    </xdr:from>
    <xdr:ext cx="534377" cy="259045"/>
    <xdr:sp macro="" textlink="">
      <xdr:nvSpPr>
        <xdr:cNvPr id="142" name="総務費該当値テキスト"/>
        <xdr:cNvSpPr txBox="1"/>
      </xdr:nvSpPr>
      <xdr:spPr>
        <a:xfrm>
          <a:off x="4686300" y="972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67,940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59071</xdr:rowOff>
    </xdr:from>
    <xdr:to>
      <xdr:col>5</xdr:col>
      <xdr:colOff>409575</xdr:colOff>
      <xdr:row>58</xdr:row>
      <xdr:rowOff>160671</xdr:rowOff>
    </xdr:to>
    <xdr:sp macro="" textlink="">
      <xdr:nvSpPr>
        <xdr:cNvPr id="143" name="円/楕円 142"/>
        <xdr:cNvSpPr/>
      </xdr:nvSpPr>
      <xdr:spPr>
        <a:xfrm>
          <a:off x="3746500" y="1000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151798</xdr:rowOff>
    </xdr:from>
    <xdr:ext cx="534377" cy="259045"/>
    <xdr:sp macro="" textlink="">
      <xdr:nvSpPr>
        <xdr:cNvPr id="144" name="テキスト ボックス 143"/>
        <xdr:cNvSpPr txBox="1"/>
      </xdr:nvSpPr>
      <xdr:spPr>
        <a:xfrm>
          <a:off x="3530111" y="1009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49,134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17191</xdr:rowOff>
    </xdr:from>
    <xdr:to>
      <xdr:col>4</xdr:col>
      <xdr:colOff>206375</xdr:colOff>
      <xdr:row>58</xdr:row>
      <xdr:rowOff>118791</xdr:rowOff>
    </xdr:to>
    <xdr:sp macro="" textlink="">
      <xdr:nvSpPr>
        <xdr:cNvPr id="145" name="円/楕円 144"/>
        <xdr:cNvSpPr/>
      </xdr:nvSpPr>
      <xdr:spPr>
        <a:xfrm>
          <a:off x="2857500" y="996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135318</xdr:rowOff>
    </xdr:from>
    <xdr:ext cx="534377" cy="259045"/>
    <xdr:sp macro="" textlink="">
      <xdr:nvSpPr>
        <xdr:cNvPr id="146" name="テキスト ボックス 145"/>
        <xdr:cNvSpPr txBox="1"/>
      </xdr:nvSpPr>
      <xdr:spPr>
        <a:xfrm>
          <a:off x="2641111" y="973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61,958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52905</xdr:rowOff>
    </xdr:from>
    <xdr:to>
      <xdr:col>3</xdr:col>
      <xdr:colOff>3175</xdr:colOff>
      <xdr:row>58</xdr:row>
      <xdr:rowOff>154505</xdr:rowOff>
    </xdr:to>
    <xdr:sp macro="" textlink="">
      <xdr:nvSpPr>
        <xdr:cNvPr id="147" name="円/楕円 146"/>
        <xdr:cNvSpPr/>
      </xdr:nvSpPr>
      <xdr:spPr>
        <a:xfrm>
          <a:off x="1968500" y="999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171032</xdr:rowOff>
    </xdr:from>
    <xdr:ext cx="534377" cy="259045"/>
    <xdr:sp macro="" textlink="">
      <xdr:nvSpPr>
        <xdr:cNvPr id="148" name="テキスト ボックス 147"/>
        <xdr:cNvSpPr txBox="1"/>
      </xdr:nvSpPr>
      <xdr:spPr>
        <a:xfrm>
          <a:off x="1752111" y="977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51,022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74992</xdr:rowOff>
    </xdr:from>
    <xdr:to>
      <xdr:col>1</xdr:col>
      <xdr:colOff>485775</xdr:colOff>
      <xdr:row>59</xdr:row>
      <xdr:rowOff>5142</xdr:rowOff>
    </xdr:to>
    <xdr:sp macro="" textlink="">
      <xdr:nvSpPr>
        <xdr:cNvPr id="149" name="円/楕円 148"/>
        <xdr:cNvSpPr/>
      </xdr:nvSpPr>
      <xdr:spPr>
        <a:xfrm>
          <a:off x="1079500" y="1001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21669</xdr:rowOff>
    </xdr:from>
    <xdr:ext cx="534377" cy="259045"/>
    <xdr:sp macro="" textlink="">
      <xdr:nvSpPr>
        <xdr:cNvPr id="150" name="テキスト ボックス 149"/>
        <xdr:cNvSpPr txBox="1"/>
      </xdr:nvSpPr>
      <xdr:spPr>
        <a:xfrm>
          <a:off x="863111" y="979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44,259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160,288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2" name="テキスト ボックス 161"/>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2" name="テキスト ボックス 171"/>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4" name="テキスト ボックス 173"/>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78218</xdr:rowOff>
    </xdr:from>
    <xdr:to>
      <xdr:col>6</xdr:col>
      <xdr:colOff>510540</xdr:colOff>
      <xdr:row>78</xdr:row>
      <xdr:rowOff>104911</xdr:rowOff>
    </xdr:to>
    <xdr:cxnSp macro="">
      <xdr:nvCxnSpPr>
        <xdr:cNvPr id="176" name="直線コネクタ 175"/>
        <xdr:cNvCxnSpPr/>
      </xdr:nvCxnSpPr>
      <xdr:spPr>
        <a:xfrm flipV="1">
          <a:off x="4633595" y="12079718"/>
          <a:ext cx="1270" cy="1398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108738</xdr:rowOff>
    </xdr:from>
    <xdr:ext cx="599010" cy="259045"/>
    <xdr:sp macro="" textlink="">
      <xdr:nvSpPr>
        <xdr:cNvPr id="177" name="民生費最小値テキスト"/>
        <xdr:cNvSpPr txBox="1"/>
      </xdr:nvSpPr>
      <xdr:spPr>
        <a:xfrm>
          <a:off x="4686300" y="1348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101,305</a:t>
          </a:r>
          <a:endParaRPr kumimoji="1" lang="ja-JP" altLang="en-US" sz="1000" b="1">
            <a:latin typeface="ＭＳ Ｐゴシック"/>
          </a:endParaRPr>
        </a:p>
      </xdr:txBody>
    </xdr:sp>
    <xdr:clientData/>
  </xdr:oneCellAnchor>
  <xdr:twoCellAnchor>
    <xdr:from>
      <xdr:col>6</xdr:col>
      <xdr:colOff>422275</xdr:colOff>
      <xdr:row>78</xdr:row>
      <xdr:rowOff>104911</xdr:rowOff>
    </xdr:from>
    <xdr:to>
      <xdr:col>6</xdr:col>
      <xdr:colOff>600075</xdr:colOff>
      <xdr:row>78</xdr:row>
      <xdr:rowOff>104911</xdr:rowOff>
    </xdr:to>
    <xdr:cxnSp macro="">
      <xdr:nvCxnSpPr>
        <xdr:cNvPr id="178" name="直線コネクタ 177"/>
        <xdr:cNvCxnSpPr/>
      </xdr:nvCxnSpPr>
      <xdr:spPr>
        <a:xfrm>
          <a:off x="4546600" y="1347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24895</xdr:rowOff>
    </xdr:from>
    <xdr:ext cx="599010" cy="259045"/>
    <xdr:sp macro="" textlink="">
      <xdr:nvSpPr>
        <xdr:cNvPr id="179" name="民生費最大値テキスト"/>
        <xdr:cNvSpPr txBox="1"/>
      </xdr:nvSpPr>
      <xdr:spPr>
        <a:xfrm>
          <a:off x="4686300" y="1185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957,653</a:t>
          </a:r>
          <a:endParaRPr kumimoji="1" lang="ja-JP" altLang="en-US" sz="1000" b="1">
            <a:latin typeface="ＭＳ Ｐゴシック"/>
          </a:endParaRPr>
        </a:p>
      </xdr:txBody>
    </xdr:sp>
    <xdr:clientData/>
  </xdr:oneCellAnchor>
  <xdr:twoCellAnchor>
    <xdr:from>
      <xdr:col>6</xdr:col>
      <xdr:colOff>422275</xdr:colOff>
      <xdr:row>70</xdr:row>
      <xdr:rowOff>78218</xdr:rowOff>
    </xdr:from>
    <xdr:to>
      <xdr:col>6</xdr:col>
      <xdr:colOff>600075</xdr:colOff>
      <xdr:row>70</xdr:row>
      <xdr:rowOff>78218</xdr:rowOff>
    </xdr:to>
    <xdr:cxnSp macro="">
      <xdr:nvCxnSpPr>
        <xdr:cNvPr id="180" name="直線コネクタ 179"/>
        <xdr:cNvCxnSpPr/>
      </xdr:nvCxnSpPr>
      <xdr:spPr>
        <a:xfrm>
          <a:off x="4546600" y="1207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11782</xdr:rowOff>
    </xdr:from>
    <xdr:to>
      <xdr:col>6</xdr:col>
      <xdr:colOff>511175</xdr:colOff>
      <xdr:row>78</xdr:row>
      <xdr:rowOff>21802</xdr:rowOff>
    </xdr:to>
    <xdr:cxnSp macro="">
      <xdr:nvCxnSpPr>
        <xdr:cNvPr id="181" name="直線コネクタ 180"/>
        <xdr:cNvCxnSpPr/>
      </xdr:nvCxnSpPr>
      <xdr:spPr>
        <a:xfrm flipV="1">
          <a:off x="3797300" y="13384882"/>
          <a:ext cx="838200" cy="1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130453</xdr:rowOff>
    </xdr:from>
    <xdr:ext cx="599010" cy="259045"/>
    <xdr:sp macro="" textlink="">
      <xdr:nvSpPr>
        <xdr:cNvPr id="182" name="民生費平均値テキスト"/>
        <xdr:cNvSpPr txBox="1"/>
      </xdr:nvSpPr>
      <xdr:spPr>
        <a:xfrm>
          <a:off x="4686300" y="13332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152026</xdr:rowOff>
    </xdr:from>
    <xdr:to>
      <xdr:col>6</xdr:col>
      <xdr:colOff>561975</xdr:colOff>
      <xdr:row>78</xdr:row>
      <xdr:rowOff>82176</xdr:rowOff>
    </xdr:to>
    <xdr:sp macro="" textlink="">
      <xdr:nvSpPr>
        <xdr:cNvPr id="183" name="フローチャート : 判断 182"/>
        <xdr:cNvSpPr/>
      </xdr:nvSpPr>
      <xdr:spPr>
        <a:xfrm>
          <a:off x="4584700" y="1335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21802</xdr:rowOff>
    </xdr:from>
    <xdr:to>
      <xdr:col>5</xdr:col>
      <xdr:colOff>358775</xdr:colOff>
      <xdr:row>78</xdr:row>
      <xdr:rowOff>30393</xdr:rowOff>
    </xdr:to>
    <xdr:cxnSp macro="">
      <xdr:nvCxnSpPr>
        <xdr:cNvPr id="184" name="直線コネクタ 183"/>
        <xdr:cNvCxnSpPr/>
      </xdr:nvCxnSpPr>
      <xdr:spPr>
        <a:xfrm flipV="1">
          <a:off x="2908300" y="13394902"/>
          <a:ext cx="889000" cy="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116576</xdr:rowOff>
    </xdr:from>
    <xdr:to>
      <xdr:col>5</xdr:col>
      <xdr:colOff>409575</xdr:colOff>
      <xdr:row>78</xdr:row>
      <xdr:rowOff>46726</xdr:rowOff>
    </xdr:to>
    <xdr:sp macro="" textlink="">
      <xdr:nvSpPr>
        <xdr:cNvPr id="185" name="フローチャート : 判断 184"/>
        <xdr:cNvSpPr/>
      </xdr:nvSpPr>
      <xdr:spPr>
        <a:xfrm>
          <a:off x="3746500" y="1331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63253</xdr:rowOff>
    </xdr:from>
    <xdr:ext cx="599010" cy="259045"/>
    <xdr:sp macro="" textlink="">
      <xdr:nvSpPr>
        <xdr:cNvPr id="186" name="テキスト ボックス 185"/>
        <xdr:cNvSpPr txBox="1"/>
      </xdr:nvSpPr>
      <xdr:spPr>
        <a:xfrm>
          <a:off x="3497794" y="13093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30393</xdr:rowOff>
    </xdr:from>
    <xdr:to>
      <xdr:col>4</xdr:col>
      <xdr:colOff>155575</xdr:colOff>
      <xdr:row>78</xdr:row>
      <xdr:rowOff>32635</xdr:rowOff>
    </xdr:to>
    <xdr:cxnSp macro="">
      <xdr:nvCxnSpPr>
        <xdr:cNvPr id="187" name="直線コネクタ 186"/>
        <xdr:cNvCxnSpPr/>
      </xdr:nvCxnSpPr>
      <xdr:spPr>
        <a:xfrm flipV="1">
          <a:off x="2019300" y="13403493"/>
          <a:ext cx="889000" cy="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160134</xdr:rowOff>
    </xdr:from>
    <xdr:to>
      <xdr:col>4</xdr:col>
      <xdr:colOff>206375</xdr:colOff>
      <xdr:row>78</xdr:row>
      <xdr:rowOff>90284</xdr:rowOff>
    </xdr:to>
    <xdr:sp macro="" textlink="">
      <xdr:nvSpPr>
        <xdr:cNvPr id="188" name="フローチャート : 判断 187"/>
        <xdr:cNvSpPr/>
      </xdr:nvSpPr>
      <xdr:spPr>
        <a:xfrm>
          <a:off x="2857500" y="1336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81411</xdr:rowOff>
    </xdr:from>
    <xdr:ext cx="599010" cy="259045"/>
    <xdr:sp macro="" textlink="">
      <xdr:nvSpPr>
        <xdr:cNvPr id="189" name="テキスト ボックス 188"/>
        <xdr:cNvSpPr txBox="1"/>
      </xdr:nvSpPr>
      <xdr:spPr>
        <a:xfrm>
          <a:off x="2608794" y="13454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32635</xdr:rowOff>
    </xdr:from>
    <xdr:to>
      <xdr:col>2</xdr:col>
      <xdr:colOff>638175</xdr:colOff>
      <xdr:row>78</xdr:row>
      <xdr:rowOff>41526</xdr:rowOff>
    </xdr:to>
    <xdr:cxnSp macro="">
      <xdr:nvCxnSpPr>
        <xdr:cNvPr id="190" name="直線コネクタ 189"/>
        <xdr:cNvCxnSpPr/>
      </xdr:nvCxnSpPr>
      <xdr:spPr>
        <a:xfrm flipV="1">
          <a:off x="1130300" y="13405735"/>
          <a:ext cx="8890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3922</xdr:rowOff>
    </xdr:from>
    <xdr:to>
      <xdr:col>3</xdr:col>
      <xdr:colOff>3175</xdr:colOff>
      <xdr:row>78</xdr:row>
      <xdr:rowOff>105522</xdr:rowOff>
    </xdr:to>
    <xdr:sp macro="" textlink="">
      <xdr:nvSpPr>
        <xdr:cNvPr id="191" name="フローチャート : 判断 190"/>
        <xdr:cNvSpPr/>
      </xdr:nvSpPr>
      <xdr:spPr>
        <a:xfrm>
          <a:off x="1968500" y="133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96649</xdr:rowOff>
    </xdr:from>
    <xdr:ext cx="599010" cy="259045"/>
    <xdr:sp macro="" textlink="">
      <xdr:nvSpPr>
        <xdr:cNvPr id="192" name="テキスト ボックス 191"/>
        <xdr:cNvSpPr txBox="1"/>
      </xdr:nvSpPr>
      <xdr:spPr>
        <a:xfrm>
          <a:off x="1719794" y="13469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7372</xdr:rowOff>
    </xdr:from>
    <xdr:to>
      <xdr:col>1</xdr:col>
      <xdr:colOff>485775</xdr:colOff>
      <xdr:row>78</xdr:row>
      <xdr:rowOff>108972</xdr:rowOff>
    </xdr:to>
    <xdr:sp macro="" textlink="">
      <xdr:nvSpPr>
        <xdr:cNvPr id="193" name="フローチャート : 判断 192"/>
        <xdr:cNvSpPr/>
      </xdr:nvSpPr>
      <xdr:spPr>
        <a:xfrm>
          <a:off x="1079500" y="1338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100099</xdr:rowOff>
    </xdr:from>
    <xdr:ext cx="599010" cy="259045"/>
    <xdr:sp macro="" textlink="">
      <xdr:nvSpPr>
        <xdr:cNvPr id="194" name="テキスト ボックス 193"/>
        <xdr:cNvSpPr txBox="1"/>
      </xdr:nvSpPr>
      <xdr:spPr>
        <a:xfrm>
          <a:off x="830794" y="1347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132432</xdr:rowOff>
    </xdr:from>
    <xdr:to>
      <xdr:col>6</xdr:col>
      <xdr:colOff>561975</xdr:colOff>
      <xdr:row>78</xdr:row>
      <xdr:rowOff>62582</xdr:rowOff>
    </xdr:to>
    <xdr:sp macro="" textlink="">
      <xdr:nvSpPr>
        <xdr:cNvPr id="200" name="円/楕円 199"/>
        <xdr:cNvSpPr/>
      </xdr:nvSpPr>
      <xdr:spPr>
        <a:xfrm>
          <a:off x="4584700" y="1333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91809</xdr:rowOff>
    </xdr:from>
    <xdr:ext cx="599010" cy="259045"/>
    <xdr:sp macro="" textlink="">
      <xdr:nvSpPr>
        <xdr:cNvPr id="201" name="民生費該当値テキスト"/>
        <xdr:cNvSpPr txBox="1"/>
      </xdr:nvSpPr>
      <xdr:spPr>
        <a:xfrm>
          <a:off x="4686300" y="13122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158,340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142452</xdr:rowOff>
    </xdr:from>
    <xdr:to>
      <xdr:col>5</xdr:col>
      <xdr:colOff>409575</xdr:colOff>
      <xdr:row>78</xdr:row>
      <xdr:rowOff>72602</xdr:rowOff>
    </xdr:to>
    <xdr:sp macro="" textlink="">
      <xdr:nvSpPr>
        <xdr:cNvPr id="202" name="円/楕円 201"/>
        <xdr:cNvSpPr/>
      </xdr:nvSpPr>
      <xdr:spPr>
        <a:xfrm>
          <a:off x="3746500" y="1334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63729</xdr:rowOff>
    </xdr:from>
    <xdr:ext cx="599010" cy="259045"/>
    <xdr:sp macro="" textlink="">
      <xdr:nvSpPr>
        <xdr:cNvPr id="203" name="テキスト ボックス 202"/>
        <xdr:cNvSpPr txBox="1"/>
      </xdr:nvSpPr>
      <xdr:spPr>
        <a:xfrm>
          <a:off x="3497794" y="1343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152,204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151043</xdr:rowOff>
    </xdr:from>
    <xdr:to>
      <xdr:col>4</xdr:col>
      <xdr:colOff>206375</xdr:colOff>
      <xdr:row>78</xdr:row>
      <xdr:rowOff>81193</xdr:rowOff>
    </xdr:to>
    <xdr:sp macro="" textlink="">
      <xdr:nvSpPr>
        <xdr:cNvPr id="204" name="円/楕円 203"/>
        <xdr:cNvSpPr/>
      </xdr:nvSpPr>
      <xdr:spPr>
        <a:xfrm>
          <a:off x="2857500" y="1335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97720</xdr:rowOff>
    </xdr:from>
    <xdr:ext cx="599010" cy="259045"/>
    <xdr:sp macro="" textlink="">
      <xdr:nvSpPr>
        <xdr:cNvPr id="205" name="テキスト ボックス 204"/>
        <xdr:cNvSpPr txBox="1"/>
      </xdr:nvSpPr>
      <xdr:spPr>
        <a:xfrm>
          <a:off x="2608794" y="13127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146,942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153285</xdr:rowOff>
    </xdr:from>
    <xdr:to>
      <xdr:col>3</xdr:col>
      <xdr:colOff>3175</xdr:colOff>
      <xdr:row>78</xdr:row>
      <xdr:rowOff>83435</xdr:rowOff>
    </xdr:to>
    <xdr:sp macro="" textlink="">
      <xdr:nvSpPr>
        <xdr:cNvPr id="206" name="円/楕円 205"/>
        <xdr:cNvSpPr/>
      </xdr:nvSpPr>
      <xdr:spPr>
        <a:xfrm>
          <a:off x="1968500" y="1335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99962</xdr:rowOff>
    </xdr:from>
    <xdr:ext cx="599010" cy="259045"/>
    <xdr:sp macro="" textlink="">
      <xdr:nvSpPr>
        <xdr:cNvPr id="207" name="テキスト ボックス 206"/>
        <xdr:cNvSpPr txBox="1"/>
      </xdr:nvSpPr>
      <xdr:spPr>
        <a:xfrm>
          <a:off x="1719794" y="13130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145,569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162176</xdr:rowOff>
    </xdr:from>
    <xdr:to>
      <xdr:col>1</xdr:col>
      <xdr:colOff>485775</xdr:colOff>
      <xdr:row>78</xdr:row>
      <xdr:rowOff>92326</xdr:rowOff>
    </xdr:to>
    <xdr:sp macro="" textlink="">
      <xdr:nvSpPr>
        <xdr:cNvPr id="208" name="円/楕円 207"/>
        <xdr:cNvSpPr/>
      </xdr:nvSpPr>
      <xdr:spPr>
        <a:xfrm>
          <a:off x="1079500" y="1336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108853</xdr:rowOff>
    </xdr:from>
    <xdr:ext cx="599010" cy="259045"/>
    <xdr:sp macro="" textlink="">
      <xdr:nvSpPr>
        <xdr:cNvPr id="209" name="テキスト ボックス 208"/>
        <xdr:cNvSpPr txBox="1"/>
      </xdr:nvSpPr>
      <xdr:spPr>
        <a:xfrm>
          <a:off x="830794" y="13139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140,124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8" name="テキスト ボックス 22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3417</xdr:rowOff>
    </xdr:from>
    <xdr:to>
      <xdr:col>6</xdr:col>
      <xdr:colOff>510540</xdr:colOff>
      <xdr:row>99</xdr:row>
      <xdr:rowOff>47250</xdr:rowOff>
    </xdr:to>
    <xdr:cxnSp macro="">
      <xdr:nvCxnSpPr>
        <xdr:cNvPr id="234" name="直線コネクタ 233"/>
        <xdr:cNvCxnSpPr/>
      </xdr:nvCxnSpPr>
      <xdr:spPr>
        <a:xfrm flipV="1">
          <a:off x="4633595" y="15605367"/>
          <a:ext cx="1270" cy="1415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51077</xdr:rowOff>
    </xdr:from>
    <xdr:ext cx="534377" cy="259045"/>
    <xdr:sp macro="" textlink="">
      <xdr:nvSpPr>
        <xdr:cNvPr id="235" name="衛生費最小値テキスト"/>
        <xdr:cNvSpPr txBox="1"/>
      </xdr:nvSpPr>
      <xdr:spPr>
        <a:xfrm>
          <a:off x="4686300" y="1702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19,853</a:t>
          </a:r>
          <a:endParaRPr kumimoji="1" lang="ja-JP" altLang="en-US" sz="1000" b="1">
            <a:latin typeface="ＭＳ Ｐゴシック"/>
          </a:endParaRPr>
        </a:p>
      </xdr:txBody>
    </xdr:sp>
    <xdr:clientData/>
  </xdr:oneCellAnchor>
  <xdr:twoCellAnchor>
    <xdr:from>
      <xdr:col>6</xdr:col>
      <xdr:colOff>422275</xdr:colOff>
      <xdr:row>99</xdr:row>
      <xdr:rowOff>47250</xdr:rowOff>
    </xdr:from>
    <xdr:to>
      <xdr:col>6</xdr:col>
      <xdr:colOff>600075</xdr:colOff>
      <xdr:row>99</xdr:row>
      <xdr:rowOff>47250</xdr:rowOff>
    </xdr:to>
    <xdr:cxnSp macro="">
      <xdr:nvCxnSpPr>
        <xdr:cNvPr id="236" name="直線コネクタ 235"/>
        <xdr:cNvCxnSpPr/>
      </xdr:nvCxnSpPr>
      <xdr:spPr>
        <a:xfrm>
          <a:off x="4546600" y="17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121544</xdr:rowOff>
    </xdr:from>
    <xdr:ext cx="534377" cy="259045"/>
    <xdr:sp macro="" textlink="">
      <xdr:nvSpPr>
        <xdr:cNvPr id="237" name="衛生費最大値テキスト"/>
        <xdr:cNvSpPr txBox="1"/>
      </xdr:nvSpPr>
      <xdr:spPr>
        <a:xfrm>
          <a:off x="4686300" y="1538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94,154</a:t>
          </a:r>
          <a:endParaRPr kumimoji="1" lang="ja-JP" altLang="en-US" sz="1000" b="1">
            <a:latin typeface="ＭＳ Ｐゴシック"/>
          </a:endParaRPr>
        </a:p>
      </xdr:txBody>
    </xdr:sp>
    <xdr:clientData/>
  </xdr:oneCellAnchor>
  <xdr:twoCellAnchor>
    <xdr:from>
      <xdr:col>6</xdr:col>
      <xdr:colOff>422275</xdr:colOff>
      <xdr:row>91</xdr:row>
      <xdr:rowOff>3417</xdr:rowOff>
    </xdr:from>
    <xdr:to>
      <xdr:col>6</xdr:col>
      <xdr:colOff>600075</xdr:colOff>
      <xdr:row>91</xdr:row>
      <xdr:rowOff>3417</xdr:rowOff>
    </xdr:to>
    <xdr:cxnSp macro="">
      <xdr:nvCxnSpPr>
        <xdr:cNvPr id="238" name="直線コネクタ 237"/>
        <xdr:cNvCxnSpPr/>
      </xdr:nvCxnSpPr>
      <xdr:spPr>
        <a:xfrm>
          <a:off x="4546600" y="1560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749</xdr:rowOff>
    </xdr:from>
    <xdr:to>
      <xdr:col>6</xdr:col>
      <xdr:colOff>511175</xdr:colOff>
      <xdr:row>98</xdr:row>
      <xdr:rowOff>39173</xdr:rowOff>
    </xdr:to>
    <xdr:cxnSp macro="">
      <xdr:nvCxnSpPr>
        <xdr:cNvPr id="239" name="直線コネクタ 238"/>
        <xdr:cNvCxnSpPr/>
      </xdr:nvCxnSpPr>
      <xdr:spPr>
        <a:xfrm flipV="1">
          <a:off x="3797300" y="16631399"/>
          <a:ext cx="838200" cy="209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11910</xdr:rowOff>
    </xdr:from>
    <xdr:ext cx="534377" cy="259045"/>
    <xdr:sp macro="" textlink="">
      <xdr:nvSpPr>
        <xdr:cNvPr id="240" name="衛生費平均値テキスト"/>
        <xdr:cNvSpPr txBox="1"/>
      </xdr:nvSpPr>
      <xdr:spPr>
        <a:xfrm>
          <a:off x="4686300" y="16642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35,909</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33483</xdr:rowOff>
    </xdr:from>
    <xdr:to>
      <xdr:col>6</xdr:col>
      <xdr:colOff>561975</xdr:colOff>
      <xdr:row>97</xdr:row>
      <xdr:rowOff>135083</xdr:rowOff>
    </xdr:to>
    <xdr:sp macro="" textlink="">
      <xdr:nvSpPr>
        <xdr:cNvPr id="241" name="フローチャート : 判断 240"/>
        <xdr:cNvSpPr/>
      </xdr:nvSpPr>
      <xdr:spPr>
        <a:xfrm>
          <a:off x="45847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39173</xdr:rowOff>
    </xdr:from>
    <xdr:to>
      <xdr:col>5</xdr:col>
      <xdr:colOff>358775</xdr:colOff>
      <xdr:row>98</xdr:row>
      <xdr:rowOff>70416</xdr:rowOff>
    </xdr:to>
    <xdr:cxnSp macro="">
      <xdr:nvCxnSpPr>
        <xdr:cNvPr id="242" name="直線コネクタ 241"/>
        <xdr:cNvCxnSpPr/>
      </xdr:nvCxnSpPr>
      <xdr:spPr>
        <a:xfrm flipV="1">
          <a:off x="2908300" y="16841273"/>
          <a:ext cx="889000" cy="3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85700</xdr:rowOff>
    </xdr:from>
    <xdr:to>
      <xdr:col>5</xdr:col>
      <xdr:colOff>409575</xdr:colOff>
      <xdr:row>97</xdr:row>
      <xdr:rowOff>15850</xdr:rowOff>
    </xdr:to>
    <xdr:sp macro="" textlink="">
      <xdr:nvSpPr>
        <xdr:cNvPr id="243" name="フローチャート : 判断 242"/>
        <xdr:cNvSpPr/>
      </xdr:nvSpPr>
      <xdr:spPr>
        <a:xfrm>
          <a:off x="3746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32377</xdr:rowOff>
    </xdr:from>
    <xdr:ext cx="534377" cy="259045"/>
    <xdr:sp macro="" textlink="">
      <xdr:nvSpPr>
        <xdr:cNvPr id="244" name="テキスト ボックス 243"/>
        <xdr:cNvSpPr txBox="1"/>
      </xdr:nvSpPr>
      <xdr:spPr>
        <a:xfrm>
          <a:off x="3530111" y="1632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171095</xdr:rowOff>
    </xdr:from>
    <xdr:to>
      <xdr:col>4</xdr:col>
      <xdr:colOff>155575</xdr:colOff>
      <xdr:row>98</xdr:row>
      <xdr:rowOff>70416</xdr:rowOff>
    </xdr:to>
    <xdr:cxnSp macro="">
      <xdr:nvCxnSpPr>
        <xdr:cNvPr id="245" name="直線コネクタ 244"/>
        <xdr:cNvCxnSpPr/>
      </xdr:nvCxnSpPr>
      <xdr:spPr>
        <a:xfrm>
          <a:off x="2019300" y="16801745"/>
          <a:ext cx="889000" cy="70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109150</xdr:rowOff>
    </xdr:from>
    <xdr:to>
      <xdr:col>4</xdr:col>
      <xdr:colOff>206375</xdr:colOff>
      <xdr:row>98</xdr:row>
      <xdr:rowOff>39300</xdr:rowOff>
    </xdr:to>
    <xdr:sp macro="" textlink="">
      <xdr:nvSpPr>
        <xdr:cNvPr id="246" name="フローチャート : 判断 245"/>
        <xdr:cNvSpPr/>
      </xdr:nvSpPr>
      <xdr:spPr>
        <a:xfrm>
          <a:off x="2857500" y="167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55827</xdr:rowOff>
    </xdr:from>
    <xdr:ext cx="534377" cy="259045"/>
    <xdr:sp macro="" textlink="">
      <xdr:nvSpPr>
        <xdr:cNvPr id="247" name="テキスト ボックス 246"/>
        <xdr:cNvSpPr txBox="1"/>
      </xdr:nvSpPr>
      <xdr:spPr>
        <a:xfrm>
          <a:off x="2641111" y="1651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171095</xdr:rowOff>
    </xdr:from>
    <xdr:to>
      <xdr:col>2</xdr:col>
      <xdr:colOff>638175</xdr:colOff>
      <xdr:row>98</xdr:row>
      <xdr:rowOff>32525</xdr:rowOff>
    </xdr:to>
    <xdr:cxnSp macro="">
      <xdr:nvCxnSpPr>
        <xdr:cNvPr id="248" name="直線コネクタ 247"/>
        <xdr:cNvCxnSpPr/>
      </xdr:nvCxnSpPr>
      <xdr:spPr>
        <a:xfrm flipV="1">
          <a:off x="1130300" y="16801745"/>
          <a:ext cx="889000" cy="3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118656</xdr:rowOff>
    </xdr:from>
    <xdr:to>
      <xdr:col>3</xdr:col>
      <xdr:colOff>3175</xdr:colOff>
      <xdr:row>98</xdr:row>
      <xdr:rowOff>48806</xdr:rowOff>
    </xdr:to>
    <xdr:sp macro="" textlink="">
      <xdr:nvSpPr>
        <xdr:cNvPr id="249" name="フローチャート : 判断 248"/>
        <xdr:cNvSpPr/>
      </xdr:nvSpPr>
      <xdr:spPr>
        <a:xfrm>
          <a:off x="1968500" y="16749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65333</xdr:rowOff>
    </xdr:from>
    <xdr:ext cx="534377" cy="259045"/>
    <xdr:sp macro="" textlink="">
      <xdr:nvSpPr>
        <xdr:cNvPr id="250" name="テキスト ボックス 249"/>
        <xdr:cNvSpPr txBox="1"/>
      </xdr:nvSpPr>
      <xdr:spPr>
        <a:xfrm>
          <a:off x="1752111" y="1652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108235</xdr:rowOff>
    </xdr:from>
    <xdr:to>
      <xdr:col>1</xdr:col>
      <xdr:colOff>485775</xdr:colOff>
      <xdr:row>98</xdr:row>
      <xdr:rowOff>38385</xdr:rowOff>
    </xdr:to>
    <xdr:sp macro="" textlink="">
      <xdr:nvSpPr>
        <xdr:cNvPr id="251" name="フローチャート : 判断 250"/>
        <xdr:cNvSpPr/>
      </xdr:nvSpPr>
      <xdr:spPr>
        <a:xfrm>
          <a:off x="1079500" y="1673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54912</xdr:rowOff>
    </xdr:from>
    <xdr:ext cx="534377" cy="259045"/>
    <xdr:sp macro="" textlink="">
      <xdr:nvSpPr>
        <xdr:cNvPr id="252" name="テキスト ボックス 251"/>
        <xdr:cNvSpPr txBox="1"/>
      </xdr:nvSpPr>
      <xdr:spPr>
        <a:xfrm>
          <a:off x="863111" y="1651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121399</xdr:rowOff>
    </xdr:from>
    <xdr:to>
      <xdr:col>6</xdr:col>
      <xdr:colOff>561975</xdr:colOff>
      <xdr:row>97</xdr:row>
      <xdr:rowOff>51549</xdr:rowOff>
    </xdr:to>
    <xdr:sp macro="" textlink="">
      <xdr:nvSpPr>
        <xdr:cNvPr id="258" name="円/楕円 257"/>
        <xdr:cNvSpPr/>
      </xdr:nvSpPr>
      <xdr:spPr>
        <a:xfrm>
          <a:off x="4584700" y="1658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144276</xdr:rowOff>
    </xdr:from>
    <xdr:ext cx="534377" cy="259045"/>
    <xdr:sp macro="" textlink="">
      <xdr:nvSpPr>
        <xdr:cNvPr id="259" name="衛生費該当値テキスト"/>
        <xdr:cNvSpPr txBox="1"/>
      </xdr:nvSpPr>
      <xdr:spPr>
        <a:xfrm>
          <a:off x="4686300" y="164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40,294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159823</xdr:rowOff>
    </xdr:from>
    <xdr:to>
      <xdr:col>5</xdr:col>
      <xdr:colOff>409575</xdr:colOff>
      <xdr:row>98</xdr:row>
      <xdr:rowOff>89973</xdr:rowOff>
    </xdr:to>
    <xdr:sp macro="" textlink="">
      <xdr:nvSpPr>
        <xdr:cNvPr id="260" name="円/楕円 259"/>
        <xdr:cNvSpPr/>
      </xdr:nvSpPr>
      <xdr:spPr>
        <a:xfrm>
          <a:off x="3746500" y="1679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81100</xdr:rowOff>
    </xdr:from>
    <xdr:ext cx="534377" cy="259045"/>
    <xdr:sp macro="" textlink="">
      <xdr:nvSpPr>
        <xdr:cNvPr id="261" name="テキスト ボックス 260"/>
        <xdr:cNvSpPr txBox="1"/>
      </xdr:nvSpPr>
      <xdr:spPr>
        <a:xfrm>
          <a:off x="3530111" y="1688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29,277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19616</xdr:rowOff>
    </xdr:from>
    <xdr:to>
      <xdr:col>4</xdr:col>
      <xdr:colOff>206375</xdr:colOff>
      <xdr:row>98</xdr:row>
      <xdr:rowOff>121216</xdr:rowOff>
    </xdr:to>
    <xdr:sp macro="" textlink="">
      <xdr:nvSpPr>
        <xdr:cNvPr id="262" name="円/楕円 261"/>
        <xdr:cNvSpPr/>
      </xdr:nvSpPr>
      <xdr:spPr>
        <a:xfrm>
          <a:off x="2857500" y="1682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112343</xdr:rowOff>
    </xdr:from>
    <xdr:ext cx="534377" cy="259045"/>
    <xdr:sp macro="" textlink="">
      <xdr:nvSpPr>
        <xdr:cNvPr id="263" name="テキスト ボックス 262"/>
        <xdr:cNvSpPr txBox="1"/>
      </xdr:nvSpPr>
      <xdr:spPr>
        <a:xfrm>
          <a:off x="2641111" y="16914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27,637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120295</xdr:rowOff>
    </xdr:from>
    <xdr:to>
      <xdr:col>3</xdr:col>
      <xdr:colOff>3175</xdr:colOff>
      <xdr:row>98</xdr:row>
      <xdr:rowOff>50445</xdr:rowOff>
    </xdr:to>
    <xdr:sp macro="" textlink="">
      <xdr:nvSpPr>
        <xdr:cNvPr id="264" name="円/楕円 263"/>
        <xdr:cNvSpPr/>
      </xdr:nvSpPr>
      <xdr:spPr>
        <a:xfrm>
          <a:off x="1968500" y="1675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41572</xdr:rowOff>
    </xdr:from>
    <xdr:ext cx="534377" cy="259045"/>
    <xdr:sp macro="" textlink="">
      <xdr:nvSpPr>
        <xdr:cNvPr id="265" name="テキスト ボックス 264"/>
        <xdr:cNvSpPr txBox="1"/>
      </xdr:nvSpPr>
      <xdr:spPr>
        <a:xfrm>
          <a:off x="1752111" y="1684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31,352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153175</xdr:rowOff>
    </xdr:from>
    <xdr:to>
      <xdr:col>1</xdr:col>
      <xdr:colOff>485775</xdr:colOff>
      <xdr:row>98</xdr:row>
      <xdr:rowOff>83325</xdr:rowOff>
    </xdr:to>
    <xdr:sp macro="" textlink="">
      <xdr:nvSpPr>
        <xdr:cNvPr id="266" name="円/楕円 265"/>
        <xdr:cNvSpPr/>
      </xdr:nvSpPr>
      <xdr:spPr>
        <a:xfrm>
          <a:off x="1079500" y="167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74452</xdr:rowOff>
    </xdr:from>
    <xdr:ext cx="534377" cy="259045"/>
    <xdr:sp macro="" textlink="">
      <xdr:nvSpPr>
        <xdr:cNvPr id="267" name="テキスト ボックス 266"/>
        <xdr:cNvSpPr txBox="1"/>
      </xdr:nvSpPr>
      <xdr:spPr>
        <a:xfrm>
          <a:off x="863111" y="1687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29,626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81" name="テキスト ボックス 280"/>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3" name="テキスト ボックス 282"/>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5" name="テキスト ボックス 284"/>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40076</xdr:rowOff>
    </xdr:from>
    <xdr:to>
      <xdr:col>15</xdr:col>
      <xdr:colOff>180340</xdr:colOff>
      <xdr:row>38</xdr:row>
      <xdr:rowOff>139700</xdr:rowOff>
    </xdr:to>
    <xdr:cxnSp macro="">
      <xdr:nvCxnSpPr>
        <xdr:cNvPr id="289" name="直線コネクタ 288"/>
        <xdr:cNvCxnSpPr/>
      </xdr:nvCxnSpPr>
      <xdr:spPr>
        <a:xfrm flipV="1">
          <a:off x="10475595" y="5355026"/>
          <a:ext cx="1270" cy="129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158203</xdr:rowOff>
    </xdr:from>
    <xdr:ext cx="534377" cy="259045"/>
    <xdr:sp macro="" textlink="">
      <xdr:nvSpPr>
        <xdr:cNvPr id="292" name="労働費最大値テキスト"/>
        <xdr:cNvSpPr txBox="1"/>
      </xdr:nvSpPr>
      <xdr:spPr>
        <a:xfrm>
          <a:off x="10528300" y="513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28,429</a:t>
          </a:r>
          <a:endParaRPr kumimoji="1" lang="ja-JP" altLang="en-US" sz="1000" b="1">
            <a:latin typeface="ＭＳ Ｐゴシック"/>
          </a:endParaRPr>
        </a:p>
      </xdr:txBody>
    </xdr:sp>
    <xdr:clientData/>
  </xdr:oneCellAnchor>
  <xdr:twoCellAnchor>
    <xdr:from>
      <xdr:col>15</xdr:col>
      <xdr:colOff>92075</xdr:colOff>
      <xdr:row>31</xdr:row>
      <xdr:rowOff>40076</xdr:rowOff>
    </xdr:from>
    <xdr:to>
      <xdr:col>15</xdr:col>
      <xdr:colOff>269875</xdr:colOff>
      <xdr:row>31</xdr:row>
      <xdr:rowOff>40076</xdr:rowOff>
    </xdr:to>
    <xdr:cxnSp macro="">
      <xdr:nvCxnSpPr>
        <xdr:cNvPr id="293" name="直線コネクタ 292"/>
        <xdr:cNvCxnSpPr/>
      </xdr:nvCxnSpPr>
      <xdr:spPr>
        <a:xfrm>
          <a:off x="10388600" y="535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71760</xdr:rowOff>
    </xdr:from>
    <xdr:to>
      <xdr:col>15</xdr:col>
      <xdr:colOff>180975</xdr:colOff>
      <xdr:row>37</xdr:row>
      <xdr:rowOff>93660</xdr:rowOff>
    </xdr:to>
    <xdr:cxnSp macro="">
      <xdr:nvCxnSpPr>
        <xdr:cNvPr id="294" name="直線コネクタ 293"/>
        <xdr:cNvCxnSpPr/>
      </xdr:nvCxnSpPr>
      <xdr:spPr>
        <a:xfrm>
          <a:off x="9639300" y="6415410"/>
          <a:ext cx="838200" cy="2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166174</xdr:rowOff>
    </xdr:from>
    <xdr:ext cx="469744" cy="259045"/>
    <xdr:sp macro="" textlink="">
      <xdr:nvSpPr>
        <xdr:cNvPr id="295" name="労働費平均値テキスト"/>
        <xdr:cNvSpPr txBox="1"/>
      </xdr:nvSpPr>
      <xdr:spPr>
        <a:xfrm>
          <a:off x="10528300" y="65098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16297</xdr:rowOff>
    </xdr:from>
    <xdr:to>
      <xdr:col>15</xdr:col>
      <xdr:colOff>231775</xdr:colOff>
      <xdr:row>38</xdr:row>
      <xdr:rowOff>117897</xdr:rowOff>
    </xdr:to>
    <xdr:sp macro="" textlink="">
      <xdr:nvSpPr>
        <xdr:cNvPr id="296" name="フローチャート : 判断 295"/>
        <xdr:cNvSpPr/>
      </xdr:nvSpPr>
      <xdr:spPr>
        <a:xfrm>
          <a:off x="104267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61930</xdr:rowOff>
    </xdr:from>
    <xdr:to>
      <xdr:col>14</xdr:col>
      <xdr:colOff>28575</xdr:colOff>
      <xdr:row>37</xdr:row>
      <xdr:rowOff>71760</xdr:rowOff>
    </xdr:to>
    <xdr:cxnSp macro="">
      <xdr:nvCxnSpPr>
        <xdr:cNvPr id="297" name="直線コネクタ 296"/>
        <xdr:cNvCxnSpPr/>
      </xdr:nvCxnSpPr>
      <xdr:spPr>
        <a:xfrm>
          <a:off x="8750300" y="6405580"/>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32756</xdr:rowOff>
    </xdr:from>
    <xdr:to>
      <xdr:col>14</xdr:col>
      <xdr:colOff>79375</xdr:colOff>
      <xdr:row>38</xdr:row>
      <xdr:rowOff>134356</xdr:rowOff>
    </xdr:to>
    <xdr:sp macro="" textlink="">
      <xdr:nvSpPr>
        <xdr:cNvPr id="298" name="フローチャート : 判断 297"/>
        <xdr:cNvSpPr/>
      </xdr:nvSpPr>
      <xdr:spPr>
        <a:xfrm>
          <a:off x="9588500" y="654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125483</xdr:rowOff>
    </xdr:from>
    <xdr:ext cx="469744" cy="259045"/>
    <xdr:sp macro="" textlink="">
      <xdr:nvSpPr>
        <xdr:cNvPr id="299" name="テキスト ボックス 298"/>
        <xdr:cNvSpPr txBox="1"/>
      </xdr:nvSpPr>
      <xdr:spPr>
        <a:xfrm>
          <a:off x="9404427" y="664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61930</xdr:rowOff>
    </xdr:from>
    <xdr:to>
      <xdr:col>12</xdr:col>
      <xdr:colOff>511175</xdr:colOff>
      <xdr:row>37</xdr:row>
      <xdr:rowOff>75829</xdr:rowOff>
    </xdr:to>
    <xdr:cxnSp macro="">
      <xdr:nvCxnSpPr>
        <xdr:cNvPr id="300" name="直線コネクタ 299"/>
        <xdr:cNvCxnSpPr/>
      </xdr:nvCxnSpPr>
      <xdr:spPr>
        <a:xfrm flipV="1">
          <a:off x="7861300" y="6405580"/>
          <a:ext cx="889000" cy="1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9165</xdr:rowOff>
    </xdr:from>
    <xdr:to>
      <xdr:col>12</xdr:col>
      <xdr:colOff>561975</xdr:colOff>
      <xdr:row>38</xdr:row>
      <xdr:rowOff>110765</xdr:rowOff>
    </xdr:to>
    <xdr:sp macro="" textlink="">
      <xdr:nvSpPr>
        <xdr:cNvPr id="301" name="フローチャート : 判断 300"/>
        <xdr:cNvSpPr/>
      </xdr:nvSpPr>
      <xdr:spPr>
        <a:xfrm>
          <a:off x="8699500" y="652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101892</xdr:rowOff>
    </xdr:from>
    <xdr:ext cx="469744" cy="259045"/>
    <xdr:sp macro="" textlink="">
      <xdr:nvSpPr>
        <xdr:cNvPr id="302" name="テキスト ボックス 301"/>
        <xdr:cNvSpPr txBox="1"/>
      </xdr:nvSpPr>
      <xdr:spPr>
        <a:xfrm>
          <a:off x="8515427" y="661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75829</xdr:rowOff>
    </xdr:from>
    <xdr:to>
      <xdr:col>11</xdr:col>
      <xdr:colOff>307975</xdr:colOff>
      <xdr:row>37</xdr:row>
      <xdr:rowOff>84562</xdr:rowOff>
    </xdr:to>
    <xdr:cxnSp macro="">
      <xdr:nvCxnSpPr>
        <xdr:cNvPr id="303" name="直線コネクタ 302"/>
        <xdr:cNvCxnSpPr/>
      </xdr:nvCxnSpPr>
      <xdr:spPr>
        <a:xfrm flipV="1">
          <a:off x="6972300" y="6419479"/>
          <a:ext cx="889000" cy="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171424</xdr:rowOff>
    </xdr:from>
    <xdr:to>
      <xdr:col>11</xdr:col>
      <xdr:colOff>358775</xdr:colOff>
      <xdr:row>38</xdr:row>
      <xdr:rowOff>101574</xdr:rowOff>
    </xdr:to>
    <xdr:sp macro="" textlink="">
      <xdr:nvSpPr>
        <xdr:cNvPr id="304" name="フローチャート : 判断 303"/>
        <xdr:cNvSpPr/>
      </xdr:nvSpPr>
      <xdr:spPr>
        <a:xfrm>
          <a:off x="7810500" y="651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92701</xdr:rowOff>
    </xdr:from>
    <xdr:ext cx="469744" cy="259045"/>
    <xdr:sp macro="" textlink="">
      <xdr:nvSpPr>
        <xdr:cNvPr id="305" name="テキスト ボックス 304"/>
        <xdr:cNvSpPr txBox="1"/>
      </xdr:nvSpPr>
      <xdr:spPr>
        <a:xfrm>
          <a:off x="7626427" y="6607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160406</xdr:rowOff>
    </xdr:from>
    <xdr:to>
      <xdr:col>10</xdr:col>
      <xdr:colOff>155575</xdr:colOff>
      <xdr:row>38</xdr:row>
      <xdr:rowOff>90556</xdr:rowOff>
    </xdr:to>
    <xdr:sp macro="" textlink="">
      <xdr:nvSpPr>
        <xdr:cNvPr id="306" name="フローチャート : 判断 305"/>
        <xdr:cNvSpPr/>
      </xdr:nvSpPr>
      <xdr:spPr>
        <a:xfrm>
          <a:off x="6921500" y="650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81683</xdr:rowOff>
    </xdr:from>
    <xdr:ext cx="469744" cy="259045"/>
    <xdr:sp macro="" textlink="">
      <xdr:nvSpPr>
        <xdr:cNvPr id="307" name="テキスト ボックス 306"/>
        <xdr:cNvSpPr txBox="1"/>
      </xdr:nvSpPr>
      <xdr:spPr>
        <a:xfrm>
          <a:off x="6737427" y="6596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42860</xdr:rowOff>
    </xdr:from>
    <xdr:to>
      <xdr:col>15</xdr:col>
      <xdr:colOff>231775</xdr:colOff>
      <xdr:row>37</xdr:row>
      <xdr:rowOff>144460</xdr:rowOff>
    </xdr:to>
    <xdr:sp macro="" textlink="">
      <xdr:nvSpPr>
        <xdr:cNvPr id="313" name="円/楕円 312"/>
        <xdr:cNvSpPr/>
      </xdr:nvSpPr>
      <xdr:spPr>
        <a:xfrm>
          <a:off x="10426700" y="638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65737</xdr:rowOff>
    </xdr:from>
    <xdr:ext cx="469744" cy="259045"/>
    <xdr:sp macro="" textlink="">
      <xdr:nvSpPr>
        <xdr:cNvPr id="314" name="労働費該当値テキスト"/>
        <xdr:cNvSpPr txBox="1"/>
      </xdr:nvSpPr>
      <xdr:spPr>
        <a:xfrm>
          <a:off x="10528300" y="6237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4,757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20960</xdr:rowOff>
    </xdr:from>
    <xdr:to>
      <xdr:col>14</xdr:col>
      <xdr:colOff>79375</xdr:colOff>
      <xdr:row>37</xdr:row>
      <xdr:rowOff>122560</xdr:rowOff>
    </xdr:to>
    <xdr:sp macro="" textlink="">
      <xdr:nvSpPr>
        <xdr:cNvPr id="315" name="円/楕円 314"/>
        <xdr:cNvSpPr/>
      </xdr:nvSpPr>
      <xdr:spPr>
        <a:xfrm>
          <a:off x="9588500" y="636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139087</xdr:rowOff>
    </xdr:from>
    <xdr:ext cx="469744" cy="259045"/>
    <xdr:sp macro="" textlink="">
      <xdr:nvSpPr>
        <xdr:cNvPr id="316" name="テキスト ボックス 315"/>
        <xdr:cNvSpPr txBox="1"/>
      </xdr:nvSpPr>
      <xdr:spPr>
        <a:xfrm>
          <a:off x="9404427" y="613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11130</xdr:rowOff>
    </xdr:from>
    <xdr:to>
      <xdr:col>12</xdr:col>
      <xdr:colOff>561975</xdr:colOff>
      <xdr:row>37</xdr:row>
      <xdr:rowOff>112730</xdr:rowOff>
    </xdr:to>
    <xdr:sp macro="" textlink="">
      <xdr:nvSpPr>
        <xdr:cNvPr id="317" name="円/楕円 316"/>
        <xdr:cNvSpPr/>
      </xdr:nvSpPr>
      <xdr:spPr>
        <a:xfrm>
          <a:off x="8699500" y="635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129257</xdr:rowOff>
    </xdr:from>
    <xdr:ext cx="469744" cy="259045"/>
    <xdr:sp macro="" textlink="">
      <xdr:nvSpPr>
        <xdr:cNvPr id="318" name="テキスト ボックス 317"/>
        <xdr:cNvSpPr txBox="1"/>
      </xdr:nvSpPr>
      <xdr:spPr>
        <a:xfrm>
          <a:off x="8515427" y="613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25029</xdr:rowOff>
    </xdr:from>
    <xdr:to>
      <xdr:col>11</xdr:col>
      <xdr:colOff>358775</xdr:colOff>
      <xdr:row>37</xdr:row>
      <xdr:rowOff>126629</xdr:rowOff>
    </xdr:to>
    <xdr:sp macro="" textlink="">
      <xdr:nvSpPr>
        <xdr:cNvPr id="319" name="円/楕円 318"/>
        <xdr:cNvSpPr/>
      </xdr:nvSpPr>
      <xdr:spPr>
        <a:xfrm>
          <a:off x="7810500" y="636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143156</xdr:rowOff>
    </xdr:from>
    <xdr:ext cx="469744" cy="259045"/>
    <xdr:sp macro="" textlink="">
      <xdr:nvSpPr>
        <xdr:cNvPr id="320" name="テキスト ボックス 319"/>
        <xdr:cNvSpPr txBox="1"/>
      </xdr:nvSpPr>
      <xdr:spPr>
        <a:xfrm>
          <a:off x="7626427" y="6143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33762</xdr:rowOff>
    </xdr:from>
    <xdr:to>
      <xdr:col>10</xdr:col>
      <xdr:colOff>155575</xdr:colOff>
      <xdr:row>37</xdr:row>
      <xdr:rowOff>135362</xdr:rowOff>
    </xdr:to>
    <xdr:sp macro="" textlink="">
      <xdr:nvSpPr>
        <xdr:cNvPr id="321" name="円/楕円 320"/>
        <xdr:cNvSpPr/>
      </xdr:nvSpPr>
      <xdr:spPr>
        <a:xfrm>
          <a:off x="6921500" y="637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151889</xdr:rowOff>
    </xdr:from>
    <xdr:ext cx="469744" cy="259045"/>
    <xdr:sp macro="" textlink="">
      <xdr:nvSpPr>
        <xdr:cNvPr id="322" name="テキスト ボックス 321"/>
        <xdr:cNvSpPr txBox="1"/>
      </xdr:nvSpPr>
      <xdr:spPr>
        <a:xfrm>
          <a:off x="6737427" y="615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107801</xdr:rowOff>
    </xdr:from>
    <xdr:to>
      <xdr:col>15</xdr:col>
      <xdr:colOff>180340</xdr:colOff>
      <xdr:row>58</xdr:row>
      <xdr:rowOff>137144</xdr:rowOff>
    </xdr:to>
    <xdr:cxnSp macro="">
      <xdr:nvCxnSpPr>
        <xdr:cNvPr id="344" name="直線コネクタ 343"/>
        <xdr:cNvCxnSpPr/>
      </xdr:nvCxnSpPr>
      <xdr:spPr>
        <a:xfrm flipV="1">
          <a:off x="10475595" y="8680301"/>
          <a:ext cx="1270" cy="1400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140971</xdr:rowOff>
    </xdr:from>
    <xdr:ext cx="378565" cy="259045"/>
    <xdr:sp macro="" textlink="">
      <xdr:nvSpPr>
        <xdr:cNvPr id="345" name="農林水産業費最小値テキスト"/>
        <xdr:cNvSpPr txBox="1"/>
      </xdr:nvSpPr>
      <xdr:spPr>
        <a:xfrm>
          <a:off x="10528300" y="10085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15</xdr:col>
      <xdr:colOff>92075</xdr:colOff>
      <xdr:row>58</xdr:row>
      <xdr:rowOff>137144</xdr:rowOff>
    </xdr:from>
    <xdr:to>
      <xdr:col>15</xdr:col>
      <xdr:colOff>269875</xdr:colOff>
      <xdr:row>58</xdr:row>
      <xdr:rowOff>137144</xdr:rowOff>
    </xdr:to>
    <xdr:cxnSp macro="">
      <xdr:nvCxnSpPr>
        <xdr:cNvPr id="346" name="直線コネクタ 345"/>
        <xdr:cNvCxnSpPr/>
      </xdr:nvCxnSpPr>
      <xdr:spPr>
        <a:xfrm>
          <a:off x="10388600" y="10081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54478</xdr:rowOff>
    </xdr:from>
    <xdr:ext cx="599010" cy="259045"/>
    <xdr:sp macro="" textlink="">
      <xdr:nvSpPr>
        <xdr:cNvPr id="347" name="農林水産業費最大値テキスト"/>
        <xdr:cNvSpPr txBox="1"/>
      </xdr:nvSpPr>
      <xdr:spPr>
        <a:xfrm>
          <a:off x="10528300" y="845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306,977</a:t>
          </a:r>
          <a:endParaRPr kumimoji="1" lang="ja-JP" altLang="en-US" sz="1000" b="1">
            <a:latin typeface="ＭＳ Ｐゴシック"/>
          </a:endParaRPr>
        </a:p>
      </xdr:txBody>
    </xdr:sp>
    <xdr:clientData/>
  </xdr:oneCellAnchor>
  <xdr:twoCellAnchor>
    <xdr:from>
      <xdr:col>15</xdr:col>
      <xdr:colOff>92075</xdr:colOff>
      <xdr:row>50</xdr:row>
      <xdr:rowOff>107801</xdr:rowOff>
    </xdr:from>
    <xdr:to>
      <xdr:col>15</xdr:col>
      <xdr:colOff>269875</xdr:colOff>
      <xdr:row>50</xdr:row>
      <xdr:rowOff>107801</xdr:rowOff>
    </xdr:to>
    <xdr:cxnSp macro="">
      <xdr:nvCxnSpPr>
        <xdr:cNvPr id="348" name="直線コネクタ 347"/>
        <xdr:cNvCxnSpPr/>
      </xdr:nvCxnSpPr>
      <xdr:spPr>
        <a:xfrm>
          <a:off x="10388600" y="8680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61747</xdr:rowOff>
    </xdr:from>
    <xdr:to>
      <xdr:col>15</xdr:col>
      <xdr:colOff>180975</xdr:colOff>
      <xdr:row>58</xdr:row>
      <xdr:rowOff>62401</xdr:rowOff>
    </xdr:to>
    <xdr:cxnSp macro="">
      <xdr:nvCxnSpPr>
        <xdr:cNvPr id="349" name="直線コネクタ 348"/>
        <xdr:cNvCxnSpPr/>
      </xdr:nvCxnSpPr>
      <xdr:spPr>
        <a:xfrm>
          <a:off x="9639300" y="10005847"/>
          <a:ext cx="8382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8545</xdr:rowOff>
    </xdr:from>
    <xdr:ext cx="534377" cy="259045"/>
    <xdr:sp macro="" textlink="">
      <xdr:nvSpPr>
        <xdr:cNvPr id="350" name="農林水産業費平均値テキスト"/>
        <xdr:cNvSpPr txBox="1"/>
      </xdr:nvSpPr>
      <xdr:spPr>
        <a:xfrm>
          <a:off x="10528300" y="9952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30118</xdr:rowOff>
    </xdr:from>
    <xdr:to>
      <xdr:col>15</xdr:col>
      <xdr:colOff>231775</xdr:colOff>
      <xdr:row>58</xdr:row>
      <xdr:rowOff>131718</xdr:rowOff>
    </xdr:to>
    <xdr:sp macro="" textlink="">
      <xdr:nvSpPr>
        <xdr:cNvPr id="351" name="フローチャート : 判断 350"/>
        <xdr:cNvSpPr/>
      </xdr:nvSpPr>
      <xdr:spPr>
        <a:xfrm>
          <a:off x="10426700" y="997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61747</xdr:rowOff>
    </xdr:from>
    <xdr:to>
      <xdr:col>14</xdr:col>
      <xdr:colOff>28575</xdr:colOff>
      <xdr:row>58</xdr:row>
      <xdr:rowOff>65556</xdr:rowOff>
    </xdr:to>
    <xdr:cxnSp macro="">
      <xdr:nvCxnSpPr>
        <xdr:cNvPr id="352" name="直線コネクタ 351"/>
        <xdr:cNvCxnSpPr/>
      </xdr:nvCxnSpPr>
      <xdr:spPr>
        <a:xfrm flipV="1">
          <a:off x="8750300" y="10005847"/>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130528</xdr:rowOff>
    </xdr:from>
    <xdr:to>
      <xdr:col>14</xdr:col>
      <xdr:colOff>79375</xdr:colOff>
      <xdr:row>58</xdr:row>
      <xdr:rowOff>60678</xdr:rowOff>
    </xdr:to>
    <xdr:sp macro="" textlink="">
      <xdr:nvSpPr>
        <xdr:cNvPr id="353" name="フローチャート : 判断 352"/>
        <xdr:cNvSpPr/>
      </xdr:nvSpPr>
      <xdr:spPr>
        <a:xfrm>
          <a:off x="9588500" y="990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77205</xdr:rowOff>
    </xdr:from>
    <xdr:ext cx="534377" cy="259045"/>
    <xdr:sp macro="" textlink="">
      <xdr:nvSpPr>
        <xdr:cNvPr id="354" name="テキスト ボックス 353"/>
        <xdr:cNvSpPr txBox="1"/>
      </xdr:nvSpPr>
      <xdr:spPr>
        <a:xfrm>
          <a:off x="9372111" y="967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65556</xdr:rowOff>
    </xdr:from>
    <xdr:to>
      <xdr:col>12</xdr:col>
      <xdr:colOff>511175</xdr:colOff>
      <xdr:row>58</xdr:row>
      <xdr:rowOff>75002</xdr:rowOff>
    </xdr:to>
    <xdr:cxnSp macro="">
      <xdr:nvCxnSpPr>
        <xdr:cNvPr id="355" name="直線コネクタ 354"/>
        <xdr:cNvCxnSpPr/>
      </xdr:nvCxnSpPr>
      <xdr:spPr>
        <a:xfrm flipV="1">
          <a:off x="7861300" y="10009656"/>
          <a:ext cx="889000" cy="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50816</xdr:rowOff>
    </xdr:from>
    <xdr:to>
      <xdr:col>12</xdr:col>
      <xdr:colOff>561975</xdr:colOff>
      <xdr:row>58</xdr:row>
      <xdr:rowOff>152416</xdr:rowOff>
    </xdr:to>
    <xdr:sp macro="" textlink="">
      <xdr:nvSpPr>
        <xdr:cNvPr id="356" name="フローチャート : 判断 355"/>
        <xdr:cNvSpPr/>
      </xdr:nvSpPr>
      <xdr:spPr>
        <a:xfrm>
          <a:off x="8699500" y="999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143543</xdr:rowOff>
    </xdr:from>
    <xdr:ext cx="469744" cy="259045"/>
    <xdr:sp macro="" textlink="">
      <xdr:nvSpPr>
        <xdr:cNvPr id="357" name="テキスト ボックス 356"/>
        <xdr:cNvSpPr txBox="1"/>
      </xdr:nvSpPr>
      <xdr:spPr>
        <a:xfrm>
          <a:off x="8515427" y="10087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75002</xdr:rowOff>
    </xdr:from>
    <xdr:to>
      <xdr:col>11</xdr:col>
      <xdr:colOff>307975</xdr:colOff>
      <xdr:row>58</xdr:row>
      <xdr:rowOff>77767</xdr:rowOff>
    </xdr:to>
    <xdr:cxnSp macro="">
      <xdr:nvCxnSpPr>
        <xdr:cNvPr id="358" name="直線コネクタ 357"/>
        <xdr:cNvCxnSpPr/>
      </xdr:nvCxnSpPr>
      <xdr:spPr>
        <a:xfrm flipV="1">
          <a:off x="6972300" y="10019102"/>
          <a:ext cx="889000" cy="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55067</xdr:rowOff>
    </xdr:from>
    <xdr:to>
      <xdr:col>11</xdr:col>
      <xdr:colOff>358775</xdr:colOff>
      <xdr:row>58</xdr:row>
      <xdr:rowOff>156667</xdr:rowOff>
    </xdr:to>
    <xdr:sp macro="" textlink="">
      <xdr:nvSpPr>
        <xdr:cNvPr id="359" name="フローチャート : 判断 358"/>
        <xdr:cNvSpPr/>
      </xdr:nvSpPr>
      <xdr:spPr>
        <a:xfrm>
          <a:off x="7810500" y="999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147794</xdr:rowOff>
    </xdr:from>
    <xdr:ext cx="469744" cy="259045"/>
    <xdr:sp macro="" textlink="">
      <xdr:nvSpPr>
        <xdr:cNvPr id="360" name="テキスト ボックス 359"/>
        <xdr:cNvSpPr txBox="1"/>
      </xdr:nvSpPr>
      <xdr:spPr>
        <a:xfrm>
          <a:off x="7626427" y="10091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57120</xdr:rowOff>
    </xdr:from>
    <xdr:to>
      <xdr:col>10</xdr:col>
      <xdr:colOff>155575</xdr:colOff>
      <xdr:row>58</xdr:row>
      <xdr:rowOff>158720</xdr:rowOff>
    </xdr:to>
    <xdr:sp macro="" textlink="">
      <xdr:nvSpPr>
        <xdr:cNvPr id="361" name="フローチャート : 判断 360"/>
        <xdr:cNvSpPr/>
      </xdr:nvSpPr>
      <xdr:spPr>
        <a:xfrm>
          <a:off x="6921500" y="1000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149847</xdr:rowOff>
    </xdr:from>
    <xdr:ext cx="469744" cy="259045"/>
    <xdr:sp macro="" textlink="">
      <xdr:nvSpPr>
        <xdr:cNvPr id="362" name="テキスト ボックス 361"/>
        <xdr:cNvSpPr txBox="1"/>
      </xdr:nvSpPr>
      <xdr:spPr>
        <a:xfrm>
          <a:off x="6737427" y="10093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11601</xdr:rowOff>
    </xdr:from>
    <xdr:to>
      <xdr:col>15</xdr:col>
      <xdr:colOff>231775</xdr:colOff>
      <xdr:row>58</xdr:row>
      <xdr:rowOff>113201</xdr:rowOff>
    </xdr:to>
    <xdr:sp macro="" textlink="">
      <xdr:nvSpPr>
        <xdr:cNvPr id="368" name="円/楕円 367"/>
        <xdr:cNvSpPr/>
      </xdr:nvSpPr>
      <xdr:spPr>
        <a:xfrm>
          <a:off x="10426700" y="995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142428</xdr:rowOff>
    </xdr:from>
    <xdr:ext cx="534377" cy="259045"/>
    <xdr:sp macro="" textlink="">
      <xdr:nvSpPr>
        <xdr:cNvPr id="369" name="農林水産業費該当値テキスト"/>
        <xdr:cNvSpPr txBox="1"/>
      </xdr:nvSpPr>
      <xdr:spPr>
        <a:xfrm>
          <a:off x="10528300" y="974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16,907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10947</xdr:rowOff>
    </xdr:from>
    <xdr:to>
      <xdr:col>14</xdr:col>
      <xdr:colOff>79375</xdr:colOff>
      <xdr:row>58</xdr:row>
      <xdr:rowOff>112547</xdr:rowOff>
    </xdr:to>
    <xdr:sp macro="" textlink="">
      <xdr:nvSpPr>
        <xdr:cNvPr id="370" name="円/楕円 369"/>
        <xdr:cNvSpPr/>
      </xdr:nvSpPr>
      <xdr:spPr>
        <a:xfrm>
          <a:off x="9588500" y="995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103674</xdr:rowOff>
    </xdr:from>
    <xdr:ext cx="534377" cy="259045"/>
    <xdr:sp macro="" textlink="">
      <xdr:nvSpPr>
        <xdr:cNvPr id="371" name="テキスト ボックス 370"/>
        <xdr:cNvSpPr txBox="1"/>
      </xdr:nvSpPr>
      <xdr:spPr>
        <a:xfrm>
          <a:off x="9372111" y="1004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17,050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14756</xdr:rowOff>
    </xdr:from>
    <xdr:to>
      <xdr:col>12</xdr:col>
      <xdr:colOff>561975</xdr:colOff>
      <xdr:row>58</xdr:row>
      <xdr:rowOff>116356</xdr:rowOff>
    </xdr:to>
    <xdr:sp macro="" textlink="">
      <xdr:nvSpPr>
        <xdr:cNvPr id="372" name="円/楕円 371"/>
        <xdr:cNvSpPr/>
      </xdr:nvSpPr>
      <xdr:spPr>
        <a:xfrm>
          <a:off x="8699500" y="995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132883</xdr:rowOff>
    </xdr:from>
    <xdr:ext cx="534377" cy="259045"/>
    <xdr:sp macro="" textlink="">
      <xdr:nvSpPr>
        <xdr:cNvPr id="373" name="テキスト ボックス 372"/>
        <xdr:cNvSpPr txBox="1"/>
      </xdr:nvSpPr>
      <xdr:spPr>
        <a:xfrm>
          <a:off x="8483111" y="973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16,217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24202</xdr:rowOff>
    </xdr:from>
    <xdr:to>
      <xdr:col>11</xdr:col>
      <xdr:colOff>358775</xdr:colOff>
      <xdr:row>58</xdr:row>
      <xdr:rowOff>125802</xdr:rowOff>
    </xdr:to>
    <xdr:sp macro="" textlink="">
      <xdr:nvSpPr>
        <xdr:cNvPr id="374" name="円/楕円 373"/>
        <xdr:cNvSpPr/>
      </xdr:nvSpPr>
      <xdr:spPr>
        <a:xfrm>
          <a:off x="7810500" y="996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142329</xdr:rowOff>
    </xdr:from>
    <xdr:ext cx="534377" cy="259045"/>
    <xdr:sp macro="" textlink="">
      <xdr:nvSpPr>
        <xdr:cNvPr id="375" name="テキスト ボックス 374"/>
        <xdr:cNvSpPr txBox="1"/>
      </xdr:nvSpPr>
      <xdr:spPr>
        <a:xfrm>
          <a:off x="7594111" y="974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14,151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26967</xdr:rowOff>
    </xdr:from>
    <xdr:to>
      <xdr:col>10</xdr:col>
      <xdr:colOff>155575</xdr:colOff>
      <xdr:row>58</xdr:row>
      <xdr:rowOff>128567</xdr:rowOff>
    </xdr:to>
    <xdr:sp macro="" textlink="">
      <xdr:nvSpPr>
        <xdr:cNvPr id="376" name="円/楕円 375"/>
        <xdr:cNvSpPr/>
      </xdr:nvSpPr>
      <xdr:spPr>
        <a:xfrm>
          <a:off x="6921500" y="997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145094</xdr:rowOff>
    </xdr:from>
    <xdr:ext cx="534377" cy="259045"/>
    <xdr:sp macro="" textlink="">
      <xdr:nvSpPr>
        <xdr:cNvPr id="377" name="テキスト ボックス 376"/>
        <xdr:cNvSpPr txBox="1"/>
      </xdr:nvSpPr>
      <xdr:spPr>
        <a:xfrm>
          <a:off x="6705111" y="974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13,546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46934</xdr:rowOff>
    </xdr:from>
    <xdr:to>
      <xdr:col>15</xdr:col>
      <xdr:colOff>180340</xdr:colOff>
      <xdr:row>78</xdr:row>
      <xdr:rowOff>116703</xdr:rowOff>
    </xdr:to>
    <xdr:cxnSp macro="">
      <xdr:nvCxnSpPr>
        <xdr:cNvPr id="399" name="直線コネクタ 398"/>
        <xdr:cNvCxnSpPr/>
      </xdr:nvCxnSpPr>
      <xdr:spPr>
        <a:xfrm flipV="1">
          <a:off x="10475595" y="12048434"/>
          <a:ext cx="1270" cy="1441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120530</xdr:rowOff>
    </xdr:from>
    <xdr:ext cx="469744" cy="259045"/>
    <xdr:sp macro="" textlink="">
      <xdr:nvSpPr>
        <xdr:cNvPr id="400" name="商工費最小値テキスト"/>
        <xdr:cNvSpPr txBox="1"/>
      </xdr:nvSpPr>
      <xdr:spPr>
        <a:xfrm>
          <a:off x="10528300" y="134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15</xdr:col>
      <xdr:colOff>92075</xdr:colOff>
      <xdr:row>78</xdr:row>
      <xdr:rowOff>116703</xdr:rowOff>
    </xdr:from>
    <xdr:to>
      <xdr:col>15</xdr:col>
      <xdr:colOff>269875</xdr:colOff>
      <xdr:row>78</xdr:row>
      <xdr:rowOff>116703</xdr:rowOff>
    </xdr:to>
    <xdr:cxnSp macro="">
      <xdr:nvCxnSpPr>
        <xdr:cNvPr id="401" name="直線コネクタ 400"/>
        <xdr:cNvCxnSpPr/>
      </xdr:nvCxnSpPr>
      <xdr:spPr>
        <a:xfrm>
          <a:off x="10388600" y="13489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165061</xdr:rowOff>
    </xdr:from>
    <xdr:ext cx="534377" cy="259045"/>
    <xdr:sp macro="" textlink="">
      <xdr:nvSpPr>
        <xdr:cNvPr id="402" name="商工費最大値テキスト"/>
        <xdr:cNvSpPr txBox="1"/>
      </xdr:nvSpPr>
      <xdr:spPr>
        <a:xfrm>
          <a:off x="10528300" y="118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64,058</a:t>
          </a:r>
          <a:endParaRPr kumimoji="1" lang="ja-JP" altLang="en-US" sz="1000" b="1">
            <a:latin typeface="ＭＳ Ｐゴシック"/>
          </a:endParaRPr>
        </a:p>
      </xdr:txBody>
    </xdr:sp>
    <xdr:clientData/>
  </xdr:oneCellAnchor>
  <xdr:twoCellAnchor>
    <xdr:from>
      <xdr:col>15</xdr:col>
      <xdr:colOff>92075</xdr:colOff>
      <xdr:row>70</xdr:row>
      <xdr:rowOff>46934</xdr:rowOff>
    </xdr:from>
    <xdr:to>
      <xdr:col>15</xdr:col>
      <xdr:colOff>269875</xdr:colOff>
      <xdr:row>70</xdr:row>
      <xdr:rowOff>46934</xdr:rowOff>
    </xdr:to>
    <xdr:cxnSp macro="">
      <xdr:nvCxnSpPr>
        <xdr:cNvPr id="403" name="直線コネクタ 402"/>
        <xdr:cNvCxnSpPr/>
      </xdr:nvCxnSpPr>
      <xdr:spPr>
        <a:xfrm>
          <a:off x="10388600" y="12048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79761</xdr:rowOff>
    </xdr:from>
    <xdr:to>
      <xdr:col>15</xdr:col>
      <xdr:colOff>180975</xdr:colOff>
      <xdr:row>75</xdr:row>
      <xdr:rowOff>150947</xdr:rowOff>
    </xdr:to>
    <xdr:cxnSp macro="">
      <xdr:nvCxnSpPr>
        <xdr:cNvPr id="404" name="直線コネクタ 403"/>
        <xdr:cNvCxnSpPr/>
      </xdr:nvCxnSpPr>
      <xdr:spPr>
        <a:xfrm flipV="1">
          <a:off x="9639300" y="12938511"/>
          <a:ext cx="838200" cy="7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115447</xdr:rowOff>
    </xdr:from>
    <xdr:ext cx="534377" cy="259045"/>
    <xdr:sp macro="" textlink="">
      <xdr:nvSpPr>
        <xdr:cNvPr id="405" name="商工費平均値テキスト"/>
        <xdr:cNvSpPr txBox="1"/>
      </xdr:nvSpPr>
      <xdr:spPr>
        <a:xfrm>
          <a:off x="10528300" y="13145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137020</xdr:rowOff>
    </xdr:from>
    <xdr:to>
      <xdr:col>15</xdr:col>
      <xdr:colOff>231775</xdr:colOff>
      <xdr:row>77</xdr:row>
      <xdr:rowOff>67170</xdr:rowOff>
    </xdr:to>
    <xdr:sp macro="" textlink="">
      <xdr:nvSpPr>
        <xdr:cNvPr id="406" name="フローチャート : 判断 405"/>
        <xdr:cNvSpPr/>
      </xdr:nvSpPr>
      <xdr:spPr>
        <a:xfrm>
          <a:off x="104267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150947</xdr:rowOff>
    </xdr:from>
    <xdr:to>
      <xdr:col>14</xdr:col>
      <xdr:colOff>28575</xdr:colOff>
      <xdr:row>76</xdr:row>
      <xdr:rowOff>79808</xdr:rowOff>
    </xdr:to>
    <xdr:cxnSp macro="">
      <xdr:nvCxnSpPr>
        <xdr:cNvPr id="407" name="直線コネクタ 406"/>
        <xdr:cNvCxnSpPr/>
      </xdr:nvCxnSpPr>
      <xdr:spPr>
        <a:xfrm flipV="1">
          <a:off x="8750300" y="13009697"/>
          <a:ext cx="889000" cy="10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117086</xdr:rowOff>
    </xdr:from>
    <xdr:to>
      <xdr:col>14</xdr:col>
      <xdr:colOff>79375</xdr:colOff>
      <xdr:row>77</xdr:row>
      <xdr:rowOff>47236</xdr:rowOff>
    </xdr:to>
    <xdr:sp macro="" textlink="">
      <xdr:nvSpPr>
        <xdr:cNvPr id="408" name="フローチャート : 判断 407"/>
        <xdr:cNvSpPr/>
      </xdr:nvSpPr>
      <xdr:spPr>
        <a:xfrm>
          <a:off x="9588500" y="1314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38363</xdr:rowOff>
    </xdr:from>
    <xdr:ext cx="534377" cy="259045"/>
    <xdr:sp macro="" textlink="">
      <xdr:nvSpPr>
        <xdr:cNvPr id="409" name="テキスト ボックス 408"/>
        <xdr:cNvSpPr txBox="1"/>
      </xdr:nvSpPr>
      <xdr:spPr>
        <a:xfrm>
          <a:off x="9372111" y="1324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79808</xdr:rowOff>
    </xdr:from>
    <xdr:to>
      <xdr:col>12</xdr:col>
      <xdr:colOff>511175</xdr:colOff>
      <xdr:row>76</xdr:row>
      <xdr:rowOff>82595</xdr:rowOff>
    </xdr:to>
    <xdr:cxnSp macro="">
      <xdr:nvCxnSpPr>
        <xdr:cNvPr id="410" name="直線コネクタ 409"/>
        <xdr:cNvCxnSpPr/>
      </xdr:nvCxnSpPr>
      <xdr:spPr>
        <a:xfrm flipV="1">
          <a:off x="7861300" y="13110008"/>
          <a:ext cx="889000" cy="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70566</xdr:rowOff>
    </xdr:from>
    <xdr:to>
      <xdr:col>12</xdr:col>
      <xdr:colOff>561975</xdr:colOff>
      <xdr:row>78</xdr:row>
      <xdr:rowOff>716</xdr:rowOff>
    </xdr:to>
    <xdr:sp macro="" textlink="">
      <xdr:nvSpPr>
        <xdr:cNvPr id="411" name="フローチャート : 判断 410"/>
        <xdr:cNvSpPr/>
      </xdr:nvSpPr>
      <xdr:spPr>
        <a:xfrm>
          <a:off x="8699500" y="1327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163293</xdr:rowOff>
    </xdr:from>
    <xdr:ext cx="469744" cy="259045"/>
    <xdr:sp macro="" textlink="">
      <xdr:nvSpPr>
        <xdr:cNvPr id="412" name="テキスト ボックス 411"/>
        <xdr:cNvSpPr txBox="1"/>
      </xdr:nvSpPr>
      <xdr:spPr>
        <a:xfrm>
          <a:off x="8515427" y="13364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82595</xdr:rowOff>
    </xdr:from>
    <xdr:to>
      <xdr:col>11</xdr:col>
      <xdr:colOff>307975</xdr:colOff>
      <xdr:row>76</xdr:row>
      <xdr:rowOff>118898</xdr:rowOff>
    </xdr:to>
    <xdr:cxnSp macro="">
      <xdr:nvCxnSpPr>
        <xdr:cNvPr id="413" name="直線コネクタ 412"/>
        <xdr:cNvCxnSpPr/>
      </xdr:nvCxnSpPr>
      <xdr:spPr>
        <a:xfrm flipV="1">
          <a:off x="6972300" y="13112795"/>
          <a:ext cx="889000" cy="3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63640</xdr:rowOff>
    </xdr:from>
    <xdr:to>
      <xdr:col>11</xdr:col>
      <xdr:colOff>358775</xdr:colOff>
      <xdr:row>77</xdr:row>
      <xdr:rowOff>165240</xdr:rowOff>
    </xdr:to>
    <xdr:sp macro="" textlink="">
      <xdr:nvSpPr>
        <xdr:cNvPr id="414" name="フローチャート : 判断 413"/>
        <xdr:cNvSpPr/>
      </xdr:nvSpPr>
      <xdr:spPr>
        <a:xfrm>
          <a:off x="7810500" y="132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156367</xdr:rowOff>
    </xdr:from>
    <xdr:ext cx="469744" cy="259045"/>
    <xdr:sp macro="" textlink="">
      <xdr:nvSpPr>
        <xdr:cNvPr id="415" name="テキスト ボックス 414"/>
        <xdr:cNvSpPr txBox="1"/>
      </xdr:nvSpPr>
      <xdr:spPr>
        <a:xfrm>
          <a:off x="7626427" y="1335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70132</xdr:rowOff>
    </xdr:from>
    <xdr:to>
      <xdr:col>10</xdr:col>
      <xdr:colOff>155575</xdr:colOff>
      <xdr:row>78</xdr:row>
      <xdr:rowOff>282</xdr:rowOff>
    </xdr:to>
    <xdr:sp macro="" textlink="">
      <xdr:nvSpPr>
        <xdr:cNvPr id="416" name="フローチャート : 判断 415"/>
        <xdr:cNvSpPr/>
      </xdr:nvSpPr>
      <xdr:spPr>
        <a:xfrm>
          <a:off x="6921500" y="1327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162859</xdr:rowOff>
    </xdr:from>
    <xdr:ext cx="469744" cy="259045"/>
    <xdr:sp macro="" textlink="">
      <xdr:nvSpPr>
        <xdr:cNvPr id="417" name="テキスト ボックス 416"/>
        <xdr:cNvSpPr txBox="1"/>
      </xdr:nvSpPr>
      <xdr:spPr>
        <a:xfrm>
          <a:off x="6737427" y="1336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28961</xdr:rowOff>
    </xdr:from>
    <xdr:to>
      <xdr:col>15</xdr:col>
      <xdr:colOff>231775</xdr:colOff>
      <xdr:row>75</xdr:row>
      <xdr:rowOff>130561</xdr:rowOff>
    </xdr:to>
    <xdr:sp macro="" textlink="">
      <xdr:nvSpPr>
        <xdr:cNvPr id="423" name="円/楕円 422"/>
        <xdr:cNvSpPr/>
      </xdr:nvSpPr>
      <xdr:spPr>
        <a:xfrm>
          <a:off x="10426700" y="1288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51838</xdr:rowOff>
    </xdr:from>
    <xdr:ext cx="534377" cy="259045"/>
    <xdr:sp macro="" textlink="">
      <xdr:nvSpPr>
        <xdr:cNvPr id="424" name="商工費該当値テキスト"/>
        <xdr:cNvSpPr txBox="1"/>
      </xdr:nvSpPr>
      <xdr:spPr>
        <a:xfrm>
          <a:off x="10528300" y="1273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25,122</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100147</xdr:rowOff>
    </xdr:from>
    <xdr:to>
      <xdr:col>14</xdr:col>
      <xdr:colOff>79375</xdr:colOff>
      <xdr:row>76</xdr:row>
      <xdr:rowOff>30297</xdr:rowOff>
    </xdr:to>
    <xdr:sp macro="" textlink="">
      <xdr:nvSpPr>
        <xdr:cNvPr id="425" name="円/楕円 424"/>
        <xdr:cNvSpPr/>
      </xdr:nvSpPr>
      <xdr:spPr>
        <a:xfrm>
          <a:off x="9588500" y="1295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46824</xdr:rowOff>
    </xdr:from>
    <xdr:ext cx="534377" cy="259045"/>
    <xdr:sp macro="" textlink="">
      <xdr:nvSpPr>
        <xdr:cNvPr id="426" name="テキスト ボックス 425"/>
        <xdr:cNvSpPr txBox="1"/>
      </xdr:nvSpPr>
      <xdr:spPr>
        <a:xfrm>
          <a:off x="9372111" y="1273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22,008</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29008</xdr:rowOff>
    </xdr:from>
    <xdr:to>
      <xdr:col>12</xdr:col>
      <xdr:colOff>561975</xdr:colOff>
      <xdr:row>76</xdr:row>
      <xdr:rowOff>130608</xdr:rowOff>
    </xdr:to>
    <xdr:sp macro="" textlink="">
      <xdr:nvSpPr>
        <xdr:cNvPr id="427" name="円/楕円 426"/>
        <xdr:cNvSpPr/>
      </xdr:nvSpPr>
      <xdr:spPr>
        <a:xfrm>
          <a:off x="8699500" y="1305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147134</xdr:rowOff>
    </xdr:from>
    <xdr:ext cx="534377" cy="259045"/>
    <xdr:sp macro="" textlink="">
      <xdr:nvSpPr>
        <xdr:cNvPr id="428" name="テキスト ボックス 427"/>
        <xdr:cNvSpPr txBox="1"/>
      </xdr:nvSpPr>
      <xdr:spPr>
        <a:xfrm>
          <a:off x="8483111" y="1283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17,620</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31795</xdr:rowOff>
    </xdr:from>
    <xdr:to>
      <xdr:col>11</xdr:col>
      <xdr:colOff>358775</xdr:colOff>
      <xdr:row>76</xdr:row>
      <xdr:rowOff>133395</xdr:rowOff>
    </xdr:to>
    <xdr:sp macro="" textlink="">
      <xdr:nvSpPr>
        <xdr:cNvPr id="429" name="円/楕円 428"/>
        <xdr:cNvSpPr/>
      </xdr:nvSpPr>
      <xdr:spPr>
        <a:xfrm>
          <a:off x="7810500" y="1306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149923</xdr:rowOff>
    </xdr:from>
    <xdr:ext cx="534377" cy="259045"/>
    <xdr:sp macro="" textlink="">
      <xdr:nvSpPr>
        <xdr:cNvPr id="430" name="テキスト ボックス 429"/>
        <xdr:cNvSpPr txBox="1"/>
      </xdr:nvSpPr>
      <xdr:spPr>
        <a:xfrm>
          <a:off x="7594111" y="1283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17,498</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68098</xdr:rowOff>
    </xdr:from>
    <xdr:to>
      <xdr:col>10</xdr:col>
      <xdr:colOff>155575</xdr:colOff>
      <xdr:row>76</xdr:row>
      <xdr:rowOff>169698</xdr:rowOff>
    </xdr:to>
    <xdr:sp macro="" textlink="">
      <xdr:nvSpPr>
        <xdr:cNvPr id="431" name="円/楕円 430"/>
        <xdr:cNvSpPr/>
      </xdr:nvSpPr>
      <xdr:spPr>
        <a:xfrm>
          <a:off x="6921500" y="1309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14774</xdr:rowOff>
    </xdr:from>
    <xdr:ext cx="534377" cy="259045"/>
    <xdr:sp macro="" textlink="">
      <xdr:nvSpPr>
        <xdr:cNvPr id="432" name="テキスト ボックス 431"/>
        <xdr:cNvSpPr txBox="1"/>
      </xdr:nvSpPr>
      <xdr:spPr>
        <a:xfrm>
          <a:off x="6705111" y="1287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15,910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62,330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2" name="テキスト ボックス 451"/>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18430</xdr:rowOff>
    </xdr:from>
    <xdr:to>
      <xdr:col>15</xdr:col>
      <xdr:colOff>180340</xdr:colOff>
      <xdr:row>99</xdr:row>
      <xdr:rowOff>18062</xdr:rowOff>
    </xdr:to>
    <xdr:cxnSp macro="">
      <xdr:nvCxnSpPr>
        <xdr:cNvPr id="456" name="直線コネクタ 455"/>
        <xdr:cNvCxnSpPr/>
      </xdr:nvCxnSpPr>
      <xdr:spPr>
        <a:xfrm flipV="1">
          <a:off x="10475595" y="15448930"/>
          <a:ext cx="1270" cy="154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42337</xdr:rowOff>
    </xdr:from>
    <xdr:ext cx="534377" cy="259045"/>
    <xdr:sp macro="" textlink="">
      <xdr:nvSpPr>
        <xdr:cNvPr id="457" name="土木費最小値テキスト"/>
        <xdr:cNvSpPr txBox="1"/>
      </xdr:nvSpPr>
      <xdr:spPr>
        <a:xfrm>
          <a:off x="10528300" y="1701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20,777</a:t>
          </a:r>
          <a:endParaRPr kumimoji="1" lang="ja-JP" altLang="en-US" sz="1000" b="1">
            <a:latin typeface="ＭＳ Ｐゴシック"/>
          </a:endParaRPr>
        </a:p>
      </xdr:txBody>
    </xdr:sp>
    <xdr:clientData/>
  </xdr:oneCellAnchor>
  <xdr:twoCellAnchor>
    <xdr:from>
      <xdr:col>15</xdr:col>
      <xdr:colOff>92075</xdr:colOff>
      <xdr:row>99</xdr:row>
      <xdr:rowOff>18062</xdr:rowOff>
    </xdr:from>
    <xdr:to>
      <xdr:col>15</xdr:col>
      <xdr:colOff>269875</xdr:colOff>
      <xdr:row>99</xdr:row>
      <xdr:rowOff>18062</xdr:rowOff>
    </xdr:to>
    <xdr:cxnSp macro="">
      <xdr:nvCxnSpPr>
        <xdr:cNvPr id="458" name="直線コネクタ 457"/>
        <xdr:cNvCxnSpPr/>
      </xdr:nvCxnSpPr>
      <xdr:spPr>
        <a:xfrm>
          <a:off x="10388600" y="1699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136557</xdr:rowOff>
    </xdr:from>
    <xdr:ext cx="690189" cy="259045"/>
    <xdr:sp macro="" textlink="">
      <xdr:nvSpPr>
        <xdr:cNvPr id="459" name="土木費最大値テキスト"/>
        <xdr:cNvSpPr txBox="1"/>
      </xdr:nvSpPr>
      <xdr:spPr>
        <a:xfrm>
          <a:off x="10528300" y="152241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1,235,488</a:t>
          </a:r>
          <a:endParaRPr kumimoji="1" lang="ja-JP" altLang="en-US" sz="1000" b="1">
            <a:latin typeface="ＭＳ Ｐゴシック"/>
          </a:endParaRPr>
        </a:p>
      </xdr:txBody>
    </xdr:sp>
    <xdr:clientData/>
  </xdr:oneCellAnchor>
  <xdr:twoCellAnchor>
    <xdr:from>
      <xdr:col>15</xdr:col>
      <xdr:colOff>92075</xdr:colOff>
      <xdr:row>90</xdr:row>
      <xdr:rowOff>18430</xdr:rowOff>
    </xdr:from>
    <xdr:to>
      <xdr:col>15</xdr:col>
      <xdr:colOff>269875</xdr:colOff>
      <xdr:row>90</xdr:row>
      <xdr:rowOff>18430</xdr:rowOff>
    </xdr:to>
    <xdr:cxnSp macro="">
      <xdr:nvCxnSpPr>
        <xdr:cNvPr id="460" name="直線コネクタ 459"/>
        <xdr:cNvCxnSpPr/>
      </xdr:nvCxnSpPr>
      <xdr:spPr>
        <a:xfrm>
          <a:off x="10388600" y="1544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150871</xdr:rowOff>
    </xdr:from>
    <xdr:to>
      <xdr:col>15</xdr:col>
      <xdr:colOff>180975</xdr:colOff>
      <xdr:row>98</xdr:row>
      <xdr:rowOff>158153</xdr:rowOff>
    </xdr:to>
    <xdr:cxnSp macro="">
      <xdr:nvCxnSpPr>
        <xdr:cNvPr id="461" name="直線コネクタ 460"/>
        <xdr:cNvCxnSpPr/>
      </xdr:nvCxnSpPr>
      <xdr:spPr>
        <a:xfrm flipV="1">
          <a:off x="9639300" y="16952971"/>
          <a:ext cx="838200" cy="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86788</xdr:rowOff>
    </xdr:from>
    <xdr:ext cx="534377" cy="259045"/>
    <xdr:sp macro="" textlink="">
      <xdr:nvSpPr>
        <xdr:cNvPr id="462" name="土木費平均値テキスト"/>
        <xdr:cNvSpPr txBox="1"/>
      </xdr:nvSpPr>
      <xdr:spPr>
        <a:xfrm>
          <a:off x="10528300" y="16888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108361</xdr:rowOff>
    </xdr:from>
    <xdr:to>
      <xdr:col>15</xdr:col>
      <xdr:colOff>231775</xdr:colOff>
      <xdr:row>99</xdr:row>
      <xdr:rowOff>38511</xdr:rowOff>
    </xdr:to>
    <xdr:sp macro="" textlink="">
      <xdr:nvSpPr>
        <xdr:cNvPr id="463" name="フローチャート : 判断 462"/>
        <xdr:cNvSpPr/>
      </xdr:nvSpPr>
      <xdr:spPr>
        <a:xfrm>
          <a:off x="10426700" y="1691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149868</xdr:rowOff>
    </xdr:from>
    <xdr:to>
      <xdr:col>14</xdr:col>
      <xdr:colOff>28575</xdr:colOff>
      <xdr:row>98</xdr:row>
      <xdr:rowOff>158153</xdr:rowOff>
    </xdr:to>
    <xdr:cxnSp macro="">
      <xdr:nvCxnSpPr>
        <xdr:cNvPr id="464" name="直線コネクタ 463"/>
        <xdr:cNvCxnSpPr/>
      </xdr:nvCxnSpPr>
      <xdr:spPr>
        <a:xfrm>
          <a:off x="8750300" y="16951968"/>
          <a:ext cx="889000" cy="8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86726</xdr:rowOff>
    </xdr:from>
    <xdr:to>
      <xdr:col>14</xdr:col>
      <xdr:colOff>79375</xdr:colOff>
      <xdr:row>99</xdr:row>
      <xdr:rowOff>16876</xdr:rowOff>
    </xdr:to>
    <xdr:sp macro="" textlink="">
      <xdr:nvSpPr>
        <xdr:cNvPr id="465" name="フローチャート : 判断 464"/>
        <xdr:cNvSpPr/>
      </xdr:nvSpPr>
      <xdr:spPr>
        <a:xfrm>
          <a:off x="9588500" y="1688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33403</xdr:rowOff>
    </xdr:from>
    <xdr:ext cx="534377" cy="259045"/>
    <xdr:sp macro="" textlink="">
      <xdr:nvSpPr>
        <xdr:cNvPr id="466" name="テキスト ボックス 465"/>
        <xdr:cNvSpPr txBox="1"/>
      </xdr:nvSpPr>
      <xdr:spPr>
        <a:xfrm>
          <a:off x="9372111" y="1666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149868</xdr:rowOff>
    </xdr:from>
    <xdr:to>
      <xdr:col>12</xdr:col>
      <xdr:colOff>511175</xdr:colOff>
      <xdr:row>98</xdr:row>
      <xdr:rowOff>155894</xdr:rowOff>
    </xdr:to>
    <xdr:cxnSp macro="">
      <xdr:nvCxnSpPr>
        <xdr:cNvPr id="467" name="直線コネクタ 466"/>
        <xdr:cNvCxnSpPr/>
      </xdr:nvCxnSpPr>
      <xdr:spPr>
        <a:xfrm flipV="1">
          <a:off x="7861300" y="16951968"/>
          <a:ext cx="889000" cy="6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113306</xdr:rowOff>
    </xdr:from>
    <xdr:to>
      <xdr:col>12</xdr:col>
      <xdr:colOff>561975</xdr:colOff>
      <xdr:row>99</xdr:row>
      <xdr:rowOff>43456</xdr:rowOff>
    </xdr:to>
    <xdr:sp macro="" textlink="">
      <xdr:nvSpPr>
        <xdr:cNvPr id="468" name="フローチャート : 判断 467"/>
        <xdr:cNvSpPr/>
      </xdr:nvSpPr>
      <xdr:spPr>
        <a:xfrm>
          <a:off x="8699500" y="1691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34583</xdr:rowOff>
    </xdr:from>
    <xdr:ext cx="534377" cy="259045"/>
    <xdr:sp macro="" textlink="">
      <xdr:nvSpPr>
        <xdr:cNvPr id="469" name="テキスト ボックス 468"/>
        <xdr:cNvSpPr txBox="1"/>
      </xdr:nvSpPr>
      <xdr:spPr>
        <a:xfrm>
          <a:off x="8483111" y="1700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155894</xdr:rowOff>
    </xdr:from>
    <xdr:to>
      <xdr:col>11</xdr:col>
      <xdr:colOff>307975</xdr:colOff>
      <xdr:row>98</xdr:row>
      <xdr:rowOff>156141</xdr:rowOff>
    </xdr:to>
    <xdr:cxnSp macro="">
      <xdr:nvCxnSpPr>
        <xdr:cNvPr id="470" name="直線コネクタ 469"/>
        <xdr:cNvCxnSpPr/>
      </xdr:nvCxnSpPr>
      <xdr:spPr>
        <a:xfrm flipV="1">
          <a:off x="6972300" y="16957994"/>
          <a:ext cx="889000" cy="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110553</xdr:rowOff>
    </xdr:from>
    <xdr:to>
      <xdr:col>11</xdr:col>
      <xdr:colOff>358775</xdr:colOff>
      <xdr:row>99</xdr:row>
      <xdr:rowOff>40703</xdr:rowOff>
    </xdr:to>
    <xdr:sp macro="" textlink="">
      <xdr:nvSpPr>
        <xdr:cNvPr id="471" name="フローチャート : 判断 470"/>
        <xdr:cNvSpPr/>
      </xdr:nvSpPr>
      <xdr:spPr>
        <a:xfrm>
          <a:off x="7810500" y="1691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31830</xdr:rowOff>
    </xdr:from>
    <xdr:ext cx="534377" cy="259045"/>
    <xdr:sp macro="" textlink="">
      <xdr:nvSpPr>
        <xdr:cNvPr id="472" name="テキスト ボックス 471"/>
        <xdr:cNvSpPr txBox="1"/>
      </xdr:nvSpPr>
      <xdr:spPr>
        <a:xfrm>
          <a:off x="7594111" y="1700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114585</xdr:rowOff>
    </xdr:from>
    <xdr:to>
      <xdr:col>10</xdr:col>
      <xdr:colOff>155575</xdr:colOff>
      <xdr:row>99</xdr:row>
      <xdr:rowOff>44735</xdr:rowOff>
    </xdr:to>
    <xdr:sp macro="" textlink="">
      <xdr:nvSpPr>
        <xdr:cNvPr id="473" name="フローチャート : 判断 472"/>
        <xdr:cNvSpPr/>
      </xdr:nvSpPr>
      <xdr:spPr>
        <a:xfrm>
          <a:off x="6921500" y="1691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35862</xdr:rowOff>
    </xdr:from>
    <xdr:ext cx="534377" cy="259045"/>
    <xdr:sp macro="" textlink="">
      <xdr:nvSpPr>
        <xdr:cNvPr id="474" name="テキスト ボックス 473"/>
        <xdr:cNvSpPr txBox="1"/>
      </xdr:nvSpPr>
      <xdr:spPr>
        <a:xfrm>
          <a:off x="6705111" y="1700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100071</xdr:rowOff>
    </xdr:from>
    <xdr:to>
      <xdr:col>15</xdr:col>
      <xdr:colOff>231775</xdr:colOff>
      <xdr:row>99</xdr:row>
      <xdr:rowOff>30221</xdr:rowOff>
    </xdr:to>
    <xdr:sp macro="" textlink="">
      <xdr:nvSpPr>
        <xdr:cNvPr id="480" name="円/楕円 479"/>
        <xdr:cNvSpPr/>
      </xdr:nvSpPr>
      <xdr:spPr>
        <a:xfrm>
          <a:off x="10426700" y="1690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59448</xdr:rowOff>
    </xdr:from>
    <xdr:ext cx="534377" cy="259045"/>
    <xdr:sp macro="" textlink="">
      <xdr:nvSpPr>
        <xdr:cNvPr id="481" name="土木費該当値テキスト"/>
        <xdr:cNvSpPr txBox="1"/>
      </xdr:nvSpPr>
      <xdr:spPr>
        <a:xfrm>
          <a:off x="10528300" y="1669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51,204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107353</xdr:rowOff>
    </xdr:from>
    <xdr:to>
      <xdr:col>14</xdr:col>
      <xdr:colOff>79375</xdr:colOff>
      <xdr:row>99</xdr:row>
      <xdr:rowOff>37503</xdr:rowOff>
    </xdr:to>
    <xdr:sp macro="" textlink="">
      <xdr:nvSpPr>
        <xdr:cNvPr id="482" name="円/楕円 481"/>
        <xdr:cNvSpPr/>
      </xdr:nvSpPr>
      <xdr:spPr>
        <a:xfrm>
          <a:off x="9588500" y="1690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28630</xdr:rowOff>
    </xdr:from>
    <xdr:ext cx="534377" cy="259045"/>
    <xdr:sp macro="" textlink="">
      <xdr:nvSpPr>
        <xdr:cNvPr id="483" name="テキスト ボックス 482"/>
        <xdr:cNvSpPr txBox="1"/>
      </xdr:nvSpPr>
      <xdr:spPr>
        <a:xfrm>
          <a:off x="9372111" y="1700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45,470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99068</xdr:rowOff>
    </xdr:from>
    <xdr:to>
      <xdr:col>12</xdr:col>
      <xdr:colOff>561975</xdr:colOff>
      <xdr:row>99</xdr:row>
      <xdr:rowOff>29218</xdr:rowOff>
    </xdr:to>
    <xdr:sp macro="" textlink="">
      <xdr:nvSpPr>
        <xdr:cNvPr id="484" name="円/楕円 483"/>
        <xdr:cNvSpPr/>
      </xdr:nvSpPr>
      <xdr:spPr>
        <a:xfrm>
          <a:off x="8699500" y="1690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45745</xdr:rowOff>
    </xdr:from>
    <xdr:ext cx="534377" cy="259045"/>
    <xdr:sp macro="" textlink="">
      <xdr:nvSpPr>
        <xdr:cNvPr id="485" name="テキスト ボックス 484"/>
        <xdr:cNvSpPr txBox="1"/>
      </xdr:nvSpPr>
      <xdr:spPr>
        <a:xfrm>
          <a:off x="8483111" y="1667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51,994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105094</xdr:rowOff>
    </xdr:from>
    <xdr:to>
      <xdr:col>11</xdr:col>
      <xdr:colOff>358775</xdr:colOff>
      <xdr:row>99</xdr:row>
      <xdr:rowOff>35244</xdr:rowOff>
    </xdr:to>
    <xdr:sp macro="" textlink="">
      <xdr:nvSpPr>
        <xdr:cNvPr id="486" name="円/楕円 485"/>
        <xdr:cNvSpPr/>
      </xdr:nvSpPr>
      <xdr:spPr>
        <a:xfrm>
          <a:off x="7810500" y="1690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51771</xdr:rowOff>
    </xdr:from>
    <xdr:ext cx="534377" cy="259045"/>
    <xdr:sp macro="" textlink="">
      <xdr:nvSpPr>
        <xdr:cNvPr id="487" name="テキスト ボックス 486"/>
        <xdr:cNvSpPr txBox="1"/>
      </xdr:nvSpPr>
      <xdr:spPr>
        <a:xfrm>
          <a:off x="7594111" y="1668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47,248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105341</xdr:rowOff>
    </xdr:from>
    <xdr:to>
      <xdr:col>10</xdr:col>
      <xdr:colOff>155575</xdr:colOff>
      <xdr:row>99</xdr:row>
      <xdr:rowOff>35491</xdr:rowOff>
    </xdr:to>
    <xdr:sp macro="" textlink="">
      <xdr:nvSpPr>
        <xdr:cNvPr id="488" name="円/楕円 487"/>
        <xdr:cNvSpPr/>
      </xdr:nvSpPr>
      <xdr:spPr>
        <a:xfrm>
          <a:off x="6921500" y="1690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52018</xdr:rowOff>
    </xdr:from>
    <xdr:ext cx="534377" cy="259045"/>
    <xdr:sp macro="" textlink="">
      <xdr:nvSpPr>
        <xdr:cNvPr id="489" name="テキスト ボックス 488"/>
        <xdr:cNvSpPr txBox="1"/>
      </xdr:nvSpPr>
      <xdr:spPr>
        <a:xfrm>
          <a:off x="6705111" y="1668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47,054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167041</xdr:rowOff>
    </xdr:from>
    <xdr:to>
      <xdr:col>23</xdr:col>
      <xdr:colOff>516889</xdr:colOff>
      <xdr:row>38</xdr:row>
      <xdr:rowOff>163840</xdr:rowOff>
    </xdr:to>
    <xdr:cxnSp macro="">
      <xdr:nvCxnSpPr>
        <xdr:cNvPr id="512" name="直線コネクタ 511"/>
        <xdr:cNvCxnSpPr/>
      </xdr:nvCxnSpPr>
      <xdr:spPr>
        <a:xfrm flipV="1">
          <a:off x="16317595" y="5310541"/>
          <a:ext cx="1269" cy="136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167667</xdr:rowOff>
    </xdr:from>
    <xdr:ext cx="469744" cy="259045"/>
    <xdr:sp macro="" textlink="">
      <xdr:nvSpPr>
        <xdr:cNvPr id="513" name="消防費最小値テキスト"/>
        <xdr:cNvSpPr txBox="1"/>
      </xdr:nvSpPr>
      <xdr:spPr>
        <a:xfrm>
          <a:off x="16370300" y="668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9,472</a:t>
          </a:r>
          <a:endParaRPr kumimoji="1" lang="ja-JP" altLang="en-US" sz="1000" b="1">
            <a:latin typeface="ＭＳ Ｐゴシック"/>
          </a:endParaRPr>
        </a:p>
      </xdr:txBody>
    </xdr:sp>
    <xdr:clientData/>
  </xdr:oneCellAnchor>
  <xdr:twoCellAnchor>
    <xdr:from>
      <xdr:col>23</xdr:col>
      <xdr:colOff>428625</xdr:colOff>
      <xdr:row>38</xdr:row>
      <xdr:rowOff>163840</xdr:rowOff>
    </xdr:from>
    <xdr:to>
      <xdr:col>23</xdr:col>
      <xdr:colOff>606425</xdr:colOff>
      <xdr:row>38</xdr:row>
      <xdr:rowOff>163840</xdr:rowOff>
    </xdr:to>
    <xdr:cxnSp macro="">
      <xdr:nvCxnSpPr>
        <xdr:cNvPr id="514" name="直線コネクタ 513"/>
        <xdr:cNvCxnSpPr/>
      </xdr:nvCxnSpPr>
      <xdr:spPr>
        <a:xfrm>
          <a:off x="16230600" y="667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113718</xdr:rowOff>
    </xdr:from>
    <xdr:ext cx="534377" cy="259045"/>
    <xdr:sp macro="" textlink="">
      <xdr:nvSpPr>
        <xdr:cNvPr id="515" name="消防費最大値テキスト"/>
        <xdr:cNvSpPr txBox="1"/>
      </xdr:nvSpPr>
      <xdr:spPr>
        <a:xfrm>
          <a:off x="16370300" y="50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23</xdr:col>
      <xdr:colOff>428625</xdr:colOff>
      <xdr:row>30</xdr:row>
      <xdr:rowOff>167041</xdr:rowOff>
    </xdr:from>
    <xdr:to>
      <xdr:col>23</xdr:col>
      <xdr:colOff>606425</xdr:colOff>
      <xdr:row>30</xdr:row>
      <xdr:rowOff>167041</xdr:rowOff>
    </xdr:to>
    <xdr:cxnSp macro="">
      <xdr:nvCxnSpPr>
        <xdr:cNvPr id="516" name="直線コネクタ 515"/>
        <xdr:cNvCxnSpPr/>
      </xdr:nvCxnSpPr>
      <xdr:spPr>
        <a:xfrm>
          <a:off x="16230600" y="5310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92517</xdr:rowOff>
    </xdr:from>
    <xdr:to>
      <xdr:col>23</xdr:col>
      <xdr:colOff>517525</xdr:colOff>
      <xdr:row>34</xdr:row>
      <xdr:rowOff>107056</xdr:rowOff>
    </xdr:to>
    <xdr:cxnSp macro="">
      <xdr:nvCxnSpPr>
        <xdr:cNvPr id="517" name="直線コネクタ 516"/>
        <xdr:cNvCxnSpPr/>
      </xdr:nvCxnSpPr>
      <xdr:spPr>
        <a:xfrm>
          <a:off x="15481300" y="5921817"/>
          <a:ext cx="838200" cy="1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145325</xdr:rowOff>
    </xdr:from>
    <xdr:ext cx="534377" cy="259045"/>
    <xdr:sp macro="" textlink="">
      <xdr:nvSpPr>
        <xdr:cNvPr id="518" name="消防費平均値テキスト"/>
        <xdr:cNvSpPr txBox="1"/>
      </xdr:nvSpPr>
      <xdr:spPr>
        <a:xfrm>
          <a:off x="16370300" y="6317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166898</xdr:rowOff>
    </xdr:from>
    <xdr:to>
      <xdr:col>23</xdr:col>
      <xdr:colOff>568325</xdr:colOff>
      <xdr:row>37</xdr:row>
      <xdr:rowOff>97048</xdr:rowOff>
    </xdr:to>
    <xdr:sp macro="" textlink="">
      <xdr:nvSpPr>
        <xdr:cNvPr id="519" name="フローチャート : 判断 518"/>
        <xdr:cNvSpPr/>
      </xdr:nvSpPr>
      <xdr:spPr>
        <a:xfrm>
          <a:off x="162687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92517</xdr:rowOff>
    </xdr:from>
    <xdr:to>
      <xdr:col>22</xdr:col>
      <xdr:colOff>365125</xdr:colOff>
      <xdr:row>35</xdr:row>
      <xdr:rowOff>155931</xdr:rowOff>
    </xdr:to>
    <xdr:cxnSp macro="">
      <xdr:nvCxnSpPr>
        <xdr:cNvPr id="520" name="直線コネクタ 519"/>
        <xdr:cNvCxnSpPr/>
      </xdr:nvCxnSpPr>
      <xdr:spPr>
        <a:xfrm flipV="1">
          <a:off x="14592300" y="5921817"/>
          <a:ext cx="889000" cy="23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147787</xdr:rowOff>
    </xdr:from>
    <xdr:to>
      <xdr:col>22</xdr:col>
      <xdr:colOff>415925</xdr:colOff>
      <xdr:row>36</xdr:row>
      <xdr:rowOff>77937</xdr:rowOff>
    </xdr:to>
    <xdr:sp macro="" textlink="">
      <xdr:nvSpPr>
        <xdr:cNvPr id="521" name="フローチャート : 判断 520"/>
        <xdr:cNvSpPr/>
      </xdr:nvSpPr>
      <xdr:spPr>
        <a:xfrm>
          <a:off x="15430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69064</xdr:rowOff>
    </xdr:from>
    <xdr:ext cx="534377" cy="259045"/>
    <xdr:sp macro="" textlink="">
      <xdr:nvSpPr>
        <xdr:cNvPr id="522" name="テキスト ボックス 521"/>
        <xdr:cNvSpPr txBox="1"/>
      </xdr:nvSpPr>
      <xdr:spPr>
        <a:xfrm>
          <a:off x="15214111" y="62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155931</xdr:rowOff>
    </xdr:from>
    <xdr:to>
      <xdr:col>21</xdr:col>
      <xdr:colOff>161925</xdr:colOff>
      <xdr:row>36</xdr:row>
      <xdr:rowOff>138557</xdr:rowOff>
    </xdr:to>
    <xdr:cxnSp macro="">
      <xdr:nvCxnSpPr>
        <xdr:cNvPr id="523" name="直線コネクタ 522"/>
        <xdr:cNvCxnSpPr/>
      </xdr:nvCxnSpPr>
      <xdr:spPr>
        <a:xfrm flipV="1">
          <a:off x="13703300" y="6156681"/>
          <a:ext cx="889000" cy="15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45146</xdr:rowOff>
    </xdr:from>
    <xdr:to>
      <xdr:col>21</xdr:col>
      <xdr:colOff>212725</xdr:colOff>
      <xdr:row>37</xdr:row>
      <xdr:rowOff>146746</xdr:rowOff>
    </xdr:to>
    <xdr:sp macro="" textlink="">
      <xdr:nvSpPr>
        <xdr:cNvPr id="524" name="フローチャート : 判断 523"/>
        <xdr:cNvSpPr/>
      </xdr:nvSpPr>
      <xdr:spPr>
        <a:xfrm>
          <a:off x="14541500" y="638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137873</xdr:rowOff>
    </xdr:from>
    <xdr:ext cx="534377" cy="259045"/>
    <xdr:sp macro="" textlink="">
      <xdr:nvSpPr>
        <xdr:cNvPr id="525" name="テキスト ボックス 524"/>
        <xdr:cNvSpPr txBox="1"/>
      </xdr:nvSpPr>
      <xdr:spPr>
        <a:xfrm>
          <a:off x="14325111" y="648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138557</xdr:rowOff>
    </xdr:from>
    <xdr:to>
      <xdr:col>19</xdr:col>
      <xdr:colOff>644525</xdr:colOff>
      <xdr:row>37</xdr:row>
      <xdr:rowOff>45014</xdr:rowOff>
    </xdr:to>
    <xdr:cxnSp macro="">
      <xdr:nvCxnSpPr>
        <xdr:cNvPr id="526" name="直線コネクタ 525"/>
        <xdr:cNvCxnSpPr/>
      </xdr:nvCxnSpPr>
      <xdr:spPr>
        <a:xfrm flipV="1">
          <a:off x="12814300" y="6310757"/>
          <a:ext cx="889000" cy="7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72029</xdr:rowOff>
    </xdr:from>
    <xdr:to>
      <xdr:col>20</xdr:col>
      <xdr:colOff>9525</xdr:colOff>
      <xdr:row>38</xdr:row>
      <xdr:rowOff>2180</xdr:rowOff>
    </xdr:to>
    <xdr:sp macro="" textlink="">
      <xdr:nvSpPr>
        <xdr:cNvPr id="527" name="フローチャート : 判断 526"/>
        <xdr:cNvSpPr/>
      </xdr:nvSpPr>
      <xdr:spPr>
        <a:xfrm>
          <a:off x="13652500" y="641567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164756</xdr:rowOff>
    </xdr:from>
    <xdr:ext cx="534377" cy="259045"/>
    <xdr:sp macro="" textlink="">
      <xdr:nvSpPr>
        <xdr:cNvPr id="528" name="テキスト ボックス 527"/>
        <xdr:cNvSpPr txBox="1"/>
      </xdr:nvSpPr>
      <xdr:spPr>
        <a:xfrm>
          <a:off x="13436111" y="650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102753</xdr:rowOff>
    </xdr:from>
    <xdr:to>
      <xdr:col>18</xdr:col>
      <xdr:colOff>492125</xdr:colOff>
      <xdr:row>38</xdr:row>
      <xdr:rowOff>32903</xdr:rowOff>
    </xdr:to>
    <xdr:sp macro="" textlink="">
      <xdr:nvSpPr>
        <xdr:cNvPr id="529" name="フローチャート : 判断 528"/>
        <xdr:cNvSpPr/>
      </xdr:nvSpPr>
      <xdr:spPr>
        <a:xfrm>
          <a:off x="12763500" y="644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24030</xdr:rowOff>
    </xdr:from>
    <xdr:ext cx="534377" cy="259045"/>
    <xdr:sp macro="" textlink="">
      <xdr:nvSpPr>
        <xdr:cNvPr id="530" name="テキスト ボックス 529"/>
        <xdr:cNvSpPr txBox="1"/>
      </xdr:nvSpPr>
      <xdr:spPr>
        <a:xfrm>
          <a:off x="12547111" y="653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56256</xdr:rowOff>
    </xdr:from>
    <xdr:to>
      <xdr:col>23</xdr:col>
      <xdr:colOff>568325</xdr:colOff>
      <xdr:row>34</xdr:row>
      <xdr:rowOff>157856</xdr:rowOff>
    </xdr:to>
    <xdr:sp macro="" textlink="">
      <xdr:nvSpPr>
        <xdr:cNvPr id="536" name="円/楕円 535"/>
        <xdr:cNvSpPr/>
      </xdr:nvSpPr>
      <xdr:spPr>
        <a:xfrm>
          <a:off x="16268700" y="588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79133</xdr:rowOff>
    </xdr:from>
    <xdr:ext cx="534377" cy="259045"/>
    <xdr:sp macro="" textlink="">
      <xdr:nvSpPr>
        <xdr:cNvPr id="537" name="消防費該当値テキスト"/>
        <xdr:cNvSpPr txBox="1"/>
      </xdr:nvSpPr>
      <xdr:spPr>
        <a:xfrm>
          <a:off x="16370300" y="573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25,714</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41717</xdr:rowOff>
    </xdr:from>
    <xdr:to>
      <xdr:col>22</xdr:col>
      <xdr:colOff>415925</xdr:colOff>
      <xdr:row>34</xdr:row>
      <xdr:rowOff>143317</xdr:rowOff>
    </xdr:to>
    <xdr:sp macro="" textlink="">
      <xdr:nvSpPr>
        <xdr:cNvPr id="538" name="円/楕円 537"/>
        <xdr:cNvSpPr/>
      </xdr:nvSpPr>
      <xdr:spPr>
        <a:xfrm>
          <a:off x="15430500" y="587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32</xdr:row>
      <xdr:rowOff>159844</xdr:rowOff>
    </xdr:from>
    <xdr:ext cx="534377" cy="259045"/>
    <xdr:sp macro="" textlink="">
      <xdr:nvSpPr>
        <xdr:cNvPr id="539" name="テキスト ボックス 538"/>
        <xdr:cNvSpPr txBox="1"/>
      </xdr:nvSpPr>
      <xdr:spPr>
        <a:xfrm>
          <a:off x="15214111" y="564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26,032</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105131</xdr:rowOff>
    </xdr:from>
    <xdr:to>
      <xdr:col>21</xdr:col>
      <xdr:colOff>212725</xdr:colOff>
      <xdr:row>36</xdr:row>
      <xdr:rowOff>35281</xdr:rowOff>
    </xdr:to>
    <xdr:sp macro="" textlink="">
      <xdr:nvSpPr>
        <xdr:cNvPr id="540" name="円/楕円 539"/>
        <xdr:cNvSpPr/>
      </xdr:nvSpPr>
      <xdr:spPr>
        <a:xfrm>
          <a:off x="14541500" y="610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51808</xdr:rowOff>
    </xdr:from>
    <xdr:ext cx="534377" cy="259045"/>
    <xdr:sp macro="" textlink="">
      <xdr:nvSpPr>
        <xdr:cNvPr id="541" name="テキスト ボックス 540"/>
        <xdr:cNvSpPr txBox="1"/>
      </xdr:nvSpPr>
      <xdr:spPr>
        <a:xfrm>
          <a:off x="14325111" y="588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20,895</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87757</xdr:rowOff>
    </xdr:from>
    <xdr:to>
      <xdr:col>20</xdr:col>
      <xdr:colOff>9525</xdr:colOff>
      <xdr:row>37</xdr:row>
      <xdr:rowOff>17907</xdr:rowOff>
    </xdr:to>
    <xdr:sp macro="" textlink="">
      <xdr:nvSpPr>
        <xdr:cNvPr id="542" name="円/楕円 541"/>
        <xdr:cNvSpPr/>
      </xdr:nvSpPr>
      <xdr:spPr>
        <a:xfrm>
          <a:off x="13652500" y="625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34434</xdr:rowOff>
    </xdr:from>
    <xdr:ext cx="534377" cy="259045"/>
    <xdr:sp macro="" textlink="">
      <xdr:nvSpPr>
        <xdr:cNvPr id="543" name="テキスト ボックス 542"/>
        <xdr:cNvSpPr txBox="1"/>
      </xdr:nvSpPr>
      <xdr:spPr>
        <a:xfrm>
          <a:off x="13436111" y="603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17,525</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165664</xdr:rowOff>
    </xdr:from>
    <xdr:to>
      <xdr:col>18</xdr:col>
      <xdr:colOff>492125</xdr:colOff>
      <xdr:row>37</xdr:row>
      <xdr:rowOff>95814</xdr:rowOff>
    </xdr:to>
    <xdr:sp macro="" textlink="">
      <xdr:nvSpPr>
        <xdr:cNvPr id="544" name="円/楕円 543"/>
        <xdr:cNvSpPr/>
      </xdr:nvSpPr>
      <xdr:spPr>
        <a:xfrm>
          <a:off x="12763500" y="633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112341</xdr:rowOff>
    </xdr:from>
    <xdr:ext cx="534377" cy="259045"/>
    <xdr:sp macro="" textlink="">
      <xdr:nvSpPr>
        <xdr:cNvPr id="545" name="テキスト ボックス 544"/>
        <xdr:cNvSpPr txBox="1"/>
      </xdr:nvSpPr>
      <xdr:spPr>
        <a:xfrm>
          <a:off x="12547111" y="611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15,821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43,970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8" name="テキスト ボックス 55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0" name="テキスト ボックス 55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2" name="テキスト ボックス 56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15570</xdr:rowOff>
    </xdr:from>
    <xdr:to>
      <xdr:col>23</xdr:col>
      <xdr:colOff>516889</xdr:colOff>
      <xdr:row>59</xdr:row>
      <xdr:rowOff>62845</xdr:rowOff>
    </xdr:to>
    <xdr:cxnSp macro="">
      <xdr:nvCxnSpPr>
        <xdr:cNvPr id="568" name="直線コネクタ 567"/>
        <xdr:cNvCxnSpPr/>
      </xdr:nvCxnSpPr>
      <xdr:spPr>
        <a:xfrm flipV="1">
          <a:off x="16317595" y="8588070"/>
          <a:ext cx="1269" cy="159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66672</xdr:rowOff>
    </xdr:from>
    <xdr:ext cx="534377" cy="259045"/>
    <xdr:sp macro="" textlink="">
      <xdr:nvSpPr>
        <xdr:cNvPr id="569" name="教育費最小値テキスト"/>
        <xdr:cNvSpPr txBox="1"/>
      </xdr:nvSpPr>
      <xdr:spPr>
        <a:xfrm>
          <a:off x="16370300" y="1018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23,793</a:t>
          </a:r>
          <a:endParaRPr kumimoji="1" lang="ja-JP" altLang="en-US" sz="1000" b="1">
            <a:latin typeface="ＭＳ Ｐゴシック"/>
          </a:endParaRPr>
        </a:p>
      </xdr:txBody>
    </xdr:sp>
    <xdr:clientData/>
  </xdr:oneCellAnchor>
  <xdr:twoCellAnchor>
    <xdr:from>
      <xdr:col>23</xdr:col>
      <xdr:colOff>428625</xdr:colOff>
      <xdr:row>59</xdr:row>
      <xdr:rowOff>62845</xdr:rowOff>
    </xdr:from>
    <xdr:to>
      <xdr:col>23</xdr:col>
      <xdr:colOff>606425</xdr:colOff>
      <xdr:row>59</xdr:row>
      <xdr:rowOff>62845</xdr:rowOff>
    </xdr:to>
    <xdr:cxnSp macro="">
      <xdr:nvCxnSpPr>
        <xdr:cNvPr id="570" name="直線コネクタ 569"/>
        <xdr:cNvCxnSpPr/>
      </xdr:nvCxnSpPr>
      <xdr:spPr>
        <a:xfrm>
          <a:off x="16230600" y="10178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133697</xdr:rowOff>
    </xdr:from>
    <xdr:ext cx="599010" cy="259045"/>
    <xdr:sp macro="" textlink="">
      <xdr:nvSpPr>
        <xdr:cNvPr id="571" name="教育費最大値テキスト"/>
        <xdr:cNvSpPr txBox="1"/>
      </xdr:nvSpPr>
      <xdr:spPr>
        <a:xfrm>
          <a:off x="16370300" y="836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128,145</a:t>
          </a:r>
          <a:endParaRPr kumimoji="1" lang="ja-JP" altLang="en-US" sz="1000" b="1">
            <a:latin typeface="ＭＳ Ｐゴシック"/>
          </a:endParaRPr>
        </a:p>
      </xdr:txBody>
    </xdr:sp>
    <xdr:clientData/>
  </xdr:oneCellAnchor>
  <xdr:twoCellAnchor>
    <xdr:from>
      <xdr:col>23</xdr:col>
      <xdr:colOff>428625</xdr:colOff>
      <xdr:row>50</xdr:row>
      <xdr:rowOff>15570</xdr:rowOff>
    </xdr:from>
    <xdr:to>
      <xdr:col>23</xdr:col>
      <xdr:colOff>606425</xdr:colOff>
      <xdr:row>50</xdr:row>
      <xdr:rowOff>15570</xdr:rowOff>
    </xdr:to>
    <xdr:cxnSp macro="">
      <xdr:nvCxnSpPr>
        <xdr:cNvPr id="572" name="直線コネクタ 571"/>
        <xdr:cNvCxnSpPr/>
      </xdr:nvCxnSpPr>
      <xdr:spPr>
        <a:xfrm>
          <a:off x="16230600" y="858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128864</xdr:rowOff>
    </xdr:from>
    <xdr:to>
      <xdr:col>23</xdr:col>
      <xdr:colOff>517525</xdr:colOff>
      <xdr:row>57</xdr:row>
      <xdr:rowOff>6594</xdr:rowOff>
    </xdr:to>
    <xdr:cxnSp macro="">
      <xdr:nvCxnSpPr>
        <xdr:cNvPr id="573" name="直線コネクタ 572"/>
        <xdr:cNvCxnSpPr/>
      </xdr:nvCxnSpPr>
      <xdr:spPr>
        <a:xfrm>
          <a:off x="15481300" y="9730064"/>
          <a:ext cx="838200" cy="4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3304</xdr:rowOff>
    </xdr:from>
    <xdr:ext cx="534377" cy="259045"/>
    <xdr:sp macro="" textlink="">
      <xdr:nvSpPr>
        <xdr:cNvPr id="574" name="教育費平均値テキスト"/>
        <xdr:cNvSpPr txBox="1"/>
      </xdr:nvSpPr>
      <xdr:spPr>
        <a:xfrm>
          <a:off x="16370300" y="9775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45,451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24877</xdr:rowOff>
    </xdr:from>
    <xdr:to>
      <xdr:col>23</xdr:col>
      <xdr:colOff>568325</xdr:colOff>
      <xdr:row>57</xdr:row>
      <xdr:rowOff>126477</xdr:rowOff>
    </xdr:to>
    <xdr:sp macro="" textlink="">
      <xdr:nvSpPr>
        <xdr:cNvPr id="575" name="フローチャート : 判断 574"/>
        <xdr:cNvSpPr/>
      </xdr:nvSpPr>
      <xdr:spPr>
        <a:xfrm>
          <a:off x="162687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128864</xdr:rowOff>
    </xdr:from>
    <xdr:to>
      <xdr:col>22</xdr:col>
      <xdr:colOff>365125</xdr:colOff>
      <xdr:row>57</xdr:row>
      <xdr:rowOff>69307</xdr:rowOff>
    </xdr:to>
    <xdr:cxnSp macro="">
      <xdr:nvCxnSpPr>
        <xdr:cNvPr id="576" name="直線コネクタ 575"/>
        <xdr:cNvCxnSpPr/>
      </xdr:nvCxnSpPr>
      <xdr:spPr>
        <a:xfrm flipV="1">
          <a:off x="14592300" y="9730064"/>
          <a:ext cx="889000" cy="11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112187</xdr:rowOff>
    </xdr:from>
    <xdr:to>
      <xdr:col>22</xdr:col>
      <xdr:colOff>415925</xdr:colOff>
      <xdr:row>57</xdr:row>
      <xdr:rowOff>42337</xdr:rowOff>
    </xdr:to>
    <xdr:sp macro="" textlink="">
      <xdr:nvSpPr>
        <xdr:cNvPr id="577" name="フローチャート : 判断 576"/>
        <xdr:cNvSpPr/>
      </xdr:nvSpPr>
      <xdr:spPr>
        <a:xfrm>
          <a:off x="15430500" y="971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33464</xdr:rowOff>
    </xdr:from>
    <xdr:ext cx="534377" cy="259045"/>
    <xdr:sp macro="" textlink="">
      <xdr:nvSpPr>
        <xdr:cNvPr id="578" name="テキスト ボックス 577"/>
        <xdr:cNvSpPr txBox="1"/>
      </xdr:nvSpPr>
      <xdr:spPr>
        <a:xfrm>
          <a:off x="15214111" y="980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140142</xdr:rowOff>
    </xdr:from>
    <xdr:to>
      <xdr:col>21</xdr:col>
      <xdr:colOff>161925</xdr:colOff>
      <xdr:row>57</xdr:row>
      <xdr:rowOff>69307</xdr:rowOff>
    </xdr:to>
    <xdr:cxnSp macro="">
      <xdr:nvCxnSpPr>
        <xdr:cNvPr id="579" name="直線コネクタ 578"/>
        <xdr:cNvCxnSpPr/>
      </xdr:nvCxnSpPr>
      <xdr:spPr>
        <a:xfrm>
          <a:off x="13703300" y="9741342"/>
          <a:ext cx="889000" cy="10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25410</xdr:rowOff>
    </xdr:from>
    <xdr:to>
      <xdr:col>21</xdr:col>
      <xdr:colOff>212725</xdr:colOff>
      <xdr:row>57</xdr:row>
      <xdr:rowOff>127010</xdr:rowOff>
    </xdr:to>
    <xdr:sp macro="" textlink="">
      <xdr:nvSpPr>
        <xdr:cNvPr id="580" name="フローチャート : 判断 579"/>
        <xdr:cNvSpPr/>
      </xdr:nvSpPr>
      <xdr:spPr>
        <a:xfrm>
          <a:off x="14541500" y="979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118137</xdr:rowOff>
    </xdr:from>
    <xdr:ext cx="534377" cy="259045"/>
    <xdr:sp macro="" textlink="">
      <xdr:nvSpPr>
        <xdr:cNvPr id="581" name="テキスト ボックス 580"/>
        <xdr:cNvSpPr txBox="1"/>
      </xdr:nvSpPr>
      <xdr:spPr>
        <a:xfrm>
          <a:off x="14325111" y="989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127356</xdr:rowOff>
    </xdr:from>
    <xdr:to>
      <xdr:col>19</xdr:col>
      <xdr:colOff>644525</xdr:colOff>
      <xdr:row>56</xdr:row>
      <xdr:rowOff>140142</xdr:rowOff>
    </xdr:to>
    <xdr:cxnSp macro="">
      <xdr:nvCxnSpPr>
        <xdr:cNvPr id="582" name="直線コネクタ 581"/>
        <xdr:cNvCxnSpPr/>
      </xdr:nvCxnSpPr>
      <xdr:spPr>
        <a:xfrm>
          <a:off x="12814300" y="9385656"/>
          <a:ext cx="889000" cy="35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56683</xdr:rowOff>
    </xdr:from>
    <xdr:to>
      <xdr:col>20</xdr:col>
      <xdr:colOff>9525</xdr:colOff>
      <xdr:row>57</xdr:row>
      <xdr:rowOff>158283</xdr:rowOff>
    </xdr:to>
    <xdr:sp macro="" textlink="">
      <xdr:nvSpPr>
        <xdr:cNvPr id="583" name="フローチャート : 判断 582"/>
        <xdr:cNvSpPr/>
      </xdr:nvSpPr>
      <xdr:spPr>
        <a:xfrm>
          <a:off x="13652500" y="9829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149410</xdr:rowOff>
    </xdr:from>
    <xdr:ext cx="534377" cy="259045"/>
    <xdr:sp macro="" textlink="">
      <xdr:nvSpPr>
        <xdr:cNvPr id="584" name="テキスト ボックス 583"/>
        <xdr:cNvSpPr txBox="1"/>
      </xdr:nvSpPr>
      <xdr:spPr>
        <a:xfrm>
          <a:off x="13436111" y="992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102967</xdr:rowOff>
    </xdr:from>
    <xdr:to>
      <xdr:col>18</xdr:col>
      <xdr:colOff>492125</xdr:colOff>
      <xdr:row>58</xdr:row>
      <xdr:rowOff>33117</xdr:rowOff>
    </xdr:to>
    <xdr:sp macro="" textlink="">
      <xdr:nvSpPr>
        <xdr:cNvPr id="585" name="フローチャート : 判断 584"/>
        <xdr:cNvSpPr/>
      </xdr:nvSpPr>
      <xdr:spPr>
        <a:xfrm>
          <a:off x="12763500" y="987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24244</xdr:rowOff>
    </xdr:from>
    <xdr:ext cx="534377" cy="259045"/>
    <xdr:sp macro="" textlink="">
      <xdr:nvSpPr>
        <xdr:cNvPr id="586" name="テキスト ボックス 585"/>
        <xdr:cNvSpPr txBox="1"/>
      </xdr:nvSpPr>
      <xdr:spPr>
        <a:xfrm>
          <a:off x="12547111" y="996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127244</xdr:rowOff>
    </xdr:from>
    <xdr:to>
      <xdr:col>23</xdr:col>
      <xdr:colOff>568325</xdr:colOff>
      <xdr:row>57</xdr:row>
      <xdr:rowOff>57394</xdr:rowOff>
    </xdr:to>
    <xdr:sp macro="" textlink="">
      <xdr:nvSpPr>
        <xdr:cNvPr id="592" name="円/楕円 591"/>
        <xdr:cNvSpPr/>
      </xdr:nvSpPr>
      <xdr:spPr>
        <a:xfrm>
          <a:off x="16268700" y="972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150121</xdr:rowOff>
    </xdr:from>
    <xdr:ext cx="534377" cy="259045"/>
    <xdr:sp macro="" textlink="">
      <xdr:nvSpPr>
        <xdr:cNvPr id="593" name="教育費該当値テキスト"/>
        <xdr:cNvSpPr txBox="1"/>
      </xdr:nvSpPr>
      <xdr:spPr>
        <a:xfrm>
          <a:off x="16370300" y="957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49,984</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78064</xdr:rowOff>
    </xdr:from>
    <xdr:to>
      <xdr:col>22</xdr:col>
      <xdr:colOff>415925</xdr:colOff>
      <xdr:row>57</xdr:row>
      <xdr:rowOff>8214</xdr:rowOff>
    </xdr:to>
    <xdr:sp macro="" textlink="">
      <xdr:nvSpPr>
        <xdr:cNvPr id="594" name="円/楕円 593"/>
        <xdr:cNvSpPr/>
      </xdr:nvSpPr>
      <xdr:spPr>
        <a:xfrm>
          <a:off x="15430500" y="967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24741</xdr:rowOff>
    </xdr:from>
    <xdr:ext cx="534377" cy="259045"/>
    <xdr:sp macro="" textlink="">
      <xdr:nvSpPr>
        <xdr:cNvPr id="595" name="テキスト ボックス 594"/>
        <xdr:cNvSpPr txBox="1"/>
      </xdr:nvSpPr>
      <xdr:spPr>
        <a:xfrm>
          <a:off x="15214111" y="945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53,211</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18507</xdr:rowOff>
    </xdr:from>
    <xdr:to>
      <xdr:col>21</xdr:col>
      <xdr:colOff>212725</xdr:colOff>
      <xdr:row>57</xdr:row>
      <xdr:rowOff>120107</xdr:rowOff>
    </xdr:to>
    <xdr:sp macro="" textlink="">
      <xdr:nvSpPr>
        <xdr:cNvPr id="596" name="円/楕円 595"/>
        <xdr:cNvSpPr/>
      </xdr:nvSpPr>
      <xdr:spPr>
        <a:xfrm>
          <a:off x="14541500" y="979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136634</xdr:rowOff>
    </xdr:from>
    <xdr:ext cx="534377" cy="259045"/>
    <xdr:sp macro="" textlink="">
      <xdr:nvSpPr>
        <xdr:cNvPr id="597" name="テキスト ボックス 596"/>
        <xdr:cNvSpPr txBox="1"/>
      </xdr:nvSpPr>
      <xdr:spPr>
        <a:xfrm>
          <a:off x="14325111" y="956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45,869</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89342</xdr:rowOff>
    </xdr:from>
    <xdr:to>
      <xdr:col>20</xdr:col>
      <xdr:colOff>9525</xdr:colOff>
      <xdr:row>57</xdr:row>
      <xdr:rowOff>19492</xdr:rowOff>
    </xdr:to>
    <xdr:sp macro="" textlink="">
      <xdr:nvSpPr>
        <xdr:cNvPr id="598" name="円/楕円 597"/>
        <xdr:cNvSpPr/>
      </xdr:nvSpPr>
      <xdr:spPr>
        <a:xfrm>
          <a:off x="13652500" y="969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36019</xdr:rowOff>
    </xdr:from>
    <xdr:ext cx="534377" cy="259045"/>
    <xdr:sp macro="" textlink="">
      <xdr:nvSpPr>
        <xdr:cNvPr id="599" name="テキスト ボックス 598"/>
        <xdr:cNvSpPr txBox="1"/>
      </xdr:nvSpPr>
      <xdr:spPr>
        <a:xfrm>
          <a:off x="13436111" y="9465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52,471</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76556</xdr:rowOff>
    </xdr:from>
    <xdr:to>
      <xdr:col>18</xdr:col>
      <xdr:colOff>492125</xdr:colOff>
      <xdr:row>55</xdr:row>
      <xdr:rowOff>6706</xdr:rowOff>
    </xdr:to>
    <xdr:sp macro="" textlink="">
      <xdr:nvSpPr>
        <xdr:cNvPr id="600" name="円/楕円 599"/>
        <xdr:cNvSpPr/>
      </xdr:nvSpPr>
      <xdr:spPr>
        <a:xfrm>
          <a:off x="12763500" y="933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23233</xdr:rowOff>
    </xdr:from>
    <xdr:ext cx="534377" cy="259045"/>
    <xdr:sp macro="" textlink="">
      <xdr:nvSpPr>
        <xdr:cNvPr id="601" name="テキスト ボックス 600"/>
        <xdr:cNvSpPr txBox="1"/>
      </xdr:nvSpPr>
      <xdr:spPr>
        <a:xfrm>
          <a:off x="12547111" y="911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75,810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51092</xdr:rowOff>
    </xdr:from>
    <xdr:to>
      <xdr:col>23</xdr:col>
      <xdr:colOff>516889</xdr:colOff>
      <xdr:row>79</xdr:row>
      <xdr:rowOff>44450</xdr:rowOff>
    </xdr:to>
    <xdr:cxnSp macro="">
      <xdr:nvCxnSpPr>
        <xdr:cNvPr id="625" name="直線コネクタ 624"/>
        <xdr:cNvCxnSpPr/>
      </xdr:nvCxnSpPr>
      <xdr:spPr>
        <a:xfrm flipV="1">
          <a:off x="16317595" y="12052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69702</xdr:rowOff>
    </xdr:from>
    <xdr:ext cx="249299" cy="259045"/>
    <xdr:sp macro="" textlink="">
      <xdr:nvSpPr>
        <xdr:cNvPr id="626" name="災害復旧費最小値テキスト"/>
        <xdr:cNvSpPr txBox="1"/>
      </xdr:nvSpPr>
      <xdr:spPr>
        <a:xfrm>
          <a:off x="16370300" y="13614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169219</xdr:rowOff>
    </xdr:from>
    <xdr:ext cx="599010" cy="259045"/>
    <xdr:sp macro="" textlink="">
      <xdr:nvSpPr>
        <xdr:cNvPr id="628" name="災害復旧費最大値テキスト"/>
        <xdr:cNvSpPr txBox="1"/>
      </xdr:nvSpPr>
      <xdr:spPr>
        <a:xfrm>
          <a:off x="16370300" y="1182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70</xdr:row>
      <xdr:rowOff>51092</xdr:rowOff>
    </xdr:from>
    <xdr:to>
      <xdr:col>23</xdr:col>
      <xdr:colOff>606425</xdr:colOff>
      <xdr:row>70</xdr:row>
      <xdr:rowOff>51092</xdr:rowOff>
    </xdr:to>
    <xdr:cxnSp macro="">
      <xdr:nvCxnSpPr>
        <xdr:cNvPr id="629" name="直線コネクタ 628"/>
        <xdr:cNvCxnSpPr/>
      </xdr:nvCxnSpPr>
      <xdr:spPr>
        <a:xfrm>
          <a:off x="16230600" y="1205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137909</xdr:rowOff>
    </xdr:from>
    <xdr:to>
      <xdr:col>23</xdr:col>
      <xdr:colOff>517525</xdr:colOff>
      <xdr:row>79</xdr:row>
      <xdr:rowOff>37885</xdr:rowOff>
    </xdr:to>
    <xdr:cxnSp macro="">
      <xdr:nvCxnSpPr>
        <xdr:cNvPr id="630" name="直線コネクタ 629"/>
        <xdr:cNvCxnSpPr/>
      </xdr:nvCxnSpPr>
      <xdr:spPr>
        <a:xfrm flipV="1">
          <a:off x="15481300" y="13511009"/>
          <a:ext cx="838200" cy="7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114152</xdr:rowOff>
    </xdr:from>
    <xdr:ext cx="469744" cy="259045"/>
    <xdr:sp macro="" textlink="">
      <xdr:nvSpPr>
        <xdr:cNvPr id="631" name="災害復旧費平均値テキスト"/>
        <xdr:cNvSpPr txBox="1"/>
      </xdr:nvSpPr>
      <xdr:spPr>
        <a:xfrm>
          <a:off x="16370300" y="13487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135725</xdr:rowOff>
    </xdr:from>
    <xdr:to>
      <xdr:col>23</xdr:col>
      <xdr:colOff>568325</xdr:colOff>
      <xdr:row>79</xdr:row>
      <xdr:rowOff>65875</xdr:rowOff>
    </xdr:to>
    <xdr:sp macro="" textlink="">
      <xdr:nvSpPr>
        <xdr:cNvPr id="632" name="フローチャート : 判断 631"/>
        <xdr:cNvSpPr/>
      </xdr:nvSpPr>
      <xdr:spPr>
        <a:xfrm>
          <a:off x="162687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31598</xdr:rowOff>
    </xdr:from>
    <xdr:to>
      <xdr:col>22</xdr:col>
      <xdr:colOff>365125</xdr:colOff>
      <xdr:row>79</xdr:row>
      <xdr:rowOff>37885</xdr:rowOff>
    </xdr:to>
    <xdr:cxnSp macro="">
      <xdr:nvCxnSpPr>
        <xdr:cNvPr id="633" name="直線コネクタ 632"/>
        <xdr:cNvCxnSpPr/>
      </xdr:nvCxnSpPr>
      <xdr:spPr>
        <a:xfrm>
          <a:off x="14592300" y="13576148"/>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86919</xdr:rowOff>
    </xdr:from>
    <xdr:to>
      <xdr:col>22</xdr:col>
      <xdr:colOff>415925</xdr:colOff>
      <xdr:row>79</xdr:row>
      <xdr:rowOff>17069</xdr:rowOff>
    </xdr:to>
    <xdr:sp macro="" textlink="">
      <xdr:nvSpPr>
        <xdr:cNvPr id="634" name="フローチャート : 判断 633"/>
        <xdr:cNvSpPr/>
      </xdr:nvSpPr>
      <xdr:spPr>
        <a:xfrm>
          <a:off x="15430500" y="1346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33596</xdr:rowOff>
    </xdr:from>
    <xdr:ext cx="469744" cy="259045"/>
    <xdr:sp macro="" textlink="">
      <xdr:nvSpPr>
        <xdr:cNvPr id="635" name="テキスト ボックス 634"/>
        <xdr:cNvSpPr txBox="1"/>
      </xdr:nvSpPr>
      <xdr:spPr>
        <a:xfrm>
          <a:off x="15246427" y="13235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31598</xdr:rowOff>
    </xdr:from>
    <xdr:to>
      <xdr:col>21</xdr:col>
      <xdr:colOff>161925</xdr:colOff>
      <xdr:row>79</xdr:row>
      <xdr:rowOff>35420</xdr:rowOff>
    </xdr:to>
    <xdr:cxnSp macro="">
      <xdr:nvCxnSpPr>
        <xdr:cNvPr id="636" name="直線コネクタ 635"/>
        <xdr:cNvCxnSpPr/>
      </xdr:nvCxnSpPr>
      <xdr:spPr>
        <a:xfrm flipV="1">
          <a:off x="13703300" y="13576148"/>
          <a:ext cx="889000" cy="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156375</xdr:rowOff>
    </xdr:from>
    <xdr:to>
      <xdr:col>21</xdr:col>
      <xdr:colOff>212725</xdr:colOff>
      <xdr:row>79</xdr:row>
      <xdr:rowOff>86525</xdr:rowOff>
    </xdr:to>
    <xdr:sp macro="" textlink="">
      <xdr:nvSpPr>
        <xdr:cNvPr id="637" name="フローチャート : 判断 636"/>
        <xdr:cNvSpPr/>
      </xdr:nvSpPr>
      <xdr:spPr>
        <a:xfrm>
          <a:off x="14541500" y="1352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77652</xdr:rowOff>
    </xdr:from>
    <xdr:ext cx="378565" cy="259045"/>
    <xdr:sp macro="" textlink="">
      <xdr:nvSpPr>
        <xdr:cNvPr id="638" name="テキスト ボックス 637"/>
        <xdr:cNvSpPr txBox="1"/>
      </xdr:nvSpPr>
      <xdr:spPr>
        <a:xfrm>
          <a:off x="14403017" y="13622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35420</xdr:rowOff>
    </xdr:from>
    <xdr:to>
      <xdr:col>19</xdr:col>
      <xdr:colOff>644525</xdr:colOff>
      <xdr:row>79</xdr:row>
      <xdr:rowOff>44450</xdr:rowOff>
    </xdr:to>
    <xdr:cxnSp macro="">
      <xdr:nvCxnSpPr>
        <xdr:cNvPr id="639" name="直線コネクタ 638"/>
        <xdr:cNvCxnSpPr/>
      </xdr:nvCxnSpPr>
      <xdr:spPr>
        <a:xfrm flipV="1">
          <a:off x="12814300" y="13579970"/>
          <a:ext cx="889000" cy="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156133</xdr:rowOff>
    </xdr:from>
    <xdr:to>
      <xdr:col>20</xdr:col>
      <xdr:colOff>9525</xdr:colOff>
      <xdr:row>79</xdr:row>
      <xdr:rowOff>86283</xdr:rowOff>
    </xdr:to>
    <xdr:sp macro="" textlink="">
      <xdr:nvSpPr>
        <xdr:cNvPr id="640" name="フローチャート : 判断 639"/>
        <xdr:cNvSpPr/>
      </xdr:nvSpPr>
      <xdr:spPr>
        <a:xfrm>
          <a:off x="13652500" y="1352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77410</xdr:rowOff>
    </xdr:from>
    <xdr:ext cx="378565" cy="259045"/>
    <xdr:sp macro="" textlink="">
      <xdr:nvSpPr>
        <xdr:cNvPr id="641" name="テキスト ボックス 640"/>
        <xdr:cNvSpPr txBox="1"/>
      </xdr:nvSpPr>
      <xdr:spPr>
        <a:xfrm>
          <a:off x="13514017" y="13621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149783</xdr:rowOff>
    </xdr:from>
    <xdr:to>
      <xdr:col>18</xdr:col>
      <xdr:colOff>492125</xdr:colOff>
      <xdr:row>79</xdr:row>
      <xdr:rowOff>79933</xdr:rowOff>
    </xdr:to>
    <xdr:sp macro="" textlink="">
      <xdr:nvSpPr>
        <xdr:cNvPr id="642" name="フローチャート : 判断 641"/>
        <xdr:cNvSpPr/>
      </xdr:nvSpPr>
      <xdr:spPr>
        <a:xfrm>
          <a:off x="12763500" y="1352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96460</xdr:rowOff>
    </xdr:from>
    <xdr:ext cx="469744" cy="259045"/>
    <xdr:sp macro="" textlink="">
      <xdr:nvSpPr>
        <xdr:cNvPr id="643" name="テキスト ボックス 642"/>
        <xdr:cNvSpPr txBox="1"/>
      </xdr:nvSpPr>
      <xdr:spPr>
        <a:xfrm>
          <a:off x="12579427" y="1329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87109</xdr:rowOff>
    </xdr:from>
    <xdr:to>
      <xdr:col>23</xdr:col>
      <xdr:colOff>568325</xdr:colOff>
      <xdr:row>79</xdr:row>
      <xdr:rowOff>17259</xdr:rowOff>
    </xdr:to>
    <xdr:sp macro="" textlink="">
      <xdr:nvSpPr>
        <xdr:cNvPr id="649" name="円/楕円 648"/>
        <xdr:cNvSpPr/>
      </xdr:nvSpPr>
      <xdr:spPr>
        <a:xfrm>
          <a:off x="16268700" y="1346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46486</xdr:rowOff>
    </xdr:from>
    <xdr:ext cx="469744" cy="259045"/>
    <xdr:sp macro="" textlink="">
      <xdr:nvSpPr>
        <xdr:cNvPr id="650" name="災害復旧費該当値テキスト"/>
        <xdr:cNvSpPr txBox="1"/>
      </xdr:nvSpPr>
      <xdr:spPr>
        <a:xfrm>
          <a:off x="16370300" y="1324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6,141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158535</xdr:rowOff>
    </xdr:from>
    <xdr:to>
      <xdr:col>22</xdr:col>
      <xdr:colOff>415925</xdr:colOff>
      <xdr:row>79</xdr:row>
      <xdr:rowOff>88685</xdr:rowOff>
    </xdr:to>
    <xdr:sp macro="" textlink="">
      <xdr:nvSpPr>
        <xdr:cNvPr id="651" name="円/楕円 650"/>
        <xdr:cNvSpPr/>
      </xdr:nvSpPr>
      <xdr:spPr>
        <a:xfrm>
          <a:off x="15430500" y="1353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79812</xdr:rowOff>
    </xdr:from>
    <xdr:ext cx="378565" cy="259045"/>
    <xdr:sp macro="" textlink="">
      <xdr:nvSpPr>
        <xdr:cNvPr id="652" name="テキスト ボックス 651"/>
        <xdr:cNvSpPr txBox="1"/>
      </xdr:nvSpPr>
      <xdr:spPr>
        <a:xfrm>
          <a:off x="15292017" y="13624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152248</xdr:rowOff>
    </xdr:from>
    <xdr:to>
      <xdr:col>21</xdr:col>
      <xdr:colOff>212725</xdr:colOff>
      <xdr:row>79</xdr:row>
      <xdr:rowOff>82398</xdr:rowOff>
    </xdr:to>
    <xdr:sp macro="" textlink="">
      <xdr:nvSpPr>
        <xdr:cNvPr id="653" name="円/楕円 652"/>
        <xdr:cNvSpPr/>
      </xdr:nvSpPr>
      <xdr:spPr>
        <a:xfrm>
          <a:off x="14541500" y="1352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98925</xdr:rowOff>
    </xdr:from>
    <xdr:ext cx="469744" cy="259045"/>
    <xdr:sp macro="" textlink="">
      <xdr:nvSpPr>
        <xdr:cNvPr id="654" name="テキスト ボックス 653"/>
        <xdr:cNvSpPr txBox="1"/>
      </xdr:nvSpPr>
      <xdr:spPr>
        <a:xfrm>
          <a:off x="14357427" y="1330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156070</xdr:rowOff>
    </xdr:from>
    <xdr:to>
      <xdr:col>20</xdr:col>
      <xdr:colOff>9525</xdr:colOff>
      <xdr:row>79</xdr:row>
      <xdr:rowOff>86220</xdr:rowOff>
    </xdr:to>
    <xdr:sp macro="" textlink="">
      <xdr:nvSpPr>
        <xdr:cNvPr id="655" name="円/楕円 654"/>
        <xdr:cNvSpPr/>
      </xdr:nvSpPr>
      <xdr:spPr>
        <a:xfrm>
          <a:off x="13652500" y="1352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102747</xdr:rowOff>
    </xdr:from>
    <xdr:ext cx="378565" cy="259045"/>
    <xdr:sp macro="" textlink="">
      <xdr:nvSpPr>
        <xdr:cNvPr id="656" name="テキスト ボックス 655"/>
        <xdr:cNvSpPr txBox="1"/>
      </xdr:nvSpPr>
      <xdr:spPr>
        <a:xfrm>
          <a:off x="13514017" y="13304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7" name="円/楕円 65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8" name="テキスト ボックス 657"/>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59,508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164111</xdr:rowOff>
    </xdr:from>
    <xdr:to>
      <xdr:col>23</xdr:col>
      <xdr:colOff>516889</xdr:colOff>
      <xdr:row>98</xdr:row>
      <xdr:rowOff>94405</xdr:rowOff>
    </xdr:to>
    <xdr:cxnSp macro="">
      <xdr:nvCxnSpPr>
        <xdr:cNvPr id="684" name="直線コネクタ 683"/>
        <xdr:cNvCxnSpPr/>
      </xdr:nvCxnSpPr>
      <xdr:spPr>
        <a:xfrm flipV="1">
          <a:off x="16317595" y="15423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98232</xdr:rowOff>
    </xdr:from>
    <xdr:ext cx="534377" cy="259045"/>
    <xdr:sp macro="" textlink="">
      <xdr:nvSpPr>
        <xdr:cNvPr id="685" name="公債費最小値テキスト"/>
        <xdr:cNvSpPr txBox="1"/>
      </xdr:nvSpPr>
      <xdr:spPr>
        <a:xfrm>
          <a:off x="16370300" y="1690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98</xdr:row>
      <xdr:rowOff>94405</xdr:rowOff>
    </xdr:from>
    <xdr:to>
      <xdr:col>23</xdr:col>
      <xdr:colOff>606425</xdr:colOff>
      <xdr:row>98</xdr:row>
      <xdr:rowOff>94405</xdr:rowOff>
    </xdr:to>
    <xdr:cxnSp macro="">
      <xdr:nvCxnSpPr>
        <xdr:cNvPr id="686" name="直線コネクタ 685"/>
        <xdr:cNvCxnSpPr/>
      </xdr:nvCxnSpPr>
      <xdr:spPr>
        <a:xfrm>
          <a:off x="16230600" y="168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110788</xdr:rowOff>
    </xdr:from>
    <xdr:ext cx="599010" cy="259045"/>
    <xdr:sp macro="" textlink="">
      <xdr:nvSpPr>
        <xdr:cNvPr id="687" name="公債費最大値テキスト"/>
        <xdr:cNvSpPr txBox="1"/>
      </xdr:nvSpPr>
      <xdr:spPr>
        <a:xfrm>
          <a:off x="16370300" y="1519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89</xdr:row>
      <xdr:rowOff>164111</xdr:rowOff>
    </xdr:from>
    <xdr:to>
      <xdr:col>23</xdr:col>
      <xdr:colOff>606425</xdr:colOff>
      <xdr:row>89</xdr:row>
      <xdr:rowOff>164111</xdr:rowOff>
    </xdr:to>
    <xdr:cxnSp macro="">
      <xdr:nvCxnSpPr>
        <xdr:cNvPr id="688" name="直線コネクタ 687"/>
        <xdr:cNvCxnSpPr/>
      </xdr:nvCxnSpPr>
      <xdr:spPr>
        <a:xfrm>
          <a:off x="16230600" y="1542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120710</xdr:rowOff>
    </xdr:from>
    <xdr:to>
      <xdr:col>23</xdr:col>
      <xdr:colOff>517525</xdr:colOff>
      <xdr:row>92</xdr:row>
      <xdr:rowOff>139585</xdr:rowOff>
    </xdr:to>
    <xdr:cxnSp macro="">
      <xdr:nvCxnSpPr>
        <xdr:cNvPr id="689" name="直線コネクタ 688"/>
        <xdr:cNvCxnSpPr/>
      </xdr:nvCxnSpPr>
      <xdr:spPr>
        <a:xfrm flipV="1">
          <a:off x="15481300" y="15894110"/>
          <a:ext cx="838200" cy="1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46476</xdr:rowOff>
    </xdr:from>
    <xdr:ext cx="534377" cy="259045"/>
    <xdr:sp macro="" textlink="">
      <xdr:nvSpPr>
        <xdr:cNvPr id="690" name="公債費平均値テキスト"/>
        <xdr:cNvSpPr txBox="1"/>
      </xdr:nvSpPr>
      <xdr:spPr>
        <a:xfrm>
          <a:off x="16370300" y="16334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68049</xdr:rowOff>
    </xdr:from>
    <xdr:to>
      <xdr:col>23</xdr:col>
      <xdr:colOff>568325</xdr:colOff>
      <xdr:row>95</xdr:row>
      <xdr:rowOff>169649</xdr:rowOff>
    </xdr:to>
    <xdr:sp macro="" textlink="">
      <xdr:nvSpPr>
        <xdr:cNvPr id="691" name="フローチャート : 判断 690"/>
        <xdr:cNvSpPr/>
      </xdr:nvSpPr>
      <xdr:spPr>
        <a:xfrm>
          <a:off x="162687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10753</xdr:rowOff>
    </xdr:from>
    <xdr:to>
      <xdr:col>22</xdr:col>
      <xdr:colOff>365125</xdr:colOff>
      <xdr:row>92</xdr:row>
      <xdr:rowOff>139585</xdr:rowOff>
    </xdr:to>
    <xdr:cxnSp macro="">
      <xdr:nvCxnSpPr>
        <xdr:cNvPr id="692" name="直線コネクタ 691"/>
        <xdr:cNvCxnSpPr/>
      </xdr:nvCxnSpPr>
      <xdr:spPr>
        <a:xfrm>
          <a:off x="14592300" y="15784153"/>
          <a:ext cx="889000" cy="128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50202</xdr:rowOff>
    </xdr:from>
    <xdr:to>
      <xdr:col>22</xdr:col>
      <xdr:colOff>415925</xdr:colOff>
      <xdr:row>94</xdr:row>
      <xdr:rowOff>151802</xdr:rowOff>
    </xdr:to>
    <xdr:sp macro="" textlink="">
      <xdr:nvSpPr>
        <xdr:cNvPr id="693" name="フローチャート : 判断 692"/>
        <xdr:cNvSpPr/>
      </xdr:nvSpPr>
      <xdr:spPr>
        <a:xfrm>
          <a:off x="15430500" y="161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142929</xdr:rowOff>
    </xdr:from>
    <xdr:ext cx="534377" cy="259045"/>
    <xdr:sp macro="" textlink="">
      <xdr:nvSpPr>
        <xdr:cNvPr id="694" name="テキスト ボックス 693"/>
        <xdr:cNvSpPr txBox="1"/>
      </xdr:nvSpPr>
      <xdr:spPr>
        <a:xfrm>
          <a:off x="15214111" y="162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10753</xdr:rowOff>
    </xdr:from>
    <xdr:to>
      <xdr:col>21</xdr:col>
      <xdr:colOff>161925</xdr:colOff>
      <xdr:row>92</xdr:row>
      <xdr:rowOff>38643</xdr:rowOff>
    </xdr:to>
    <xdr:cxnSp macro="">
      <xdr:nvCxnSpPr>
        <xdr:cNvPr id="695" name="直線コネクタ 694"/>
        <xdr:cNvCxnSpPr/>
      </xdr:nvCxnSpPr>
      <xdr:spPr>
        <a:xfrm flipV="1">
          <a:off x="13703300" y="15784153"/>
          <a:ext cx="889000" cy="2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104494</xdr:rowOff>
    </xdr:from>
    <xdr:to>
      <xdr:col>21</xdr:col>
      <xdr:colOff>212725</xdr:colOff>
      <xdr:row>96</xdr:row>
      <xdr:rowOff>34644</xdr:rowOff>
    </xdr:to>
    <xdr:sp macro="" textlink="">
      <xdr:nvSpPr>
        <xdr:cNvPr id="696" name="フローチャート : 判断 695"/>
        <xdr:cNvSpPr/>
      </xdr:nvSpPr>
      <xdr:spPr>
        <a:xfrm>
          <a:off x="14541500" y="1639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25771</xdr:rowOff>
    </xdr:from>
    <xdr:ext cx="534377" cy="259045"/>
    <xdr:sp macro="" textlink="">
      <xdr:nvSpPr>
        <xdr:cNvPr id="697" name="テキスト ボックス 696"/>
        <xdr:cNvSpPr txBox="1"/>
      </xdr:nvSpPr>
      <xdr:spPr>
        <a:xfrm>
          <a:off x="14325111" y="1648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13007</xdr:rowOff>
    </xdr:from>
    <xdr:to>
      <xdr:col>19</xdr:col>
      <xdr:colOff>644525</xdr:colOff>
      <xdr:row>92</xdr:row>
      <xdr:rowOff>38643</xdr:rowOff>
    </xdr:to>
    <xdr:cxnSp macro="">
      <xdr:nvCxnSpPr>
        <xdr:cNvPr id="698" name="直線コネクタ 697"/>
        <xdr:cNvCxnSpPr/>
      </xdr:nvCxnSpPr>
      <xdr:spPr>
        <a:xfrm>
          <a:off x="12814300" y="15786407"/>
          <a:ext cx="889000" cy="2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95594</xdr:rowOff>
    </xdr:from>
    <xdr:to>
      <xdr:col>20</xdr:col>
      <xdr:colOff>9525</xdr:colOff>
      <xdr:row>96</xdr:row>
      <xdr:rowOff>25744</xdr:rowOff>
    </xdr:to>
    <xdr:sp macro="" textlink="">
      <xdr:nvSpPr>
        <xdr:cNvPr id="699" name="フローチャート : 判断 698"/>
        <xdr:cNvSpPr/>
      </xdr:nvSpPr>
      <xdr:spPr>
        <a:xfrm>
          <a:off x="13652500" y="1638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16871</xdr:rowOff>
    </xdr:from>
    <xdr:ext cx="534377" cy="259045"/>
    <xdr:sp macro="" textlink="">
      <xdr:nvSpPr>
        <xdr:cNvPr id="700" name="テキスト ボックス 699"/>
        <xdr:cNvSpPr txBox="1"/>
      </xdr:nvSpPr>
      <xdr:spPr>
        <a:xfrm>
          <a:off x="13436111" y="1647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99106</xdr:rowOff>
    </xdr:from>
    <xdr:to>
      <xdr:col>18</xdr:col>
      <xdr:colOff>492125</xdr:colOff>
      <xdr:row>96</xdr:row>
      <xdr:rowOff>29256</xdr:rowOff>
    </xdr:to>
    <xdr:sp macro="" textlink="">
      <xdr:nvSpPr>
        <xdr:cNvPr id="701" name="フローチャート : 判断 700"/>
        <xdr:cNvSpPr/>
      </xdr:nvSpPr>
      <xdr:spPr>
        <a:xfrm>
          <a:off x="12763500" y="163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20383</xdr:rowOff>
    </xdr:from>
    <xdr:ext cx="534377" cy="259045"/>
    <xdr:sp macro="" textlink="">
      <xdr:nvSpPr>
        <xdr:cNvPr id="702" name="テキスト ボックス 701"/>
        <xdr:cNvSpPr txBox="1"/>
      </xdr:nvSpPr>
      <xdr:spPr>
        <a:xfrm>
          <a:off x="12547111" y="1647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92</xdr:row>
      <xdr:rowOff>69910</xdr:rowOff>
    </xdr:from>
    <xdr:to>
      <xdr:col>23</xdr:col>
      <xdr:colOff>568325</xdr:colOff>
      <xdr:row>93</xdr:row>
      <xdr:rowOff>60</xdr:rowOff>
    </xdr:to>
    <xdr:sp macro="" textlink="">
      <xdr:nvSpPr>
        <xdr:cNvPr id="708" name="円/楕円 707"/>
        <xdr:cNvSpPr/>
      </xdr:nvSpPr>
      <xdr:spPr>
        <a:xfrm>
          <a:off x="16268700" y="1584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92787</xdr:rowOff>
    </xdr:from>
    <xdr:ext cx="534377" cy="259045"/>
    <xdr:sp macro="" textlink="">
      <xdr:nvSpPr>
        <xdr:cNvPr id="709" name="公債費該当値テキスト"/>
        <xdr:cNvSpPr txBox="1"/>
      </xdr:nvSpPr>
      <xdr:spPr>
        <a:xfrm>
          <a:off x="16370300" y="1569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72,163</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88785</xdr:rowOff>
    </xdr:from>
    <xdr:to>
      <xdr:col>22</xdr:col>
      <xdr:colOff>415925</xdr:colOff>
      <xdr:row>93</xdr:row>
      <xdr:rowOff>18935</xdr:rowOff>
    </xdr:to>
    <xdr:sp macro="" textlink="">
      <xdr:nvSpPr>
        <xdr:cNvPr id="710" name="円/楕円 709"/>
        <xdr:cNvSpPr/>
      </xdr:nvSpPr>
      <xdr:spPr>
        <a:xfrm>
          <a:off x="15430500" y="1586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91</xdr:row>
      <xdr:rowOff>35462</xdr:rowOff>
    </xdr:from>
    <xdr:ext cx="534377" cy="259045"/>
    <xdr:sp macro="" textlink="">
      <xdr:nvSpPr>
        <xdr:cNvPr id="711" name="テキスト ボックス 710"/>
        <xdr:cNvSpPr txBox="1"/>
      </xdr:nvSpPr>
      <xdr:spPr>
        <a:xfrm>
          <a:off x="15214111" y="1563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71,007</a:t>
          </a:r>
          <a:endParaRPr kumimoji="1" lang="ja-JP" altLang="en-US" sz="1000" b="1">
            <a:solidFill>
              <a:srgbClr val="FF0000"/>
            </a:solidFill>
            <a:latin typeface="ＭＳ Ｐゴシック"/>
          </a:endParaRPr>
        </a:p>
      </xdr:txBody>
    </xdr:sp>
    <xdr:clientData/>
  </xdr:oneCellAnchor>
  <xdr:twoCellAnchor>
    <xdr:from>
      <xdr:col>21</xdr:col>
      <xdr:colOff>111125</xdr:colOff>
      <xdr:row>91</xdr:row>
      <xdr:rowOff>131403</xdr:rowOff>
    </xdr:from>
    <xdr:to>
      <xdr:col>21</xdr:col>
      <xdr:colOff>212725</xdr:colOff>
      <xdr:row>92</xdr:row>
      <xdr:rowOff>61553</xdr:rowOff>
    </xdr:to>
    <xdr:sp macro="" textlink="">
      <xdr:nvSpPr>
        <xdr:cNvPr id="712" name="円/楕円 711"/>
        <xdr:cNvSpPr/>
      </xdr:nvSpPr>
      <xdr:spPr>
        <a:xfrm>
          <a:off x="14541500" y="1573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90</xdr:row>
      <xdr:rowOff>78080</xdr:rowOff>
    </xdr:from>
    <xdr:ext cx="534377" cy="259045"/>
    <xdr:sp macro="" textlink="">
      <xdr:nvSpPr>
        <xdr:cNvPr id="713" name="テキスト ボックス 712"/>
        <xdr:cNvSpPr txBox="1"/>
      </xdr:nvSpPr>
      <xdr:spPr>
        <a:xfrm>
          <a:off x="14325111" y="1550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78,897</a:t>
          </a:r>
          <a:endParaRPr kumimoji="1" lang="ja-JP" altLang="en-US" sz="1000" b="1">
            <a:solidFill>
              <a:srgbClr val="FF0000"/>
            </a:solidFill>
            <a:latin typeface="ＭＳ Ｐゴシック"/>
          </a:endParaRPr>
        </a:p>
      </xdr:txBody>
    </xdr:sp>
    <xdr:clientData/>
  </xdr:oneCellAnchor>
  <xdr:twoCellAnchor>
    <xdr:from>
      <xdr:col>19</xdr:col>
      <xdr:colOff>593725</xdr:colOff>
      <xdr:row>91</xdr:row>
      <xdr:rowOff>159293</xdr:rowOff>
    </xdr:from>
    <xdr:to>
      <xdr:col>20</xdr:col>
      <xdr:colOff>9525</xdr:colOff>
      <xdr:row>92</xdr:row>
      <xdr:rowOff>89443</xdr:rowOff>
    </xdr:to>
    <xdr:sp macro="" textlink="">
      <xdr:nvSpPr>
        <xdr:cNvPr id="714" name="円/楕円 713"/>
        <xdr:cNvSpPr/>
      </xdr:nvSpPr>
      <xdr:spPr>
        <a:xfrm>
          <a:off x="13652500" y="1576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90</xdr:row>
      <xdr:rowOff>105970</xdr:rowOff>
    </xdr:from>
    <xdr:ext cx="534377" cy="259045"/>
    <xdr:sp macro="" textlink="">
      <xdr:nvSpPr>
        <xdr:cNvPr id="715" name="テキスト ボックス 714"/>
        <xdr:cNvSpPr txBox="1"/>
      </xdr:nvSpPr>
      <xdr:spPr>
        <a:xfrm>
          <a:off x="13436111" y="15536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77,189</a:t>
          </a:r>
          <a:endParaRPr kumimoji="1" lang="ja-JP" altLang="en-US" sz="1000" b="1">
            <a:solidFill>
              <a:srgbClr val="FF0000"/>
            </a:solidFill>
            <a:latin typeface="ＭＳ Ｐゴシック"/>
          </a:endParaRPr>
        </a:p>
      </xdr:txBody>
    </xdr:sp>
    <xdr:clientData/>
  </xdr:oneCellAnchor>
  <xdr:twoCellAnchor>
    <xdr:from>
      <xdr:col>18</xdr:col>
      <xdr:colOff>390525</xdr:colOff>
      <xdr:row>91</xdr:row>
      <xdr:rowOff>133657</xdr:rowOff>
    </xdr:from>
    <xdr:to>
      <xdr:col>18</xdr:col>
      <xdr:colOff>492125</xdr:colOff>
      <xdr:row>92</xdr:row>
      <xdr:rowOff>63807</xdr:rowOff>
    </xdr:to>
    <xdr:sp macro="" textlink="">
      <xdr:nvSpPr>
        <xdr:cNvPr id="716" name="円/楕円 715"/>
        <xdr:cNvSpPr/>
      </xdr:nvSpPr>
      <xdr:spPr>
        <a:xfrm>
          <a:off x="12763500" y="1573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90</xdr:row>
      <xdr:rowOff>80334</xdr:rowOff>
    </xdr:from>
    <xdr:ext cx="534377" cy="259045"/>
    <xdr:sp macro="" textlink="">
      <xdr:nvSpPr>
        <xdr:cNvPr id="717" name="テキスト ボックス 716"/>
        <xdr:cNvSpPr txBox="1"/>
      </xdr:nvSpPr>
      <xdr:spPr>
        <a:xfrm>
          <a:off x="12547111" y="1551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78,759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162941</xdr:rowOff>
    </xdr:from>
    <xdr:to>
      <xdr:col>32</xdr:col>
      <xdr:colOff>186689</xdr:colOff>
      <xdr:row>39</xdr:row>
      <xdr:rowOff>44450</xdr:rowOff>
    </xdr:to>
    <xdr:cxnSp macro="">
      <xdr:nvCxnSpPr>
        <xdr:cNvPr id="741" name="直線コネクタ 740"/>
        <xdr:cNvCxnSpPr/>
      </xdr:nvCxnSpPr>
      <xdr:spPr>
        <a:xfrm flipV="1">
          <a:off x="22159595" y="5134991"/>
          <a:ext cx="1269" cy="1596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109618</xdr:rowOff>
    </xdr:from>
    <xdr:ext cx="469744" cy="259045"/>
    <xdr:sp macro="" textlink="">
      <xdr:nvSpPr>
        <xdr:cNvPr id="744" name="諸支出金最大値テキスト"/>
        <xdr:cNvSpPr txBox="1"/>
      </xdr:nvSpPr>
      <xdr:spPr>
        <a:xfrm>
          <a:off x="22212300" y="491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8,378</a:t>
          </a:r>
          <a:endParaRPr kumimoji="1" lang="ja-JP" altLang="en-US" sz="1000" b="1">
            <a:latin typeface="ＭＳ Ｐゴシック"/>
          </a:endParaRPr>
        </a:p>
      </xdr:txBody>
    </xdr:sp>
    <xdr:clientData/>
  </xdr:oneCellAnchor>
  <xdr:twoCellAnchor>
    <xdr:from>
      <xdr:col>32</xdr:col>
      <xdr:colOff>98425</xdr:colOff>
      <xdr:row>29</xdr:row>
      <xdr:rowOff>162941</xdr:rowOff>
    </xdr:from>
    <xdr:to>
      <xdr:col>32</xdr:col>
      <xdr:colOff>276225</xdr:colOff>
      <xdr:row>29</xdr:row>
      <xdr:rowOff>162941</xdr:rowOff>
    </xdr:to>
    <xdr:cxnSp macro="">
      <xdr:nvCxnSpPr>
        <xdr:cNvPr id="745" name="直線コネクタ 744"/>
        <xdr:cNvCxnSpPr/>
      </xdr:nvCxnSpPr>
      <xdr:spPr>
        <a:xfrm>
          <a:off x="22072600" y="513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136542</xdr:rowOff>
    </xdr:from>
    <xdr:ext cx="378565" cy="259045"/>
    <xdr:sp macro="" textlink="">
      <xdr:nvSpPr>
        <xdr:cNvPr id="747" name="諸支出金平均値テキスト"/>
        <xdr:cNvSpPr txBox="1"/>
      </xdr:nvSpPr>
      <xdr:spPr>
        <a:xfrm>
          <a:off x="22212300" y="64801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48" name="フローチャート : 判断 747"/>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37782</xdr:rowOff>
    </xdr:from>
    <xdr:to>
      <xdr:col>31</xdr:col>
      <xdr:colOff>34925</xdr:colOff>
      <xdr:row>39</xdr:row>
      <xdr:rowOff>44450</xdr:rowOff>
    </xdr:to>
    <xdr:cxnSp macro="">
      <xdr:nvCxnSpPr>
        <xdr:cNvPr id="749" name="直線コネクタ 748"/>
        <xdr:cNvCxnSpPr/>
      </xdr:nvCxnSpPr>
      <xdr:spPr>
        <a:xfrm>
          <a:off x="20434300" y="6724332"/>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144907</xdr:rowOff>
    </xdr:from>
    <xdr:to>
      <xdr:col>31</xdr:col>
      <xdr:colOff>85725</xdr:colOff>
      <xdr:row>39</xdr:row>
      <xdr:rowOff>75057</xdr:rowOff>
    </xdr:to>
    <xdr:sp macro="" textlink="">
      <xdr:nvSpPr>
        <xdr:cNvPr id="750" name="フローチャート : 判断 749"/>
        <xdr:cNvSpPr/>
      </xdr:nvSpPr>
      <xdr:spPr>
        <a:xfrm>
          <a:off x="21272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91584</xdr:rowOff>
    </xdr:from>
    <xdr:ext cx="378565" cy="259045"/>
    <xdr:sp macro="" textlink="">
      <xdr:nvSpPr>
        <xdr:cNvPr id="751" name="テキスト ボックス 750"/>
        <xdr:cNvSpPr txBox="1"/>
      </xdr:nvSpPr>
      <xdr:spPr>
        <a:xfrm>
          <a:off x="21134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37782</xdr:rowOff>
    </xdr:from>
    <xdr:to>
      <xdr:col>29</xdr:col>
      <xdr:colOff>517525</xdr:colOff>
      <xdr:row>39</xdr:row>
      <xdr:rowOff>44450</xdr:rowOff>
    </xdr:to>
    <xdr:cxnSp macro="">
      <xdr:nvCxnSpPr>
        <xdr:cNvPr id="752" name="直線コネクタ 751"/>
        <xdr:cNvCxnSpPr/>
      </xdr:nvCxnSpPr>
      <xdr:spPr>
        <a:xfrm flipV="1">
          <a:off x="19545300" y="6724332"/>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126238</xdr:rowOff>
    </xdr:from>
    <xdr:to>
      <xdr:col>29</xdr:col>
      <xdr:colOff>568325</xdr:colOff>
      <xdr:row>39</xdr:row>
      <xdr:rowOff>56388</xdr:rowOff>
    </xdr:to>
    <xdr:sp macro="" textlink="">
      <xdr:nvSpPr>
        <xdr:cNvPr id="753" name="フローチャート : 判断 752"/>
        <xdr:cNvSpPr/>
      </xdr:nvSpPr>
      <xdr:spPr>
        <a:xfrm>
          <a:off x="20383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72915</xdr:rowOff>
    </xdr:from>
    <xdr:ext cx="378565" cy="259045"/>
    <xdr:sp macro="" textlink="">
      <xdr:nvSpPr>
        <xdr:cNvPr id="754" name="テキスト ボックス 753"/>
        <xdr:cNvSpPr txBox="1"/>
      </xdr:nvSpPr>
      <xdr:spPr>
        <a:xfrm>
          <a:off x="20245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130239</xdr:rowOff>
    </xdr:from>
    <xdr:to>
      <xdr:col>28</xdr:col>
      <xdr:colOff>365125</xdr:colOff>
      <xdr:row>39</xdr:row>
      <xdr:rowOff>60389</xdr:rowOff>
    </xdr:to>
    <xdr:sp macro="" textlink="">
      <xdr:nvSpPr>
        <xdr:cNvPr id="756" name="フローチャート : 判断 755"/>
        <xdr:cNvSpPr/>
      </xdr:nvSpPr>
      <xdr:spPr>
        <a:xfrm>
          <a:off x="19494500" y="6645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76916</xdr:rowOff>
    </xdr:from>
    <xdr:ext cx="378565" cy="259045"/>
    <xdr:sp macro="" textlink="">
      <xdr:nvSpPr>
        <xdr:cNvPr id="757" name="テキスト ボックス 756"/>
        <xdr:cNvSpPr txBox="1"/>
      </xdr:nvSpPr>
      <xdr:spPr>
        <a:xfrm>
          <a:off x="19356017" y="6420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80518</xdr:rowOff>
    </xdr:from>
    <xdr:to>
      <xdr:col>27</xdr:col>
      <xdr:colOff>161925</xdr:colOff>
      <xdr:row>39</xdr:row>
      <xdr:rowOff>10668</xdr:rowOff>
    </xdr:to>
    <xdr:sp macro="" textlink="">
      <xdr:nvSpPr>
        <xdr:cNvPr id="758" name="フローチャート : 判断 757"/>
        <xdr:cNvSpPr/>
      </xdr:nvSpPr>
      <xdr:spPr>
        <a:xfrm>
          <a:off x="18605500" y="659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27195</xdr:rowOff>
    </xdr:from>
    <xdr:ext cx="378565" cy="259045"/>
    <xdr:sp macro="" textlink="">
      <xdr:nvSpPr>
        <xdr:cNvPr id="759" name="テキスト ボックス 758"/>
        <xdr:cNvSpPr txBox="1"/>
      </xdr:nvSpPr>
      <xdr:spPr>
        <a:xfrm>
          <a:off x="18467017" y="6370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5" name="円/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92092</xdr:rowOff>
    </xdr:from>
    <xdr:ext cx="249299" cy="259045"/>
    <xdr:sp macro="" textlink="">
      <xdr:nvSpPr>
        <xdr:cNvPr id="766" name="諸支出金該当値テキスト"/>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7" name="円/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8" name="テキスト ボックス 76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158432</xdr:rowOff>
    </xdr:from>
    <xdr:to>
      <xdr:col>29</xdr:col>
      <xdr:colOff>568325</xdr:colOff>
      <xdr:row>39</xdr:row>
      <xdr:rowOff>88582</xdr:rowOff>
    </xdr:to>
    <xdr:sp macro="" textlink="">
      <xdr:nvSpPr>
        <xdr:cNvPr id="769" name="円/楕円 768"/>
        <xdr:cNvSpPr/>
      </xdr:nvSpPr>
      <xdr:spPr>
        <a:xfrm>
          <a:off x="20383500" y="667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79709</xdr:rowOff>
    </xdr:from>
    <xdr:ext cx="313932" cy="259045"/>
    <xdr:sp macro="" textlink="">
      <xdr:nvSpPr>
        <xdr:cNvPr id="770" name="テキスト ボックス 769"/>
        <xdr:cNvSpPr txBox="1"/>
      </xdr:nvSpPr>
      <xdr:spPr>
        <a:xfrm>
          <a:off x="20277333" y="67662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1" name="円/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2" name="テキスト ボックス 77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3" name="円/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4" name="テキスト ボックス 77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8" name="テキスト ボックス 787"/>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90" name="テキスト ボックス 789"/>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92" name="テキスト ボックス 791"/>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94" name="テキスト ボックス 793"/>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6" name="テキスト ボックス 795"/>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8" name="直線コネクタ 797"/>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9"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801"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2" name="直線コネクタ 80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4"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5" name="フローチャート : 判断 804"/>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7" name="フローチャート : 判断 806"/>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8" name="テキスト ボックス 807"/>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10" name="フローチャート : 判断 809"/>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1" name="テキスト ボックス 810"/>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3" name="フローチャート : 判断 812"/>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4" name="テキスト ボックス 813"/>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88900</xdr:rowOff>
    </xdr:from>
    <xdr:to>
      <xdr:col>27</xdr:col>
      <xdr:colOff>161925</xdr:colOff>
      <xdr:row>51</xdr:row>
      <xdr:rowOff>19050</xdr:rowOff>
    </xdr:to>
    <xdr:sp macro="" textlink="">
      <xdr:nvSpPr>
        <xdr:cNvPr id="815" name="フローチャート : 判断 814"/>
        <xdr:cNvSpPr/>
      </xdr:nvSpPr>
      <xdr:spPr>
        <a:xfrm>
          <a:off x="18605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35577</xdr:rowOff>
    </xdr:from>
    <xdr:ext cx="313932" cy="259045"/>
    <xdr:sp macro="" textlink="">
      <xdr:nvSpPr>
        <xdr:cNvPr id="816" name="テキスト ボックス 815"/>
        <xdr:cNvSpPr txBox="1"/>
      </xdr:nvSpPr>
      <xdr:spPr>
        <a:xfrm>
          <a:off x="18499333" y="8436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2" name="円/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3"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4" name="円/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5" name="テキスト ボックス 824"/>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6" name="円/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7" name="テキスト ボックス 826"/>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8" name="円/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9" name="テキスト ボックス 828"/>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30" name="円/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31" name="テキスト ボックス 830"/>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総務費は，住民一人当たり</a:t>
          </a:r>
          <a:r>
            <a:rPr kumimoji="1" lang="en-US" altLang="ja-JP" sz="1300">
              <a:latin typeface="ＭＳ Ｐゴシック"/>
            </a:rPr>
            <a:t>67,940</a:t>
          </a:r>
          <a:r>
            <a:rPr kumimoji="1" lang="ja-JP" altLang="en-US" sz="1300">
              <a:latin typeface="ＭＳ Ｐゴシック"/>
            </a:rPr>
            <a:t>円と類似団体・全国・県内平均より高くなってる。これは，市役所本庁舎の建設など普通建設事業費の増加によるものである。</a:t>
          </a:r>
          <a:endParaRPr kumimoji="1" lang="en-US" altLang="ja-JP" sz="1300">
            <a:latin typeface="ＭＳ Ｐゴシック"/>
          </a:endParaRPr>
        </a:p>
        <a:p>
          <a:r>
            <a:rPr kumimoji="1" lang="ja-JP" altLang="en-US" sz="1300">
              <a:latin typeface="ＭＳ Ｐゴシック"/>
            </a:rPr>
            <a:t>　衛生費は，住民一人当たり</a:t>
          </a:r>
          <a:r>
            <a:rPr kumimoji="1" lang="en-US" altLang="ja-JP" sz="1300">
              <a:latin typeface="ＭＳ Ｐゴシック"/>
            </a:rPr>
            <a:t>40,294</a:t>
          </a:r>
          <a:r>
            <a:rPr kumimoji="1" lang="ja-JP" altLang="en-US" sz="1300">
              <a:latin typeface="ＭＳ Ｐゴシック"/>
            </a:rPr>
            <a:t>円と</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類似団体・全国・県内平均より高くなってる。これは，清掃工場で発生した焼却灰等を処分するため事業費の増加によるものである。</a:t>
          </a:r>
          <a:endParaRPr kumimoji="1" lang="en-US" altLang="ja-JP" sz="1300">
            <a:latin typeface="ＭＳ Ｐゴシック"/>
          </a:endParaRPr>
        </a:p>
        <a:p>
          <a:r>
            <a:rPr kumimoji="1" lang="ja-JP" altLang="en-US" sz="1300">
              <a:latin typeface="ＭＳ Ｐゴシック"/>
            </a:rPr>
            <a:t>　商工費は，住民一人当たり</a:t>
          </a:r>
          <a:r>
            <a:rPr kumimoji="1" lang="en-US" altLang="ja-JP" sz="1300">
              <a:latin typeface="ＭＳ Ｐゴシック"/>
            </a:rPr>
            <a:t>25,122</a:t>
          </a:r>
          <a:r>
            <a:rPr kumimoji="1" lang="ja-JP" altLang="en-US" sz="1300">
              <a:latin typeface="ＭＳ Ｐゴシック"/>
            </a:rPr>
            <a:t>円と</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類似団体・全国・県内平均より高くなってる。これは，本郷工業団地整備のための事業費の増加によるものである。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広島県三原市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財政調整基金残高は，適切な財源確保と歳出の精査により，取り崩しを回避しており，前年度から微増となっている。標準財政規模比が</a:t>
          </a:r>
          <a:r>
            <a:rPr kumimoji="1" lang="en-US" altLang="ja-JP" sz="1400" baseline="0">
              <a:latin typeface="ＭＳ ゴシック" pitchFamily="49" charset="-128"/>
              <a:ea typeface="ＭＳ ゴシック" pitchFamily="49" charset="-128"/>
            </a:rPr>
            <a:t>0.3</a:t>
          </a:r>
          <a:r>
            <a:rPr kumimoji="1" lang="ja-JP" altLang="en-US" sz="1400" baseline="0">
              <a:latin typeface="ＭＳ ゴシック" pitchFamily="49" charset="-128"/>
              <a:ea typeface="ＭＳ ゴシック" pitchFamily="49" charset="-128"/>
            </a:rPr>
            <a:t>ポイント増加したのは，株式等譲渡所得割交付金等の減収により標準財政規模が前年度より</a:t>
          </a:r>
          <a:r>
            <a:rPr kumimoji="1" lang="en-US" altLang="ja-JP" sz="1400" baseline="0">
              <a:latin typeface="ＭＳ ゴシック" pitchFamily="49" charset="-128"/>
              <a:ea typeface="ＭＳ ゴシック" pitchFamily="49" charset="-128"/>
            </a:rPr>
            <a:t>331</a:t>
          </a:r>
          <a:r>
            <a:rPr kumimoji="1" lang="ja-JP" altLang="en-US" sz="1400" baseline="0">
              <a:latin typeface="ＭＳ ゴシック" pitchFamily="49" charset="-128"/>
              <a:ea typeface="ＭＳ ゴシック" pitchFamily="49" charset="-128"/>
            </a:rPr>
            <a:t>百万円減少したことによる。実質収支額及び実質単年度収支については減少となっており，引き続き市税，使用料・手数料，財産収入等の自主財源の確保に努める。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広島県三原市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全会計が黒字で推移しており，健全な状態にある。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63</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64</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65</v>
      </c>
      <c r="C3" s="391"/>
      <c r="D3" s="391"/>
      <c r="E3" s="392"/>
      <c r="F3" s="392"/>
      <c r="G3" s="392"/>
      <c r="H3" s="392"/>
      <c r="I3" s="392"/>
      <c r="J3" s="392"/>
      <c r="K3" s="392"/>
      <c r="L3" s="392" t="s">
        <v>66</v>
      </c>
      <c r="M3" s="392"/>
      <c r="N3" s="392"/>
      <c r="O3" s="392"/>
      <c r="P3" s="392"/>
      <c r="Q3" s="392"/>
      <c r="R3" s="399"/>
      <c r="S3" s="399"/>
      <c r="T3" s="399"/>
      <c r="U3" s="399"/>
      <c r="V3" s="400"/>
      <c r="W3" s="374" t="s">
        <v>67</v>
      </c>
      <c r="X3" s="375"/>
      <c r="Y3" s="375"/>
      <c r="Z3" s="375"/>
      <c r="AA3" s="375"/>
      <c r="AB3" s="391"/>
      <c r="AC3" s="399" t="s">
        <v>68</v>
      </c>
      <c r="AD3" s="375"/>
      <c r="AE3" s="375"/>
      <c r="AF3" s="375"/>
      <c r="AG3" s="375"/>
      <c r="AH3" s="375"/>
      <c r="AI3" s="375"/>
      <c r="AJ3" s="375"/>
      <c r="AK3" s="375"/>
      <c r="AL3" s="376"/>
      <c r="AM3" s="374" t="s">
        <v>69</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70</v>
      </c>
      <c r="BO3" s="375"/>
      <c r="BP3" s="375"/>
      <c r="BQ3" s="375"/>
      <c r="BR3" s="375"/>
      <c r="BS3" s="375"/>
      <c r="BT3" s="375"/>
      <c r="BU3" s="376"/>
      <c r="BV3" s="374" t="s">
        <v>71</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72</v>
      </c>
      <c r="CU3" s="375"/>
      <c r="CV3" s="375"/>
      <c r="CW3" s="375"/>
      <c r="CX3" s="375"/>
      <c r="CY3" s="375"/>
      <c r="CZ3" s="375"/>
      <c r="DA3" s="376"/>
      <c r="DB3" s="374" t="s">
        <v>73</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74</v>
      </c>
      <c r="AZ4" s="378"/>
      <c r="BA4" s="378"/>
      <c r="BB4" s="378"/>
      <c r="BC4" s="378"/>
      <c r="BD4" s="378"/>
      <c r="BE4" s="378"/>
      <c r="BF4" s="378"/>
      <c r="BG4" s="378"/>
      <c r="BH4" s="378"/>
      <c r="BI4" s="378"/>
      <c r="BJ4" s="378"/>
      <c r="BK4" s="378"/>
      <c r="BL4" s="378"/>
      <c r="BM4" s="379"/>
      <c r="BN4" s="380">
        <v>51610916</v>
      </c>
      <c r="BO4" s="381"/>
      <c r="BP4" s="381"/>
      <c r="BQ4" s="381"/>
      <c r="BR4" s="381"/>
      <c r="BS4" s="381"/>
      <c r="BT4" s="381"/>
      <c r="BU4" s="382"/>
      <c r="BV4" s="380">
        <v>47737568</v>
      </c>
      <c r="BW4" s="381"/>
      <c r="BX4" s="381"/>
      <c r="BY4" s="381"/>
      <c r="BZ4" s="381"/>
      <c r="CA4" s="381"/>
      <c r="CB4" s="381"/>
      <c r="CC4" s="382"/>
      <c r="CD4" s="383" t="s">
        <v>75</v>
      </c>
      <c r="CE4" s="384"/>
      <c r="CF4" s="384"/>
      <c r="CG4" s="384"/>
      <c r="CH4" s="384"/>
      <c r="CI4" s="384"/>
      <c r="CJ4" s="384"/>
      <c r="CK4" s="384"/>
      <c r="CL4" s="384"/>
      <c r="CM4" s="384"/>
      <c r="CN4" s="384"/>
      <c r="CO4" s="384"/>
      <c r="CP4" s="384"/>
      <c r="CQ4" s="384"/>
      <c r="CR4" s="384"/>
      <c r="CS4" s="385"/>
      <c r="CT4" s="386">
        <v>2.6</v>
      </c>
      <c r="CU4" s="387"/>
      <c r="CV4" s="387"/>
      <c r="CW4" s="387"/>
      <c r="CX4" s="387"/>
      <c r="CY4" s="387"/>
      <c r="CZ4" s="387"/>
      <c r="DA4" s="388"/>
      <c r="DB4" s="386">
        <v>3.3</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76</v>
      </c>
      <c r="AN5" s="447"/>
      <c r="AO5" s="447"/>
      <c r="AP5" s="447"/>
      <c r="AQ5" s="447"/>
      <c r="AR5" s="447"/>
      <c r="AS5" s="447"/>
      <c r="AT5" s="448"/>
      <c r="AU5" s="449" t="s">
        <v>77</v>
      </c>
      <c r="AV5" s="450"/>
      <c r="AW5" s="450"/>
      <c r="AX5" s="450"/>
      <c r="AY5" s="451" t="s">
        <v>78</v>
      </c>
      <c r="AZ5" s="452"/>
      <c r="BA5" s="452"/>
      <c r="BB5" s="452"/>
      <c r="BC5" s="452"/>
      <c r="BD5" s="452"/>
      <c r="BE5" s="452"/>
      <c r="BF5" s="452"/>
      <c r="BG5" s="452"/>
      <c r="BH5" s="452"/>
      <c r="BI5" s="452"/>
      <c r="BJ5" s="452"/>
      <c r="BK5" s="452"/>
      <c r="BL5" s="452"/>
      <c r="BM5" s="453"/>
      <c r="BN5" s="417">
        <v>50648726</v>
      </c>
      <c r="BO5" s="418"/>
      <c r="BP5" s="418"/>
      <c r="BQ5" s="418"/>
      <c r="BR5" s="418"/>
      <c r="BS5" s="418"/>
      <c r="BT5" s="418"/>
      <c r="BU5" s="419"/>
      <c r="BV5" s="417">
        <v>46488333</v>
      </c>
      <c r="BW5" s="418"/>
      <c r="BX5" s="418"/>
      <c r="BY5" s="418"/>
      <c r="BZ5" s="418"/>
      <c r="CA5" s="418"/>
      <c r="CB5" s="418"/>
      <c r="CC5" s="419"/>
      <c r="CD5" s="420" t="s">
        <v>79</v>
      </c>
      <c r="CE5" s="421"/>
      <c r="CF5" s="421"/>
      <c r="CG5" s="421"/>
      <c r="CH5" s="421"/>
      <c r="CI5" s="421"/>
      <c r="CJ5" s="421"/>
      <c r="CK5" s="421"/>
      <c r="CL5" s="421"/>
      <c r="CM5" s="421"/>
      <c r="CN5" s="421"/>
      <c r="CO5" s="421"/>
      <c r="CP5" s="421"/>
      <c r="CQ5" s="421"/>
      <c r="CR5" s="421"/>
      <c r="CS5" s="422"/>
      <c r="CT5" s="414">
        <v>91.7</v>
      </c>
      <c r="CU5" s="415"/>
      <c r="CV5" s="415"/>
      <c r="CW5" s="415"/>
      <c r="CX5" s="415"/>
      <c r="CY5" s="415"/>
      <c r="CZ5" s="415"/>
      <c r="DA5" s="416"/>
      <c r="DB5" s="414">
        <v>91.8</v>
      </c>
      <c r="DC5" s="415"/>
      <c r="DD5" s="415"/>
      <c r="DE5" s="415"/>
      <c r="DF5" s="415"/>
      <c r="DG5" s="415"/>
      <c r="DH5" s="415"/>
      <c r="DI5" s="416"/>
      <c r="DJ5" s="139"/>
      <c r="DK5" s="139"/>
      <c r="DL5" s="139"/>
      <c r="DM5" s="139"/>
      <c r="DN5" s="139"/>
      <c r="DO5" s="139"/>
    </row>
    <row r="6" spans="1:119" ht="18.75" customHeight="1" x14ac:dyDescent="0.15">
      <c r="A6" s="140"/>
      <c r="B6" s="423" t="s">
        <v>80</v>
      </c>
      <c r="C6" s="424"/>
      <c r="D6" s="424"/>
      <c r="E6" s="425"/>
      <c r="F6" s="425"/>
      <c r="G6" s="425"/>
      <c r="H6" s="425"/>
      <c r="I6" s="425"/>
      <c r="J6" s="425"/>
      <c r="K6" s="425"/>
      <c r="L6" s="425" t="s">
        <v>81</v>
      </c>
      <c r="M6" s="425"/>
      <c r="N6" s="425"/>
      <c r="O6" s="425"/>
      <c r="P6" s="425"/>
      <c r="Q6" s="425"/>
      <c r="R6" s="429"/>
      <c r="S6" s="429"/>
      <c r="T6" s="429"/>
      <c r="U6" s="429"/>
      <c r="V6" s="430"/>
      <c r="W6" s="433" t="s">
        <v>82</v>
      </c>
      <c r="X6" s="434"/>
      <c r="Y6" s="434"/>
      <c r="Z6" s="434"/>
      <c r="AA6" s="434"/>
      <c r="AB6" s="424"/>
      <c r="AC6" s="437" t="s">
        <v>83</v>
      </c>
      <c r="AD6" s="438"/>
      <c r="AE6" s="438"/>
      <c r="AF6" s="438"/>
      <c r="AG6" s="438"/>
      <c r="AH6" s="438"/>
      <c r="AI6" s="438"/>
      <c r="AJ6" s="438"/>
      <c r="AK6" s="438"/>
      <c r="AL6" s="439"/>
      <c r="AM6" s="446" t="s">
        <v>84</v>
      </c>
      <c r="AN6" s="447"/>
      <c r="AO6" s="447"/>
      <c r="AP6" s="447"/>
      <c r="AQ6" s="447"/>
      <c r="AR6" s="447"/>
      <c r="AS6" s="447"/>
      <c r="AT6" s="448"/>
      <c r="AU6" s="449" t="s">
        <v>77</v>
      </c>
      <c r="AV6" s="450"/>
      <c r="AW6" s="450"/>
      <c r="AX6" s="450"/>
      <c r="AY6" s="451" t="s">
        <v>85</v>
      </c>
      <c r="AZ6" s="452"/>
      <c r="BA6" s="452"/>
      <c r="BB6" s="452"/>
      <c r="BC6" s="452"/>
      <c r="BD6" s="452"/>
      <c r="BE6" s="452"/>
      <c r="BF6" s="452"/>
      <c r="BG6" s="452"/>
      <c r="BH6" s="452"/>
      <c r="BI6" s="452"/>
      <c r="BJ6" s="452"/>
      <c r="BK6" s="452"/>
      <c r="BL6" s="452"/>
      <c r="BM6" s="453"/>
      <c r="BN6" s="417">
        <v>962190</v>
      </c>
      <c r="BO6" s="418"/>
      <c r="BP6" s="418"/>
      <c r="BQ6" s="418"/>
      <c r="BR6" s="418"/>
      <c r="BS6" s="418"/>
      <c r="BT6" s="418"/>
      <c r="BU6" s="419"/>
      <c r="BV6" s="417">
        <v>1249235</v>
      </c>
      <c r="BW6" s="418"/>
      <c r="BX6" s="418"/>
      <c r="BY6" s="418"/>
      <c r="BZ6" s="418"/>
      <c r="CA6" s="418"/>
      <c r="CB6" s="418"/>
      <c r="CC6" s="419"/>
      <c r="CD6" s="420" t="s">
        <v>86</v>
      </c>
      <c r="CE6" s="421"/>
      <c r="CF6" s="421"/>
      <c r="CG6" s="421"/>
      <c r="CH6" s="421"/>
      <c r="CI6" s="421"/>
      <c r="CJ6" s="421"/>
      <c r="CK6" s="421"/>
      <c r="CL6" s="421"/>
      <c r="CM6" s="421"/>
      <c r="CN6" s="421"/>
      <c r="CO6" s="421"/>
      <c r="CP6" s="421"/>
      <c r="CQ6" s="421"/>
      <c r="CR6" s="421"/>
      <c r="CS6" s="422"/>
      <c r="CT6" s="454">
        <v>97.1</v>
      </c>
      <c r="CU6" s="455"/>
      <c r="CV6" s="455"/>
      <c r="CW6" s="455"/>
      <c r="CX6" s="455"/>
      <c r="CY6" s="455"/>
      <c r="CZ6" s="455"/>
      <c r="DA6" s="456"/>
      <c r="DB6" s="454">
        <v>98.4</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87</v>
      </c>
      <c r="AN7" s="447"/>
      <c r="AO7" s="447"/>
      <c r="AP7" s="447"/>
      <c r="AQ7" s="447"/>
      <c r="AR7" s="447"/>
      <c r="AS7" s="447"/>
      <c r="AT7" s="448"/>
      <c r="AU7" s="449" t="s">
        <v>88</v>
      </c>
      <c r="AV7" s="450"/>
      <c r="AW7" s="450"/>
      <c r="AX7" s="450"/>
      <c r="AY7" s="451" t="s">
        <v>89</v>
      </c>
      <c r="AZ7" s="452"/>
      <c r="BA7" s="452"/>
      <c r="BB7" s="452"/>
      <c r="BC7" s="452"/>
      <c r="BD7" s="452"/>
      <c r="BE7" s="452"/>
      <c r="BF7" s="452"/>
      <c r="BG7" s="452"/>
      <c r="BH7" s="452"/>
      <c r="BI7" s="452"/>
      <c r="BJ7" s="452"/>
      <c r="BK7" s="452"/>
      <c r="BL7" s="452"/>
      <c r="BM7" s="453"/>
      <c r="BN7" s="417">
        <v>260138</v>
      </c>
      <c r="BO7" s="418"/>
      <c r="BP7" s="418"/>
      <c r="BQ7" s="418"/>
      <c r="BR7" s="418"/>
      <c r="BS7" s="418"/>
      <c r="BT7" s="418"/>
      <c r="BU7" s="419"/>
      <c r="BV7" s="417">
        <v>351976</v>
      </c>
      <c r="BW7" s="418"/>
      <c r="BX7" s="418"/>
      <c r="BY7" s="418"/>
      <c r="BZ7" s="418"/>
      <c r="CA7" s="418"/>
      <c r="CB7" s="418"/>
      <c r="CC7" s="419"/>
      <c r="CD7" s="420" t="s">
        <v>90</v>
      </c>
      <c r="CE7" s="421"/>
      <c r="CF7" s="421"/>
      <c r="CG7" s="421"/>
      <c r="CH7" s="421"/>
      <c r="CI7" s="421"/>
      <c r="CJ7" s="421"/>
      <c r="CK7" s="421"/>
      <c r="CL7" s="421"/>
      <c r="CM7" s="421"/>
      <c r="CN7" s="421"/>
      <c r="CO7" s="421"/>
      <c r="CP7" s="421"/>
      <c r="CQ7" s="421"/>
      <c r="CR7" s="421"/>
      <c r="CS7" s="422"/>
      <c r="CT7" s="417">
        <v>26693169</v>
      </c>
      <c r="CU7" s="418"/>
      <c r="CV7" s="418"/>
      <c r="CW7" s="418"/>
      <c r="CX7" s="418"/>
      <c r="CY7" s="418"/>
      <c r="CZ7" s="418"/>
      <c r="DA7" s="419"/>
      <c r="DB7" s="417">
        <v>27024010</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91</v>
      </c>
      <c r="AN8" s="447"/>
      <c r="AO8" s="447"/>
      <c r="AP8" s="447"/>
      <c r="AQ8" s="447"/>
      <c r="AR8" s="447"/>
      <c r="AS8" s="447"/>
      <c r="AT8" s="448"/>
      <c r="AU8" s="449" t="s">
        <v>92</v>
      </c>
      <c r="AV8" s="450"/>
      <c r="AW8" s="450"/>
      <c r="AX8" s="450"/>
      <c r="AY8" s="451" t="s">
        <v>93</v>
      </c>
      <c r="AZ8" s="452"/>
      <c r="BA8" s="452"/>
      <c r="BB8" s="452"/>
      <c r="BC8" s="452"/>
      <c r="BD8" s="452"/>
      <c r="BE8" s="452"/>
      <c r="BF8" s="452"/>
      <c r="BG8" s="452"/>
      <c r="BH8" s="452"/>
      <c r="BI8" s="452"/>
      <c r="BJ8" s="452"/>
      <c r="BK8" s="452"/>
      <c r="BL8" s="452"/>
      <c r="BM8" s="453"/>
      <c r="BN8" s="417">
        <v>702052</v>
      </c>
      <c r="BO8" s="418"/>
      <c r="BP8" s="418"/>
      <c r="BQ8" s="418"/>
      <c r="BR8" s="418"/>
      <c r="BS8" s="418"/>
      <c r="BT8" s="418"/>
      <c r="BU8" s="419"/>
      <c r="BV8" s="417">
        <v>897259</v>
      </c>
      <c r="BW8" s="418"/>
      <c r="BX8" s="418"/>
      <c r="BY8" s="418"/>
      <c r="BZ8" s="418"/>
      <c r="CA8" s="418"/>
      <c r="CB8" s="418"/>
      <c r="CC8" s="419"/>
      <c r="CD8" s="420" t="s">
        <v>94</v>
      </c>
      <c r="CE8" s="421"/>
      <c r="CF8" s="421"/>
      <c r="CG8" s="421"/>
      <c r="CH8" s="421"/>
      <c r="CI8" s="421"/>
      <c r="CJ8" s="421"/>
      <c r="CK8" s="421"/>
      <c r="CL8" s="421"/>
      <c r="CM8" s="421"/>
      <c r="CN8" s="421"/>
      <c r="CO8" s="421"/>
      <c r="CP8" s="421"/>
      <c r="CQ8" s="421"/>
      <c r="CR8" s="421"/>
      <c r="CS8" s="422"/>
      <c r="CT8" s="457">
        <v>0.59</v>
      </c>
      <c r="CU8" s="458"/>
      <c r="CV8" s="458"/>
      <c r="CW8" s="458"/>
      <c r="CX8" s="458"/>
      <c r="CY8" s="458"/>
      <c r="CZ8" s="458"/>
      <c r="DA8" s="459"/>
      <c r="DB8" s="457">
        <v>0.6</v>
      </c>
      <c r="DC8" s="458"/>
      <c r="DD8" s="458"/>
      <c r="DE8" s="458"/>
      <c r="DF8" s="458"/>
      <c r="DG8" s="458"/>
      <c r="DH8" s="458"/>
      <c r="DI8" s="459"/>
      <c r="DJ8" s="139"/>
      <c r="DK8" s="139"/>
      <c r="DL8" s="139"/>
      <c r="DM8" s="139"/>
      <c r="DN8" s="139"/>
      <c r="DO8" s="139"/>
    </row>
    <row r="9" spans="1:119" ht="18.75" customHeight="1" thickBot="1" x14ac:dyDescent="0.2">
      <c r="A9" s="140"/>
      <c r="B9" s="411" t="s">
        <v>95</v>
      </c>
      <c r="C9" s="412"/>
      <c r="D9" s="412"/>
      <c r="E9" s="412"/>
      <c r="F9" s="412"/>
      <c r="G9" s="412"/>
      <c r="H9" s="412"/>
      <c r="I9" s="412"/>
      <c r="J9" s="412"/>
      <c r="K9" s="460"/>
      <c r="L9" s="461" t="s">
        <v>96</v>
      </c>
      <c r="M9" s="462"/>
      <c r="N9" s="462"/>
      <c r="O9" s="462"/>
      <c r="P9" s="462"/>
      <c r="Q9" s="463"/>
      <c r="R9" s="464">
        <v>96194</v>
      </c>
      <c r="S9" s="465"/>
      <c r="T9" s="465"/>
      <c r="U9" s="465"/>
      <c r="V9" s="466"/>
      <c r="W9" s="374" t="s">
        <v>97</v>
      </c>
      <c r="X9" s="375"/>
      <c r="Y9" s="375"/>
      <c r="Z9" s="375"/>
      <c r="AA9" s="375"/>
      <c r="AB9" s="375"/>
      <c r="AC9" s="375"/>
      <c r="AD9" s="375"/>
      <c r="AE9" s="375"/>
      <c r="AF9" s="375"/>
      <c r="AG9" s="375"/>
      <c r="AH9" s="375"/>
      <c r="AI9" s="375"/>
      <c r="AJ9" s="375"/>
      <c r="AK9" s="375"/>
      <c r="AL9" s="376"/>
      <c r="AM9" s="446" t="s">
        <v>98</v>
      </c>
      <c r="AN9" s="447"/>
      <c r="AO9" s="447"/>
      <c r="AP9" s="447"/>
      <c r="AQ9" s="447"/>
      <c r="AR9" s="447"/>
      <c r="AS9" s="447"/>
      <c r="AT9" s="448"/>
      <c r="AU9" s="449" t="s">
        <v>77</v>
      </c>
      <c r="AV9" s="450"/>
      <c r="AW9" s="450"/>
      <c r="AX9" s="450"/>
      <c r="AY9" s="451" t="s">
        <v>99</v>
      </c>
      <c r="AZ9" s="452"/>
      <c r="BA9" s="452"/>
      <c r="BB9" s="452"/>
      <c r="BC9" s="452"/>
      <c r="BD9" s="452"/>
      <c r="BE9" s="452"/>
      <c r="BF9" s="452"/>
      <c r="BG9" s="452"/>
      <c r="BH9" s="452"/>
      <c r="BI9" s="452"/>
      <c r="BJ9" s="452"/>
      <c r="BK9" s="452"/>
      <c r="BL9" s="452"/>
      <c r="BM9" s="453"/>
      <c r="BN9" s="417">
        <v>-195207</v>
      </c>
      <c r="BO9" s="418"/>
      <c r="BP9" s="418"/>
      <c r="BQ9" s="418"/>
      <c r="BR9" s="418"/>
      <c r="BS9" s="418"/>
      <c r="BT9" s="418"/>
      <c r="BU9" s="419"/>
      <c r="BV9" s="417">
        <v>324640</v>
      </c>
      <c r="BW9" s="418"/>
      <c r="BX9" s="418"/>
      <c r="BY9" s="418"/>
      <c r="BZ9" s="418"/>
      <c r="CA9" s="418"/>
      <c r="CB9" s="418"/>
      <c r="CC9" s="419"/>
      <c r="CD9" s="420" t="s">
        <v>100</v>
      </c>
      <c r="CE9" s="421"/>
      <c r="CF9" s="421"/>
      <c r="CG9" s="421"/>
      <c r="CH9" s="421"/>
      <c r="CI9" s="421"/>
      <c r="CJ9" s="421"/>
      <c r="CK9" s="421"/>
      <c r="CL9" s="421"/>
      <c r="CM9" s="421"/>
      <c r="CN9" s="421"/>
      <c r="CO9" s="421"/>
      <c r="CP9" s="421"/>
      <c r="CQ9" s="421"/>
      <c r="CR9" s="421"/>
      <c r="CS9" s="422"/>
      <c r="CT9" s="414">
        <v>22.1</v>
      </c>
      <c r="CU9" s="415"/>
      <c r="CV9" s="415"/>
      <c r="CW9" s="415"/>
      <c r="CX9" s="415"/>
      <c r="CY9" s="415"/>
      <c r="CZ9" s="415"/>
      <c r="DA9" s="416"/>
      <c r="DB9" s="414">
        <v>21.9</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101</v>
      </c>
      <c r="M10" s="447"/>
      <c r="N10" s="447"/>
      <c r="O10" s="447"/>
      <c r="P10" s="447"/>
      <c r="Q10" s="448"/>
      <c r="R10" s="468">
        <v>100509</v>
      </c>
      <c r="S10" s="469"/>
      <c r="T10" s="469"/>
      <c r="U10" s="469"/>
      <c r="V10" s="470"/>
      <c r="W10" s="405"/>
      <c r="X10" s="406"/>
      <c r="Y10" s="406"/>
      <c r="Z10" s="406"/>
      <c r="AA10" s="406"/>
      <c r="AB10" s="406"/>
      <c r="AC10" s="406"/>
      <c r="AD10" s="406"/>
      <c r="AE10" s="406"/>
      <c r="AF10" s="406"/>
      <c r="AG10" s="406"/>
      <c r="AH10" s="406"/>
      <c r="AI10" s="406"/>
      <c r="AJ10" s="406"/>
      <c r="AK10" s="406"/>
      <c r="AL10" s="409"/>
      <c r="AM10" s="446" t="s">
        <v>102</v>
      </c>
      <c r="AN10" s="447"/>
      <c r="AO10" s="447"/>
      <c r="AP10" s="447"/>
      <c r="AQ10" s="447"/>
      <c r="AR10" s="447"/>
      <c r="AS10" s="447"/>
      <c r="AT10" s="448"/>
      <c r="AU10" s="449" t="s">
        <v>103</v>
      </c>
      <c r="AV10" s="450"/>
      <c r="AW10" s="450"/>
      <c r="AX10" s="450"/>
      <c r="AY10" s="451" t="s">
        <v>104</v>
      </c>
      <c r="AZ10" s="452"/>
      <c r="BA10" s="452"/>
      <c r="BB10" s="452"/>
      <c r="BC10" s="452"/>
      <c r="BD10" s="452"/>
      <c r="BE10" s="452"/>
      <c r="BF10" s="452"/>
      <c r="BG10" s="452"/>
      <c r="BH10" s="452"/>
      <c r="BI10" s="452"/>
      <c r="BJ10" s="452"/>
      <c r="BK10" s="452"/>
      <c r="BL10" s="452"/>
      <c r="BM10" s="453"/>
      <c r="BN10" s="417">
        <v>7823</v>
      </c>
      <c r="BO10" s="418"/>
      <c r="BP10" s="418"/>
      <c r="BQ10" s="418"/>
      <c r="BR10" s="418"/>
      <c r="BS10" s="418"/>
      <c r="BT10" s="418"/>
      <c r="BU10" s="419"/>
      <c r="BV10" s="417">
        <v>2183</v>
      </c>
      <c r="BW10" s="418"/>
      <c r="BX10" s="418"/>
      <c r="BY10" s="418"/>
      <c r="BZ10" s="418"/>
      <c r="CA10" s="418"/>
      <c r="CB10" s="418"/>
      <c r="CC10" s="419"/>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106</v>
      </c>
      <c r="M11" s="472"/>
      <c r="N11" s="472"/>
      <c r="O11" s="472"/>
      <c r="P11" s="472"/>
      <c r="Q11" s="473"/>
      <c r="R11" s="474" t="s">
        <v>107</v>
      </c>
      <c r="S11" s="475"/>
      <c r="T11" s="475"/>
      <c r="U11" s="475"/>
      <c r="V11" s="476"/>
      <c r="W11" s="405"/>
      <c r="X11" s="406"/>
      <c r="Y11" s="406"/>
      <c r="Z11" s="406"/>
      <c r="AA11" s="406"/>
      <c r="AB11" s="406"/>
      <c r="AC11" s="406"/>
      <c r="AD11" s="406"/>
      <c r="AE11" s="406"/>
      <c r="AF11" s="406"/>
      <c r="AG11" s="406"/>
      <c r="AH11" s="406"/>
      <c r="AI11" s="406"/>
      <c r="AJ11" s="406"/>
      <c r="AK11" s="406"/>
      <c r="AL11" s="409"/>
      <c r="AM11" s="446" t="s">
        <v>108</v>
      </c>
      <c r="AN11" s="447"/>
      <c r="AO11" s="447"/>
      <c r="AP11" s="447"/>
      <c r="AQ11" s="447"/>
      <c r="AR11" s="447"/>
      <c r="AS11" s="447"/>
      <c r="AT11" s="448"/>
      <c r="AU11" s="449" t="s">
        <v>109</v>
      </c>
      <c r="AV11" s="450"/>
      <c r="AW11" s="450"/>
      <c r="AX11" s="450"/>
      <c r="AY11" s="451" t="s">
        <v>110</v>
      </c>
      <c r="AZ11" s="452"/>
      <c r="BA11" s="452"/>
      <c r="BB11" s="452"/>
      <c r="BC11" s="452"/>
      <c r="BD11" s="452"/>
      <c r="BE11" s="452"/>
      <c r="BF11" s="452"/>
      <c r="BG11" s="452"/>
      <c r="BH11" s="452"/>
      <c r="BI11" s="452"/>
      <c r="BJ11" s="452"/>
      <c r="BK11" s="452"/>
      <c r="BL11" s="452"/>
      <c r="BM11" s="453"/>
      <c r="BN11" s="417">
        <v>1076152</v>
      </c>
      <c r="BO11" s="418"/>
      <c r="BP11" s="418"/>
      <c r="BQ11" s="418"/>
      <c r="BR11" s="418"/>
      <c r="BS11" s="418"/>
      <c r="BT11" s="418"/>
      <c r="BU11" s="419"/>
      <c r="BV11" s="417">
        <v>842661</v>
      </c>
      <c r="BW11" s="418"/>
      <c r="BX11" s="418"/>
      <c r="BY11" s="418"/>
      <c r="BZ11" s="418"/>
      <c r="CA11" s="418"/>
      <c r="CB11" s="418"/>
      <c r="CC11" s="419"/>
      <c r="CD11" s="420" t="s">
        <v>111</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113</v>
      </c>
      <c r="C12" s="478"/>
      <c r="D12" s="478"/>
      <c r="E12" s="478"/>
      <c r="F12" s="478"/>
      <c r="G12" s="478"/>
      <c r="H12" s="478"/>
      <c r="I12" s="478"/>
      <c r="J12" s="478"/>
      <c r="K12" s="479"/>
      <c r="L12" s="486" t="s">
        <v>114</v>
      </c>
      <c r="M12" s="487"/>
      <c r="N12" s="487"/>
      <c r="O12" s="487"/>
      <c r="P12" s="487"/>
      <c r="Q12" s="488"/>
      <c r="R12" s="489">
        <v>97009</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t="s">
        <v>120</v>
      </c>
      <c r="BO12" s="418"/>
      <c r="BP12" s="418"/>
      <c r="BQ12" s="418"/>
      <c r="BR12" s="418"/>
      <c r="BS12" s="418"/>
      <c r="BT12" s="418"/>
      <c r="BU12" s="419"/>
      <c r="BV12" s="417" t="s">
        <v>120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122</v>
      </c>
      <c r="N13" s="506"/>
      <c r="O13" s="506"/>
      <c r="P13" s="506"/>
      <c r="Q13" s="507"/>
      <c r="R13" s="498">
        <v>95045</v>
      </c>
      <c r="S13" s="499"/>
      <c r="T13" s="499"/>
      <c r="U13" s="499"/>
      <c r="V13" s="500"/>
      <c r="W13" s="433" t="s">
        <v>123</v>
      </c>
      <c r="X13" s="434"/>
      <c r="Y13" s="434"/>
      <c r="Z13" s="434"/>
      <c r="AA13" s="434"/>
      <c r="AB13" s="424"/>
      <c r="AC13" s="468">
        <v>2386</v>
      </c>
      <c r="AD13" s="469"/>
      <c r="AE13" s="469"/>
      <c r="AF13" s="469"/>
      <c r="AG13" s="508"/>
      <c r="AH13" s="468">
        <v>2464</v>
      </c>
      <c r="AI13" s="469"/>
      <c r="AJ13" s="469"/>
      <c r="AK13" s="469"/>
      <c r="AL13" s="470"/>
      <c r="AM13" s="446" t="s">
        <v>124</v>
      </c>
      <c r="AN13" s="447"/>
      <c r="AO13" s="447"/>
      <c r="AP13" s="447"/>
      <c r="AQ13" s="447"/>
      <c r="AR13" s="447"/>
      <c r="AS13" s="447"/>
      <c r="AT13" s="448"/>
      <c r="AU13" s="449" t="s">
        <v>118</v>
      </c>
      <c r="AV13" s="450"/>
      <c r="AW13" s="450"/>
      <c r="AX13" s="450"/>
      <c r="AY13" s="451" t="s">
        <v>125</v>
      </c>
      <c r="AZ13" s="452"/>
      <c r="BA13" s="452"/>
      <c r="BB13" s="452"/>
      <c r="BC13" s="452"/>
      <c r="BD13" s="452"/>
      <c r="BE13" s="452"/>
      <c r="BF13" s="452"/>
      <c r="BG13" s="452"/>
      <c r="BH13" s="452"/>
      <c r="BI13" s="452"/>
      <c r="BJ13" s="452"/>
      <c r="BK13" s="452"/>
      <c r="BL13" s="452"/>
      <c r="BM13" s="453"/>
      <c r="BN13" s="417">
        <v>888768</v>
      </c>
      <c r="BO13" s="418"/>
      <c r="BP13" s="418"/>
      <c r="BQ13" s="418"/>
      <c r="BR13" s="418"/>
      <c r="BS13" s="418"/>
      <c r="BT13" s="418"/>
      <c r="BU13" s="419"/>
      <c r="BV13" s="417">
        <v>1169484</v>
      </c>
      <c r="BW13" s="418"/>
      <c r="BX13" s="418"/>
      <c r="BY13" s="418"/>
      <c r="BZ13" s="418"/>
      <c r="CA13" s="418"/>
      <c r="CB13" s="418"/>
      <c r="CC13" s="419"/>
      <c r="CD13" s="420" t="s">
        <v>126</v>
      </c>
      <c r="CE13" s="421"/>
      <c r="CF13" s="421"/>
      <c r="CG13" s="421"/>
      <c r="CH13" s="421"/>
      <c r="CI13" s="421"/>
      <c r="CJ13" s="421"/>
      <c r="CK13" s="421"/>
      <c r="CL13" s="421"/>
      <c r="CM13" s="421"/>
      <c r="CN13" s="421"/>
      <c r="CO13" s="421"/>
      <c r="CP13" s="421"/>
      <c r="CQ13" s="421"/>
      <c r="CR13" s="421"/>
      <c r="CS13" s="422"/>
      <c r="CT13" s="414">
        <v>7.7</v>
      </c>
      <c r="CU13" s="415"/>
      <c r="CV13" s="415"/>
      <c r="CW13" s="415"/>
      <c r="CX13" s="415"/>
      <c r="CY13" s="415"/>
      <c r="CZ13" s="415"/>
      <c r="DA13" s="416"/>
      <c r="DB13" s="414">
        <v>8.6</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127</v>
      </c>
      <c r="M14" s="496"/>
      <c r="N14" s="496"/>
      <c r="O14" s="496"/>
      <c r="P14" s="496"/>
      <c r="Q14" s="497"/>
      <c r="R14" s="498">
        <v>97872</v>
      </c>
      <c r="S14" s="499"/>
      <c r="T14" s="499"/>
      <c r="U14" s="499"/>
      <c r="V14" s="500"/>
      <c r="W14" s="407"/>
      <c r="X14" s="408"/>
      <c r="Y14" s="408"/>
      <c r="Z14" s="408"/>
      <c r="AA14" s="408"/>
      <c r="AB14" s="397"/>
      <c r="AC14" s="501">
        <v>5.6</v>
      </c>
      <c r="AD14" s="502"/>
      <c r="AE14" s="502"/>
      <c r="AF14" s="502"/>
      <c r="AG14" s="503"/>
      <c r="AH14" s="501">
        <v>5.8</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128</v>
      </c>
      <c r="CE14" s="510"/>
      <c r="CF14" s="510"/>
      <c r="CG14" s="510"/>
      <c r="CH14" s="510"/>
      <c r="CI14" s="510"/>
      <c r="CJ14" s="510"/>
      <c r="CK14" s="510"/>
      <c r="CL14" s="510"/>
      <c r="CM14" s="510"/>
      <c r="CN14" s="510"/>
      <c r="CO14" s="510"/>
      <c r="CP14" s="510"/>
      <c r="CQ14" s="510"/>
      <c r="CR14" s="510"/>
      <c r="CS14" s="511"/>
      <c r="CT14" s="512">
        <v>50.9</v>
      </c>
      <c r="CU14" s="513"/>
      <c r="CV14" s="513"/>
      <c r="CW14" s="513"/>
      <c r="CX14" s="513"/>
      <c r="CY14" s="513"/>
      <c r="CZ14" s="513"/>
      <c r="DA14" s="514"/>
      <c r="DB14" s="512">
        <v>48.7</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122</v>
      </c>
      <c r="N15" s="506"/>
      <c r="O15" s="506"/>
      <c r="P15" s="506"/>
      <c r="Q15" s="507"/>
      <c r="R15" s="498">
        <v>96102</v>
      </c>
      <c r="S15" s="499"/>
      <c r="T15" s="499"/>
      <c r="U15" s="499"/>
      <c r="V15" s="500"/>
      <c r="W15" s="433" t="s">
        <v>129</v>
      </c>
      <c r="X15" s="434"/>
      <c r="Y15" s="434"/>
      <c r="Z15" s="434"/>
      <c r="AA15" s="434"/>
      <c r="AB15" s="424"/>
      <c r="AC15" s="468">
        <v>13304</v>
      </c>
      <c r="AD15" s="469"/>
      <c r="AE15" s="469"/>
      <c r="AF15" s="469"/>
      <c r="AG15" s="508"/>
      <c r="AH15" s="468">
        <v>13358</v>
      </c>
      <c r="AI15" s="469"/>
      <c r="AJ15" s="469"/>
      <c r="AK15" s="469"/>
      <c r="AL15" s="470"/>
      <c r="AM15" s="446"/>
      <c r="AN15" s="447"/>
      <c r="AO15" s="447"/>
      <c r="AP15" s="447"/>
      <c r="AQ15" s="447"/>
      <c r="AR15" s="447"/>
      <c r="AS15" s="447"/>
      <c r="AT15" s="448"/>
      <c r="AU15" s="449"/>
      <c r="AV15" s="450"/>
      <c r="AW15" s="450"/>
      <c r="AX15" s="450"/>
      <c r="AY15" s="377" t="s">
        <v>130</v>
      </c>
      <c r="AZ15" s="378"/>
      <c r="BA15" s="378"/>
      <c r="BB15" s="378"/>
      <c r="BC15" s="378"/>
      <c r="BD15" s="378"/>
      <c r="BE15" s="378"/>
      <c r="BF15" s="378"/>
      <c r="BG15" s="378"/>
      <c r="BH15" s="378"/>
      <c r="BI15" s="378"/>
      <c r="BJ15" s="378"/>
      <c r="BK15" s="378"/>
      <c r="BL15" s="378"/>
      <c r="BM15" s="379"/>
      <c r="BN15" s="380">
        <v>11991804</v>
      </c>
      <c r="BO15" s="381"/>
      <c r="BP15" s="381"/>
      <c r="BQ15" s="381"/>
      <c r="BR15" s="381"/>
      <c r="BS15" s="381"/>
      <c r="BT15" s="381"/>
      <c r="BU15" s="382"/>
      <c r="BV15" s="380">
        <v>12191187</v>
      </c>
      <c r="BW15" s="381"/>
      <c r="BX15" s="381"/>
      <c r="BY15" s="381"/>
      <c r="BZ15" s="381"/>
      <c r="CA15" s="381"/>
      <c r="CB15" s="381"/>
      <c r="CC15" s="382"/>
      <c r="CD15" s="515" t="s">
        <v>131</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132</v>
      </c>
      <c r="M16" s="526"/>
      <c r="N16" s="526"/>
      <c r="O16" s="526"/>
      <c r="P16" s="526"/>
      <c r="Q16" s="527"/>
      <c r="R16" s="518" t="s">
        <v>133</v>
      </c>
      <c r="S16" s="519"/>
      <c r="T16" s="519"/>
      <c r="U16" s="519"/>
      <c r="V16" s="520"/>
      <c r="W16" s="407"/>
      <c r="X16" s="408"/>
      <c r="Y16" s="408"/>
      <c r="Z16" s="408"/>
      <c r="AA16" s="408"/>
      <c r="AB16" s="397"/>
      <c r="AC16" s="501">
        <v>31</v>
      </c>
      <c r="AD16" s="502"/>
      <c r="AE16" s="502"/>
      <c r="AF16" s="502"/>
      <c r="AG16" s="503"/>
      <c r="AH16" s="501">
        <v>31.4</v>
      </c>
      <c r="AI16" s="502"/>
      <c r="AJ16" s="502"/>
      <c r="AK16" s="502"/>
      <c r="AL16" s="504"/>
      <c r="AM16" s="446"/>
      <c r="AN16" s="447"/>
      <c r="AO16" s="447"/>
      <c r="AP16" s="447"/>
      <c r="AQ16" s="447"/>
      <c r="AR16" s="447"/>
      <c r="AS16" s="447"/>
      <c r="AT16" s="448"/>
      <c r="AU16" s="449"/>
      <c r="AV16" s="450"/>
      <c r="AW16" s="450"/>
      <c r="AX16" s="450"/>
      <c r="AY16" s="451" t="s">
        <v>134</v>
      </c>
      <c r="AZ16" s="452"/>
      <c r="BA16" s="452"/>
      <c r="BB16" s="452"/>
      <c r="BC16" s="452"/>
      <c r="BD16" s="452"/>
      <c r="BE16" s="452"/>
      <c r="BF16" s="452"/>
      <c r="BG16" s="452"/>
      <c r="BH16" s="452"/>
      <c r="BI16" s="452"/>
      <c r="BJ16" s="452"/>
      <c r="BK16" s="452"/>
      <c r="BL16" s="452"/>
      <c r="BM16" s="453"/>
      <c r="BN16" s="417">
        <v>20851738</v>
      </c>
      <c r="BO16" s="418"/>
      <c r="BP16" s="418"/>
      <c r="BQ16" s="418"/>
      <c r="BR16" s="418"/>
      <c r="BS16" s="418"/>
      <c r="BT16" s="418"/>
      <c r="BU16" s="419"/>
      <c r="BV16" s="417">
        <v>20356189</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135</v>
      </c>
      <c r="N17" s="522"/>
      <c r="O17" s="522"/>
      <c r="P17" s="522"/>
      <c r="Q17" s="523"/>
      <c r="R17" s="518" t="s">
        <v>136</v>
      </c>
      <c r="S17" s="519"/>
      <c r="T17" s="519"/>
      <c r="U17" s="519"/>
      <c r="V17" s="520"/>
      <c r="W17" s="433" t="s">
        <v>137</v>
      </c>
      <c r="X17" s="434"/>
      <c r="Y17" s="434"/>
      <c r="Z17" s="434"/>
      <c r="AA17" s="434"/>
      <c r="AB17" s="424"/>
      <c r="AC17" s="468">
        <v>27247</v>
      </c>
      <c r="AD17" s="469"/>
      <c r="AE17" s="469"/>
      <c r="AF17" s="469"/>
      <c r="AG17" s="508"/>
      <c r="AH17" s="468">
        <v>26711</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15244077</v>
      </c>
      <c r="BO17" s="418"/>
      <c r="BP17" s="418"/>
      <c r="BQ17" s="418"/>
      <c r="BR17" s="418"/>
      <c r="BS17" s="418"/>
      <c r="BT17" s="418"/>
      <c r="BU17" s="419"/>
      <c r="BV17" s="417">
        <v>15490265</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139</v>
      </c>
      <c r="C18" s="460"/>
      <c r="D18" s="460"/>
      <c r="E18" s="529"/>
      <c r="F18" s="529"/>
      <c r="G18" s="529"/>
      <c r="H18" s="529"/>
      <c r="I18" s="529"/>
      <c r="J18" s="529"/>
      <c r="K18" s="529"/>
      <c r="L18" s="530">
        <v>471.55</v>
      </c>
      <c r="M18" s="530"/>
      <c r="N18" s="530"/>
      <c r="O18" s="530"/>
      <c r="P18" s="530"/>
      <c r="Q18" s="530"/>
      <c r="R18" s="531"/>
      <c r="S18" s="531"/>
      <c r="T18" s="531"/>
      <c r="U18" s="531"/>
      <c r="V18" s="532"/>
      <c r="W18" s="435"/>
      <c r="X18" s="436"/>
      <c r="Y18" s="436"/>
      <c r="Z18" s="436"/>
      <c r="AA18" s="436"/>
      <c r="AB18" s="427"/>
      <c r="AC18" s="533">
        <v>63.5</v>
      </c>
      <c r="AD18" s="534"/>
      <c r="AE18" s="534"/>
      <c r="AF18" s="534"/>
      <c r="AG18" s="535"/>
      <c r="AH18" s="533">
        <v>62.8</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24857546</v>
      </c>
      <c r="BO18" s="418"/>
      <c r="BP18" s="418"/>
      <c r="BQ18" s="418"/>
      <c r="BR18" s="418"/>
      <c r="BS18" s="418"/>
      <c r="BT18" s="418"/>
      <c r="BU18" s="419"/>
      <c r="BV18" s="417">
        <v>24927445</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141</v>
      </c>
      <c r="C19" s="460"/>
      <c r="D19" s="460"/>
      <c r="E19" s="529"/>
      <c r="F19" s="529"/>
      <c r="G19" s="529"/>
      <c r="H19" s="529"/>
      <c r="I19" s="529"/>
      <c r="J19" s="529"/>
      <c r="K19" s="529"/>
      <c r="L19" s="537">
        <v>204</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30728827</v>
      </c>
      <c r="BO19" s="418"/>
      <c r="BP19" s="418"/>
      <c r="BQ19" s="418"/>
      <c r="BR19" s="418"/>
      <c r="BS19" s="418"/>
      <c r="BT19" s="418"/>
      <c r="BU19" s="419"/>
      <c r="BV19" s="417">
        <v>30320860</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143</v>
      </c>
      <c r="C20" s="460"/>
      <c r="D20" s="460"/>
      <c r="E20" s="529"/>
      <c r="F20" s="529"/>
      <c r="G20" s="529"/>
      <c r="H20" s="529"/>
      <c r="I20" s="529"/>
      <c r="J20" s="529"/>
      <c r="K20" s="529"/>
      <c r="L20" s="537">
        <v>39888</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63001148</v>
      </c>
      <c r="BO23" s="418"/>
      <c r="BP23" s="418"/>
      <c r="BQ23" s="418"/>
      <c r="BR23" s="418"/>
      <c r="BS23" s="418"/>
      <c r="BT23" s="418"/>
      <c r="BU23" s="419"/>
      <c r="BV23" s="417">
        <v>60544811</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152</v>
      </c>
      <c r="F24" s="447"/>
      <c r="G24" s="447"/>
      <c r="H24" s="447"/>
      <c r="I24" s="447"/>
      <c r="J24" s="447"/>
      <c r="K24" s="448"/>
      <c r="L24" s="468">
        <v>1</v>
      </c>
      <c r="M24" s="469"/>
      <c r="N24" s="469"/>
      <c r="O24" s="469"/>
      <c r="P24" s="508"/>
      <c r="Q24" s="468">
        <v>9430</v>
      </c>
      <c r="R24" s="469"/>
      <c r="S24" s="469"/>
      <c r="T24" s="469"/>
      <c r="U24" s="469"/>
      <c r="V24" s="508"/>
      <c r="W24" s="563"/>
      <c r="X24" s="551"/>
      <c r="Y24" s="552"/>
      <c r="Z24" s="467" t="s">
        <v>153</v>
      </c>
      <c r="AA24" s="447"/>
      <c r="AB24" s="447"/>
      <c r="AC24" s="447"/>
      <c r="AD24" s="447"/>
      <c r="AE24" s="447"/>
      <c r="AF24" s="447"/>
      <c r="AG24" s="448"/>
      <c r="AH24" s="468">
        <v>799</v>
      </c>
      <c r="AI24" s="469"/>
      <c r="AJ24" s="469"/>
      <c r="AK24" s="469"/>
      <c r="AL24" s="508"/>
      <c r="AM24" s="468">
        <v>2503267</v>
      </c>
      <c r="AN24" s="469"/>
      <c r="AO24" s="469"/>
      <c r="AP24" s="469"/>
      <c r="AQ24" s="469"/>
      <c r="AR24" s="508"/>
      <c r="AS24" s="468">
        <v>3133</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41237480</v>
      </c>
      <c r="BO24" s="418"/>
      <c r="BP24" s="418"/>
      <c r="BQ24" s="418"/>
      <c r="BR24" s="418"/>
      <c r="BS24" s="418"/>
      <c r="BT24" s="418"/>
      <c r="BU24" s="419"/>
      <c r="BV24" s="417">
        <v>39258782</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155</v>
      </c>
      <c r="F25" s="447"/>
      <c r="G25" s="447"/>
      <c r="H25" s="447"/>
      <c r="I25" s="447"/>
      <c r="J25" s="447"/>
      <c r="K25" s="448"/>
      <c r="L25" s="468">
        <v>2</v>
      </c>
      <c r="M25" s="469"/>
      <c r="N25" s="469"/>
      <c r="O25" s="469"/>
      <c r="P25" s="508"/>
      <c r="Q25" s="468">
        <v>7440</v>
      </c>
      <c r="R25" s="469"/>
      <c r="S25" s="469"/>
      <c r="T25" s="469"/>
      <c r="U25" s="469"/>
      <c r="V25" s="508"/>
      <c r="W25" s="563"/>
      <c r="X25" s="551"/>
      <c r="Y25" s="552"/>
      <c r="Z25" s="467" t="s">
        <v>156</v>
      </c>
      <c r="AA25" s="447"/>
      <c r="AB25" s="447"/>
      <c r="AC25" s="447"/>
      <c r="AD25" s="447"/>
      <c r="AE25" s="447"/>
      <c r="AF25" s="447"/>
      <c r="AG25" s="448"/>
      <c r="AH25" s="468">
        <v>162</v>
      </c>
      <c r="AI25" s="469"/>
      <c r="AJ25" s="469"/>
      <c r="AK25" s="469"/>
      <c r="AL25" s="508"/>
      <c r="AM25" s="468">
        <v>531684</v>
      </c>
      <c r="AN25" s="469"/>
      <c r="AO25" s="469"/>
      <c r="AP25" s="469"/>
      <c r="AQ25" s="469"/>
      <c r="AR25" s="508"/>
      <c r="AS25" s="468">
        <v>3282</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3762476</v>
      </c>
      <c r="BO25" s="381"/>
      <c r="BP25" s="381"/>
      <c r="BQ25" s="381"/>
      <c r="BR25" s="381"/>
      <c r="BS25" s="381"/>
      <c r="BT25" s="381"/>
      <c r="BU25" s="382"/>
      <c r="BV25" s="380">
        <v>4087115</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158</v>
      </c>
      <c r="F26" s="447"/>
      <c r="G26" s="447"/>
      <c r="H26" s="447"/>
      <c r="I26" s="447"/>
      <c r="J26" s="447"/>
      <c r="K26" s="448"/>
      <c r="L26" s="468">
        <v>1</v>
      </c>
      <c r="M26" s="469"/>
      <c r="N26" s="469"/>
      <c r="O26" s="469"/>
      <c r="P26" s="508"/>
      <c r="Q26" s="468">
        <v>6500</v>
      </c>
      <c r="R26" s="469"/>
      <c r="S26" s="469"/>
      <c r="T26" s="469"/>
      <c r="U26" s="469"/>
      <c r="V26" s="508"/>
      <c r="W26" s="563"/>
      <c r="X26" s="551"/>
      <c r="Y26" s="552"/>
      <c r="Z26" s="467" t="s">
        <v>159</v>
      </c>
      <c r="AA26" s="573"/>
      <c r="AB26" s="573"/>
      <c r="AC26" s="573"/>
      <c r="AD26" s="573"/>
      <c r="AE26" s="573"/>
      <c r="AF26" s="573"/>
      <c r="AG26" s="574"/>
      <c r="AH26" s="468">
        <v>33</v>
      </c>
      <c r="AI26" s="469"/>
      <c r="AJ26" s="469"/>
      <c r="AK26" s="469"/>
      <c r="AL26" s="508"/>
      <c r="AM26" s="468">
        <v>104610</v>
      </c>
      <c r="AN26" s="469"/>
      <c r="AO26" s="469"/>
      <c r="AP26" s="469"/>
      <c r="AQ26" s="469"/>
      <c r="AR26" s="508"/>
      <c r="AS26" s="468">
        <v>3170</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t="s">
        <v>120</v>
      </c>
      <c r="BO26" s="418"/>
      <c r="BP26" s="418"/>
      <c r="BQ26" s="418"/>
      <c r="BR26" s="418"/>
      <c r="BS26" s="418"/>
      <c r="BT26" s="418"/>
      <c r="BU26" s="419"/>
      <c r="BV26" s="417" t="s">
        <v>120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161</v>
      </c>
      <c r="F27" s="447"/>
      <c r="G27" s="447"/>
      <c r="H27" s="447"/>
      <c r="I27" s="447"/>
      <c r="J27" s="447"/>
      <c r="K27" s="448"/>
      <c r="L27" s="468">
        <v>1</v>
      </c>
      <c r="M27" s="469"/>
      <c r="N27" s="469"/>
      <c r="O27" s="469"/>
      <c r="P27" s="508"/>
      <c r="Q27" s="468">
        <v>5300</v>
      </c>
      <c r="R27" s="469"/>
      <c r="S27" s="469"/>
      <c r="T27" s="469"/>
      <c r="U27" s="469"/>
      <c r="V27" s="508"/>
      <c r="W27" s="563"/>
      <c r="X27" s="551"/>
      <c r="Y27" s="552"/>
      <c r="Z27" s="467" t="s">
        <v>162</v>
      </c>
      <c r="AA27" s="447"/>
      <c r="AB27" s="447"/>
      <c r="AC27" s="447"/>
      <c r="AD27" s="447"/>
      <c r="AE27" s="447"/>
      <c r="AF27" s="447"/>
      <c r="AG27" s="448"/>
      <c r="AH27" s="468">
        <v>37</v>
      </c>
      <c r="AI27" s="469"/>
      <c r="AJ27" s="469"/>
      <c r="AK27" s="469"/>
      <c r="AL27" s="508"/>
      <c r="AM27" s="468">
        <v>113117</v>
      </c>
      <c r="AN27" s="469"/>
      <c r="AO27" s="469"/>
      <c r="AP27" s="469"/>
      <c r="AQ27" s="469"/>
      <c r="AR27" s="508"/>
      <c r="AS27" s="468">
        <v>3057</v>
      </c>
      <c r="AT27" s="469"/>
      <c r="AU27" s="469"/>
      <c r="AV27" s="469"/>
      <c r="AW27" s="469"/>
      <c r="AX27" s="470"/>
      <c r="AY27" s="509" t="s">
        <v>163</v>
      </c>
      <c r="AZ27" s="510"/>
      <c r="BA27" s="510"/>
      <c r="BB27" s="510"/>
      <c r="BC27" s="510"/>
      <c r="BD27" s="510"/>
      <c r="BE27" s="510"/>
      <c r="BF27" s="510"/>
      <c r="BG27" s="510"/>
      <c r="BH27" s="510"/>
      <c r="BI27" s="510"/>
      <c r="BJ27" s="510"/>
      <c r="BK27" s="510"/>
      <c r="BL27" s="510"/>
      <c r="BM27" s="511"/>
      <c r="BN27" s="586" t="s">
        <v>120</v>
      </c>
      <c r="BO27" s="587"/>
      <c r="BP27" s="587"/>
      <c r="BQ27" s="587"/>
      <c r="BR27" s="587"/>
      <c r="BS27" s="587"/>
      <c r="BT27" s="587"/>
      <c r="BU27" s="588"/>
      <c r="BV27" s="586" t="s">
        <v>120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164</v>
      </c>
      <c r="F28" s="447"/>
      <c r="G28" s="447"/>
      <c r="H28" s="447"/>
      <c r="I28" s="447"/>
      <c r="J28" s="447"/>
      <c r="K28" s="448"/>
      <c r="L28" s="468">
        <v>1</v>
      </c>
      <c r="M28" s="469"/>
      <c r="N28" s="469"/>
      <c r="O28" s="469"/>
      <c r="P28" s="508"/>
      <c r="Q28" s="468">
        <v>4750</v>
      </c>
      <c r="R28" s="469"/>
      <c r="S28" s="469"/>
      <c r="T28" s="469"/>
      <c r="U28" s="469"/>
      <c r="V28" s="508"/>
      <c r="W28" s="563"/>
      <c r="X28" s="551"/>
      <c r="Y28" s="552"/>
      <c r="Z28" s="467" t="s">
        <v>165</v>
      </c>
      <c r="AA28" s="447"/>
      <c r="AB28" s="447"/>
      <c r="AC28" s="447"/>
      <c r="AD28" s="447"/>
      <c r="AE28" s="447"/>
      <c r="AF28" s="447"/>
      <c r="AG28" s="448"/>
      <c r="AH28" s="468" t="s">
        <v>120</v>
      </c>
      <c r="AI28" s="469"/>
      <c r="AJ28" s="469"/>
      <c r="AK28" s="469"/>
      <c r="AL28" s="508"/>
      <c r="AM28" s="468" t="s">
        <v>120</v>
      </c>
      <c r="AN28" s="469"/>
      <c r="AO28" s="469"/>
      <c r="AP28" s="469"/>
      <c r="AQ28" s="469"/>
      <c r="AR28" s="508"/>
      <c r="AS28" s="468" t="s">
        <v>120</v>
      </c>
      <c r="AT28" s="469"/>
      <c r="AU28" s="469"/>
      <c r="AV28" s="469"/>
      <c r="AW28" s="469"/>
      <c r="AX28" s="470"/>
      <c r="AY28" s="589" t="s">
        <v>166</v>
      </c>
      <c r="AZ28" s="590"/>
      <c r="BA28" s="590"/>
      <c r="BB28" s="591"/>
      <c r="BC28" s="377" t="s">
        <v>167</v>
      </c>
      <c r="BD28" s="378"/>
      <c r="BE28" s="378"/>
      <c r="BF28" s="378"/>
      <c r="BG28" s="378"/>
      <c r="BH28" s="378"/>
      <c r="BI28" s="378"/>
      <c r="BJ28" s="378"/>
      <c r="BK28" s="378"/>
      <c r="BL28" s="378"/>
      <c r="BM28" s="379"/>
      <c r="BN28" s="380">
        <v>5853312</v>
      </c>
      <c r="BO28" s="381"/>
      <c r="BP28" s="381"/>
      <c r="BQ28" s="381"/>
      <c r="BR28" s="381"/>
      <c r="BS28" s="381"/>
      <c r="BT28" s="381"/>
      <c r="BU28" s="382"/>
      <c r="BV28" s="380">
        <v>5845489</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168</v>
      </c>
      <c r="F29" s="447"/>
      <c r="G29" s="447"/>
      <c r="H29" s="447"/>
      <c r="I29" s="447"/>
      <c r="J29" s="447"/>
      <c r="K29" s="448"/>
      <c r="L29" s="468">
        <v>26</v>
      </c>
      <c r="M29" s="469"/>
      <c r="N29" s="469"/>
      <c r="O29" s="469"/>
      <c r="P29" s="508"/>
      <c r="Q29" s="468">
        <v>4280</v>
      </c>
      <c r="R29" s="469"/>
      <c r="S29" s="469"/>
      <c r="T29" s="469"/>
      <c r="U29" s="469"/>
      <c r="V29" s="508"/>
      <c r="W29" s="564"/>
      <c r="X29" s="565"/>
      <c r="Y29" s="566"/>
      <c r="Z29" s="467" t="s">
        <v>169</v>
      </c>
      <c r="AA29" s="447"/>
      <c r="AB29" s="447"/>
      <c r="AC29" s="447"/>
      <c r="AD29" s="447"/>
      <c r="AE29" s="447"/>
      <c r="AF29" s="447"/>
      <c r="AG29" s="448"/>
      <c r="AH29" s="468">
        <v>836</v>
      </c>
      <c r="AI29" s="469"/>
      <c r="AJ29" s="469"/>
      <c r="AK29" s="469"/>
      <c r="AL29" s="508"/>
      <c r="AM29" s="468">
        <v>2616384</v>
      </c>
      <c r="AN29" s="469"/>
      <c r="AO29" s="469"/>
      <c r="AP29" s="469"/>
      <c r="AQ29" s="469"/>
      <c r="AR29" s="508"/>
      <c r="AS29" s="468">
        <v>3130</v>
      </c>
      <c r="AT29" s="469"/>
      <c r="AU29" s="469"/>
      <c r="AV29" s="469"/>
      <c r="AW29" s="469"/>
      <c r="AX29" s="470"/>
      <c r="AY29" s="592"/>
      <c r="AZ29" s="593"/>
      <c r="BA29" s="593"/>
      <c r="BB29" s="594"/>
      <c r="BC29" s="451" t="s">
        <v>170</v>
      </c>
      <c r="BD29" s="452"/>
      <c r="BE29" s="452"/>
      <c r="BF29" s="452"/>
      <c r="BG29" s="452"/>
      <c r="BH29" s="452"/>
      <c r="BI29" s="452"/>
      <c r="BJ29" s="452"/>
      <c r="BK29" s="452"/>
      <c r="BL29" s="452"/>
      <c r="BM29" s="453"/>
      <c r="BN29" s="417">
        <v>1469672</v>
      </c>
      <c r="BO29" s="418"/>
      <c r="BP29" s="418"/>
      <c r="BQ29" s="418"/>
      <c r="BR29" s="418"/>
      <c r="BS29" s="418"/>
      <c r="BT29" s="418"/>
      <c r="BU29" s="419"/>
      <c r="BV29" s="417">
        <v>1467712</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98.7</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4740044</v>
      </c>
      <c r="BO30" s="587"/>
      <c r="BP30" s="587"/>
      <c r="BQ30" s="587"/>
      <c r="BR30" s="587"/>
      <c r="BS30" s="587"/>
      <c r="BT30" s="587"/>
      <c r="BU30" s="588"/>
      <c r="BV30" s="586">
        <v>4709224</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179</v>
      </c>
      <c r="D33" s="441"/>
      <c r="E33" s="406" t="s">
        <v>180</v>
      </c>
      <c r="F33" s="406"/>
      <c r="G33" s="406"/>
      <c r="H33" s="406"/>
      <c r="I33" s="406"/>
      <c r="J33" s="406"/>
      <c r="K33" s="406"/>
      <c r="L33" s="406"/>
      <c r="M33" s="406"/>
      <c r="N33" s="406"/>
      <c r="O33" s="406"/>
      <c r="P33" s="406"/>
      <c r="Q33" s="406"/>
      <c r="R33" s="406"/>
      <c r="S33" s="406"/>
      <c r="T33" s="169"/>
      <c r="U33" s="441" t="s">
        <v>179</v>
      </c>
      <c r="V33" s="441"/>
      <c r="W33" s="406" t="s">
        <v>180</v>
      </c>
      <c r="X33" s="406"/>
      <c r="Y33" s="406"/>
      <c r="Z33" s="406"/>
      <c r="AA33" s="406"/>
      <c r="AB33" s="406"/>
      <c r="AC33" s="406"/>
      <c r="AD33" s="406"/>
      <c r="AE33" s="406"/>
      <c r="AF33" s="406"/>
      <c r="AG33" s="406"/>
      <c r="AH33" s="406"/>
      <c r="AI33" s="406"/>
      <c r="AJ33" s="406"/>
      <c r="AK33" s="406"/>
      <c r="AL33" s="169"/>
      <c r="AM33" s="441" t="s">
        <v>179</v>
      </c>
      <c r="AN33" s="441"/>
      <c r="AO33" s="406" t="s">
        <v>180</v>
      </c>
      <c r="AP33" s="406"/>
      <c r="AQ33" s="406"/>
      <c r="AR33" s="406"/>
      <c r="AS33" s="406"/>
      <c r="AT33" s="406"/>
      <c r="AU33" s="406"/>
      <c r="AV33" s="406"/>
      <c r="AW33" s="406"/>
      <c r="AX33" s="406"/>
      <c r="AY33" s="406"/>
      <c r="AZ33" s="406"/>
      <c r="BA33" s="406"/>
      <c r="BB33" s="406"/>
      <c r="BC33" s="406"/>
      <c r="BD33" s="170"/>
      <c r="BE33" s="406" t="s">
        <v>181</v>
      </c>
      <c r="BF33" s="406"/>
      <c r="BG33" s="406" t="s">
        <v>182</v>
      </c>
      <c r="BH33" s="406"/>
      <c r="BI33" s="406"/>
      <c r="BJ33" s="406"/>
      <c r="BK33" s="406"/>
      <c r="BL33" s="406"/>
      <c r="BM33" s="406"/>
      <c r="BN33" s="406"/>
      <c r="BO33" s="406"/>
      <c r="BP33" s="406"/>
      <c r="BQ33" s="406"/>
      <c r="BR33" s="406"/>
      <c r="BS33" s="406"/>
      <c r="BT33" s="406"/>
      <c r="BU33" s="406"/>
      <c r="BV33" s="170"/>
      <c r="BW33" s="441" t="s">
        <v>181</v>
      </c>
      <c r="BX33" s="441"/>
      <c r="BY33" s="406" t="s">
        <v>183</v>
      </c>
      <c r="BZ33" s="406"/>
      <c r="CA33" s="406"/>
      <c r="CB33" s="406"/>
      <c r="CC33" s="406"/>
      <c r="CD33" s="406"/>
      <c r="CE33" s="406"/>
      <c r="CF33" s="406"/>
      <c r="CG33" s="406"/>
      <c r="CH33" s="406"/>
      <c r="CI33" s="406"/>
      <c r="CJ33" s="406"/>
      <c r="CK33" s="406"/>
      <c r="CL33" s="406"/>
      <c r="CM33" s="406"/>
      <c r="CN33" s="169"/>
      <c r="CO33" s="441" t="s">
        <v>179</v>
      </c>
      <c r="CP33" s="441"/>
      <c r="CQ33" s="406" t="s">
        <v>184</v>
      </c>
      <c r="CR33" s="406"/>
      <c r="CS33" s="406"/>
      <c r="CT33" s="406"/>
      <c r="CU33" s="406"/>
      <c r="CV33" s="406"/>
      <c r="CW33" s="406"/>
      <c r="CX33" s="406"/>
      <c r="CY33" s="406"/>
      <c r="CZ33" s="406"/>
      <c r="DA33" s="406"/>
      <c r="DB33" s="406"/>
      <c r="DC33" s="406"/>
      <c r="DD33" s="406"/>
      <c r="DE33" s="406"/>
      <c r="DF33" s="169"/>
      <c r="DG33" s="406" t="s">
        <v>185</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6</v>
      </c>
      <c r="V34" s="598"/>
      <c r="W34" s="599" t="str">
        <f>IF('各会計、関係団体の財政状況及び健全化判断比率'!B28="","",'各会計、関係団体の財政状況及び健全化判断比率'!B28)</f>
        <v>国民健康保険（事業勘定）特別会計</v>
      </c>
      <c r="X34" s="599"/>
      <c r="Y34" s="599"/>
      <c r="Z34" s="599"/>
      <c r="AA34" s="599"/>
      <c r="AB34" s="599"/>
      <c r="AC34" s="599"/>
      <c r="AD34" s="599"/>
      <c r="AE34" s="599"/>
      <c r="AF34" s="599"/>
      <c r="AG34" s="599"/>
      <c r="AH34" s="599"/>
      <c r="AI34" s="599"/>
      <c r="AJ34" s="599"/>
      <c r="AK34" s="599"/>
      <c r="AL34" s="167"/>
      <c r="AM34" s="598">
        <f>IF(AO34="","",MAX(C34:D43,U34:V43)+1)</f>
        <v>11</v>
      </c>
      <c r="AN34" s="598"/>
      <c r="AO34" s="599" t="str">
        <f>IF('各会計、関係団体の財政状況及び健全化判断比率'!B33="","",'各会計、関係団体の財政状況及び健全化判断比率'!B33)</f>
        <v>水道事業会計</v>
      </c>
      <c r="AP34" s="599"/>
      <c r="AQ34" s="599"/>
      <c r="AR34" s="599"/>
      <c r="AS34" s="599"/>
      <c r="AT34" s="599"/>
      <c r="AU34" s="599"/>
      <c r="AV34" s="599"/>
      <c r="AW34" s="599"/>
      <c r="AX34" s="599"/>
      <c r="AY34" s="599"/>
      <c r="AZ34" s="599"/>
      <c r="BA34" s="599"/>
      <c r="BB34" s="599"/>
      <c r="BC34" s="599"/>
      <c r="BD34" s="167"/>
      <c r="BE34" s="598">
        <f>IF(BG34="","",MAX(C34:D43,U34:V43,AM34:AN43)+1)</f>
        <v>12</v>
      </c>
      <c r="BF34" s="598"/>
      <c r="BG34" s="599" t="str">
        <f>IF('各会計、関係団体の財政状況及び健全化判断比率'!B34="","",'各会計、関係団体の財政状況及び健全化判断比率'!B34)</f>
        <v>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17</v>
      </c>
      <c r="BX34" s="598"/>
      <c r="BY34" s="599" t="str">
        <f>IF('各会計、関係団体の財政状況及び健全化判断比率'!B68="","",'各会計、関係団体の財政状況及び健全化判断比率'!B68)</f>
        <v>後期高齢者医療広域連合（一般会計）</v>
      </c>
      <c r="BZ34" s="599"/>
      <c r="CA34" s="599"/>
      <c r="CB34" s="599"/>
      <c r="CC34" s="599"/>
      <c r="CD34" s="599"/>
      <c r="CE34" s="599"/>
      <c r="CF34" s="599"/>
      <c r="CG34" s="599"/>
      <c r="CH34" s="599"/>
      <c r="CI34" s="599"/>
      <c r="CJ34" s="599"/>
      <c r="CK34" s="599"/>
      <c r="CL34" s="599"/>
      <c r="CM34" s="599"/>
      <c r="CN34" s="167"/>
      <c r="CO34" s="598">
        <f>IF(CQ34="","",MAX(C34:D43,U34:V43,AM34:AN43,BE34:BF43,BW34:BX43)+1)</f>
        <v>25</v>
      </c>
      <c r="CP34" s="598"/>
      <c r="CQ34" s="599" t="str">
        <f>IF('各会計、関係団体の財政状況及び健全化判断比率'!BS7="","",'各会計、関係団体の財政状況及び健全化判断比率'!BS7)</f>
        <v>三原看護師要請事業団</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ケーブルネットワーク事業特別会計</v>
      </c>
      <c r="F35" s="599"/>
      <c r="G35" s="599"/>
      <c r="H35" s="599"/>
      <c r="I35" s="599"/>
      <c r="J35" s="599"/>
      <c r="K35" s="599"/>
      <c r="L35" s="599"/>
      <c r="M35" s="599"/>
      <c r="N35" s="599"/>
      <c r="O35" s="599"/>
      <c r="P35" s="599"/>
      <c r="Q35" s="599"/>
      <c r="R35" s="599"/>
      <c r="S35" s="599"/>
      <c r="T35" s="167"/>
      <c r="U35" s="598">
        <f>IF(W35="","",U34+1)</f>
        <v>7</v>
      </c>
      <c r="V35" s="598"/>
      <c r="W35" s="599" t="str">
        <f>IF('各会計、関係団体の財政状況及び健全化判断比率'!B29="","",'各会計、関係団体の財政状況及び健全化判断比率'!B29)</f>
        <v>国民健康保険（直営診療施設勘定）特別会計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13</v>
      </c>
      <c r="BF35" s="598"/>
      <c r="BG35" s="599" t="str">
        <f>IF('各会計、関係団体の財政状況及び健全化判断比率'!B35="","",'各会計、関係団体の財政状況及び健全化判断比率'!B35)</f>
        <v>公共下水道事業特別会計</v>
      </c>
      <c r="BH35" s="599"/>
      <c r="BI35" s="599"/>
      <c r="BJ35" s="599"/>
      <c r="BK35" s="599"/>
      <c r="BL35" s="599"/>
      <c r="BM35" s="599"/>
      <c r="BN35" s="599"/>
      <c r="BO35" s="599"/>
      <c r="BP35" s="599"/>
      <c r="BQ35" s="599"/>
      <c r="BR35" s="599"/>
      <c r="BS35" s="599"/>
      <c r="BT35" s="599"/>
      <c r="BU35" s="599"/>
      <c r="BV35" s="167"/>
      <c r="BW35" s="598">
        <f t="shared" ref="BW35:BW43" si="2">IF(BY35="","",BW34+1)</f>
        <v>18</v>
      </c>
      <c r="BX35" s="598"/>
      <c r="BY35" s="599" t="str">
        <f>IF('各会計、関係団体の財政状況及び健全化判断比率'!B69="","",'各会計、関係団体の財政状況及び健全化判断比率'!B69)</f>
        <v>後期高齢者医療広域連合（特別会計）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f>IF(E36="","",C35+1)</f>
        <v>3</v>
      </c>
      <c r="D36" s="598"/>
      <c r="E36" s="599" t="str">
        <f>IF('各会計、関係団体の財政状況及び健全化判断比率'!B9="","",'各会計、関係団体の財政状況及び健全化判断比率'!B9)</f>
        <v>公共用地先行取得事業特別会計</v>
      </c>
      <c r="F36" s="599"/>
      <c r="G36" s="599"/>
      <c r="H36" s="599"/>
      <c r="I36" s="599"/>
      <c r="J36" s="599"/>
      <c r="K36" s="599"/>
      <c r="L36" s="599"/>
      <c r="M36" s="599"/>
      <c r="N36" s="599"/>
      <c r="O36" s="599"/>
      <c r="P36" s="599"/>
      <c r="Q36" s="599"/>
      <c r="R36" s="599"/>
      <c r="S36" s="599"/>
      <c r="T36" s="167"/>
      <c r="U36" s="598">
        <f t="shared" ref="U36:U43" si="4">IF(W36="","",U35+1)</f>
        <v>8</v>
      </c>
      <c r="V36" s="598"/>
      <c r="W36" s="599" t="str">
        <f>IF('各会計、関係団体の財政状況及び健全化判断比率'!B30="","",'各会計、関係団体の財政状況及び健全化判断比率'!B30)</f>
        <v>介護保険特別会計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14</v>
      </c>
      <c r="BF36" s="598"/>
      <c r="BG36" s="599" t="str">
        <f>IF('各会計、関係団体の財政状況及び健全化判断比率'!B36="","",'各会計、関係団体の財政状況及び健全化判断比率'!B36)</f>
        <v>漁業集落排水事業特別会計</v>
      </c>
      <c r="BH36" s="599"/>
      <c r="BI36" s="599"/>
      <c r="BJ36" s="599"/>
      <c r="BK36" s="599"/>
      <c r="BL36" s="599"/>
      <c r="BM36" s="599"/>
      <c r="BN36" s="599"/>
      <c r="BO36" s="599"/>
      <c r="BP36" s="599"/>
      <c r="BQ36" s="599"/>
      <c r="BR36" s="599"/>
      <c r="BS36" s="599"/>
      <c r="BT36" s="599"/>
      <c r="BU36" s="599"/>
      <c r="BV36" s="167"/>
      <c r="BW36" s="598">
        <f t="shared" si="2"/>
        <v>19</v>
      </c>
      <c r="BX36" s="598"/>
      <c r="BY36" s="599" t="str">
        <f>IF('各会計、関係団体の財政状況及び健全化判断比率'!B70="","",'各会計、関係団体の財政状況及び健全化判断比率'!B70)</f>
        <v>三原広域市町村圏事務組合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f>IF(E37="","",C36+1)</f>
        <v>4</v>
      </c>
      <c r="D37" s="598"/>
      <c r="E37" s="599" t="str">
        <f>IF('各会計、関係団体の財政状況及び健全化判断比率'!B10="","",'各会計、関係団体の財政状況及び健全化判断比率'!B10)</f>
        <v>港湾事業特別会計</v>
      </c>
      <c r="F37" s="599"/>
      <c r="G37" s="599"/>
      <c r="H37" s="599"/>
      <c r="I37" s="599"/>
      <c r="J37" s="599"/>
      <c r="K37" s="599"/>
      <c r="L37" s="599"/>
      <c r="M37" s="599"/>
      <c r="N37" s="599"/>
      <c r="O37" s="599"/>
      <c r="P37" s="599"/>
      <c r="Q37" s="599"/>
      <c r="R37" s="599"/>
      <c r="S37" s="599"/>
      <c r="T37" s="167"/>
      <c r="U37" s="598">
        <f t="shared" si="4"/>
        <v>9</v>
      </c>
      <c r="V37" s="598"/>
      <c r="W37" s="599" t="str">
        <f>IF('各会計、関係団体の財政状況及び健全化判断比率'!B31="","",'各会計、関係団体の財政状況及び健全化判断比率'!B31)</f>
        <v>後期高齢者医療特別会計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f t="shared" si="1"/>
        <v>15</v>
      </c>
      <c r="BF37" s="598"/>
      <c r="BG37" s="599" t="str">
        <f>IF('各会計、関係団体の財政状況及び健全化判断比率'!B37="","",'各会計、関係団体の財政状況及び健全化判断比率'!B37)</f>
        <v>農業集落排水事業特別会計</v>
      </c>
      <c r="BH37" s="599"/>
      <c r="BI37" s="599"/>
      <c r="BJ37" s="599"/>
      <c r="BK37" s="599"/>
      <c r="BL37" s="599"/>
      <c r="BM37" s="599"/>
      <c r="BN37" s="599"/>
      <c r="BO37" s="599"/>
      <c r="BP37" s="599"/>
      <c r="BQ37" s="599"/>
      <c r="BR37" s="599"/>
      <c r="BS37" s="599"/>
      <c r="BT37" s="599"/>
      <c r="BU37" s="599"/>
      <c r="BV37" s="167"/>
      <c r="BW37" s="598">
        <f t="shared" si="2"/>
        <v>20</v>
      </c>
      <c r="BX37" s="598"/>
      <c r="BY37" s="599" t="str">
        <f>IF('各会計、関係団体の財政状況及び健全化判断比率'!B71="","",'各会計、関係団体の財政状況及び健全化判断比率'!B71)</f>
        <v>広島中部台地土地改良施設管理組合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f t="shared" ref="C38:C43" si="5">IF(E38="","",C37+1)</f>
        <v>5</v>
      </c>
      <c r="D38" s="598"/>
      <c r="E38" s="599" t="str">
        <f>IF('各会計、関係団体の財政状況及び健全化判断比率'!B11="","",'各会計、関係団体の財政状況及び健全化判断比率'!B11)</f>
        <v>土地区画整理事業特別会計（一般会計）</v>
      </c>
      <c r="F38" s="599"/>
      <c r="G38" s="599"/>
      <c r="H38" s="599"/>
      <c r="I38" s="599"/>
      <c r="J38" s="599"/>
      <c r="K38" s="599"/>
      <c r="L38" s="599"/>
      <c r="M38" s="599"/>
      <c r="N38" s="599"/>
      <c r="O38" s="599"/>
      <c r="P38" s="599"/>
      <c r="Q38" s="599"/>
      <c r="R38" s="599"/>
      <c r="S38" s="599"/>
      <c r="T38" s="167"/>
      <c r="U38" s="598">
        <f t="shared" si="4"/>
        <v>10</v>
      </c>
      <c r="V38" s="598"/>
      <c r="W38" s="599" t="str">
        <f>IF('各会計、関係団体の財政状況及び健全化判断比率'!B32="","",'各会計、関係団体の財政状況及び健全化判断比率'!B32)</f>
        <v>駐車場事業特別会計</v>
      </c>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f t="shared" si="1"/>
        <v>16</v>
      </c>
      <c r="BF38" s="598"/>
      <c r="BG38" s="599" t="str">
        <f>IF('各会計、関係団体の財政状況及び健全化判断比率'!B38="","",'各会計、関係団体の財政状況及び健全化判断比率'!B38)</f>
        <v>小型浄化槽事業特別会計</v>
      </c>
      <c r="BH38" s="599"/>
      <c r="BI38" s="599"/>
      <c r="BJ38" s="599"/>
      <c r="BK38" s="599"/>
      <c r="BL38" s="599"/>
      <c r="BM38" s="599"/>
      <c r="BN38" s="599"/>
      <c r="BO38" s="599"/>
      <c r="BP38" s="599"/>
      <c r="BQ38" s="599"/>
      <c r="BR38" s="599"/>
      <c r="BS38" s="599"/>
      <c r="BT38" s="599"/>
      <c r="BU38" s="599"/>
      <c r="BV38" s="167"/>
      <c r="BW38" s="598">
        <f t="shared" si="2"/>
        <v>21</v>
      </c>
      <c r="BX38" s="598"/>
      <c r="BY38" s="599" t="str">
        <f>IF('各会計、関係団体の財政状況及び健全化判断比率'!B72="","",'各会計、関係団体の財政状況及び健全化判断比率'!B72)</f>
        <v>世羅三原斎場組合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22</v>
      </c>
      <c r="BX39" s="598"/>
      <c r="BY39" s="599" t="str">
        <f>IF('各会計、関係団体の財政状況及び健全化判断比率'!B73="","",'各会計、関係団体の財政状況及び健全化判断比率'!B73)</f>
        <v>世羅中央病院企業団</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23</v>
      </c>
      <c r="BX40" s="598"/>
      <c r="BY40" s="599" t="str">
        <f>IF('各会計、関係団体の財政状況及び健全化判断比率'!B74="","",'各会計、関係団体の財政状況及び健全化判断比率'!B74)</f>
        <v>甲世衛生組合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24</v>
      </c>
      <c r="BX41" s="598"/>
      <c r="BY41" s="599" t="str">
        <f>IF('各会計、関係団体の財政状況及び健全化判断比率'!B75="","",'各会計、関係団体の財政状況及び健全化判断比率'!B75)</f>
        <v>広島県市町総合事務組合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x14ac:dyDescent="0.15">
      <c r="A34" s="22"/>
      <c r="B34" s="31"/>
      <c r="C34" s="1184" t="s">
        <v>530</v>
      </c>
      <c r="D34" s="1184"/>
      <c r="E34" s="1185"/>
      <c r="F34" s="32">
        <v>5.77</v>
      </c>
      <c r="G34" s="33">
        <v>5.81</v>
      </c>
      <c r="H34" s="33">
        <v>5.7</v>
      </c>
      <c r="I34" s="33">
        <v>6.75</v>
      </c>
      <c r="J34" s="34">
        <v>6.76</v>
      </c>
      <c r="K34" s="22"/>
      <c r="L34" s="22"/>
      <c r="M34" s="22"/>
      <c r="N34" s="22"/>
      <c r="O34" s="22"/>
      <c r="P34" s="22"/>
    </row>
    <row r="35" spans="1:16" ht="39" customHeight="1" x14ac:dyDescent="0.15">
      <c r="A35" s="22"/>
      <c r="B35" s="35"/>
      <c r="C35" s="1178" t="s">
        <v>531</v>
      </c>
      <c r="D35" s="1179"/>
      <c r="E35" s="1180"/>
      <c r="F35" s="36">
        <v>3.01</v>
      </c>
      <c r="G35" s="37">
        <v>2.9</v>
      </c>
      <c r="H35" s="37">
        <v>2.0699999999999998</v>
      </c>
      <c r="I35" s="37">
        <v>3.21</v>
      </c>
      <c r="J35" s="38">
        <v>2.5</v>
      </c>
      <c r="K35" s="22"/>
      <c r="L35" s="22"/>
      <c r="M35" s="22"/>
      <c r="N35" s="22"/>
      <c r="O35" s="22"/>
      <c r="P35" s="22"/>
    </row>
    <row r="36" spans="1:16" ht="39" customHeight="1" x14ac:dyDescent="0.15">
      <c r="A36" s="22"/>
      <c r="B36" s="35"/>
      <c r="C36" s="1178" t="s">
        <v>532</v>
      </c>
      <c r="D36" s="1179"/>
      <c r="E36" s="1180"/>
      <c r="F36" s="36">
        <v>1.89</v>
      </c>
      <c r="G36" s="37">
        <v>1.07</v>
      </c>
      <c r="H36" s="37">
        <v>0.17</v>
      </c>
      <c r="I36" s="37">
        <v>0.05</v>
      </c>
      <c r="J36" s="38">
        <v>1.2</v>
      </c>
      <c r="K36" s="22"/>
      <c r="L36" s="22"/>
      <c r="M36" s="22"/>
      <c r="N36" s="22"/>
      <c r="O36" s="22"/>
      <c r="P36" s="22"/>
    </row>
    <row r="37" spans="1:16" ht="39" customHeight="1" x14ac:dyDescent="0.15">
      <c r="A37" s="22"/>
      <c r="B37" s="35"/>
      <c r="C37" s="1178" t="s">
        <v>533</v>
      </c>
      <c r="D37" s="1179"/>
      <c r="E37" s="1180"/>
      <c r="F37" s="36">
        <v>0.15</v>
      </c>
      <c r="G37" s="37">
        <v>0.23</v>
      </c>
      <c r="H37" s="37">
        <v>0.36</v>
      </c>
      <c r="I37" s="37">
        <v>0.71</v>
      </c>
      <c r="J37" s="38">
        <v>0.74</v>
      </c>
      <c r="K37" s="22"/>
      <c r="L37" s="22"/>
      <c r="M37" s="22"/>
      <c r="N37" s="22"/>
      <c r="O37" s="22"/>
      <c r="P37" s="22"/>
    </row>
    <row r="38" spans="1:16" ht="39" customHeight="1" x14ac:dyDescent="0.15">
      <c r="A38" s="22"/>
      <c r="B38" s="35"/>
      <c r="C38" s="1178" t="s">
        <v>534</v>
      </c>
      <c r="D38" s="1179"/>
      <c r="E38" s="1180"/>
      <c r="F38" s="36">
        <v>0.03</v>
      </c>
      <c r="G38" s="37">
        <v>7.0000000000000007E-2</v>
      </c>
      <c r="H38" s="37">
        <v>0.05</v>
      </c>
      <c r="I38" s="37">
        <v>0.1</v>
      </c>
      <c r="J38" s="38">
        <v>0.12</v>
      </c>
      <c r="K38" s="22"/>
      <c r="L38" s="22"/>
      <c r="M38" s="22"/>
      <c r="N38" s="22"/>
      <c r="O38" s="22"/>
      <c r="P38" s="22"/>
    </row>
    <row r="39" spans="1:16" ht="39" customHeight="1" x14ac:dyDescent="0.15">
      <c r="A39" s="22"/>
      <c r="B39" s="35"/>
      <c r="C39" s="1178" t="s">
        <v>535</v>
      </c>
      <c r="D39" s="1179"/>
      <c r="E39" s="1180"/>
      <c r="F39" s="36">
        <v>0.09</v>
      </c>
      <c r="G39" s="37">
        <v>0.08</v>
      </c>
      <c r="H39" s="37">
        <v>0.1</v>
      </c>
      <c r="I39" s="37">
        <v>0.12</v>
      </c>
      <c r="J39" s="38">
        <v>0.02</v>
      </c>
      <c r="K39" s="22"/>
      <c r="L39" s="22"/>
      <c r="M39" s="22"/>
      <c r="N39" s="22"/>
      <c r="O39" s="22"/>
      <c r="P39" s="22"/>
    </row>
    <row r="40" spans="1:16" ht="39" customHeight="1" x14ac:dyDescent="0.15">
      <c r="A40" s="22"/>
      <c r="B40" s="35"/>
      <c r="C40" s="1178" t="s">
        <v>536</v>
      </c>
      <c r="D40" s="1179"/>
      <c r="E40" s="1180"/>
      <c r="F40" s="36">
        <v>0.01</v>
      </c>
      <c r="G40" s="37">
        <v>0.01</v>
      </c>
      <c r="H40" s="37">
        <v>0</v>
      </c>
      <c r="I40" s="37">
        <v>0.01</v>
      </c>
      <c r="J40" s="38">
        <v>0.02</v>
      </c>
      <c r="K40" s="22"/>
      <c r="L40" s="22"/>
      <c r="M40" s="22"/>
      <c r="N40" s="22"/>
      <c r="O40" s="22"/>
      <c r="P40" s="22"/>
    </row>
    <row r="41" spans="1:16" ht="39" customHeight="1" x14ac:dyDescent="0.15">
      <c r="A41" s="22"/>
      <c r="B41" s="35"/>
      <c r="C41" s="1178" t="s">
        <v>537</v>
      </c>
      <c r="D41" s="1179"/>
      <c r="E41" s="1180"/>
      <c r="F41" s="36">
        <v>0</v>
      </c>
      <c r="G41" s="37">
        <v>0</v>
      </c>
      <c r="H41" s="37">
        <v>0</v>
      </c>
      <c r="I41" s="37">
        <v>0</v>
      </c>
      <c r="J41" s="38">
        <v>0</v>
      </c>
      <c r="K41" s="22"/>
      <c r="L41" s="22"/>
      <c r="M41" s="22"/>
      <c r="N41" s="22"/>
      <c r="O41" s="22"/>
      <c r="P41" s="22"/>
    </row>
    <row r="42" spans="1:16" ht="39" customHeight="1" x14ac:dyDescent="0.15">
      <c r="A42" s="22"/>
      <c r="B42" s="39"/>
      <c r="C42" s="1178" t="s">
        <v>538</v>
      </c>
      <c r="D42" s="1179"/>
      <c r="E42" s="1180"/>
      <c r="F42" s="36" t="s">
        <v>485</v>
      </c>
      <c r="G42" s="37" t="s">
        <v>485</v>
      </c>
      <c r="H42" s="37" t="s">
        <v>485</v>
      </c>
      <c r="I42" s="37" t="s">
        <v>485</v>
      </c>
      <c r="J42" s="38" t="s">
        <v>485</v>
      </c>
      <c r="K42" s="22"/>
      <c r="L42" s="22"/>
      <c r="M42" s="22"/>
      <c r="N42" s="22"/>
      <c r="O42" s="22"/>
      <c r="P42" s="22"/>
    </row>
    <row r="43" spans="1:16" ht="39" customHeight="1" thickBot="1" x14ac:dyDescent="0.2">
      <c r="A43" s="22"/>
      <c r="B43" s="40"/>
      <c r="C43" s="1181" t="s">
        <v>539</v>
      </c>
      <c r="D43" s="1182"/>
      <c r="E43" s="118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6908</v>
      </c>
      <c r="L45" s="60">
        <v>6611</v>
      </c>
      <c r="M45" s="60">
        <v>6395</v>
      </c>
      <c r="N45" s="60">
        <v>6104</v>
      </c>
      <c r="O45" s="61">
        <v>5922</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485</v>
      </c>
      <c r="L46" s="64" t="s">
        <v>485</v>
      </c>
      <c r="M46" s="64" t="s">
        <v>485</v>
      </c>
      <c r="N46" s="64" t="s">
        <v>485</v>
      </c>
      <c r="O46" s="65" t="s">
        <v>485</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485</v>
      </c>
      <c r="L47" s="64" t="s">
        <v>485</v>
      </c>
      <c r="M47" s="64" t="s">
        <v>485</v>
      </c>
      <c r="N47" s="64" t="s">
        <v>485</v>
      </c>
      <c r="O47" s="65" t="s">
        <v>485</v>
      </c>
      <c r="P47" s="48"/>
      <c r="Q47" s="48"/>
      <c r="R47" s="48"/>
      <c r="S47" s="48"/>
      <c r="T47" s="48"/>
      <c r="U47" s="48"/>
    </row>
    <row r="48" spans="1:21" ht="30.75" customHeight="1" x14ac:dyDescent="0.15">
      <c r="A48" s="48"/>
      <c r="B48" s="1196"/>
      <c r="C48" s="1197"/>
      <c r="D48" s="62"/>
      <c r="E48" s="1188" t="s">
        <v>15</v>
      </c>
      <c r="F48" s="1188"/>
      <c r="G48" s="1188"/>
      <c r="H48" s="1188"/>
      <c r="I48" s="1188"/>
      <c r="J48" s="1189"/>
      <c r="K48" s="63">
        <v>1194</v>
      </c>
      <c r="L48" s="64">
        <v>1263</v>
      </c>
      <c r="M48" s="64">
        <v>1313</v>
      </c>
      <c r="N48" s="64">
        <v>1334</v>
      </c>
      <c r="O48" s="65">
        <v>1388</v>
      </c>
      <c r="P48" s="48"/>
      <c r="Q48" s="48"/>
      <c r="R48" s="48"/>
      <c r="S48" s="48"/>
      <c r="T48" s="48"/>
      <c r="U48" s="48"/>
    </row>
    <row r="49" spans="1:21" ht="30.75" customHeight="1" x14ac:dyDescent="0.15">
      <c r="A49" s="48"/>
      <c r="B49" s="1196"/>
      <c r="C49" s="1197"/>
      <c r="D49" s="62"/>
      <c r="E49" s="1188" t="s">
        <v>16</v>
      </c>
      <c r="F49" s="1188"/>
      <c r="G49" s="1188"/>
      <c r="H49" s="1188"/>
      <c r="I49" s="1188"/>
      <c r="J49" s="1189"/>
      <c r="K49" s="63">
        <v>10</v>
      </c>
      <c r="L49" s="64">
        <v>7</v>
      </c>
      <c r="M49" s="64">
        <v>8</v>
      </c>
      <c r="N49" s="64">
        <v>9</v>
      </c>
      <c r="O49" s="65">
        <v>9</v>
      </c>
      <c r="P49" s="48"/>
      <c r="Q49" s="48"/>
      <c r="R49" s="48"/>
      <c r="S49" s="48"/>
      <c r="T49" s="48"/>
      <c r="U49" s="48"/>
    </row>
    <row r="50" spans="1:21" ht="30.75" customHeight="1" x14ac:dyDescent="0.15">
      <c r="A50" s="48"/>
      <c r="B50" s="1196"/>
      <c r="C50" s="1197"/>
      <c r="D50" s="62"/>
      <c r="E50" s="1188" t="s">
        <v>17</v>
      </c>
      <c r="F50" s="1188"/>
      <c r="G50" s="1188"/>
      <c r="H50" s="1188"/>
      <c r="I50" s="1188"/>
      <c r="J50" s="1189"/>
      <c r="K50" s="63">
        <v>81</v>
      </c>
      <c r="L50" s="64">
        <v>67</v>
      </c>
      <c r="M50" s="64">
        <v>55</v>
      </c>
      <c r="N50" s="64">
        <v>53</v>
      </c>
      <c r="O50" s="65">
        <v>43</v>
      </c>
      <c r="P50" s="48"/>
      <c r="Q50" s="48"/>
      <c r="R50" s="48"/>
      <c r="S50" s="48"/>
      <c r="T50" s="48"/>
      <c r="U50" s="48"/>
    </row>
    <row r="51" spans="1:21" ht="30.75" customHeight="1" x14ac:dyDescent="0.15">
      <c r="A51" s="48"/>
      <c r="B51" s="1198"/>
      <c r="C51" s="1199"/>
      <c r="D51" s="66"/>
      <c r="E51" s="1188" t="s">
        <v>18</v>
      </c>
      <c r="F51" s="1188"/>
      <c r="G51" s="1188"/>
      <c r="H51" s="1188"/>
      <c r="I51" s="1188"/>
      <c r="J51" s="1189"/>
      <c r="K51" s="63">
        <v>1</v>
      </c>
      <c r="L51" s="64">
        <v>7</v>
      </c>
      <c r="M51" s="64">
        <v>3</v>
      </c>
      <c r="N51" s="64">
        <v>2</v>
      </c>
      <c r="O51" s="65">
        <v>2</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5964</v>
      </c>
      <c r="L52" s="64">
        <v>5828</v>
      </c>
      <c r="M52" s="64">
        <v>5878</v>
      </c>
      <c r="N52" s="64">
        <v>5789</v>
      </c>
      <c r="O52" s="65">
        <v>5878</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2230</v>
      </c>
      <c r="L53" s="69">
        <v>2127</v>
      </c>
      <c r="M53" s="69">
        <v>1896</v>
      </c>
      <c r="N53" s="69">
        <v>1713</v>
      </c>
      <c r="O53" s="70">
        <v>1486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525</v>
      </c>
      <c r="J40" s="79" t="s">
        <v>526</v>
      </c>
      <c r="K40" s="79" t="s">
        <v>527</v>
      </c>
      <c r="L40" s="79" t="s">
        <v>528</v>
      </c>
      <c r="M40" s="80" t="s">
        <v>529</v>
      </c>
    </row>
    <row r="41" spans="2:13" ht="27.75" customHeight="1" x14ac:dyDescent="0.15">
      <c r="B41" s="1202" t="s">
        <v>24</v>
      </c>
      <c r="C41" s="1203"/>
      <c r="D41" s="81"/>
      <c r="E41" s="1208" t="s">
        <v>25</v>
      </c>
      <c r="F41" s="1208"/>
      <c r="G41" s="1208"/>
      <c r="H41" s="1209"/>
      <c r="I41" s="82">
        <v>64023</v>
      </c>
      <c r="J41" s="83">
        <v>63028</v>
      </c>
      <c r="K41" s="83">
        <v>60834</v>
      </c>
      <c r="L41" s="83">
        <v>60545</v>
      </c>
      <c r="M41" s="84">
        <v>63001</v>
      </c>
    </row>
    <row r="42" spans="2:13" ht="27.75" customHeight="1" x14ac:dyDescent="0.15">
      <c r="B42" s="1204"/>
      <c r="C42" s="1205"/>
      <c r="D42" s="85"/>
      <c r="E42" s="1210" t="s">
        <v>26</v>
      </c>
      <c r="F42" s="1210"/>
      <c r="G42" s="1210"/>
      <c r="H42" s="1211"/>
      <c r="I42" s="86">
        <v>313</v>
      </c>
      <c r="J42" s="87">
        <v>261</v>
      </c>
      <c r="K42" s="87">
        <v>211</v>
      </c>
      <c r="L42" s="87">
        <v>162</v>
      </c>
      <c r="M42" s="88">
        <v>123</v>
      </c>
    </row>
    <row r="43" spans="2:13" ht="27.75" customHeight="1" x14ac:dyDescent="0.15">
      <c r="B43" s="1204"/>
      <c r="C43" s="1205"/>
      <c r="D43" s="85"/>
      <c r="E43" s="1210" t="s">
        <v>27</v>
      </c>
      <c r="F43" s="1210"/>
      <c r="G43" s="1210"/>
      <c r="H43" s="1211"/>
      <c r="I43" s="86">
        <v>20279</v>
      </c>
      <c r="J43" s="87">
        <v>20586</v>
      </c>
      <c r="K43" s="87">
        <v>22100</v>
      </c>
      <c r="L43" s="87">
        <v>21720</v>
      </c>
      <c r="M43" s="88">
        <v>21721</v>
      </c>
    </row>
    <row r="44" spans="2:13" ht="27.75" customHeight="1" x14ac:dyDescent="0.15">
      <c r="B44" s="1204"/>
      <c r="C44" s="1205"/>
      <c r="D44" s="85"/>
      <c r="E44" s="1210" t="s">
        <v>28</v>
      </c>
      <c r="F44" s="1210"/>
      <c r="G44" s="1210"/>
      <c r="H44" s="1211"/>
      <c r="I44" s="86">
        <v>146</v>
      </c>
      <c r="J44" s="87">
        <v>151</v>
      </c>
      <c r="K44" s="87">
        <v>148</v>
      </c>
      <c r="L44" s="87">
        <v>140</v>
      </c>
      <c r="M44" s="88">
        <v>129</v>
      </c>
    </row>
    <row r="45" spans="2:13" ht="27.75" customHeight="1" x14ac:dyDescent="0.15">
      <c r="B45" s="1204"/>
      <c r="C45" s="1205"/>
      <c r="D45" s="85"/>
      <c r="E45" s="1210" t="s">
        <v>29</v>
      </c>
      <c r="F45" s="1210"/>
      <c r="G45" s="1210"/>
      <c r="H45" s="1211"/>
      <c r="I45" s="86">
        <v>7002</v>
      </c>
      <c r="J45" s="87">
        <v>6717</v>
      </c>
      <c r="K45" s="87">
        <v>5736</v>
      </c>
      <c r="L45" s="87">
        <v>5887</v>
      </c>
      <c r="M45" s="88">
        <v>5759</v>
      </c>
    </row>
    <row r="46" spans="2:13" ht="27.75" customHeight="1" x14ac:dyDescent="0.15">
      <c r="B46" s="1204"/>
      <c r="C46" s="1205"/>
      <c r="D46" s="89"/>
      <c r="E46" s="1210" t="s">
        <v>30</v>
      </c>
      <c r="F46" s="1210"/>
      <c r="G46" s="1210"/>
      <c r="H46" s="1211"/>
      <c r="I46" s="86" t="s">
        <v>485</v>
      </c>
      <c r="J46" s="87">
        <v>0</v>
      </c>
      <c r="K46" s="87" t="s">
        <v>485</v>
      </c>
      <c r="L46" s="87" t="s">
        <v>485</v>
      </c>
      <c r="M46" s="88" t="s">
        <v>485</v>
      </c>
    </row>
    <row r="47" spans="2:13" ht="27.75" customHeight="1" x14ac:dyDescent="0.15">
      <c r="B47" s="1204"/>
      <c r="C47" s="1205"/>
      <c r="D47" s="90"/>
      <c r="E47" s="1212" t="s">
        <v>31</v>
      </c>
      <c r="F47" s="1213"/>
      <c r="G47" s="1213"/>
      <c r="H47" s="1214"/>
      <c r="I47" s="86" t="s">
        <v>485</v>
      </c>
      <c r="J47" s="87" t="s">
        <v>485</v>
      </c>
      <c r="K47" s="87" t="s">
        <v>485</v>
      </c>
      <c r="L47" s="87" t="s">
        <v>485</v>
      </c>
      <c r="M47" s="88" t="s">
        <v>485</v>
      </c>
    </row>
    <row r="48" spans="2:13" ht="27.75" customHeight="1" x14ac:dyDescent="0.15">
      <c r="B48" s="1204"/>
      <c r="C48" s="1205"/>
      <c r="D48" s="85"/>
      <c r="E48" s="1210" t="s">
        <v>32</v>
      </c>
      <c r="F48" s="1210"/>
      <c r="G48" s="1210"/>
      <c r="H48" s="1211"/>
      <c r="I48" s="86" t="s">
        <v>485</v>
      </c>
      <c r="J48" s="87" t="s">
        <v>485</v>
      </c>
      <c r="K48" s="87" t="s">
        <v>485</v>
      </c>
      <c r="L48" s="87" t="s">
        <v>485</v>
      </c>
      <c r="M48" s="88" t="s">
        <v>485</v>
      </c>
    </row>
    <row r="49" spans="2:13" ht="27.75" customHeight="1" x14ac:dyDescent="0.15">
      <c r="B49" s="1206"/>
      <c r="C49" s="1207"/>
      <c r="D49" s="85"/>
      <c r="E49" s="1210" t="s">
        <v>33</v>
      </c>
      <c r="F49" s="1210"/>
      <c r="G49" s="1210"/>
      <c r="H49" s="1211"/>
      <c r="I49" s="86" t="s">
        <v>485</v>
      </c>
      <c r="J49" s="87" t="s">
        <v>485</v>
      </c>
      <c r="K49" s="87" t="s">
        <v>485</v>
      </c>
      <c r="L49" s="87" t="s">
        <v>485</v>
      </c>
      <c r="M49" s="88" t="s">
        <v>485</v>
      </c>
    </row>
    <row r="50" spans="2:13" ht="27.75" customHeight="1" x14ac:dyDescent="0.15">
      <c r="B50" s="1215" t="s">
        <v>34</v>
      </c>
      <c r="C50" s="1216"/>
      <c r="D50" s="91"/>
      <c r="E50" s="1210" t="s">
        <v>35</v>
      </c>
      <c r="F50" s="1210"/>
      <c r="G50" s="1210"/>
      <c r="H50" s="1211"/>
      <c r="I50" s="86">
        <v>11469</v>
      </c>
      <c r="J50" s="87">
        <v>12661</v>
      </c>
      <c r="K50" s="87">
        <v>12832</v>
      </c>
      <c r="L50" s="87">
        <v>12904</v>
      </c>
      <c r="M50" s="88">
        <v>12934</v>
      </c>
    </row>
    <row r="51" spans="2:13" ht="27.75" customHeight="1" x14ac:dyDescent="0.15">
      <c r="B51" s="1204"/>
      <c r="C51" s="1205"/>
      <c r="D51" s="85"/>
      <c r="E51" s="1210" t="s">
        <v>36</v>
      </c>
      <c r="F51" s="1210"/>
      <c r="G51" s="1210"/>
      <c r="H51" s="1211"/>
      <c r="I51" s="86">
        <v>9967</v>
      </c>
      <c r="J51" s="87">
        <v>9349</v>
      </c>
      <c r="K51" s="87">
        <v>8377</v>
      </c>
      <c r="L51" s="87">
        <v>7841</v>
      </c>
      <c r="M51" s="88">
        <v>8024</v>
      </c>
    </row>
    <row r="52" spans="2:13" ht="27.75" customHeight="1" x14ac:dyDescent="0.15">
      <c r="B52" s="1206"/>
      <c r="C52" s="1207"/>
      <c r="D52" s="85"/>
      <c r="E52" s="1210" t="s">
        <v>37</v>
      </c>
      <c r="F52" s="1210"/>
      <c r="G52" s="1210"/>
      <c r="H52" s="1211"/>
      <c r="I52" s="86">
        <v>53145</v>
      </c>
      <c r="J52" s="87">
        <v>55508</v>
      </c>
      <c r="K52" s="87">
        <v>55563</v>
      </c>
      <c r="L52" s="87">
        <v>56928</v>
      </c>
      <c r="M52" s="88">
        <v>58720</v>
      </c>
    </row>
    <row r="53" spans="2:13" ht="27.75" customHeight="1" thickBot="1" x14ac:dyDescent="0.2">
      <c r="B53" s="1217" t="s">
        <v>21</v>
      </c>
      <c r="C53" s="1218"/>
      <c r="D53" s="92"/>
      <c r="E53" s="1219" t="s">
        <v>38</v>
      </c>
      <c r="F53" s="1219"/>
      <c r="G53" s="1219"/>
      <c r="H53" s="1220"/>
      <c r="I53" s="93">
        <v>17181</v>
      </c>
      <c r="J53" s="94">
        <v>13225</v>
      </c>
      <c r="K53" s="94">
        <v>12257</v>
      </c>
      <c r="L53" s="94">
        <v>10780</v>
      </c>
      <c r="M53" s="95">
        <v>11055</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4" zoomScaleNormal="100" zoomScaleSheetLayoutView="55" workbookViewId="0">
      <selection activeCell="G70" sqref="G70"/>
    </sheetView>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71"/>
      <c r="B1" s="373"/>
      <c r="P1" s="246"/>
      <c r="Q1" s="246"/>
    </row>
    <row r="2" spans="1:51" ht="25.5" x14ac:dyDescent="0.25">
      <c r="A2" s="371"/>
      <c r="C2" s="372"/>
      <c r="P2" s="246"/>
      <c r="Q2" s="246"/>
    </row>
    <row r="3" spans="1:51" ht="25.5" x14ac:dyDescent="0.25">
      <c r="A3" s="371"/>
      <c r="C3" s="372"/>
      <c r="P3" s="246"/>
      <c r="Q3" s="246"/>
    </row>
    <row r="4" spans="1:51" s="370" customFormat="1" ht="13.5"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ht="13.5"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ht="13.5"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ht="13.5"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ht="13.5"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ht="13.5"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5"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570</v>
      </c>
    </row>
    <row r="11" spans="1:51" s="370" customFormat="1" ht="13.5"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5"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570</v>
      </c>
    </row>
    <row r="13" spans="1:51" s="370" customFormat="1" ht="13.5"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ht="13.5" x14ac:dyDescent="0.1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ht="13.5" x14ac:dyDescent="0.1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ht="13.5" x14ac:dyDescent="0.1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ht="13.5" x14ac:dyDescent="0.1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ht="13.5" x14ac:dyDescent="0.15">
      <c r="P19" s="246"/>
      <c r="Q19" s="246"/>
    </row>
    <row r="20" spans="1:259" ht="13.5" x14ac:dyDescent="0.15">
      <c r="P20" s="246"/>
      <c r="Q20" s="246"/>
    </row>
    <row r="21" spans="1:259" ht="17.25" x14ac:dyDescent="0.15">
      <c r="B21" s="369"/>
      <c r="C21" s="248"/>
      <c r="D21" s="248"/>
      <c r="E21" s="248"/>
      <c r="F21" s="248"/>
      <c r="G21" s="248"/>
      <c r="H21" s="248"/>
      <c r="I21" s="248"/>
      <c r="J21" s="248"/>
      <c r="K21" s="248"/>
      <c r="L21" s="248"/>
      <c r="M21" s="248"/>
      <c r="N21" s="368"/>
      <c r="O21" s="248"/>
      <c r="P21" s="249"/>
      <c r="Q21" s="246"/>
      <c r="IY21" s="367"/>
    </row>
    <row r="22" spans="1:259" ht="17.25" x14ac:dyDescent="0.15">
      <c r="B22" s="250"/>
      <c r="IY22" s="366"/>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6"/>
      <c r="C40" s="246"/>
      <c r="D40" s="246"/>
      <c r="E40" s="246"/>
      <c r="F40" s="246"/>
      <c r="G40" s="246"/>
      <c r="H40" s="246"/>
      <c r="I40" s="246"/>
      <c r="J40" s="246"/>
      <c r="K40" s="246"/>
      <c r="L40" s="246"/>
      <c r="M40" s="246"/>
      <c r="N40" s="246"/>
      <c r="O40" s="246"/>
      <c r="P40" s="356"/>
      <c r="Q40" s="246"/>
    </row>
    <row r="41" spans="2:17" ht="17.25" x14ac:dyDescent="0.15">
      <c r="B41" s="247" t="s">
        <v>569</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5" t="s">
        <v>566</v>
      </c>
      <c r="I42" s="354"/>
      <c r="J42" s="354"/>
      <c r="K42" s="354"/>
      <c r="L42" s="246"/>
      <c r="M42" s="246"/>
      <c r="N42" s="246"/>
      <c r="O42" s="246"/>
    </row>
    <row r="43" spans="2:17" ht="13.5" x14ac:dyDescent="0.15">
      <c r="B43" s="250"/>
      <c r="C43" s="246"/>
      <c r="D43" s="246"/>
      <c r="E43" s="246"/>
      <c r="F43" s="246"/>
      <c r="G43" s="1233" t="s">
        <v>573</v>
      </c>
      <c r="H43" s="1234"/>
      <c r="I43" s="1234"/>
      <c r="J43" s="1234"/>
      <c r="K43" s="1234"/>
      <c r="L43" s="1234"/>
      <c r="M43" s="1234"/>
      <c r="N43" s="1234"/>
      <c r="O43" s="1235"/>
    </row>
    <row r="44" spans="2:17" ht="13.5" x14ac:dyDescent="0.15">
      <c r="B44" s="250"/>
      <c r="C44" s="246"/>
      <c r="D44" s="246"/>
      <c r="E44" s="246"/>
      <c r="F44" s="246"/>
      <c r="G44" s="1236"/>
      <c r="H44" s="1237"/>
      <c r="I44" s="1237"/>
      <c r="J44" s="1237"/>
      <c r="K44" s="1237"/>
      <c r="L44" s="1237"/>
      <c r="M44" s="1237"/>
      <c r="N44" s="1237"/>
      <c r="O44" s="1238"/>
    </row>
    <row r="45" spans="2:17" ht="13.5" x14ac:dyDescent="0.15">
      <c r="B45" s="250"/>
      <c r="C45" s="246"/>
      <c r="D45" s="246"/>
      <c r="E45" s="246"/>
      <c r="F45" s="246"/>
      <c r="G45" s="1236"/>
      <c r="H45" s="1237"/>
      <c r="I45" s="1237"/>
      <c r="J45" s="1237"/>
      <c r="K45" s="1237"/>
      <c r="L45" s="1237"/>
      <c r="M45" s="1237"/>
      <c r="N45" s="1237"/>
      <c r="O45" s="1238"/>
    </row>
    <row r="46" spans="2:17" ht="13.5" x14ac:dyDescent="0.15">
      <c r="B46" s="250"/>
      <c r="C46" s="246"/>
      <c r="D46" s="246"/>
      <c r="E46" s="246"/>
      <c r="F46" s="246"/>
      <c r="G46" s="1236"/>
      <c r="H46" s="1237"/>
      <c r="I46" s="1237"/>
      <c r="J46" s="1237"/>
      <c r="K46" s="1237"/>
      <c r="L46" s="1237"/>
      <c r="M46" s="1237"/>
      <c r="N46" s="1237"/>
      <c r="O46" s="1238"/>
    </row>
    <row r="47" spans="2:17" ht="13.5" x14ac:dyDescent="0.15">
      <c r="B47" s="250"/>
      <c r="C47" s="246"/>
      <c r="D47" s="246"/>
      <c r="E47" s="246"/>
      <c r="F47" s="246"/>
      <c r="G47" s="1239"/>
      <c r="H47" s="1240"/>
      <c r="I47" s="1240"/>
      <c r="J47" s="1240"/>
      <c r="K47" s="1240"/>
      <c r="L47" s="1240"/>
      <c r="M47" s="1240"/>
      <c r="N47" s="1240"/>
      <c r="O47" s="1241"/>
    </row>
    <row r="48" spans="2:17" ht="13.5" x14ac:dyDescent="0.15">
      <c r="B48" s="250"/>
      <c r="C48" s="246"/>
      <c r="D48" s="246"/>
      <c r="E48" s="246"/>
      <c r="F48" s="246"/>
      <c r="G48" s="246"/>
      <c r="H48" s="365"/>
      <c r="I48" s="365"/>
      <c r="J48" s="365"/>
    </row>
    <row r="49" spans="1:17" ht="13.5" x14ac:dyDescent="0.15">
      <c r="B49" s="250"/>
      <c r="C49" s="246"/>
      <c r="D49" s="246"/>
      <c r="E49" s="246"/>
      <c r="F49" s="246"/>
      <c r="G49" s="245" t="s">
        <v>568</v>
      </c>
    </row>
    <row r="50" spans="1:17" ht="13.5" x14ac:dyDescent="0.15">
      <c r="B50" s="250"/>
      <c r="C50" s="246"/>
      <c r="D50" s="246"/>
      <c r="E50" s="246"/>
      <c r="F50" s="246"/>
      <c r="G50" s="1242"/>
      <c r="H50" s="1243"/>
      <c r="I50" s="1243"/>
      <c r="J50" s="1244"/>
      <c r="K50" s="347" t="s">
        <v>525</v>
      </c>
      <c r="L50" s="347" t="s">
        <v>526</v>
      </c>
      <c r="M50" s="347" t="s">
        <v>527</v>
      </c>
      <c r="N50" s="347" t="s">
        <v>528</v>
      </c>
      <c r="O50" s="347" t="s">
        <v>529</v>
      </c>
    </row>
    <row r="51" spans="1:17" ht="13.5" x14ac:dyDescent="0.15">
      <c r="B51" s="250"/>
      <c r="C51" s="246"/>
      <c r="D51" s="246"/>
      <c r="E51" s="246"/>
      <c r="F51" s="246"/>
      <c r="G51" s="1245" t="s">
        <v>564</v>
      </c>
      <c r="H51" s="1246"/>
      <c r="I51" s="1251" t="s">
        <v>562</v>
      </c>
      <c r="J51" s="1251"/>
      <c r="K51" s="1221"/>
      <c r="L51" s="1221"/>
      <c r="M51" s="1221"/>
      <c r="N51" s="1222">
        <v>48.7</v>
      </c>
      <c r="O51" s="1221"/>
    </row>
    <row r="52" spans="1:17" ht="13.5" x14ac:dyDescent="0.15">
      <c r="B52" s="250"/>
      <c r="C52" s="246"/>
      <c r="D52" s="246"/>
      <c r="E52" s="246"/>
      <c r="F52" s="246"/>
      <c r="G52" s="1247"/>
      <c r="H52" s="1248"/>
      <c r="I52" s="1252"/>
      <c r="J52" s="1252"/>
      <c r="K52" s="1222"/>
      <c r="L52" s="1222"/>
      <c r="M52" s="1222"/>
      <c r="N52" s="1222"/>
      <c r="O52" s="1222"/>
    </row>
    <row r="53" spans="1:17" ht="13.5" x14ac:dyDescent="0.15">
      <c r="A53" s="357"/>
      <c r="B53" s="250"/>
      <c r="C53" s="246"/>
      <c r="D53" s="246"/>
      <c r="E53" s="246"/>
      <c r="F53" s="246"/>
      <c r="G53" s="1247"/>
      <c r="H53" s="1248"/>
      <c r="I53" s="1223" t="s">
        <v>572</v>
      </c>
      <c r="J53" s="1223"/>
      <c r="K53" s="1224"/>
      <c r="L53" s="1224"/>
      <c r="M53" s="1224"/>
      <c r="N53" s="1226">
        <v>58.9</v>
      </c>
      <c r="O53" s="1224"/>
    </row>
    <row r="54" spans="1:17" ht="13.5" x14ac:dyDescent="0.15">
      <c r="A54" s="357"/>
      <c r="B54" s="250"/>
      <c r="C54" s="246"/>
      <c r="D54" s="246"/>
      <c r="E54" s="246"/>
      <c r="F54" s="246"/>
      <c r="G54" s="1249"/>
      <c r="H54" s="1250"/>
      <c r="I54" s="1223"/>
      <c r="J54" s="1223"/>
      <c r="K54" s="1225"/>
      <c r="L54" s="1225"/>
      <c r="M54" s="1225"/>
      <c r="N54" s="1225"/>
      <c r="O54" s="1225"/>
    </row>
    <row r="55" spans="1:17" ht="13.5" x14ac:dyDescent="0.15">
      <c r="A55" s="357"/>
      <c r="B55" s="250"/>
      <c r="C55" s="246"/>
      <c r="D55" s="246"/>
      <c r="E55" s="246"/>
      <c r="F55" s="246"/>
      <c r="G55" s="1227" t="s">
        <v>563</v>
      </c>
      <c r="H55" s="1228"/>
      <c r="I55" s="1223" t="s">
        <v>562</v>
      </c>
      <c r="J55" s="1223"/>
      <c r="K55" s="1221"/>
      <c r="L55" s="1221"/>
      <c r="M55" s="1221"/>
      <c r="N55" s="1222">
        <v>39</v>
      </c>
      <c r="O55" s="1221"/>
    </row>
    <row r="56" spans="1:17" ht="13.5" x14ac:dyDescent="0.15">
      <c r="A56" s="357"/>
      <c r="B56" s="250"/>
      <c r="C56" s="246"/>
      <c r="D56" s="246"/>
      <c r="E56" s="246"/>
      <c r="F56" s="246"/>
      <c r="G56" s="1229"/>
      <c r="H56" s="1230"/>
      <c r="I56" s="1223"/>
      <c r="J56" s="1223"/>
      <c r="K56" s="1222"/>
      <c r="L56" s="1222"/>
      <c r="M56" s="1222"/>
      <c r="N56" s="1222"/>
      <c r="O56" s="1222"/>
    </row>
    <row r="57" spans="1:17" s="357" customFormat="1" ht="13.5" x14ac:dyDescent="0.15">
      <c r="B57" s="358"/>
      <c r="C57" s="354"/>
      <c r="D57" s="354"/>
      <c r="E57" s="354"/>
      <c r="F57" s="354"/>
      <c r="G57" s="1229"/>
      <c r="H57" s="1230"/>
      <c r="I57" s="1253" t="s">
        <v>572</v>
      </c>
      <c r="J57" s="1253"/>
      <c r="K57" s="1224"/>
      <c r="L57" s="1224"/>
      <c r="M57" s="1224"/>
      <c r="N57" s="1226">
        <v>55.4</v>
      </c>
      <c r="O57" s="1224"/>
      <c r="P57" s="363"/>
      <c r="Q57" s="358"/>
    </row>
    <row r="58" spans="1:17" s="357" customFormat="1" ht="13.5" x14ac:dyDescent="0.15">
      <c r="A58" s="245"/>
      <c r="B58" s="358"/>
      <c r="C58" s="354"/>
      <c r="D58" s="354"/>
      <c r="E58" s="354"/>
      <c r="F58" s="354"/>
      <c r="G58" s="1231"/>
      <c r="H58" s="1232"/>
      <c r="I58" s="1253"/>
      <c r="J58" s="1253"/>
      <c r="K58" s="1225"/>
      <c r="L58" s="1225"/>
      <c r="M58" s="1225"/>
      <c r="N58" s="1225"/>
      <c r="O58" s="1225"/>
      <c r="P58" s="363"/>
      <c r="Q58" s="358"/>
    </row>
    <row r="59" spans="1:17" s="357" customFormat="1" ht="13.5" x14ac:dyDescent="0.15">
      <c r="A59" s="245"/>
      <c r="B59" s="358"/>
      <c r="C59" s="354"/>
      <c r="D59" s="354"/>
      <c r="E59" s="354"/>
      <c r="F59" s="354"/>
      <c r="G59" s="354"/>
      <c r="H59" s="354"/>
      <c r="I59" s="354"/>
      <c r="J59" s="354"/>
      <c r="K59" s="364"/>
      <c r="L59" s="364"/>
      <c r="M59" s="364"/>
      <c r="N59" s="364"/>
      <c r="O59" s="364"/>
      <c r="P59" s="363"/>
      <c r="Q59" s="358"/>
    </row>
    <row r="60" spans="1:17" s="357" customFormat="1" ht="13.5" x14ac:dyDescent="0.15">
      <c r="A60" s="245"/>
      <c r="B60" s="358"/>
      <c r="C60" s="354"/>
      <c r="D60" s="354"/>
      <c r="E60" s="354"/>
      <c r="F60" s="354"/>
      <c r="G60" s="354"/>
      <c r="H60" s="354"/>
      <c r="I60" s="354"/>
      <c r="J60" s="354"/>
      <c r="K60" s="364"/>
      <c r="L60" s="364"/>
      <c r="M60" s="364"/>
      <c r="N60" s="364"/>
      <c r="O60" s="364"/>
      <c r="P60" s="363"/>
      <c r="Q60" s="358"/>
    </row>
    <row r="61" spans="1:17" s="357" customFormat="1" ht="13.5" x14ac:dyDescent="0.15">
      <c r="A61" s="245"/>
      <c r="B61" s="362"/>
      <c r="C61" s="361"/>
      <c r="D61" s="361"/>
      <c r="E61" s="361"/>
      <c r="F61" s="361"/>
      <c r="G61" s="361"/>
      <c r="H61" s="361"/>
      <c r="I61" s="361"/>
      <c r="J61" s="361"/>
      <c r="K61" s="361"/>
      <c r="L61" s="361"/>
      <c r="M61" s="360"/>
      <c r="N61" s="360"/>
      <c r="O61" s="360"/>
      <c r="P61" s="359"/>
      <c r="Q61" s="358"/>
    </row>
    <row r="62" spans="1:17" ht="13.5" x14ac:dyDescent="0.15">
      <c r="B62" s="356"/>
      <c r="C62" s="356"/>
      <c r="D62" s="356"/>
      <c r="E62" s="356"/>
      <c r="F62" s="356"/>
      <c r="G62" s="356"/>
      <c r="H62" s="356"/>
      <c r="I62" s="356"/>
      <c r="J62" s="356"/>
      <c r="K62" s="356"/>
      <c r="L62" s="356"/>
      <c r="M62" s="356"/>
      <c r="N62" s="356"/>
      <c r="O62" s="356"/>
      <c r="P62" s="356"/>
      <c r="Q62" s="246"/>
    </row>
    <row r="63" spans="1:17" ht="17.25" x14ac:dyDescent="0.15">
      <c r="B63" s="309" t="s">
        <v>567</v>
      </c>
      <c r="C63" s="246"/>
      <c r="D63" s="246"/>
      <c r="E63" s="246"/>
      <c r="F63" s="246"/>
      <c r="G63" s="246"/>
      <c r="H63" s="246"/>
      <c r="I63" s="246"/>
      <c r="J63" s="246"/>
      <c r="K63" s="246"/>
      <c r="L63" s="246"/>
      <c r="M63" s="246"/>
      <c r="N63" s="246"/>
      <c r="O63" s="246"/>
    </row>
    <row r="64" spans="1:17" ht="13.5" x14ac:dyDescent="0.15">
      <c r="B64" s="250"/>
      <c r="C64" s="246"/>
      <c r="D64" s="246"/>
      <c r="E64" s="246"/>
      <c r="F64" s="246"/>
      <c r="G64" s="355" t="s">
        <v>566</v>
      </c>
      <c r="I64" s="354"/>
      <c r="J64" s="354"/>
      <c r="K64" s="354"/>
      <c r="L64" s="246"/>
      <c r="M64" s="246"/>
      <c r="N64" s="246"/>
      <c r="O64" s="246"/>
    </row>
    <row r="65" spans="2:30" ht="13.5" x14ac:dyDescent="0.15">
      <c r="B65" s="250"/>
      <c r="C65" s="246"/>
      <c r="D65" s="246"/>
      <c r="E65" s="246"/>
      <c r="F65" s="246"/>
      <c r="G65" s="1233" t="s">
        <v>571</v>
      </c>
      <c r="H65" s="1234"/>
      <c r="I65" s="1234"/>
      <c r="J65" s="1234"/>
      <c r="K65" s="1234"/>
      <c r="L65" s="1234"/>
      <c r="M65" s="1234"/>
      <c r="N65" s="1234"/>
      <c r="O65" s="1235"/>
    </row>
    <row r="66" spans="2:30" ht="13.5" x14ac:dyDescent="0.15">
      <c r="B66" s="250"/>
      <c r="C66" s="246"/>
      <c r="D66" s="246"/>
      <c r="E66" s="246"/>
      <c r="F66" s="246"/>
      <c r="G66" s="1236"/>
      <c r="H66" s="1237"/>
      <c r="I66" s="1237"/>
      <c r="J66" s="1237"/>
      <c r="K66" s="1237"/>
      <c r="L66" s="1237"/>
      <c r="M66" s="1237"/>
      <c r="N66" s="1237"/>
      <c r="O66" s="1238"/>
    </row>
    <row r="67" spans="2:30" ht="13.5" x14ac:dyDescent="0.15">
      <c r="B67" s="250"/>
      <c r="C67" s="246"/>
      <c r="D67" s="246"/>
      <c r="E67" s="246"/>
      <c r="F67" s="246"/>
      <c r="G67" s="1236"/>
      <c r="H67" s="1237"/>
      <c r="I67" s="1237"/>
      <c r="J67" s="1237"/>
      <c r="K67" s="1237"/>
      <c r="L67" s="1237"/>
      <c r="M67" s="1237"/>
      <c r="N67" s="1237"/>
      <c r="O67" s="1238"/>
    </row>
    <row r="68" spans="2:30" ht="13.5" x14ac:dyDescent="0.15">
      <c r="B68" s="250"/>
      <c r="C68" s="246"/>
      <c r="D68" s="246"/>
      <c r="E68" s="246"/>
      <c r="F68" s="246"/>
      <c r="G68" s="1236"/>
      <c r="H68" s="1237"/>
      <c r="I68" s="1237"/>
      <c r="J68" s="1237"/>
      <c r="K68" s="1237"/>
      <c r="L68" s="1237"/>
      <c r="M68" s="1237"/>
      <c r="N68" s="1237"/>
      <c r="O68" s="1238"/>
    </row>
    <row r="69" spans="2:30" ht="13.5" x14ac:dyDescent="0.15">
      <c r="B69" s="250"/>
      <c r="C69" s="246"/>
      <c r="D69" s="246"/>
      <c r="E69" s="246"/>
      <c r="F69" s="246"/>
      <c r="G69" s="1239"/>
      <c r="H69" s="1240"/>
      <c r="I69" s="1240"/>
      <c r="J69" s="1240"/>
      <c r="K69" s="1240"/>
      <c r="L69" s="1240"/>
      <c r="M69" s="1240"/>
      <c r="N69" s="1240"/>
      <c r="O69" s="1241"/>
    </row>
    <row r="70" spans="2:30" ht="13.5" x14ac:dyDescent="0.15">
      <c r="B70" s="250"/>
      <c r="C70" s="246"/>
      <c r="D70" s="246"/>
      <c r="E70" s="246"/>
      <c r="F70" s="246"/>
      <c r="G70" s="246"/>
      <c r="H70" s="353"/>
      <c r="I70" s="353"/>
      <c r="J70" s="350"/>
      <c r="K70" s="350"/>
      <c r="L70" s="349"/>
      <c r="M70" s="350"/>
      <c r="N70" s="349"/>
      <c r="O70" s="348"/>
    </row>
    <row r="71" spans="2:30" ht="13.5" x14ac:dyDescent="0.15">
      <c r="B71" s="250"/>
      <c r="C71" s="246"/>
      <c r="D71" s="246"/>
      <c r="E71" s="246"/>
      <c r="F71" s="246"/>
      <c r="G71" s="352" t="s">
        <v>565</v>
      </c>
      <c r="I71" s="351"/>
      <c r="J71" s="350"/>
      <c r="K71" s="350"/>
      <c r="L71" s="349"/>
      <c r="M71" s="350"/>
      <c r="N71" s="349"/>
      <c r="O71" s="348"/>
    </row>
    <row r="72" spans="2:30" ht="13.5" x14ac:dyDescent="0.15">
      <c r="B72" s="250"/>
      <c r="C72" s="246"/>
      <c r="D72" s="246"/>
      <c r="E72" s="246"/>
      <c r="F72" s="246"/>
      <c r="G72" s="1242"/>
      <c r="H72" s="1243"/>
      <c r="I72" s="1243"/>
      <c r="J72" s="1244"/>
      <c r="K72" s="347" t="s">
        <v>525</v>
      </c>
      <c r="L72" s="347" t="s">
        <v>526</v>
      </c>
      <c r="M72" s="347" t="s">
        <v>527</v>
      </c>
      <c r="N72" s="347" t="s">
        <v>528</v>
      </c>
      <c r="O72" s="347" t="s">
        <v>529</v>
      </c>
    </row>
    <row r="73" spans="2:30" ht="13.5" x14ac:dyDescent="0.15">
      <c r="B73" s="250"/>
      <c r="C73" s="246"/>
      <c r="D73" s="246"/>
      <c r="E73" s="246"/>
      <c r="F73" s="246"/>
      <c r="G73" s="1245" t="s">
        <v>564</v>
      </c>
      <c r="H73" s="1246"/>
      <c r="I73" s="1251" t="s">
        <v>562</v>
      </c>
      <c r="J73" s="1251"/>
      <c r="K73" s="1254">
        <v>77.599999999999994</v>
      </c>
      <c r="L73" s="1254">
        <v>59.7</v>
      </c>
      <c r="M73" s="1222">
        <v>55.8</v>
      </c>
      <c r="N73" s="1222">
        <v>48.7</v>
      </c>
      <c r="O73" s="1222">
        <v>50.9</v>
      </c>
      <c r="S73" s="245">
        <v>9.9</v>
      </c>
    </row>
    <row r="74" spans="2:30" ht="13.5" x14ac:dyDescent="0.15">
      <c r="B74" s="250"/>
      <c r="C74" s="246"/>
      <c r="D74" s="246"/>
      <c r="E74" s="246"/>
      <c r="F74" s="246"/>
      <c r="G74" s="1247"/>
      <c r="H74" s="1248"/>
      <c r="I74" s="1252"/>
      <c r="J74" s="1252"/>
      <c r="K74" s="1254"/>
      <c r="L74" s="1254"/>
      <c r="M74" s="1222"/>
      <c r="N74" s="1222"/>
      <c r="O74" s="1222"/>
    </row>
    <row r="75" spans="2:30" ht="13.5" x14ac:dyDescent="0.15">
      <c r="B75" s="250"/>
      <c r="C75" s="246"/>
      <c r="D75" s="246"/>
      <c r="E75" s="246"/>
      <c r="F75" s="246"/>
      <c r="G75" s="1247"/>
      <c r="H75" s="1248"/>
      <c r="I75" s="1223" t="s">
        <v>561</v>
      </c>
      <c r="J75" s="1223"/>
      <c r="K75" s="1226">
        <v>10.5</v>
      </c>
      <c r="L75" s="1226">
        <v>9.9</v>
      </c>
      <c r="M75" s="1226">
        <v>9.4</v>
      </c>
      <c r="N75" s="1226">
        <v>8.6</v>
      </c>
      <c r="O75" s="1226">
        <v>7.7</v>
      </c>
      <c r="U75" s="245">
        <v>81.2</v>
      </c>
      <c r="W75" s="245">
        <v>87.2</v>
      </c>
      <c r="Y75" s="245">
        <v>99.8</v>
      </c>
      <c r="AA75" s="245">
        <v>109.5</v>
      </c>
      <c r="AC75" s="245">
        <v>115.2</v>
      </c>
    </row>
    <row r="76" spans="2:30" ht="13.5" x14ac:dyDescent="0.15">
      <c r="B76" s="250"/>
      <c r="C76" s="246"/>
      <c r="D76" s="246"/>
      <c r="E76" s="246"/>
      <c r="F76" s="246"/>
      <c r="G76" s="1249"/>
      <c r="H76" s="1250"/>
      <c r="I76" s="1223"/>
      <c r="J76" s="1223"/>
      <c r="K76" s="1225"/>
      <c r="L76" s="1225"/>
      <c r="M76" s="1225"/>
      <c r="N76" s="1225"/>
      <c r="O76" s="1225"/>
    </row>
    <row r="77" spans="2:30" ht="13.5" x14ac:dyDescent="0.15">
      <c r="B77" s="250"/>
      <c r="C77" s="246"/>
      <c r="D77" s="246"/>
      <c r="E77" s="246"/>
      <c r="F77" s="246"/>
      <c r="G77" s="1227" t="s">
        <v>563</v>
      </c>
      <c r="H77" s="1228"/>
      <c r="I77" s="1223" t="s">
        <v>562</v>
      </c>
      <c r="J77" s="1223"/>
      <c r="K77" s="1254">
        <v>46.1</v>
      </c>
      <c r="L77" s="1254">
        <v>37.6</v>
      </c>
      <c r="M77" s="1222">
        <v>33.799999999999997</v>
      </c>
      <c r="N77" s="1222">
        <v>39</v>
      </c>
      <c r="O77" s="1222">
        <v>33.1</v>
      </c>
      <c r="R77" s="245">
        <v>12.3</v>
      </c>
      <c r="T77" s="245">
        <v>11.1</v>
      </c>
    </row>
    <row r="78" spans="2:30" ht="13.5" x14ac:dyDescent="0.15">
      <c r="B78" s="250"/>
      <c r="C78" s="246"/>
      <c r="D78" s="246"/>
      <c r="E78" s="246"/>
      <c r="F78" s="246"/>
      <c r="G78" s="1229"/>
      <c r="H78" s="1230"/>
      <c r="I78" s="1223"/>
      <c r="J78" s="1223"/>
      <c r="K78" s="1254"/>
      <c r="L78" s="1254"/>
      <c r="M78" s="1222"/>
      <c r="N78" s="1222"/>
      <c r="O78" s="1222"/>
    </row>
    <row r="79" spans="2:30" ht="13.5" x14ac:dyDescent="0.15">
      <c r="B79" s="250"/>
      <c r="C79" s="246"/>
      <c r="D79" s="246"/>
      <c r="E79" s="246"/>
      <c r="F79" s="246"/>
      <c r="G79" s="1229"/>
      <c r="H79" s="1230"/>
      <c r="I79" s="1255" t="s">
        <v>561</v>
      </c>
      <c r="J79" s="1253"/>
      <c r="K79" s="1256">
        <v>8.5</v>
      </c>
      <c r="L79" s="1256">
        <v>7.9</v>
      </c>
      <c r="M79" s="1256">
        <v>7.1</v>
      </c>
      <c r="N79" s="1256">
        <v>9</v>
      </c>
      <c r="O79" s="1256">
        <v>7.5</v>
      </c>
      <c r="V79" s="245">
        <v>53.5</v>
      </c>
      <c r="X79" s="245">
        <v>48.2</v>
      </c>
      <c r="Z79" s="245">
        <v>34.200000000000003</v>
      </c>
      <c r="AB79" s="245">
        <v>30.3</v>
      </c>
      <c r="AD79" s="245">
        <v>28.9</v>
      </c>
    </row>
    <row r="80" spans="2:30" ht="13.5" x14ac:dyDescent="0.15">
      <c r="B80" s="250"/>
      <c r="C80" s="246"/>
      <c r="D80" s="246"/>
      <c r="E80" s="246"/>
      <c r="F80" s="246"/>
      <c r="G80" s="1231"/>
      <c r="H80" s="1232"/>
      <c r="I80" s="1253"/>
      <c r="J80" s="1253"/>
      <c r="K80" s="1256"/>
      <c r="L80" s="1256"/>
      <c r="M80" s="1256"/>
      <c r="N80" s="1256"/>
      <c r="O80" s="1256"/>
    </row>
    <row r="81" spans="2:17" ht="13.5" x14ac:dyDescent="0.15">
      <c r="B81" s="250"/>
      <c r="C81" s="246"/>
      <c r="D81" s="246"/>
      <c r="E81" s="246"/>
      <c r="F81" s="246"/>
      <c r="G81" s="246"/>
      <c r="H81" s="246"/>
      <c r="I81" s="246"/>
      <c r="J81" s="246"/>
      <c r="K81" s="346"/>
      <c r="L81" s="246"/>
      <c r="M81" s="246"/>
      <c r="N81" s="246"/>
      <c r="O81" s="246"/>
    </row>
    <row r="82" spans="2:17" ht="17.25" x14ac:dyDescent="0.15">
      <c r="B82" s="250"/>
      <c r="C82" s="246"/>
      <c r="D82" s="246"/>
      <c r="E82" s="246"/>
      <c r="F82" s="246"/>
      <c r="G82" s="246"/>
      <c r="H82" s="246"/>
      <c r="I82" s="246"/>
      <c r="J82" s="246"/>
      <c r="K82" s="345"/>
      <c r="L82" s="345"/>
      <c r="M82" s="345"/>
      <c r="N82" s="345"/>
      <c r="O82" s="345"/>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44"/>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5:N76"/>
    <mergeCell ref="O75:O76"/>
    <mergeCell ref="N77:N78"/>
    <mergeCell ref="O77:O78"/>
    <mergeCell ref="I79:J80"/>
    <mergeCell ref="K79:K80"/>
    <mergeCell ref="L79:L80"/>
    <mergeCell ref="M79:M80"/>
    <mergeCell ref="N79:N80"/>
    <mergeCell ref="O79:O80"/>
    <mergeCell ref="G77:H80"/>
    <mergeCell ref="I77:J78"/>
    <mergeCell ref="K77:K78"/>
    <mergeCell ref="L77:L78"/>
    <mergeCell ref="M77:M78"/>
    <mergeCell ref="K75:K76"/>
    <mergeCell ref="L75:L76"/>
    <mergeCell ref="M75:M76"/>
    <mergeCell ref="G65:O69"/>
    <mergeCell ref="G72:J72"/>
    <mergeCell ref="G73:H76"/>
    <mergeCell ref="I73:J74"/>
    <mergeCell ref="K73:K74"/>
    <mergeCell ref="L73:L74"/>
    <mergeCell ref="M73:M74"/>
    <mergeCell ref="N73:N74"/>
    <mergeCell ref="O73:O74"/>
    <mergeCell ref="I75:J76"/>
    <mergeCell ref="N53:N54"/>
    <mergeCell ref="O53:O54"/>
    <mergeCell ref="N55:N56"/>
    <mergeCell ref="O55:O56"/>
    <mergeCell ref="I57:J58"/>
    <mergeCell ref="K57:K58"/>
    <mergeCell ref="L57:L58"/>
    <mergeCell ref="M57:M58"/>
    <mergeCell ref="N57:N58"/>
    <mergeCell ref="O57:O58"/>
    <mergeCell ref="G55:H58"/>
    <mergeCell ref="I55:J56"/>
    <mergeCell ref="K55:K56"/>
    <mergeCell ref="L55:L56"/>
    <mergeCell ref="M55:M56"/>
    <mergeCell ref="K53:K54"/>
    <mergeCell ref="L53:L54"/>
    <mergeCell ref="M53:M54"/>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12" zoomScaleNormal="100" zoomScaleSheetLayoutView="70" workbookViewId="0">
      <selection activeCell="G70" sqref="G70"/>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3" zoomScaleNormal="100" zoomScaleSheetLayoutView="55" workbookViewId="0">
      <selection activeCell="G70" sqref="G70"/>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524</v>
      </c>
      <c r="G2" s="113"/>
      <c r="H2" s="114"/>
    </row>
    <row r="3" spans="1:8" x14ac:dyDescent="0.15">
      <c r="A3" s="110" t="s">
        <v>517</v>
      </c>
      <c r="B3" s="115"/>
      <c r="C3" s="116"/>
      <c r="D3" s="117">
        <v>89616</v>
      </c>
      <c r="E3" s="118"/>
      <c r="F3" s="119">
        <v>43493</v>
      </c>
      <c r="G3" s="120"/>
      <c r="H3" s="121"/>
    </row>
    <row r="4" spans="1:8" x14ac:dyDescent="0.15">
      <c r="A4" s="122"/>
      <c r="B4" s="123"/>
      <c r="C4" s="124"/>
      <c r="D4" s="125">
        <v>52118</v>
      </c>
      <c r="E4" s="126"/>
      <c r="F4" s="127">
        <v>23254</v>
      </c>
      <c r="G4" s="128"/>
      <c r="H4" s="129"/>
    </row>
    <row r="5" spans="1:8" x14ac:dyDescent="0.15">
      <c r="A5" s="110" t="s">
        <v>519</v>
      </c>
      <c r="B5" s="115"/>
      <c r="C5" s="116"/>
      <c r="D5" s="117">
        <v>75534</v>
      </c>
      <c r="E5" s="118"/>
      <c r="F5" s="119">
        <v>50840</v>
      </c>
      <c r="G5" s="120"/>
      <c r="H5" s="121"/>
    </row>
    <row r="6" spans="1:8" x14ac:dyDescent="0.15">
      <c r="A6" s="122"/>
      <c r="B6" s="123"/>
      <c r="C6" s="124"/>
      <c r="D6" s="125">
        <v>32256</v>
      </c>
      <c r="E6" s="126"/>
      <c r="F6" s="127">
        <v>25367</v>
      </c>
      <c r="G6" s="128"/>
      <c r="H6" s="129"/>
    </row>
    <row r="7" spans="1:8" x14ac:dyDescent="0.15">
      <c r="A7" s="110" t="s">
        <v>520</v>
      </c>
      <c r="B7" s="115"/>
      <c r="C7" s="116"/>
      <c r="D7" s="117">
        <v>69937</v>
      </c>
      <c r="E7" s="118"/>
      <c r="F7" s="119">
        <v>53605</v>
      </c>
      <c r="G7" s="120"/>
      <c r="H7" s="121"/>
    </row>
    <row r="8" spans="1:8" x14ac:dyDescent="0.15">
      <c r="A8" s="122"/>
      <c r="B8" s="123"/>
      <c r="C8" s="124"/>
      <c r="D8" s="125">
        <v>40350</v>
      </c>
      <c r="E8" s="126"/>
      <c r="F8" s="127">
        <v>28343</v>
      </c>
      <c r="G8" s="128"/>
      <c r="H8" s="129"/>
    </row>
    <row r="9" spans="1:8" x14ac:dyDescent="0.15">
      <c r="A9" s="110" t="s">
        <v>521</v>
      </c>
      <c r="B9" s="115"/>
      <c r="C9" s="116"/>
      <c r="D9" s="117">
        <v>79135</v>
      </c>
      <c r="E9" s="118"/>
      <c r="F9" s="119">
        <v>92247</v>
      </c>
      <c r="G9" s="120"/>
      <c r="H9" s="121"/>
    </row>
    <row r="10" spans="1:8" x14ac:dyDescent="0.15">
      <c r="A10" s="122"/>
      <c r="B10" s="123"/>
      <c r="C10" s="124"/>
      <c r="D10" s="125">
        <v>39797</v>
      </c>
      <c r="E10" s="126"/>
      <c r="F10" s="127">
        <v>37204</v>
      </c>
      <c r="G10" s="128"/>
      <c r="H10" s="129"/>
    </row>
    <row r="11" spans="1:8" x14ac:dyDescent="0.15">
      <c r="A11" s="110" t="s">
        <v>522</v>
      </c>
      <c r="B11" s="115"/>
      <c r="C11" s="116"/>
      <c r="D11" s="117">
        <v>111986</v>
      </c>
      <c r="E11" s="118"/>
      <c r="F11" s="119">
        <v>57295</v>
      </c>
      <c r="G11" s="120"/>
      <c r="H11" s="121"/>
    </row>
    <row r="12" spans="1:8" x14ac:dyDescent="0.15">
      <c r="A12" s="122"/>
      <c r="B12" s="123"/>
      <c r="C12" s="130"/>
      <c r="D12" s="125">
        <v>70412</v>
      </c>
      <c r="E12" s="126"/>
      <c r="F12" s="127">
        <v>32771</v>
      </c>
      <c r="G12" s="128"/>
      <c r="H12" s="129"/>
    </row>
    <row r="13" spans="1:8" x14ac:dyDescent="0.15">
      <c r="A13" s="110"/>
      <c r="B13" s="115"/>
      <c r="C13" s="131"/>
      <c r="D13" s="132">
        <v>85242</v>
      </c>
      <c r="E13" s="133"/>
      <c r="F13" s="134">
        <v>59496</v>
      </c>
      <c r="G13" s="135"/>
      <c r="H13" s="121"/>
    </row>
    <row r="14" spans="1:8" x14ac:dyDescent="0.15">
      <c r="A14" s="122"/>
      <c r="B14" s="123"/>
      <c r="C14" s="124"/>
      <c r="D14" s="125">
        <v>46987</v>
      </c>
      <c r="E14" s="126"/>
      <c r="F14" s="127">
        <v>29388</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3.06</v>
      </c>
      <c r="C19" s="136">
        <f>ROUND(VALUE(SUBSTITUTE(実質収支比率等に係る経年分析!G$48,"▲","-")),2)</f>
        <v>2.98</v>
      </c>
      <c r="D19" s="136">
        <f>ROUND(VALUE(SUBSTITUTE(実質収支比率等に係る経年分析!H$48,"▲","-")),2)</f>
        <v>2.13</v>
      </c>
      <c r="E19" s="136">
        <f>ROUND(VALUE(SUBSTITUTE(実質収支比率等に係る経年分析!I$48,"▲","-")),2)</f>
        <v>3.32</v>
      </c>
      <c r="F19" s="136">
        <f>ROUND(VALUE(SUBSTITUTE(実質収支比率等に係る経年分析!J$48,"▲","-")),2)</f>
        <v>2.63</v>
      </c>
    </row>
    <row r="20" spans="1:11" x14ac:dyDescent="0.15">
      <c r="A20" s="136" t="s">
        <v>43</v>
      </c>
      <c r="B20" s="136">
        <f>ROUND(VALUE(SUBSTITUTE(実質収支比率等に係る経年分析!F$47,"▲","-")),2)</f>
        <v>15.29</v>
      </c>
      <c r="C20" s="136">
        <f>ROUND(VALUE(SUBSTITUTE(実質収支比率等に係る経年分析!G$47,"▲","-")),2)</f>
        <v>16.95</v>
      </c>
      <c r="D20" s="136">
        <f>ROUND(VALUE(SUBSTITUTE(実質収支比率等に係る経年分析!H$47,"▲","-")),2)</f>
        <v>21.71</v>
      </c>
      <c r="E20" s="136">
        <f>ROUND(VALUE(SUBSTITUTE(実質収支比率等に係る経年分析!I$47,"▲","-")),2)</f>
        <v>21.63</v>
      </c>
      <c r="F20" s="136">
        <f>ROUND(VALUE(SUBSTITUTE(実質収支比率等に係る経年分析!J$47,"▲","-")),2)</f>
        <v>21.93</v>
      </c>
    </row>
    <row r="21" spans="1:11" x14ac:dyDescent="0.15">
      <c r="A21" s="136" t="s">
        <v>44</v>
      </c>
      <c r="B21" s="136">
        <f>IF(ISNUMBER(VALUE(SUBSTITUTE(実質収支比率等に係る経年分析!F$49,"▲","-"))),ROUND(VALUE(SUBSTITUTE(実質収支比率等に係る経年分析!F$49,"▲","-")),2),NA())</f>
        <v>5.6</v>
      </c>
      <c r="C21" s="136">
        <f>IF(ISNUMBER(VALUE(SUBSTITUTE(実質収支比率等に係る経年分析!G$49,"▲","-"))),ROUND(VALUE(SUBSTITUTE(実質収支比率等に係る経年分析!G$49,"▲","-")),2),NA())</f>
        <v>5.48</v>
      </c>
      <c r="D21" s="136">
        <f>IF(ISNUMBER(VALUE(SUBSTITUTE(実質収支比率等に係る経年分析!H$49,"▲","-"))),ROUND(VALUE(SUBSTITUTE(実質収支比率等に係る経年分析!H$49,"▲","-")),2),NA())</f>
        <v>9.02</v>
      </c>
      <c r="E21" s="136">
        <f>IF(ISNUMBER(VALUE(SUBSTITUTE(実質収支比率等に係る経年分析!I$49,"▲","-"))),ROUND(VALUE(SUBSTITUTE(実質収支比率等に係る経年分析!I$49,"▲","-")),2),NA())</f>
        <v>4.33</v>
      </c>
      <c r="F21" s="136">
        <f>IF(ISNUMBER(VALUE(SUBSTITUTE(実質収支比率等に係る経年分析!J$49,"▲","-"))),ROUND(VALUE(SUBSTITUTE(実質収支比率等に係る経年分析!J$49,"▲","-")),2),NA())</f>
        <v>3.33</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ケーブルネットワーク事業特別会計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0.02</v>
      </c>
    </row>
    <row r="31" spans="1:11" x14ac:dyDescent="0.15">
      <c r="A31" s="137" t="str">
        <f>IF(連結実質赤字比率に係る赤字・黒字の構成分析!C$39="",NA(),連結実質赤字比率に係る赤字・黒字の構成分析!C$39)</f>
        <v>国民健康保険（直営診療施設勘定）特別会計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0.09</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0.08</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0.02</v>
      </c>
    </row>
    <row r="32" spans="1:11" x14ac:dyDescent="0.15">
      <c r="A32" s="137" t="str">
        <f>IF(連結実質赤字比率に係る赤字・黒字の構成分析!C$38="",NA(),連結実質赤字比率に係る赤字・黒字の構成分析!C$38)</f>
        <v>港湾事業特別会計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7.0000000000000007E-2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0.12</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0.23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0.36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0.71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0.74</v>
      </c>
    </row>
    <row r="34" spans="1:16" x14ac:dyDescent="0.15">
      <c r="A34" s="137" t="str">
        <f>IF(連結実質赤字比率に係る赤字・黒字の構成分析!C$36="",NA(),連結実質赤字比率に係る赤字・黒字の構成分析!C$36)</f>
        <v>国民健康保険（事業勘定）特別会計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1.89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1.07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0.17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0.05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1.2</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3.01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2.0699999999999998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3.21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2.5</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5.77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5.81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6.75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6.76</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5964</v>
      </c>
      <c r="E42" s="138"/>
      <c r="F42" s="138"/>
      <c r="G42" s="138">
        <f>'実質公債費比率（分子）の構造'!L$52</f>
        <v>5828</v>
      </c>
      <c r="H42" s="138"/>
      <c r="I42" s="138"/>
      <c r="J42" s="138">
        <f>'実質公債費比率（分子）の構造'!M$52</f>
        <v>5878</v>
      </c>
      <c r="K42" s="138"/>
      <c r="L42" s="138"/>
      <c r="M42" s="138">
        <f>'実質公債費比率（分子）の構造'!N$52</f>
        <v>5789</v>
      </c>
      <c r="N42" s="138"/>
      <c r="O42" s="138"/>
      <c r="P42" s="138">
        <f>'実質公債費比率（分子）の構造'!O$52</f>
        <v>5878</v>
      </c>
    </row>
    <row r="43" spans="1:16" x14ac:dyDescent="0.15">
      <c r="A43" s="138" t="s">
        <v>52</v>
      </c>
      <c r="B43" s="138">
        <f>'実質公債費比率（分子）の構造'!K$51</f>
        <v>1</v>
      </c>
      <c r="C43" s="138"/>
      <c r="D43" s="138"/>
      <c r="E43" s="138">
        <f>'実質公債費比率（分子）の構造'!L$51</f>
        <v>7</v>
      </c>
      <c r="F43" s="138"/>
      <c r="G43" s="138"/>
      <c r="H43" s="138">
        <f>'実質公債費比率（分子）の構造'!M$51</f>
        <v>3</v>
      </c>
      <c r="I43" s="138"/>
      <c r="J43" s="138"/>
      <c r="K43" s="138">
        <f>'実質公債費比率（分子）の構造'!N$51</f>
        <v>2</v>
      </c>
      <c r="L43" s="138"/>
      <c r="M43" s="138"/>
      <c r="N43" s="138">
        <f>'実質公債費比率（分子）の構造'!O$51</f>
        <v>2</v>
      </c>
      <c r="O43" s="138"/>
      <c r="P43" s="138"/>
    </row>
    <row r="44" spans="1:16" x14ac:dyDescent="0.15">
      <c r="A44" s="138" t="s">
        <v>53</v>
      </c>
      <c r="B44" s="138">
        <f>'実質公債費比率（分子）の構造'!K$50</f>
        <v>81</v>
      </c>
      <c r="C44" s="138"/>
      <c r="D44" s="138"/>
      <c r="E44" s="138">
        <f>'実質公債費比率（分子）の構造'!L$50</f>
        <v>67</v>
      </c>
      <c r="F44" s="138"/>
      <c r="G44" s="138"/>
      <c r="H44" s="138">
        <f>'実質公債費比率（分子）の構造'!M$50</f>
        <v>55</v>
      </c>
      <c r="I44" s="138"/>
      <c r="J44" s="138"/>
      <c r="K44" s="138">
        <f>'実質公債費比率（分子）の構造'!N$50</f>
        <v>53</v>
      </c>
      <c r="L44" s="138"/>
      <c r="M44" s="138"/>
      <c r="N44" s="138">
        <f>'実質公債費比率（分子）の構造'!O$50</f>
        <v>43</v>
      </c>
      <c r="O44" s="138"/>
      <c r="P44" s="138"/>
    </row>
    <row r="45" spans="1:16" x14ac:dyDescent="0.15">
      <c r="A45" s="138" t="s">
        <v>54</v>
      </c>
      <c r="B45" s="138">
        <f>'実質公債費比率（分子）の構造'!K$49</f>
        <v>10</v>
      </c>
      <c r="C45" s="138"/>
      <c r="D45" s="138"/>
      <c r="E45" s="138">
        <f>'実質公債費比率（分子）の構造'!L$49</f>
        <v>7</v>
      </c>
      <c r="F45" s="138"/>
      <c r="G45" s="138"/>
      <c r="H45" s="138">
        <f>'実質公債費比率（分子）の構造'!M$49</f>
        <v>8</v>
      </c>
      <c r="I45" s="138"/>
      <c r="J45" s="138"/>
      <c r="K45" s="138">
        <f>'実質公債費比率（分子）の構造'!N$49</f>
        <v>9</v>
      </c>
      <c r="L45" s="138"/>
      <c r="M45" s="138"/>
      <c r="N45" s="138">
        <f>'実質公債費比率（分子）の構造'!O$49</f>
        <v>9</v>
      </c>
      <c r="O45" s="138"/>
      <c r="P45" s="138"/>
    </row>
    <row r="46" spans="1:16" x14ac:dyDescent="0.15">
      <c r="A46" s="138" t="s">
        <v>55</v>
      </c>
      <c r="B46" s="138">
        <f>'実質公債費比率（分子）の構造'!K$48</f>
        <v>1194</v>
      </c>
      <c r="C46" s="138"/>
      <c r="D46" s="138"/>
      <c r="E46" s="138">
        <f>'実質公債費比率（分子）の構造'!L$48</f>
        <v>1263</v>
      </c>
      <c r="F46" s="138"/>
      <c r="G46" s="138"/>
      <c r="H46" s="138">
        <f>'実質公債費比率（分子）の構造'!M$48</f>
        <v>1313</v>
      </c>
      <c r="I46" s="138"/>
      <c r="J46" s="138"/>
      <c r="K46" s="138">
        <f>'実質公債費比率（分子）の構造'!N$48</f>
        <v>1334</v>
      </c>
      <c r="L46" s="138"/>
      <c r="M46" s="138"/>
      <c r="N46" s="138">
        <f>'実質公債費比率（分子）の構造'!O$48</f>
        <v>1388</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13</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57</v>
      </c>
      <c r="B49" s="138">
        <f>'実質公債費比率（分子）の構造'!K$45</f>
        <v>6908</v>
      </c>
      <c r="C49" s="138"/>
      <c r="D49" s="138"/>
      <c r="E49" s="138">
        <f>'実質公債費比率（分子）の構造'!L$45</f>
        <v>6611</v>
      </c>
      <c r="F49" s="138"/>
      <c r="G49" s="138"/>
      <c r="H49" s="138">
        <f>'実質公債費比率（分子）の構造'!M$45</f>
        <v>6395</v>
      </c>
      <c r="I49" s="138"/>
      <c r="J49" s="138"/>
      <c r="K49" s="138">
        <f>'実質公債費比率（分子）の構造'!N$45</f>
        <v>6104</v>
      </c>
      <c r="L49" s="138"/>
      <c r="M49" s="138"/>
      <c r="N49" s="138">
        <f>'実質公債費比率（分子）の構造'!O$45</f>
        <v>5922</v>
      </c>
      <c r="O49" s="138"/>
      <c r="P49" s="138"/>
    </row>
    <row r="50" spans="1:16" x14ac:dyDescent="0.15">
      <c r="A50" s="138" t="s">
        <v>58</v>
      </c>
      <c r="B50" s="138" t="e">
        <f>NA()</f>
        <v>#N/A</v>
      </c>
      <c r="C50" s="138">
        <f>IF(ISNUMBER('実質公債費比率（分子）の構造'!K$53),'実質公債費比率（分子）の構造'!K$53,NA())</f>
        <v>2230</v>
      </c>
      <c r="D50" s="138" t="e">
        <f>NA()</f>
        <v>#N/A</v>
      </c>
      <c r="E50" s="138" t="e">
        <f>NA()</f>
        <v>#N/A</v>
      </c>
      <c r="F50" s="138">
        <f>IF(ISNUMBER('実質公債費比率（分子）の構造'!L$53),'実質公債費比率（分子）の構造'!L$53,NA())</f>
        <v>2127</v>
      </c>
      <c r="G50" s="138" t="e">
        <f>NA()</f>
        <v>#N/A</v>
      </c>
      <c r="H50" s="138" t="e">
        <f>NA()</f>
        <v>#N/A</v>
      </c>
      <c r="I50" s="138">
        <f>IF(ISNUMBER('実質公債費比率（分子）の構造'!M$53),'実質公債費比率（分子）の構造'!M$53,NA())</f>
        <v>1896</v>
      </c>
      <c r="J50" s="138" t="e">
        <f>NA()</f>
        <v>#N/A</v>
      </c>
      <c r="K50" s="138" t="e">
        <f>NA()</f>
        <v>#N/A</v>
      </c>
      <c r="L50" s="138">
        <f>IF(ISNUMBER('実質公債費比率（分子）の構造'!N$53),'実質公債費比率（分子）の構造'!N$53,NA())</f>
        <v>1713</v>
      </c>
      <c r="M50" s="138" t="e">
        <f>NA()</f>
        <v>#N/A</v>
      </c>
      <c r="N50" s="138" t="e">
        <f>NA()</f>
        <v>#N/A</v>
      </c>
      <c r="O50" s="138">
        <f>IF(ISNUMBER('実質公債費比率（分子）の構造'!O$53),'実質公債費比率（分子）の構造'!O$53,NA())</f>
        <v>1486</v>
      </c>
      <c r="P50" s="138" t="e">
        <f>NA()</f>
        <v>#N/A</v>
      </c>
    </row>
    <row r="53" spans="1:16" x14ac:dyDescent="0.15">
      <c r="A53" s="106" t="s">
        <v>59</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60</v>
      </c>
      <c r="C55" s="137"/>
      <c r="D55" s="137" t="s">
        <v>61</v>
      </c>
      <c r="E55" s="137" t="s">
        <v>60</v>
      </c>
      <c r="F55" s="137"/>
      <c r="G55" s="137" t="s">
        <v>61</v>
      </c>
      <c r="H55" s="137" t="s">
        <v>60</v>
      </c>
      <c r="I55" s="137"/>
      <c r="J55" s="137" t="s">
        <v>61</v>
      </c>
      <c r="K55" s="137" t="s">
        <v>60</v>
      </c>
      <c r="L55" s="137"/>
      <c r="M55" s="137" t="s">
        <v>61</v>
      </c>
      <c r="N55" s="137" t="s">
        <v>60</v>
      </c>
      <c r="O55" s="137"/>
      <c r="P55" s="137" t="s">
        <v>61</v>
      </c>
    </row>
    <row r="56" spans="1:16" x14ac:dyDescent="0.15">
      <c r="A56" s="137" t="s">
        <v>37</v>
      </c>
      <c r="B56" s="137"/>
      <c r="C56" s="137"/>
      <c r="D56" s="137">
        <f>'将来負担比率（分子）の構造'!I$52</f>
        <v>53145</v>
      </c>
      <c r="E56" s="137"/>
      <c r="F56" s="137"/>
      <c r="G56" s="137">
        <f>'将来負担比率（分子）の構造'!J$52</f>
        <v>55508</v>
      </c>
      <c r="H56" s="137"/>
      <c r="I56" s="137"/>
      <c r="J56" s="137">
        <f>'将来負担比率（分子）の構造'!K$52</f>
        <v>55563</v>
      </c>
      <c r="K56" s="137"/>
      <c r="L56" s="137"/>
      <c r="M56" s="137">
        <f>'将来負担比率（分子）の構造'!L$52</f>
        <v>56928</v>
      </c>
      <c r="N56" s="137"/>
      <c r="O56" s="137"/>
      <c r="P56" s="137">
        <f>'将来負担比率（分子）の構造'!M$52</f>
        <v>58720</v>
      </c>
    </row>
    <row r="57" spans="1:16" x14ac:dyDescent="0.15">
      <c r="A57" s="137" t="s">
        <v>36</v>
      </c>
      <c r="B57" s="137"/>
      <c r="C57" s="137"/>
      <c r="D57" s="137">
        <f>'将来負担比率（分子）の構造'!I$51</f>
        <v>9967</v>
      </c>
      <c r="E57" s="137"/>
      <c r="F57" s="137"/>
      <c r="G57" s="137">
        <f>'将来負担比率（分子）の構造'!J$51</f>
        <v>9349</v>
      </c>
      <c r="H57" s="137"/>
      <c r="I57" s="137"/>
      <c r="J57" s="137">
        <f>'将来負担比率（分子）の構造'!K$51</f>
        <v>8377</v>
      </c>
      <c r="K57" s="137"/>
      <c r="L57" s="137"/>
      <c r="M57" s="137">
        <f>'将来負担比率（分子）の構造'!L$51</f>
        <v>7841</v>
      </c>
      <c r="N57" s="137"/>
      <c r="O57" s="137"/>
      <c r="P57" s="137">
        <f>'将来負担比率（分子）の構造'!M$51</f>
        <v>8024</v>
      </c>
    </row>
    <row r="58" spans="1:16" x14ac:dyDescent="0.15">
      <c r="A58" s="137" t="s">
        <v>35</v>
      </c>
      <c r="B58" s="137"/>
      <c r="C58" s="137"/>
      <c r="D58" s="137">
        <f>'将来負担比率（分子）の構造'!I$50</f>
        <v>11469</v>
      </c>
      <c r="E58" s="137"/>
      <c r="F58" s="137"/>
      <c r="G58" s="137">
        <f>'将来負担比率（分子）の構造'!J$50</f>
        <v>12661</v>
      </c>
      <c r="H58" s="137"/>
      <c r="I58" s="137"/>
      <c r="J58" s="137">
        <f>'将来負担比率（分子）の構造'!K$50</f>
        <v>12832</v>
      </c>
      <c r="K58" s="137"/>
      <c r="L58" s="137"/>
      <c r="M58" s="137">
        <f>'将来負担比率（分子）の構造'!L$50</f>
        <v>12904</v>
      </c>
      <c r="N58" s="137"/>
      <c r="O58" s="137"/>
      <c r="P58" s="137">
        <f>'将来負担比率（分子）の構造'!M$50</f>
        <v>12934</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f>'将来負担比率（分子）の構造'!J$46</f>
        <v>0</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7002</v>
      </c>
      <c r="C62" s="137"/>
      <c r="D62" s="137"/>
      <c r="E62" s="137">
        <f>'将来負担比率（分子）の構造'!J$45</f>
        <v>6717</v>
      </c>
      <c r="F62" s="137"/>
      <c r="G62" s="137"/>
      <c r="H62" s="137">
        <f>'将来負担比率（分子）の構造'!K$45</f>
        <v>5736</v>
      </c>
      <c r="I62" s="137"/>
      <c r="J62" s="137"/>
      <c r="K62" s="137">
        <f>'将来負担比率（分子）の構造'!L$45</f>
        <v>5887</v>
      </c>
      <c r="L62" s="137"/>
      <c r="M62" s="137"/>
      <c r="N62" s="137">
        <f>'将来負担比率（分子）の構造'!M$45</f>
        <v>5759</v>
      </c>
      <c r="O62" s="137"/>
      <c r="P62" s="137"/>
    </row>
    <row r="63" spans="1:16" x14ac:dyDescent="0.15">
      <c r="A63" s="137" t="s">
        <v>28</v>
      </c>
      <c r="B63" s="137">
        <f>'将来負担比率（分子）の構造'!I$44</f>
        <v>146</v>
      </c>
      <c r="C63" s="137"/>
      <c r="D63" s="137"/>
      <c r="E63" s="137">
        <f>'将来負担比率（分子）の構造'!J$44</f>
        <v>151</v>
      </c>
      <c r="F63" s="137"/>
      <c r="G63" s="137"/>
      <c r="H63" s="137">
        <f>'将来負担比率（分子）の構造'!K$44</f>
        <v>148</v>
      </c>
      <c r="I63" s="137"/>
      <c r="J63" s="137"/>
      <c r="K63" s="137">
        <f>'将来負担比率（分子）の構造'!L$44</f>
        <v>140</v>
      </c>
      <c r="L63" s="137"/>
      <c r="M63" s="137"/>
      <c r="N63" s="137">
        <f>'将来負担比率（分子）の構造'!M$44</f>
        <v>129</v>
      </c>
      <c r="O63" s="137"/>
      <c r="P63" s="137"/>
    </row>
    <row r="64" spans="1:16" x14ac:dyDescent="0.15">
      <c r="A64" s="137" t="s">
        <v>27</v>
      </c>
      <c r="B64" s="137">
        <f>'将来負担比率（分子）の構造'!I$43</f>
        <v>20279</v>
      </c>
      <c r="C64" s="137"/>
      <c r="D64" s="137"/>
      <c r="E64" s="137">
        <f>'将来負担比率（分子）の構造'!J$43</f>
        <v>20586</v>
      </c>
      <c r="F64" s="137"/>
      <c r="G64" s="137"/>
      <c r="H64" s="137">
        <f>'将来負担比率（分子）の構造'!K$43</f>
        <v>22100</v>
      </c>
      <c r="I64" s="137"/>
      <c r="J64" s="137"/>
      <c r="K64" s="137">
        <f>'将来負担比率（分子）の構造'!L$43</f>
        <v>21720</v>
      </c>
      <c r="L64" s="137"/>
      <c r="M64" s="137"/>
      <c r="N64" s="137">
        <f>'将来負担比率（分子）の構造'!M$43</f>
        <v>21721</v>
      </c>
      <c r="O64" s="137"/>
      <c r="P64" s="137"/>
    </row>
    <row r="65" spans="1:16" x14ac:dyDescent="0.15">
      <c r="A65" s="137" t="s">
        <v>26</v>
      </c>
      <c r="B65" s="137">
        <f>'将来負担比率（分子）の構造'!I$42</f>
        <v>313</v>
      </c>
      <c r="C65" s="137"/>
      <c r="D65" s="137"/>
      <c r="E65" s="137">
        <f>'将来負担比率（分子）の構造'!J$42</f>
        <v>261</v>
      </c>
      <c r="F65" s="137"/>
      <c r="G65" s="137"/>
      <c r="H65" s="137">
        <f>'将来負担比率（分子）の構造'!K$42</f>
        <v>211</v>
      </c>
      <c r="I65" s="137"/>
      <c r="J65" s="137"/>
      <c r="K65" s="137">
        <f>'将来負担比率（分子）の構造'!L$42</f>
        <v>162</v>
      </c>
      <c r="L65" s="137"/>
      <c r="M65" s="137"/>
      <c r="N65" s="137">
        <f>'将来負担比率（分子）の構造'!M$42</f>
        <v>123</v>
      </c>
      <c r="O65" s="137"/>
      <c r="P65" s="137"/>
    </row>
    <row r="66" spans="1:16" x14ac:dyDescent="0.15">
      <c r="A66" s="137" t="s">
        <v>25</v>
      </c>
      <c r="B66" s="137">
        <f>'将来負担比率（分子）の構造'!I$41</f>
        <v>64023</v>
      </c>
      <c r="C66" s="137"/>
      <c r="D66" s="137"/>
      <c r="E66" s="137">
        <f>'将来負担比率（分子）の構造'!J$41</f>
        <v>63028</v>
      </c>
      <c r="F66" s="137"/>
      <c r="G66" s="137"/>
      <c r="H66" s="137">
        <f>'将来負担比率（分子）の構造'!K$41</f>
        <v>60834</v>
      </c>
      <c r="I66" s="137"/>
      <c r="J66" s="137"/>
      <c r="K66" s="137">
        <f>'将来負担比率（分子）の構造'!L$41</f>
        <v>60545</v>
      </c>
      <c r="L66" s="137"/>
      <c r="M66" s="137"/>
      <c r="N66" s="137">
        <f>'将来負担比率（分子）の構造'!M$41</f>
        <v>63001</v>
      </c>
      <c r="O66" s="137"/>
      <c r="P66" s="137"/>
    </row>
    <row r="67" spans="1:16" x14ac:dyDescent="0.15">
      <c r="A67" s="137" t="s">
        <v>62</v>
      </c>
      <c r="B67" s="137" t="e">
        <f>NA()</f>
        <v>#N/A</v>
      </c>
      <c r="C67" s="137">
        <f>IF(ISNUMBER('将来負担比率（分子）の構造'!I$53), IF('将来負担比率（分子）の構造'!I$53 &lt; 0, 0, '将来負担比率（分子）の構造'!I$53), NA())</f>
        <v>17181</v>
      </c>
      <c r="D67" s="137" t="e">
        <f>NA()</f>
        <v>#N/A</v>
      </c>
      <c r="E67" s="137" t="e">
        <f>NA()</f>
        <v>#N/A</v>
      </c>
      <c r="F67" s="137">
        <f>IF(ISNUMBER('将来負担比率（分子）の構造'!J$53), IF('将来負担比率（分子）の構造'!J$53 &lt; 0, 0, '将来負担比率（分子）の構造'!J$53), NA())</f>
        <v>13225</v>
      </c>
      <c r="G67" s="137" t="e">
        <f>NA()</f>
        <v>#N/A</v>
      </c>
      <c r="H67" s="137" t="e">
        <f>NA()</f>
        <v>#N/A</v>
      </c>
      <c r="I67" s="137">
        <f>IF(ISNUMBER('将来負担比率（分子）の構造'!K$53), IF('将来負担比率（分子）の構造'!K$53 &lt; 0, 0, '将来負担比率（分子）の構造'!K$53), NA())</f>
        <v>12257</v>
      </c>
      <c r="J67" s="137" t="e">
        <f>NA()</f>
        <v>#N/A</v>
      </c>
      <c r="K67" s="137" t="e">
        <f>NA()</f>
        <v>#N/A</v>
      </c>
      <c r="L67" s="137">
        <f>IF(ISNUMBER('将来負担比率（分子）の構造'!L$53), IF('将来負担比率（分子）の構造'!L$53 &lt; 0, 0, '将来負担比率（分子）の構造'!L$53), NA())</f>
        <v>10780</v>
      </c>
      <c r="M67" s="137" t="e">
        <f>NA()</f>
        <v>#N/A</v>
      </c>
      <c r="N67" s="137" t="e">
        <f>NA()</f>
        <v>#N/A</v>
      </c>
      <c r="O67" s="137">
        <f>IF(ISNUMBER('将来負担比率（分子）の構造'!M$53), IF('将来負担比率（分子）の構造'!M$53 &lt; 0, 0, '将来負担比率（分子）の構造'!M$53), NA())</f>
        <v>11055</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194</v>
      </c>
      <c r="DI1" s="602"/>
      <c r="DJ1" s="602"/>
      <c r="DK1" s="602"/>
      <c r="DL1" s="602"/>
      <c r="DM1" s="602"/>
      <c r="DN1" s="603"/>
      <c r="DP1" s="601" t="s">
        <v>195</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199</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200</v>
      </c>
      <c r="S4" s="605"/>
      <c r="T4" s="605"/>
      <c r="U4" s="605"/>
      <c r="V4" s="605"/>
      <c r="W4" s="605"/>
      <c r="X4" s="605"/>
      <c r="Y4" s="606"/>
      <c r="Z4" s="604" t="s">
        <v>201</v>
      </c>
      <c r="AA4" s="605"/>
      <c r="AB4" s="605"/>
      <c r="AC4" s="606"/>
      <c r="AD4" s="604" t="s">
        <v>202</v>
      </c>
      <c r="AE4" s="605"/>
      <c r="AF4" s="605"/>
      <c r="AG4" s="605"/>
      <c r="AH4" s="605"/>
      <c r="AI4" s="605"/>
      <c r="AJ4" s="605"/>
      <c r="AK4" s="606"/>
      <c r="AL4" s="604" t="s">
        <v>201</v>
      </c>
      <c r="AM4" s="605"/>
      <c r="AN4" s="605"/>
      <c r="AO4" s="606"/>
      <c r="AP4" s="610" t="s">
        <v>203</v>
      </c>
      <c r="AQ4" s="610"/>
      <c r="AR4" s="610"/>
      <c r="AS4" s="610"/>
      <c r="AT4" s="610"/>
      <c r="AU4" s="610"/>
      <c r="AV4" s="610"/>
      <c r="AW4" s="610"/>
      <c r="AX4" s="610"/>
      <c r="AY4" s="610"/>
      <c r="AZ4" s="610"/>
      <c r="BA4" s="610"/>
      <c r="BB4" s="610"/>
      <c r="BC4" s="610"/>
      <c r="BD4" s="610"/>
      <c r="BE4" s="610"/>
      <c r="BF4" s="610"/>
      <c r="BG4" s="610" t="s">
        <v>204</v>
      </c>
      <c r="BH4" s="610"/>
      <c r="BI4" s="610"/>
      <c r="BJ4" s="610"/>
      <c r="BK4" s="610"/>
      <c r="BL4" s="610"/>
      <c r="BM4" s="610"/>
      <c r="BN4" s="610"/>
      <c r="BO4" s="610" t="s">
        <v>201</v>
      </c>
      <c r="BP4" s="610"/>
      <c r="BQ4" s="610"/>
      <c r="BR4" s="610"/>
      <c r="BS4" s="610" t="s">
        <v>205</v>
      </c>
      <c r="BT4" s="610"/>
      <c r="BU4" s="610"/>
      <c r="BV4" s="610"/>
      <c r="BW4" s="610"/>
      <c r="BX4" s="610"/>
      <c r="BY4" s="610"/>
      <c r="BZ4" s="610"/>
      <c r="CA4" s="610"/>
      <c r="CB4" s="610"/>
      <c r="CD4" s="607" t="s">
        <v>206</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207</v>
      </c>
      <c r="C5" s="612"/>
      <c r="D5" s="612"/>
      <c r="E5" s="612"/>
      <c r="F5" s="612"/>
      <c r="G5" s="612"/>
      <c r="H5" s="612"/>
      <c r="I5" s="612"/>
      <c r="J5" s="612"/>
      <c r="K5" s="612"/>
      <c r="L5" s="612"/>
      <c r="M5" s="612"/>
      <c r="N5" s="612"/>
      <c r="O5" s="612"/>
      <c r="P5" s="612"/>
      <c r="Q5" s="613"/>
      <c r="R5" s="614">
        <v>13963619</v>
      </c>
      <c r="S5" s="615"/>
      <c r="T5" s="615"/>
      <c r="U5" s="615"/>
      <c r="V5" s="615"/>
      <c r="W5" s="615"/>
      <c r="X5" s="615"/>
      <c r="Y5" s="616"/>
      <c r="Z5" s="617">
        <v>27.1</v>
      </c>
      <c r="AA5" s="617"/>
      <c r="AB5" s="617"/>
      <c r="AC5" s="617"/>
      <c r="AD5" s="618">
        <v>13180152</v>
      </c>
      <c r="AE5" s="618"/>
      <c r="AF5" s="618"/>
      <c r="AG5" s="618"/>
      <c r="AH5" s="618"/>
      <c r="AI5" s="618"/>
      <c r="AJ5" s="618"/>
      <c r="AK5" s="618"/>
      <c r="AL5" s="619">
        <v>51.5</v>
      </c>
      <c r="AM5" s="620"/>
      <c r="AN5" s="620"/>
      <c r="AO5" s="621"/>
      <c r="AP5" s="611" t="s">
        <v>208</v>
      </c>
      <c r="AQ5" s="612"/>
      <c r="AR5" s="612"/>
      <c r="AS5" s="612"/>
      <c r="AT5" s="612"/>
      <c r="AU5" s="612"/>
      <c r="AV5" s="612"/>
      <c r="AW5" s="612"/>
      <c r="AX5" s="612"/>
      <c r="AY5" s="612"/>
      <c r="AZ5" s="612"/>
      <c r="BA5" s="612"/>
      <c r="BB5" s="612"/>
      <c r="BC5" s="612"/>
      <c r="BD5" s="612"/>
      <c r="BE5" s="612"/>
      <c r="BF5" s="613"/>
      <c r="BG5" s="625">
        <v>13168015</v>
      </c>
      <c r="BH5" s="626"/>
      <c r="BI5" s="626"/>
      <c r="BJ5" s="626"/>
      <c r="BK5" s="626"/>
      <c r="BL5" s="626"/>
      <c r="BM5" s="626"/>
      <c r="BN5" s="627"/>
      <c r="BO5" s="628">
        <v>94.3</v>
      </c>
      <c r="BP5" s="628"/>
      <c r="BQ5" s="628"/>
      <c r="BR5" s="628"/>
      <c r="BS5" s="629">
        <v>175449</v>
      </c>
      <c r="BT5" s="629"/>
      <c r="BU5" s="629"/>
      <c r="BV5" s="629"/>
      <c r="BW5" s="629"/>
      <c r="BX5" s="629"/>
      <c r="BY5" s="629"/>
      <c r="BZ5" s="629"/>
      <c r="CA5" s="629"/>
      <c r="CB5" s="633"/>
      <c r="CD5" s="607" t="s">
        <v>203</v>
      </c>
      <c r="CE5" s="608"/>
      <c r="CF5" s="608"/>
      <c r="CG5" s="608"/>
      <c r="CH5" s="608"/>
      <c r="CI5" s="608"/>
      <c r="CJ5" s="608"/>
      <c r="CK5" s="608"/>
      <c r="CL5" s="608"/>
      <c r="CM5" s="608"/>
      <c r="CN5" s="608"/>
      <c r="CO5" s="608"/>
      <c r="CP5" s="608"/>
      <c r="CQ5" s="609"/>
      <c r="CR5" s="607" t="s">
        <v>209</v>
      </c>
      <c r="CS5" s="608"/>
      <c r="CT5" s="608"/>
      <c r="CU5" s="608"/>
      <c r="CV5" s="608"/>
      <c r="CW5" s="608"/>
      <c r="CX5" s="608"/>
      <c r="CY5" s="609"/>
      <c r="CZ5" s="607" t="s">
        <v>201</v>
      </c>
      <c r="DA5" s="608"/>
      <c r="DB5" s="608"/>
      <c r="DC5" s="609"/>
      <c r="DD5" s="607" t="s">
        <v>210</v>
      </c>
      <c r="DE5" s="608"/>
      <c r="DF5" s="608"/>
      <c r="DG5" s="608"/>
      <c r="DH5" s="608"/>
      <c r="DI5" s="608"/>
      <c r="DJ5" s="608"/>
      <c r="DK5" s="608"/>
      <c r="DL5" s="608"/>
      <c r="DM5" s="608"/>
      <c r="DN5" s="608"/>
      <c r="DO5" s="608"/>
      <c r="DP5" s="609"/>
      <c r="DQ5" s="607" t="s">
        <v>211</v>
      </c>
      <c r="DR5" s="608"/>
      <c r="DS5" s="608"/>
      <c r="DT5" s="608"/>
      <c r="DU5" s="608"/>
      <c r="DV5" s="608"/>
      <c r="DW5" s="608"/>
      <c r="DX5" s="608"/>
      <c r="DY5" s="608"/>
      <c r="DZ5" s="608"/>
      <c r="EA5" s="608"/>
      <c r="EB5" s="608"/>
      <c r="EC5" s="609"/>
    </row>
    <row r="6" spans="2:143" ht="11.25" customHeight="1" x14ac:dyDescent="0.15">
      <c r="B6" s="622" t="s">
        <v>212</v>
      </c>
      <c r="C6" s="623"/>
      <c r="D6" s="623"/>
      <c r="E6" s="623"/>
      <c r="F6" s="623"/>
      <c r="G6" s="623"/>
      <c r="H6" s="623"/>
      <c r="I6" s="623"/>
      <c r="J6" s="623"/>
      <c r="K6" s="623"/>
      <c r="L6" s="623"/>
      <c r="M6" s="623"/>
      <c r="N6" s="623"/>
      <c r="O6" s="623"/>
      <c r="P6" s="623"/>
      <c r="Q6" s="624"/>
      <c r="R6" s="625">
        <v>520102</v>
      </c>
      <c r="S6" s="626"/>
      <c r="T6" s="626"/>
      <c r="U6" s="626"/>
      <c r="V6" s="626"/>
      <c r="W6" s="626"/>
      <c r="X6" s="626"/>
      <c r="Y6" s="627"/>
      <c r="Z6" s="628">
        <v>1</v>
      </c>
      <c r="AA6" s="628"/>
      <c r="AB6" s="628"/>
      <c r="AC6" s="628"/>
      <c r="AD6" s="629">
        <v>520102</v>
      </c>
      <c r="AE6" s="629"/>
      <c r="AF6" s="629"/>
      <c r="AG6" s="629"/>
      <c r="AH6" s="629"/>
      <c r="AI6" s="629"/>
      <c r="AJ6" s="629"/>
      <c r="AK6" s="629"/>
      <c r="AL6" s="630">
        <v>2</v>
      </c>
      <c r="AM6" s="631"/>
      <c r="AN6" s="631"/>
      <c r="AO6" s="632"/>
      <c r="AP6" s="622" t="s">
        <v>213</v>
      </c>
      <c r="AQ6" s="623"/>
      <c r="AR6" s="623"/>
      <c r="AS6" s="623"/>
      <c r="AT6" s="623"/>
      <c r="AU6" s="623"/>
      <c r="AV6" s="623"/>
      <c r="AW6" s="623"/>
      <c r="AX6" s="623"/>
      <c r="AY6" s="623"/>
      <c r="AZ6" s="623"/>
      <c r="BA6" s="623"/>
      <c r="BB6" s="623"/>
      <c r="BC6" s="623"/>
      <c r="BD6" s="623"/>
      <c r="BE6" s="623"/>
      <c r="BF6" s="624"/>
      <c r="BG6" s="625">
        <v>13168015</v>
      </c>
      <c r="BH6" s="626"/>
      <c r="BI6" s="626"/>
      <c r="BJ6" s="626"/>
      <c r="BK6" s="626"/>
      <c r="BL6" s="626"/>
      <c r="BM6" s="626"/>
      <c r="BN6" s="627"/>
      <c r="BO6" s="628">
        <v>94.3</v>
      </c>
      <c r="BP6" s="628"/>
      <c r="BQ6" s="628"/>
      <c r="BR6" s="628"/>
      <c r="BS6" s="629">
        <v>175449</v>
      </c>
      <c r="BT6" s="629"/>
      <c r="BU6" s="629"/>
      <c r="BV6" s="629"/>
      <c r="BW6" s="629"/>
      <c r="BX6" s="629"/>
      <c r="BY6" s="629"/>
      <c r="BZ6" s="629"/>
      <c r="CA6" s="629"/>
      <c r="CB6" s="633"/>
      <c r="CD6" s="636" t="s">
        <v>214</v>
      </c>
      <c r="CE6" s="637"/>
      <c r="CF6" s="637"/>
      <c r="CG6" s="637"/>
      <c r="CH6" s="637"/>
      <c r="CI6" s="637"/>
      <c r="CJ6" s="637"/>
      <c r="CK6" s="637"/>
      <c r="CL6" s="637"/>
      <c r="CM6" s="637"/>
      <c r="CN6" s="637"/>
      <c r="CO6" s="637"/>
      <c r="CP6" s="637"/>
      <c r="CQ6" s="638"/>
      <c r="CR6" s="625">
        <v>343094</v>
      </c>
      <c r="CS6" s="626"/>
      <c r="CT6" s="626"/>
      <c r="CU6" s="626"/>
      <c r="CV6" s="626"/>
      <c r="CW6" s="626"/>
      <c r="CX6" s="626"/>
      <c r="CY6" s="627"/>
      <c r="CZ6" s="628">
        <v>0.7</v>
      </c>
      <c r="DA6" s="628"/>
      <c r="DB6" s="628"/>
      <c r="DC6" s="628"/>
      <c r="DD6" s="634" t="s">
        <v>215</v>
      </c>
      <c r="DE6" s="626"/>
      <c r="DF6" s="626"/>
      <c r="DG6" s="626"/>
      <c r="DH6" s="626"/>
      <c r="DI6" s="626"/>
      <c r="DJ6" s="626"/>
      <c r="DK6" s="626"/>
      <c r="DL6" s="626"/>
      <c r="DM6" s="626"/>
      <c r="DN6" s="626"/>
      <c r="DO6" s="626"/>
      <c r="DP6" s="627"/>
      <c r="DQ6" s="634">
        <v>343070</v>
      </c>
      <c r="DR6" s="626"/>
      <c r="DS6" s="626"/>
      <c r="DT6" s="626"/>
      <c r="DU6" s="626"/>
      <c r="DV6" s="626"/>
      <c r="DW6" s="626"/>
      <c r="DX6" s="626"/>
      <c r="DY6" s="626"/>
      <c r="DZ6" s="626"/>
      <c r="EA6" s="626"/>
      <c r="EB6" s="626"/>
      <c r="EC6" s="635"/>
    </row>
    <row r="7" spans="2:143" ht="11.25" customHeight="1" x14ac:dyDescent="0.15">
      <c r="B7" s="622" t="s">
        <v>216</v>
      </c>
      <c r="C7" s="623"/>
      <c r="D7" s="623"/>
      <c r="E7" s="623"/>
      <c r="F7" s="623"/>
      <c r="G7" s="623"/>
      <c r="H7" s="623"/>
      <c r="I7" s="623"/>
      <c r="J7" s="623"/>
      <c r="K7" s="623"/>
      <c r="L7" s="623"/>
      <c r="M7" s="623"/>
      <c r="N7" s="623"/>
      <c r="O7" s="623"/>
      <c r="P7" s="623"/>
      <c r="Q7" s="624"/>
      <c r="R7" s="625">
        <v>12713</v>
      </c>
      <c r="S7" s="626"/>
      <c r="T7" s="626"/>
      <c r="U7" s="626"/>
      <c r="V7" s="626"/>
      <c r="W7" s="626"/>
      <c r="X7" s="626"/>
      <c r="Y7" s="627"/>
      <c r="Z7" s="628">
        <v>0</v>
      </c>
      <c r="AA7" s="628"/>
      <c r="AB7" s="628"/>
      <c r="AC7" s="628"/>
      <c r="AD7" s="629">
        <v>12713</v>
      </c>
      <c r="AE7" s="629"/>
      <c r="AF7" s="629"/>
      <c r="AG7" s="629"/>
      <c r="AH7" s="629"/>
      <c r="AI7" s="629"/>
      <c r="AJ7" s="629"/>
      <c r="AK7" s="629"/>
      <c r="AL7" s="630">
        <v>0</v>
      </c>
      <c r="AM7" s="631"/>
      <c r="AN7" s="631"/>
      <c r="AO7" s="632"/>
      <c r="AP7" s="622" t="s">
        <v>217</v>
      </c>
      <c r="AQ7" s="623"/>
      <c r="AR7" s="623"/>
      <c r="AS7" s="623"/>
      <c r="AT7" s="623"/>
      <c r="AU7" s="623"/>
      <c r="AV7" s="623"/>
      <c r="AW7" s="623"/>
      <c r="AX7" s="623"/>
      <c r="AY7" s="623"/>
      <c r="AZ7" s="623"/>
      <c r="BA7" s="623"/>
      <c r="BB7" s="623"/>
      <c r="BC7" s="623"/>
      <c r="BD7" s="623"/>
      <c r="BE7" s="623"/>
      <c r="BF7" s="624"/>
      <c r="BG7" s="625">
        <v>5494304</v>
      </c>
      <c r="BH7" s="626"/>
      <c r="BI7" s="626"/>
      <c r="BJ7" s="626"/>
      <c r="BK7" s="626"/>
      <c r="BL7" s="626"/>
      <c r="BM7" s="626"/>
      <c r="BN7" s="627"/>
      <c r="BO7" s="628">
        <v>39.299999999999997</v>
      </c>
      <c r="BP7" s="628"/>
      <c r="BQ7" s="628"/>
      <c r="BR7" s="628"/>
      <c r="BS7" s="629">
        <v>175449</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6590832</v>
      </c>
      <c r="CS7" s="626"/>
      <c r="CT7" s="626"/>
      <c r="CU7" s="626"/>
      <c r="CV7" s="626"/>
      <c r="CW7" s="626"/>
      <c r="CX7" s="626"/>
      <c r="CY7" s="627"/>
      <c r="CZ7" s="628">
        <v>13</v>
      </c>
      <c r="DA7" s="628"/>
      <c r="DB7" s="628"/>
      <c r="DC7" s="628"/>
      <c r="DD7" s="634">
        <v>2571469</v>
      </c>
      <c r="DE7" s="626"/>
      <c r="DF7" s="626"/>
      <c r="DG7" s="626"/>
      <c r="DH7" s="626"/>
      <c r="DI7" s="626"/>
      <c r="DJ7" s="626"/>
      <c r="DK7" s="626"/>
      <c r="DL7" s="626"/>
      <c r="DM7" s="626"/>
      <c r="DN7" s="626"/>
      <c r="DO7" s="626"/>
      <c r="DP7" s="627"/>
      <c r="DQ7" s="634">
        <v>3829238</v>
      </c>
      <c r="DR7" s="626"/>
      <c r="DS7" s="626"/>
      <c r="DT7" s="626"/>
      <c r="DU7" s="626"/>
      <c r="DV7" s="626"/>
      <c r="DW7" s="626"/>
      <c r="DX7" s="626"/>
      <c r="DY7" s="626"/>
      <c r="DZ7" s="626"/>
      <c r="EA7" s="626"/>
      <c r="EB7" s="626"/>
      <c r="EC7" s="635"/>
    </row>
    <row r="8" spans="2:143" ht="11.25" customHeight="1" x14ac:dyDescent="0.15">
      <c r="B8" s="622" t="s">
        <v>219</v>
      </c>
      <c r="C8" s="623"/>
      <c r="D8" s="623"/>
      <c r="E8" s="623"/>
      <c r="F8" s="623"/>
      <c r="G8" s="623"/>
      <c r="H8" s="623"/>
      <c r="I8" s="623"/>
      <c r="J8" s="623"/>
      <c r="K8" s="623"/>
      <c r="L8" s="623"/>
      <c r="M8" s="623"/>
      <c r="N8" s="623"/>
      <c r="O8" s="623"/>
      <c r="P8" s="623"/>
      <c r="Q8" s="624"/>
      <c r="R8" s="625">
        <v>40752</v>
      </c>
      <c r="S8" s="626"/>
      <c r="T8" s="626"/>
      <c r="U8" s="626"/>
      <c r="V8" s="626"/>
      <c r="W8" s="626"/>
      <c r="X8" s="626"/>
      <c r="Y8" s="627"/>
      <c r="Z8" s="628">
        <v>0.1</v>
      </c>
      <c r="AA8" s="628"/>
      <c r="AB8" s="628"/>
      <c r="AC8" s="628"/>
      <c r="AD8" s="629">
        <v>40752</v>
      </c>
      <c r="AE8" s="629"/>
      <c r="AF8" s="629"/>
      <c r="AG8" s="629"/>
      <c r="AH8" s="629"/>
      <c r="AI8" s="629"/>
      <c r="AJ8" s="629"/>
      <c r="AK8" s="629"/>
      <c r="AL8" s="630">
        <v>0.2</v>
      </c>
      <c r="AM8" s="631"/>
      <c r="AN8" s="631"/>
      <c r="AO8" s="632"/>
      <c r="AP8" s="622" t="s">
        <v>220</v>
      </c>
      <c r="AQ8" s="623"/>
      <c r="AR8" s="623"/>
      <c r="AS8" s="623"/>
      <c r="AT8" s="623"/>
      <c r="AU8" s="623"/>
      <c r="AV8" s="623"/>
      <c r="AW8" s="623"/>
      <c r="AX8" s="623"/>
      <c r="AY8" s="623"/>
      <c r="AZ8" s="623"/>
      <c r="BA8" s="623"/>
      <c r="BB8" s="623"/>
      <c r="BC8" s="623"/>
      <c r="BD8" s="623"/>
      <c r="BE8" s="623"/>
      <c r="BF8" s="624"/>
      <c r="BG8" s="625">
        <v>159034</v>
      </c>
      <c r="BH8" s="626"/>
      <c r="BI8" s="626"/>
      <c r="BJ8" s="626"/>
      <c r="BK8" s="626"/>
      <c r="BL8" s="626"/>
      <c r="BM8" s="626"/>
      <c r="BN8" s="627"/>
      <c r="BO8" s="628">
        <v>1.1000000000000001</v>
      </c>
      <c r="BP8" s="628"/>
      <c r="BQ8" s="628"/>
      <c r="BR8" s="628"/>
      <c r="BS8" s="634" t="s">
        <v>112</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15360373</v>
      </c>
      <c r="CS8" s="626"/>
      <c r="CT8" s="626"/>
      <c r="CU8" s="626"/>
      <c r="CV8" s="626"/>
      <c r="CW8" s="626"/>
      <c r="CX8" s="626"/>
      <c r="CY8" s="627"/>
      <c r="CZ8" s="628">
        <v>30.3</v>
      </c>
      <c r="DA8" s="628"/>
      <c r="DB8" s="628"/>
      <c r="DC8" s="628"/>
      <c r="DD8" s="634">
        <v>119623</v>
      </c>
      <c r="DE8" s="626"/>
      <c r="DF8" s="626"/>
      <c r="DG8" s="626"/>
      <c r="DH8" s="626"/>
      <c r="DI8" s="626"/>
      <c r="DJ8" s="626"/>
      <c r="DK8" s="626"/>
      <c r="DL8" s="626"/>
      <c r="DM8" s="626"/>
      <c r="DN8" s="626"/>
      <c r="DO8" s="626"/>
      <c r="DP8" s="627"/>
      <c r="DQ8" s="634">
        <v>7884206</v>
      </c>
      <c r="DR8" s="626"/>
      <c r="DS8" s="626"/>
      <c r="DT8" s="626"/>
      <c r="DU8" s="626"/>
      <c r="DV8" s="626"/>
      <c r="DW8" s="626"/>
      <c r="DX8" s="626"/>
      <c r="DY8" s="626"/>
      <c r="DZ8" s="626"/>
      <c r="EA8" s="626"/>
      <c r="EB8" s="626"/>
      <c r="EC8" s="635"/>
    </row>
    <row r="9" spans="2:143" ht="11.25" customHeight="1" x14ac:dyDescent="0.15">
      <c r="B9" s="622" t="s">
        <v>222</v>
      </c>
      <c r="C9" s="623"/>
      <c r="D9" s="623"/>
      <c r="E9" s="623"/>
      <c r="F9" s="623"/>
      <c r="G9" s="623"/>
      <c r="H9" s="623"/>
      <c r="I9" s="623"/>
      <c r="J9" s="623"/>
      <c r="K9" s="623"/>
      <c r="L9" s="623"/>
      <c r="M9" s="623"/>
      <c r="N9" s="623"/>
      <c r="O9" s="623"/>
      <c r="P9" s="623"/>
      <c r="Q9" s="624"/>
      <c r="R9" s="625">
        <v>22226</v>
      </c>
      <c r="S9" s="626"/>
      <c r="T9" s="626"/>
      <c r="U9" s="626"/>
      <c r="V9" s="626"/>
      <c r="W9" s="626"/>
      <c r="X9" s="626"/>
      <c r="Y9" s="627"/>
      <c r="Z9" s="628">
        <v>0</v>
      </c>
      <c r="AA9" s="628"/>
      <c r="AB9" s="628"/>
      <c r="AC9" s="628"/>
      <c r="AD9" s="629">
        <v>22226</v>
      </c>
      <c r="AE9" s="629"/>
      <c r="AF9" s="629"/>
      <c r="AG9" s="629"/>
      <c r="AH9" s="629"/>
      <c r="AI9" s="629"/>
      <c r="AJ9" s="629"/>
      <c r="AK9" s="629"/>
      <c r="AL9" s="630">
        <v>0.1</v>
      </c>
      <c r="AM9" s="631"/>
      <c r="AN9" s="631"/>
      <c r="AO9" s="632"/>
      <c r="AP9" s="622" t="s">
        <v>223</v>
      </c>
      <c r="AQ9" s="623"/>
      <c r="AR9" s="623"/>
      <c r="AS9" s="623"/>
      <c r="AT9" s="623"/>
      <c r="AU9" s="623"/>
      <c r="AV9" s="623"/>
      <c r="AW9" s="623"/>
      <c r="AX9" s="623"/>
      <c r="AY9" s="623"/>
      <c r="AZ9" s="623"/>
      <c r="BA9" s="623"/>
      <c r="BB9" s="623"/>
      <c r="BC9" s="623"/>
      <c r="BD9" s="623"/>
      <c r="BE9" s="623"/>
      <c r="BF9" s="624"/>
      <c r="BG9" s="625">
        <v>4164549</v>
      </c>
      <c r="BH9" s="626"/>
      <c r="BI9" s="626"/>
      <c r="BJ9" s="626"/>
      <c r="BK9" s="626"/>
      <c r="BL9" s="626"/>
      <c r="BM9" s="626"/>
      <c r="BN9" s="627"/>
      <c r="BO9" s="628">
        <v>29.8</v>
      </c>
      <c r="BP9" s="628"/>
      <c r="BQ9" s="628"/>
      <c r="BR9" s="628"/>
      <c r="BS9" s="634" t="s">
        <v>112</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3908916</v>
      </c>
      <c r="CS9" s="626"/>
      <c r="CT9" s="626"/>
      <c r="CU9" s="626"/>
      <c r="CV9" s="626"/>
      <c r="CW9" s="626"/>
      <c r="CX9" s="626"/>
      <c r="CY9" s="627"/>
      <c r="CZ9" s="628">
        <v>7.7</v>
      </c>
      <c r="DA9" s="628"/>
      <c r="DB9" s="628"/>
      <c r="DC9" s="628"/>
      <c r="DD9" s="634">
        <v>1650275</v>
      </c>
      <c r="DE9" s="626"/>
      <c r="DF9" s="626"/>
      <c r="DG9" s="626"/>
      <c r="DH9" s="626"/>
      <c r="DI9" s="626"/>
      <c r="DJ9" s="626"/>
      <c r="DK9" s="626"/>
      <c r="DL9" s="626"/>
      <c r="DM9" s="626"/>
      <c r="DN9" s="626"/>
      <c r="DO9" s="626"/>
      <c r="DP9" s="627"/>
      <c r="DQ9" s="634">
        <v>2328551</v>
      </c>
      <c r="DR9" s="626"/>
      <c r="DS9" s="626"/>
      <c r="DT9" s="626"/>
      <c r="DU9" s="626"/>
      <c r="DV9" s="626"/>
      <c r="DW9" s="626"/>
      <c r="DX9" s="626"/>
      <c r="DY9" s="626"/>
      <c r="DZ9" s="626"/>
      <c r="EA9" s="626"/>
      <c r="EB9" s="626"/>
      <c r="EC9" s="635"/>
    </row>
    <row r="10" spans="2:143" ht="11.25" customHeight="1" x14ac:dyDescent="0.15">
      <c r="B10" s="622" t="s">
        <v>225</v>
      </c>
      <c r="C10" s="623"/>
      <c r="D10" s="623"/>
      <c r="E10" s="623"/>
      <c r="F10" s="623"/>
      <c r="G10" s="623"/>
      <c r="H10" s="623"/>
      <c r="I10" s="623"/>
      <c r="J10" s="623"/>
      <c r="K10" s="623"/>
      <c r="L10" s="623"/>
      <c r="M10" s="623"/>
      <c r="N10" s="623"/>
      <c r="O10" s="623"/>
      <c r="P10" s="623"/>
      <c r="Q10" s="624"/>
      <c r="R10" s="625">
        <v>1741151</v>
      </c>
      <c r="S10" s="626"/>
      <c r="T10" s="626"/>
      <c r="U10" s="626"/>
      <c r="V10" s="626"/>
      <c r="W10" s="626"/>
      <c r="X10" s="626"/>
      <c r="Y10" s="627"/>
      <c r="Z10" s="628">
        <v>3.4</v>
      </c>
      <c r="AA10" s="628"/>
      <c r="AB10" s="628"/>
      <c r="AC10" s="628"/>
      <c r="AD10" s="629">
        <v>1741151</v>
      </c>
      <c r="AE10" s="629"/>
      <c r="AF10" s="629"/>
      <c r="AG10" s="629"/>
      <c r="AH10" s="629"/>
      <c r="AI10" s="629"/>
      <c r="AJ10" s="629"/>
      <c r="AK10" s="629"/>
      <c r="AL10" s="630">
        <v>6.8</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285055</v>
      </c>
      <c r="BH10" s="626"/>
      <c r="BI10" s="626"/>
      <c r="BJ10" s="626"/>
      <c r="BK10" s="626"/>
      <c r="BL10" s="626"/>
      <c r="BM10" s="626"/>
      <c r="BN10" s="627"/>
      <c r="BO10" s="628">
        <v>2</v>
      </c>
      <c r="BP10" s="628"/>
      <c r="BQ10" s="628"/>
      <c r="BR10" s="628"/>
      <c r="BS10" s="634" t="s">
        <v>112</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v>461479</v>
      </c>
      <c r="CS10" s="626"/>
      <c r="CT10" s="626"/>
      <c r="CU10" s="626"/>
      <c r="CV10" s="626"/>
      <c r="CW10" s="626"/>
      <c r="CX10" s="626"/>
      <c r="CY10" s="627"/>
      <c r="CZ10" s="628">
        <v>0.9</v>
      </c>
      <c r="DA10" s="628"/>
      <c r="DB10" s="628"/>
      <c r="DC10" s="628"/>
      <c r="DD10" s="634" t="s">
        <v>112</v>
      </c>
      <c r="DE10" s="626"/>
      <c r="DF10" s="626"/>
      <c r="DG10" s="626"/>
      <c r="DH10" s="626"/>
      <c r="DI10" s="626"/>
      <c r="DJ10" s="626"/>
      <c r="DK10" s="626"/>
      <c r="DL10" s="626"/>
      <c r="DM10" s="626"/>
      <c r="DN10" s="626"/>
      <c r="DO10" s="626"/>
      <c r="DP10" s="627"/>
      <c r="DQ10" s="634">
        <v>160702</v>
      </c>
      <c r="DR10" s="626"/>
      <c r="DS10" s="626"/>
      <c r="DT10" s="626"/>
      <c r="DU10" s="626"/>
      <c r="DV10" s="626"/>
      <c r="DW10" s="626"/>
      <c r="DX10" s="626"/>
      <c r="DY10" s="626"/>
      <c r="DZ10" s="626"/>
      <c r="EA10" s="626"/>
      <c r="EB10" s="626"/>
      <c r="EC10" s="635"/>
    </row>
    <row r="11" spans="2:143" ht="11.25" customHeight="1" x14ac:dyDescent="0.15">
      <c r="B11" s="622" t="s">
        <v>228</v>
      </c>
      <c r="C11" s="623"/>
      <c r="D11" s="623"/>
      <c r="E11" s="623"/>
      <c r="F11" s="623"/>
      <c r="G11" s="623"/>
      <c r="H11" s="623"/>
      <c r="I11" s="623"/>
      <c r="J11" s="623"/>
      <c r="K11" s="623"/>
      <c r="L11" s="623"/>
      <c r="M11" s="623"/>
      <c r="N11" s="623"/>
      <c r="O11" s="623"/>
      <c r="P11" s="623"/>
      <c r="Q11" s="624"/>
      <c r="R11" s="625">
        <v>83521</v>
      </c>
      <c r="S11" s="626"/>
      <c r="T11" s="626"/>
      <c r="U11" s="626"/>
      <c r="V11" s="626"/>
      <c r="W11" s="626"/>
      <c r="X11" s="626"/>
      <c r="Y11" s="627"/>
      <c r="Z11" s="628">
        <v>0.2</v>
      </c>
      <c r="AA11" s="628"/>
      <c r="AB11" s="628"/>
      <c r="AC11" s="628"/>
      <c r="AD11" s="629">
        <v>83521</v>
      </c>
      <c r="AE11" s="629"/>
      <c r="AF11" s="629"/>
      <c r="AG11" s="629"/>
      <c r="AH11" s="629"/>
      <c r="AI11" s="629"/>
      <c r="AJ11" s="629"/>
      <c r="AK11" s="629"/>
      <c r="AL11" s="630">
        <v>0.3</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885666</v>
      </c>
      <c r="BH11" s="626"/>
      <c r="BI11" s="626"/>
      <c r="BJ11" s="626"/>
      <c r="BK11" s="626"/>
      <c r="BL11" s="626"/>
      <c r="BM11" s="626"/>
      <c r="BN11" s="627"/>
      <c r="BO11" s="628">
        <v>6.3</v>
      </c>
      <c r="BP11" s="628"/>
      <c r="BQ11" s="628"/>
      <c r="BR11" s="628"/>
      <c r="BS11" s="634">
        <v>175449</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1640150</v>
      </c>
      <c r="CS11" s="626"/>
      <c r="CT11" s="626"/>
      <c r="CU11" s="626"/>
      <c r="CV11" s="626"/>
      <c r="CW11" s="626"/>
      <c r="CX11" s="626"/>
      <c r="CY11" s="627"/>
      <c r="CZ11" s="628">
        <v>3.2</v>
      </c>
      <c r="DA11" s="628"/>
      <c r="DB11" s="628"/>
      <c r="DC11" s="628"/>
      <c r="DD11" s="634">
        <v>749727</v>
      </c>
      <c r="DE11" s="626"/>
      <c r="DF11" s="626"/>
      <c r="DG11" s="626"/>
      <c r="DH11" s="626"/>
      <c r="DI11" s="626"/>
      <c r="DJ11" s="626"/>
      <c r="DK11" s="626"/>
      <c r="DL11" s="626"/>
      <c r="DM11" s="626"/>
      <c r="DN11" s="626"/>
      <c r="DO11" s="626"/>
      <c r="DP11" s="627"/>
      <c r="DQ11" s="634">
        <v>663606</v>
      </c>
      <c r="DR11" s="626"/>
      <c r="DS11" s="626"/>
      <c r="DT11" s="626"/>
      <c r="DU11" s="626"/>
      <c r="DV11" s="626"/>
      <c r="DW11" s="626"/>
      <c r="DX11" s="626"/>
      <c r="DY11" s="626"/>
      <c r="DZ11" s="626"/>
      <c r="EA11" s="626"/>
      <c r="EB11" s="626"/>
      <c r="EC11" s="635"/>
    </row>
    <row r="12" spans="2:143" ht="11.25" customHeight="1" x14ac:dyDescent="0.15">
      <c r="B12" s="622" t="s">
        <v>231</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6747092</v>
      </c>
      <c r="BH12" s="626"/>
      <c r="BI12" s="626"/>
      <c r="BJ12" s="626"/>
      <c r="BK12" s="626"/>
      <c r="BL12" s="626"/>
      <c r="BM12" s="626"/>
      <c r="BN12" s="627"/>
      <c r="BO12" s="628">
        <v>48.3</v>
      </c>
      <c r="BP12" s="628"/>
      <c r="BQ12" s="628"/>
      <c r="BR12" s="628"/>
      <c r="BS12" s="634" t="s">
        <v>112</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2437093</v>
      </c>
      <c r="CS12" s="626"/>
      <c r="CT12" s="626"/>
      <c r="CU12" s="626"/>
      <c r="CV12" s="626"/>
      <c r="CW12" s="626"/>
      <c r="CX12" s="626"/>
      <c r="CY12" s="627"/>
      <c r="CZ12" s="628">
        <v>4.8</v>
      </c>
      <c r="DA12" s="628"/>
      <c r="DB12" s="628"/>
      <c r="DC12" s="628"/>
      <c r="DD12" s="634">
        <v>388817</v>
      </c>
      <c r="DE12" s="626"/>
      <c r="DF12" s="626"/>
      <c r="DG12" s="626"/>
      <c r="DH12" s="626"/>
      <c r="DI12" s="626"/>
      <c r="DJ12" s="626"/>
      <c r="DK12" s="626"/>
      <c r="DL12" s="626"/>
      <c r="DM12" s="626"/>
      <c r="DN12" s="626"/>
      <c r="DO12" s="626"/>
      <c r="DP12" s="627"/>
      <c r="DQ12" s="634">
        <v>955047</v>
      </c>
      <c r="DR12" s="626"/>
      <c r="DS12" s="626"/>
      <c r="DT12" s="626"/>
      <c r="DU12" s="626"/>
      <c r="DV12" s="626"/>
      <c r="DW12" s="626"/>
      <c r="DX12" s="626"/>
      <c r="DY12" s="626"/>
      <c r="DZ12" s="626"/>
      <c r="EA12" s="626"/>
      <c r="EB12" s="626"/>
      <c r="EC12" s="635"/>
    </row>
    <row r="13" spans="2:143" ht="11.25" customHeight="1" x14ac:dyDescent="0.15">
      <c r="B13" s="622" t="s">
        <v>234</v>
      </c>
      <c r="C13" s="623"/>
      <c r="D13" s="623"/>
      <c r="E13" s="623"/>
      <c r="F13" s="623"/>
      <c r="G13" s="623"/>
      <c r="H13" s="623"/>
      <c r="I13" s="623"/>
      <c r="J13" s="623"/>
      <c r="K13" s="623"/>
      <c r="L13" s="623"/>
      <c r="M13" s="623"/>
      <c r="N13" s="623"/>
      <c r="O13" s="623"/>
      <c r="P13" s="623"/>
      <c r="Q13" s="624"/>
      <c r="R13" s="625">
        <v>100804</v>
      </c>
      <c r="S13" s="626"/>
      <c r="T13" s="626"/>
      <c r="U13" s="626"/>
      <c r="V13" s="626"/>
      <c r="W13" s="626"/>
      <c r="X13" s="626"/>
      <c r="Y13" s="627"/>
      <c r="Z13" s="628">
        <v>0.2</v>
      </c>
      <c r="AA13" s="628"/>
      <c r="AB13" s="628"/>
      <c r="AC13" s="628"/>
      <c r="AD13" s="629">
        <v>100804</v>
      </c>
      <c r="AE13" s="629"/>
      <c r="AF13" s="629"/>
      <c r="AG13" s="629"/>
      <c r="AH13" s="629"/>
      <c r="AI13" s="629"/>
      <c r="AJ13" s="629"/>
      <c r="AK13" s="629"/>
      <c r="AL13" s="630">
        <v>0.4</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6638712</v>
      </c>
      <c r="BH13" s="626"/>
      <c r="BI13" s="626"/>
      <c r="BJ13" s="626"/>
      <c r="BK13" s="626"/>
      <c r="BL13" s="626"/>
      <c r="BM13" s="626"/>
      <c r="BN13" s="627"/>
      <c r="BO13" s="628">
        <v>47.5</v>
      </c>
      <c r="BP13" s="628"/>
      <c r="BQ13" s="628"/>
      <c r="BR13" s="628"/>
      <c r="BS13" s="634" t="s">
        <v>112</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4967211</v>
      </c>
      <c r="CS13" s="626"/>
      <c r="CT13" s="626"/>
      <c r="CU13" s="626"/>
      <c r="CV13" s="626"/>
      <c r="CW13" s="626"/>
      <c r="CX13" s="626"/>
      <c r="CY13" s="627"/>
      <c r="CZ13" s="628">
        <v>9.8000000000000007</v>
      </c>
      <c r="DA13" s="628"/>
      <c r="DB13" s="628"/>
      <c r="DC13" s="628"/>
      <c r="DD13" s="634">
        <v>2298944</v>
      </c>
      <c r="DE13" s="626"/>
      <c r="DF13" s="626"/>
      <c r="DG13" s="626"/>
      <c r="DH13" s="626"/>
      <c r="DI13" s="626"/>
      <c r="DJ13" s="626"/>
      <c r="DK13" s="626"/>
      <c r="DL13" s="626"/>
      <c r="DM13" s="626"/>
      <c r="DN13" s="626"/>
      <c r="DO13" s="626"/>
      <c r="DP13" s="627"/>
      <c r="DQ13" s="634">
        <v>2450896</v>
      </c>
      <c r="DR13" s="626"/>
      <c r="DS13" s="626"/>
      <c r="DT13" s="626"/>
      <c r="DU13" s="626"/>
      <c r="DV13" s="626"/>
      <c r="DW13" s="626"/>
      <c r="DX13" s="626"/>
      <c r="DY13" s="626"/>
      <c r="DZ13" s="626"/>
      <c r="EA13" s="626"/>
      <c r="EB13" s="626"/>
      <c r="EC13" s="635"/>
    </row>
    <row r="14" spans="2:143" ht="11.25" customHeight="1" x14ac:dyDescent="0.15">
      <c r="B14" s="622" t="s">
        <v>237</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284165</v>
      </c>
      <c r="BH14" s="626"/>
      <c r="BI14" s="626"/>
      <c r="BJ14" s="626"/>
      <c r="BK14" s="626"/>
      <c r="BL14" s="626"/>
      <c r="BM14" s="626"/>
      <c r="BN14" s="627"/>
      <c r="BO14" s="628">
        <v>2</v>
      </c>
      <c r="BP14" s="628"/>
      <c r="BQ14" s="628"/>
      <c r="BR14" s="628"/>
      <c r="BS14" s="634" t="s">
        <v>112</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2494537</v>
      </c>
      <c r="CS14" s="626"/>
      <c r="CT14" s="626"/>
      <c r="CU14" s="626"/>
      <c r="CV14" s="626"/>
      <c r="CW14" s="626"/>
      <c r="CX14" s="626"/>
      <c r="CY14" s="627"/>
      <c r="CZ14" s="628">
        <v>4.9000000000000004</v>
      </c>
      <c r="DA14" s="628"/>
      <c r="DB14" s="628"/>
      <c r="DC14" s="628"/>
      <c r="DD14" s="634">
        <v>946014</v>
      </c>
      <c r="DE14" s="626"/>
      <c r="DF14" s="626"/>
      <c r="DG14" s="626"/>
      <c r="DH14" s="626"/>
      <c r="DI14" s="626"/>
      <c r="DJ14" s="626"/>
      <c r="DK14" s="626"/>
      <c r="DL14" s="626"/>
      <c r="DM14" s="626"/>
      <c r="DN14" s="626"/>
      <c r="DO14" s="626"/>
      <c r="DP14" s="627"/>
      <c r="DQ14" s="634">
        <v>1254126</v>
      </c>
      <c r="DR14" s="626"/>
      <c r="DS14" s="626"/>
      <c r="DT14" s="626"/>
      <c r="DU14" s="626"/>
      <c r="DV14" s="626"/>
      <c r="DW14" s="626"/>
      <c r="DX14" s="626"/>
      <c r="DY14" s="626"/>
      <c r="DZ14" s="626"/>
      <c r="EA14" s="626"/>
      <c r="EB14" s="626"/>
      <c r="EC14" s="635"/>
    </row>
    <row r="15" spans="2:143" ht="11.25" customHeight="1" x14ac:dyDescent="0.15">
      <c r="B15" s="622" t="s">
        <v>240</v>
      </c>
      <c r="C15" s="623"/>
      <c r="D15" s="623"/>
      <c r="E15" s="623"/>
      <c r="F15" s="623"/>
      <c r="G15" s="623"/>
      <c r="H15" s="623"/>
      <c r="I15" s="623"/>
      <c r="J15" s="623"/>
      <c r="K15" s="623"/>
      <c r="L15" s="623"/>
      <c r="M15" s="623"/>
      <c r="N15" s="623"/>
      <c r="O15" s="623"/>
      <c r="P15" s="623"/>
      <c r="Q15" s="624"/>
      <c r="R15" s="625">
        <v>46601</v>
      </c>
      <c r="S15" s="626"/>
      <c r="T15" s="626"/>
      <c r="U15" s="626"/>
      <c r="V15" s="626"/>
      <c r="W15" s="626"/>
      <c r="X15" s="626"/>
      <c r="Y15" s="627"/>
      <c r="Z15" s="628">
        <v>0.1</v>
      </c>
      <c r="AA15" s="628"/>
      <c r="AB15" s="628"/>
      <c r="AC15" s="628"/>
      <c r="AD15" s="629">
        <v>46601</v>
      </c>
      <c r="AE15" s="629"/>
      <c r="AF15" s="629"/>
      <c r="AG15" s="629"/>
      <c r="AH15" s="629"/>
      <c r="AI15" s="629"/>
      <c r="AJ15" s="629"/>
      <c r="AK15" s="629"/>
      <c r="AL15" s="630">
        <v>0.2</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642454</v>
      </c>
      <c r="BH15" s="626"/>
      <c r="BI15" s="626"/>
      <c r="BJ15" s="626"/>
      <c r="BK15" s="626"/>
      <c r="BL15" s="626"/>
      <c r="BM15" s="626"/>
      <c r="BN15" s="627"/>
      <c r="BO15" s="628">
        <v>4.5999999999999996</v>
      </c>
      <c r="BP15" s="628"/>
      <c r="BQ15" s="628"/>
      <c r="BR15" s="628"/>
      <c r="BS15" s="634" t="s">
        <v>112</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4848850</v>
      </c>
      <c r="CS15" s="626"/>
      <c r="CT15" s="626"/>
      <c r="CU15" s="626"/>
      <c r="CV15" s="626"/>
      <c r="CW15" s="626"/>
      <c r="CX15" s="626"/>
      <c r="CY15" s="627"/>
      <c r="CZ15" s="628">
        <v>9.6</v>
      </c>
      <c r="DA15" s="628"/>
      <c r="DB15" s="628"/>
      <c r="DC15" s="628"/>
      <c r="DD15" s="634">
        <v>2138749</v>
      </c>
      <c r="DE15" s="626"/>
      <c r="DF15" s="626"/>
      <c r="DG15" s="626"/>
      <c r="DH15" s="626"/>
      <c r="DI15" s="626"/>
      <c r="DJ15" s="626"/>
      <c r="DK15" s="626"/>
      <c r="DL15" s="626"/>
      <c r="DM15" s="626"/>
      <c r="DN15" s="626"/>
      <c r="DO15" s="626"/>
      <c r="DP15" s="627"/>
      <c r="DQ15" s="634">
        <v>2689962</v>
      </c>
      <c r="DR15" s="626"/>
      <c r="DS15" s="626"/>
      <c r="DT15" s="626"/>
      <c r="DU15" s="626"/>
      <c r="DV15" s="626"/>
      <c r="DW15" s="626"/>
      <c r="DX15" s="626"/>
      <c r="DY15" s="626"/>
      <c r="DZ15" s="626"/>
      <c r="EA15" s="626"/>
      <c r="EB15" s="626"/>
      <c r="EC15" s="635"/>
    </row>
    <row r="16" spans="2:143" ht="11.25" customHeight="1" x14ac:dyDescent="0.15">
      <c r="B16" s="622" t="s">
        <v>243</v>
      </c>
      <c r="C16" s="623"/>
      <c r="D16" s="623"/>
      <c r="E16" s="623"/>
      <c r="F16" s="623"/>
      <c r="G16" s="623"/>
      <c r="H16" s="623"/>
      <c r="I16" s="623"/>
      <c r="J16" s="623"/>
      <c r="K16" s="623"/>
      <c r="L16" s="623"/>
      <c r="M16" s="623"/>
      <c r="N16" s="623"/>
      <c r="O16" s="623"/>
      <c r="P16" s="623"/>
      <c r="Q16" s="624"/>
      <c r="R16" s="625">
        <v>10858596</v>
      </c>
      <c r="S16" s="626"/>
      <c r="T16" s="626"/>
      <c r="U16" s="626"/>
      <c r="V16" s="626"/>
      <c r="W16" s="626"/>
      <c r="X16" s="626"/>
      <c r="Y16" s="627"/>
      <c r="Z16" s="628">
        <v>21</v>
      </c>
      <c r="AA16" s="628"/>
      <c r="AB16" s="628"/>
      <c r="AC16" s="628"/>
      <c r="AD16" s="629">
        <v>9721739</v>
      </c>
      <c r="AE16" s="629"/>
      <c r="AF16" s="629"/>
      <c r="AG16" s="629"/>
      <c r="AH16" s="629"/>
      <c r="AI16" s="629"/>
      <c r="AJ16" s="629"/>
      <c r="AK16" s="629"/>
      <c r="AL16" s="630">
        <v>38</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v>595693</v>
      </c>
      <c r="CS16" s="626"/>
      <c r="CT16" s="626"/>
      <c r="CU16" s="626"/>
      <c r="CV16" s="626"/>
      <c r="CW16" s="626"/>
      <c r="CX16" s="626"/>
      <c r="CY16" s="627"/>
      <c r="CZ16" s="628">
        <v>1.2</v>
      </c>
      <c r="DA16" s="628"/>
      <c r="DB16" s="628"/>
      <c r="DC16" s="628"/>
      <c r="DD16" s="634" t="s">
        <v>112</v>
      </c>
      <c r="DE16" s="626"/>
      <c r="DF16" s="626"/>
      <c r="DG16" s="626"/>
      <c r="DH16" s="626"/>
      <c r="DI16" s="626"/>
      <c r="DJ16" s="626"/>
      <c r="DK16" s="626"/>
      <c r="DL16" s="626"/>
      <c r="DM16" s="626"/>
      <c r="DN16" s="626"/>
      <c r="DO16" s="626"/>
      <c r="DP16" s="627"/>
      <c r="DQ16" s="634">
        <v>407823</v>
      </c>
      <c r="DR16" s="626"/>
      <c r="DS16" s="626"/>
      <c r="DT16" s="626"/>
      <c r="DU16" s="626"/>
      <c r="DV16" s="626"/>
      <c r="DW16" s="626"/>
      <c r="DX16" s="626"/>
      <c r="DY16" s="626"/>
      <c r="DZ16" s="626"/>
      <c r="EA16" s="626"/>
      <c r="EB16" s="626"/>
      <c r="EC16" s="635"/>
    </row>
    <row r="17" spans="2:133" ht="11.25" customHeight="1" x14ac:dyDescent="0.15">
      <c r="B17" s="622" t="s">
        <v>246</v>
      </c>
      <c r="C17" s="623"/>
      <c r="D17" s="623"/>
      <c r="E17" s="623"/>
      <c r="F17" s="623"/>
      <c r="G17" s="623"/>
      <c r="H17" s="623"/>
      <c r="I17" s="623"/>
      <c r="J17" s="623"/>
      <c r="K17" s="623"/>
      <c r="L17" s="623"/>
      <c r="M17" s="623"/>
      <c r="N17" s="623"/>
      <c r="O17" s="623"/>
      <c r="P17" s="623"/>
      <c r="Q17" s="624"/>
      <c r="R17" s="625">
        <v>9721739</v>
      </c>
      <c r="S17" s="626"/>
      <c r="T17" s="626"/>
      <c r="U17" s="626"/>
      <c r="V17" s="626"/>
      <c r="W17" s="626"/>
      <c r="X17" s="626"/>
      <c r="Y17" s="627"/>
      <c r="Z17" s="628">
        <v>18.8</v>
      </c>
      <c r="AA17" s="628"/>
      <c r="AB17" s="628"/>
      <c r="AC17" s="628"/>
      <c r="AD17" s="629">
        <v>9721739</v>
      </c>
      <c r="AE17" s="629"/>
      <c r="AF17" s="629"/>
      <c r="AG17" s="629"/>
      <c r="AH17" s="629"/>
      <c r="AI17" s="629"/>
      <c r="AJ17" s="629"/>
      <c r="AK17" s="629"/>
      <c r="AL17" s="630">
        <v>38</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7000498</v>
      </c>
      <c r="CS17" s="626"/>
      <c r="CT17" s="626"/>
      <c r="CU17" s="626"/>
      <c r="CV17" s="626"/>
      <c r="CW17" s="626"/>
      <c r="CX17" s="626"/>
      <c r="CY17" s="627"/>
      <c r="CZ17" s="628">
        <v>13.8</v>
      </c>
      <c r="DA17" s="628"/>
      <c r="DB17" s="628"/>
      <c r="DC17" s="628"/>
      <c r="DD17" s="634" t="s">
        <v>112</v>
      </c>
      <c r="DE17" s="626"/>
      <c r="DF17" s="626"/>
      <c r="DG17" s="626"/>
      <c r="DH17" s="626"/>
      <c r="DI17" s="626"/>
      <c r="DJ17" s="626"/>
      <c r="DK17" s="626"/>
      <c r="DL17" s="626"/>
      <c r="DM17" s="626"/>
      <c r="DN17" s="626"/>
      <c r="DO17" s="626"/>
      <c r="DP17" s="627"/>
      <c r="DQ17" s="634">
        <v>6799410</v>
      </c>
      <c r="DR17" s="626"/>
      <c r="DS17" s="626"/>
      <c r="DT17" s="626"/>
      <c r="DU17" s="626"/>
      <c r="DV17" s="626"/>
      <c r="DW17" s="626"/>
      <c r="DX17" s="626"/>
      <c r="DY17" s="626"/>
      <c r="DZ17" s="626"/>
      <c r="EA17" s="626"/>
      <c r="EB17" s="626"/>
      <c r="EC17" s="635"/>
    </row>
    <row r="18" spans="2:133" ht="11.25" customHeight="1" x14ac:dyDescent="0.15">
      <c r="B18" s="622" t="s">
        <v>249</v>
      </c>
      <c r="C18" s="623"/>
      <c r="D18" s="623"/>
      <c r="E18" s="623"/>
      <c r="F18" s="623"/>
      <c r="G18" s="623"/>
      <c r="H18" s="623"/>
      <c r="I18" s="623"/>
      <c r="J18" s="623"/>
      <c r="K18" s="623"/>
      <c r="L18" s="623"/>
      <c r="M18" s="623"/>
      <c r="N18" s="623"/>
      <c r="O18" s="623"/>
      <c r="P18" s="623"/>
      <c r="Q18" s="624"/>
      <c r="R18" s="625">
        <v>1136857</v>
      </c>
      <c r="S18" s="626"/>
      <c r="T18" s="626"/>
      <c r="U18" s="626"/>
      <c r="V18" s="626"/>
      <c r="W18" s="626"/>
      <c r="X18" s="626"/>
      <c r="Y18" s="627"/>
      <c r="Z18" s="628">
        <v>2.2000000000000002</v>
      </c>
      <c r="AA18" s="628"/>
      <c r="AB18" s="628"/>
      <c r="AC18" s="628"/>
      <c r="AD18" s="629" t="s">
        <v>112</v>
      </c>
      <c r="AE18" s="629"/>
      <c r="AF18" s="629"/>
      <c r="AG18" s="629"/>
      <c r="AH18" s="629"/>
      <c r="AI18" s="629"/>
      <c r="AJ18" s="629"/>
      <c r="AK18" s="629"/>
      <c r="AL18" s="630" t="s">
        <v>112</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15">
      <c r="B19" s="622" t="s">
        <v>252</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v>795604</v>
      </c>
      <c r="BH19" s="626"/>
      <c r="BI19" s="626"/>
      <c r="BJ19" s="626"/>
      <c r="BK19" s="626"/>
      <c r="BL19" s="626"/>
      <c r="BM19" s="626"/>
      <c r="BN19" s="627"/>
      <c r="BO19" s="628">
        <v>5.7</v>
      </c>
      <c r="BP19" s="628"/>
      <c r="BQ19" s="628"/>
      <c r="BR19" s="628"/>
      <c r="BS19" s="634" t="s">
        <v>112</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255</v>
      </c>
      <c r="C20" s="623"/>
      <c r="D20" s="623"/>
      <c r="E20" s="623"/>
      <c r="F20" s="623"/>
      <c r="G20" s="623"/>
      <c r="H20" s="623"/>
      <c r="I20" s="623"/>
      <c r="J20" s="623"/>
      <c r="K20" s="623"/>
      <c r="L20" s="623"/>
      <c r="M20" s="623"/>
      <c r="N20" s="623"/>
      <c r="O20" s="623"/>
      <c r="P20" s="623"/>
      <c r="Q20" s="624"/>
      <c r="R20" s="625">
        <v>27390085</v>
      </c>
      <c r="S20" s="626"/>
      <c r="T20" s="626"/>
      <c r="U20" s="626"/>
      <c r="V20" s="626"/>
      <c r="W20" s="626"/>
      <c r="X20" s="626"/>
      <c r="Y20" s="627"/>
      <c r="Z20" s="628">
        <v>53.1</v>
      </c>
      <c r="AA20" s="628"/>
      <c r="AB20" s="628"/>
      <c r="AC20" s="628"/>
      <c r="AD20" s="629">
        <v>25469761</v>
      </c>
      <c r="AE20" s="629"/>
      <c r="AF20" s="629"/>
      <c r="AG20" s="629"/>
      <c r="AH20" s="629"/>
      <c r="AI20" s="629"/>
      <c r="AJ20" s="629"/>
      <c r="AK20" s="629"/>
      <c r="AL20" s="630">
        <v>99.5</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v>795604</v>
      </c>
      <c r="BH20" s="626"/>
      <c r="BI20" s="626"/>
      <c r="BJ20" s="626"/>
      <c r="BK20" s="626"/>
      <c r="BL20" s="626"/>
      <c r="BM20" s="626"/>
      <c r="BN20" s="627"/>
      <c r="BO20" s="628">
        <v>5.7</v>
      </c>
      <c r="BP20" s="628"/>
      <c r="BQ20" s="628"/>
      <c r="BR20" s="628"/>
      <c r="BS20" s="634" t="s">
        <v>112</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50648726</v>
      </c>
      <c r="CS20" s="626"/>
      <c r="CT20" s="626"/>
      <c r="CU20" s="626"/>
      <c r="CV20" s="626"/>
      <c r="CW20" s="626"/>
      <c r="CX20" s="626"/>
      <c r="CY20" s="627"/>
      <c r="CZ20" s="628">
        <v>100</v>
      </c>
      <c r="DA20" s="628"/>
      <c r="DB20" s="628"/>
      <c r="DC20" s="628"/>
      <c r="DD20" s="634">
        <v>10863618</v>
      </c>
      <c r="DE20" s="626"/>
      <c r="DF20" s="626"/>
      <c r="DG20" s="626"/>
      <c r="DH20" s="626"/>
      <c r="DI20" s="626"/>
      <c r="DJ20" s="626"/>
      <c r="DK20" s="626"/>
      <c r="DL20" s="626"/>
      <c r="DM20" s="626"/>
      <c r="DN20" s="626"/>
      <c r="DO20" s="626"/>
      <c r="DP20" s="627"/>
      <c r="DQ20" s="634">
        <v>29766637</v>
      </c>
      <c r="DR20" s="626"/>
      <c r="DS20" s="626"/>
      <c r="DT20" s="626"/>
      <c r="DU20" s="626"/>
      <c r="DV20" s="626"/>
      <c r="DW20" s="626"/>
      <c r="DX20" s="626"/>
      <c r="DY20" s="626"/>
      <c r="DZ20" s="626"/>
      <c r="EA20" s="626"/>
      <c r="EB20" s="626"/>
      <c r="EC20" s="635"/>
    </row>
    <row r="21" spans="2:133" ht="11.25" customHeight="1" x14ac:dyDescent="0.15">
      <c r="B21" s="622" t="s">
        <v>258</v>
      </c>
      <c r="C21" s="623"/>
      <c r="D21" s="623"/>
      <c r="E21" s="623"/>
      <c r="F21" s="623"/>
      <c r="G21" s="623"/>
      <c r="H21" s="623"/>
      <c r="I21" s="623"/>
      <c r="J21" s="623"/>
      <c r="K21" s="623"/>
      <c r="L21" s="623"/>
      <c r="M21" s="623"/>
      <c r="N21" s="623"/>
      <c r="O21" s="623"/>
      <c r="P21" s="623"/>
      <c r="Q21" s="624"/>
      <c r="R21" s="625">
        <v>16335</v>
      </c>
      <c r="S21" s="626"/>
      <c r="T21" s="626"/>
      <c r="U21" s="626"/>
      <c r="V21" s="626"/>
      <c r="W21" s="626"/>
      <c r="X21" s="626"/>
      <c r="Y21" s="627"/>
      <c r="Z21" s="628">
        <v>0</v>
      </c>
      <c r="AA21" s="628"/>
      <c r="AB21" s="628"/>
      <c r="AC21" s="628"/>
      <c r="AD21" s="629">
        <v>16335</v>
      </c>
      <c r="AE21" s="629"/>
      <c r="AF21" s="629"/>
      <c r="AG21" s="629"/>
      <c r="AH21" s="629"/>
      <c r="AI21" s="629"/>
      <c r="AJ21" s="629"/>
      <c r="AK21" s="629"/>
      <c r="AL21" s="630">
        <v>0.1</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v>12137</v>
      </c>
      <c r="BH21" s="626"/>
      <c r="BI21" s="626"/>
      <c r="BJ21" s="626"/>
      <c r="BK21" s="626"/>
      <c r="BL21" s="626"/>
      <c r="BM21" s="626"/>
      <c r="BN21" s="627"/>
      <c r="BO21" s="628">
        <v>0.1</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260</v>
      </c>
      <c r="C22" s="623"/>
      <c r="D22" s="623"/>
      <c r="E22" s="623"/>
      <c r="F22" s="623"/>
      <c r="G22" s="623"/>
      <c r="H22" s="623"/>
      <c r="I22" s="623"/>
      <c r="J22" s="623"/>
      <c r="K22" s="623"/>
      <c r="L22" s="623"/>
      <c r="M22" s="623"/>
      <c r="N22" s="623"/>
      <c r="O22" s="623"/>
      <c r="P22" s="623"/>
      <c r="Q22" s="624"/>
      <c r="R22" s="625">
        <v>714601</v>
      </c>
      <c r="S22" s="626"/>
      <c r="T22" s="626"/>
      <c r="U22" s="626"/>
      <c r="V22" s="626"/>
      <c r="W22" s="626"/>
      <c r="X22" s="626"/>
      <c r="Y22" s="627"/>
      <c r="Z22" s="628">
        <v>1.4</v>
      </c>
      <c r="AA22" s="628"/>
      <c r="AB22" s="628"/>
      <c r="AC22" s="628"/>
      <c r="AD22" s="629" t="s">
        <v>112</v>
      </c>
      <c r="AE22" s="629"/>
      <c r="AF22" s="629"/>
      <c r="AG22" s="629"/>
      <c r="AH22" s="629"/>
      <c r="AI22" s="629"/>
      <c r="AJ22" s="629"/>
      <c r="AK22" s="629"/>
      <c r="AL22" s="630" t="s">
        <v>112</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263</v>
      </c>
      <c r="C23" s="623"/>
      <c r="D23" s="623"/>
      <c r="E23" s="623"/>
      <c r="F23" s="623"/>
      <c r="G23" s="623"/>
      <c r="H23" s="623"/>
      <c r="I23" s="623"/>
      <c r="J23" s="623"/>
      <c r="K23" s="623"/>
      <c r="L23" s="623"/>
      <c r="M23" s="623"/>
      <c r="N23" s="623"/>
      <c r="O23" s="623"/>
      <c r="P23" s="623"/>
      <c r="Q23" s="624"/>
      <c r="R23" s="625">
        <v>721092</v>
      </c>
      <c r="S23" s="626"/>
      <c r="T23" s="626"/>
      <c r="U23" s="626"/>
      <c r="V23" s="626"/>
      <c r="W23" s="626"/>
      <c r="X23" s="626"/>
      <c r="Y23" s="627"/>
      <c r="Z23" s="628">
        <v>1.4</v>
      </c>
      <c r="AA23" s="628"/>
      <c r="AB23" s="628"/>
      <c r="AC23" s="628"/>
      <c r="AD23" s="629">
        <v>38338</v>
      </c>
      <c r="AE23" s="629"/>
      <c r="AF23" s="629"/>
      <c r="AG23" s="629"/>
      <c r="AH23" s="629"/>
      <c r="AI23" s="629"/>
      <c r="AJ23" s="629"/>
      <c r="AK23" s="629"/>
      <c r="AL23" s="630">
        <v>0.1</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v>783467</v>
      </c>
      <c r="BH23" s="626"/>
      <c r="BI23" s="626"/>
      <c r="BJ23" s="626"/>
      <c r="BK23" s="626"/>
      <c r="BL23" s="626"/>
      <c r="BM23" s="626"/>
      <c r="BN23" s="627"/>
      <c r="BO23" s="628">
        <v>5.6</v>
      </c>
      <c r="BP23" s="628"/>
      <c r="BQ23" s="628"/>
      <c r="BR23" s="628"/>
      <c r="BS23" s="634" t="s">
        <v>112</v>
      </c>
      <c r="BT23" s="626"/>
      <c r="BU23" s="626"/>
      <c r="BV23" s="626"/>
      <c r="BW23" s="626"/>
      <c r="BX23" s="626"/>
      <c r="BY23" s="626"/>
      <c r="BZ23" s="626"/>
      <c r="CA23" s="626"/>
      <c r="CB23" s="635"/>
      <c r="CD23" s="607" t="s">
        <v>203</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48" t="s">
        <v>268</v>
      </c>
      <c r="DM23" s="649"/>
      <c r="DN23" s="649"/>
      <c r="DO23" s="649"/>
      <c r="DP23" s="649"/>
      <c r="DQ23" s="649"/>
      <c r="DR23" s="649"/>
      <c r="DS23" s="649"/>
      <c r="DT23" s="649"/>
      <c r="DU23" s="649"/>
      <c r="DV23" s="650"/>
      <c r="DW23" s="607" t="s">
        <v>269</v>
      </c>
      <c r="DX23" s="608"/>
      <c r="DY23" s="608"/>
      <c r="DZ23" s="608"/>
      <c r="EA23" s="608"/>
      <c r="EB23" s="608"/>
      <c r="EC23" s="609"/>
    </row>
    <row r="24" spans="2:133" ht="11.25" customHeight="1" x14ac:dyDescent="0.15">
      <c r="B24" s="622" t="s">
        <v>270</v>
      </c>
      <c r="C24" s="623"/>
      <c r="D24" s="623"/>
      <c r="E24" s="623"/>
      <c r="F24" s="623"/>
      <c r="G24" s="623"/>
      <c r="H24" s="623"/>
      <c r="I24" s="623"/>
      <c r="J24" s="623"/>
      <c r="K24" s="623"/>
      <c r="L24" s="623"/>
      <c r="M24" s="623"/>
      <c r="N24" s="623"/>
      <c r="O24" s="623"/>
      <c r="P24" s="623"/>
      <c r="Q24" s="624"/>
      <c r="R24" s="625">
        <v>227627</v>
      </c>
      <c r="S24" s="626"/>
      <c r="T24" s="626"/>
      <c r="U24" s="626"/>
      <c r="V24" s="626"/>
      <c r="W24" s="626"/>
      <c r="X24" s="626"/>
      <c r="Y24" s="627"/>
      <c r="Z24" s="628">
        <v>0.4</v>
      </c>
      <c r="AA24" s="628"/>
      <c r="AB24" s="628"/>
      <c r="AC24" s="628"/>
      <c r="AD24" s="629" t="s">
        <v>112</v>
      </c>
      <c r="AE24" s="629"/>
      <c r="AF24" s="629"/>
      <c r="AG24" s="629"/>
      <c r="AH24" s="629"/>
      <c r="AI24" s="629"/>
      <c r="AJ24" s="629"/>
      <c r="AK24" s="629"/>
      <c r="AL24" s="630" t="s">
        <v>112</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23652983</v>
      </c>
      <c r="CS24" s="615"/>
      <c r="CT24" s="615"/>
      <c r="CU24" s="615"/>
      <c r="CV24" s="615"/>
      <c r="CW24" s="615"/>
      <c r="CX24" s="615"/>
      <c r="CY24" s="616"/>
      <c r="CZ24" s="652">
        <v>46.7</v>
      </c>
      <c r="DA24" s="653"/>
      <c r="DB24" s="653"/>
      <c r="DC24" s="654"/>
      <c r="DD24" s="651">
        <v>16381970</v>
      </c>
      <c r="DE24" s="615"/>
      <c r="DF24" s="615"/>
      <c r="DG24" s="615"/>
      <c r="DH24" s="615"/>
      <c r="DI24" s="615"/>
      <c r="DJ24" s="615"/>
      <c r="DK24" s="616"/>
      <c r="DL24" s="651">
        <v>14979716</v>
      </c>
      <c r="DM24" s="615"/>
      <c r="DN24" s="615"/>
      <c r="DO24" s="615"/>
      <c r="DP24" s="615"/>
      <c r="DQ24" s="615"/>
      <c r="DR24" s="615"/>
      <c r="DS24" s="615"/>
      <c r="DT24" s="615"/>
      <c r="DU24" s="615"/>
      <c r="DV24" s="616"/>
      <c r="DW24" s="619">
        <v>55.3</v>
      </c>
      <c r="DX24" s="620"/>
      <c r="DY24" s="620"/>
      <c r="DZ24" s="620"/>
      <c r="EA24" s="620"/>
      <c r="EB24" s="620"/>
      <c r="EC24" s="621"/>
    </row>
    <row r="25" spans="2:133" ht="11.25" customHeight="1" x14ac:dyDescent="0.15">
      <c r="B25" s="622" t="s">
        <v>273</v>
      </c>
      <c r="C25" s="623"/>
      <c r="D25" s="623"/>
      <c r="E25" s="623"/>
      <c r="F25" s="623"/>
      <c r="G25" s="623"/>
      <c r="H25" s="623"/>
      <c r="I25" s="623"/>
      <c r="J25" s="623"/>
      <c r="K25" s="623"/>
      <c r="L25" s="623"/>
      <c r="M25" s="623"/>
      <c r="N25" s="623"/>
      <c r="O25" s="623"/>
      <c r="P25" s="623"/>
      <c r="Q25" s="624"/>
      <c r="R25" s="625">
        <v>6911920</v>
      </c>
      <c r="S25" s="626"/>
      <c r="T25" s="626"/>
      <c r="U25" s="626"/>
      <c r="V25" s="626"/>
      <c r="W25" s="626"/>
      <c r="X25" s="626"/>
      <c r="Y25" s="627"/>
      <c r="Z25" s="628">
        <v>13.4</v>
      </c>
      <c r="AA25" s="628"/>
      <c r="AB25" s="628"/>
      <c r="AC25" s="628"/>
      <c r="AD25" s="629" t="s">
        <v>112</v>
      </c>
      <c r="AE25" s="629"/>
      <c r="AF25" s="629"/>
      <c r="AG25" s="629"/>
      <c r="AH25" s="629"/>
      <c r="AI25" s="629"/>
      <c r="AJ25" s="629"/>
      <c r="AK25" s="629"/>
      <c r="AL25" s="630" t="s">
        <v>112</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7558880</v>
      </c>
      <c r="CS25" s="657"/>
      <c r="CT25" s="657"/>
      <c r="CU25" s="657"/>
      <c r="CV25" s="657"/>
      <c r="CW25" s="657"/>
      <c r="CX25" s="657"/>
      <c r="CY25" s="658"/>
      <c r="CZ25" s="659">
        <v>14.9</v>
      </c>
      <c r="DA25" s="660"/>
      <c r="DB25" s="660"/>
      <c r="DC25" s="661"/>
      <c r="DD25" s="634">
        <v>6735741</v>
      </c>
      <c r="DE25" s="657"/>
      <c r="DF25" s="657"/>
      <c r="DG25" s="657"/>
      <c r="DH25" s="657"/>
      <c r="DI25" s="657"/>
      <c r="DJ25" s="657"/>
      <c r="DK25" s="658"/>
      <c r="DL25" s="634">
        <v>6633830</v>
      </c>
      <c r="DM25" s="657"/>
      <c r="DN25" s="657"/>
      <c r="DO25" s="657"/>
      <c r="DP25" s="657"/>
      <c r="DQ25" s="657"/>
      <c r="DR25" s="657"/>
      <c r="DS25" s="657"/>
      <c r="DT25" s="657"/>
      <c r="DU25" s="657"/>
      <c r="DV25" s="658"/>
      <c r="DW25" s="630">
        <v>24.5</v>
      </c>
      <c r="DX25" s="655"/>
      <c r="DY25" s="655"/>
      <c r="DZ25" s="655"/>
      <c r="EA25" s="655"/>
      <c r="EB25" s="655"/>
      <c r="EC25" s="656"/>
    </row>
    <row r="26" spans="2:133" ht="11.25" customHeight="1" x14ac:dyDescent="0.15">
      <c r="B26" s="662" t="s">
        <v>276</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5071995</v>
      </c>
      <c r="CS26" s="626"/>
      <c r="CT26" s="626"/>
      <c r="CU26" s="626"/>
      <c r="CV26" s="626"/>
      <c r="CW26" s="626"/>
      <c r="CX26" s="626"/>
      <c r="CY26" s="627"/>
      <c r="CZ26" s="659">
        <v>10</v>
      </c>
      <c r="DA26" s="660"/>
      <c r="DB26" s="660"/>
      <c r="DC26" s="661"/>
      <c r="DD26" s="634">
        <v>4434904</v>
      </c>
      <c r="DE26" s="626"/>
      <c r="DF26" s="626"/>
      <c r="DG26" s="626"/>
      <c r="DH26" s="626"/>
      <c r="DI26" s="626"/>
      <c r="DJ26" s="626"/>
      <c r="DK26" s="627"/>
      <c r="DL26" s="634" t="s">
        <v>215</v>
      </c>
      <c r="DM26" s="626"/>
      <c r="DN26" s="626"/>
      <c r="DO26" s="626"/>
      <c r="DP26" s="626"/>
      <c r="DQ26" s="626"/>
      <c r="DR26" s="626"/>
      <c r="DS26" s="626"/>
      <c r="DT26" s="626"/>
      <c r="DU26" s="626"/>
      <c r="DV26" s="627"/>
      <c r="DW26" s="630" t="s">
        <v>215</v>
      </c>
      <c r="DX26" s="655"/>
      <c r="DY26" s="655"/>
      <c r="DZ26" s="655"/>
      <c r="EA26" s="655"/>
      <c r="EB26" s="655"/>
      <c r="EC26" s="656"/>
    </row>
    <row r="27" spans="2:133" ht="11.25" customHeight="1" x14ac:dyDescent="0.15">
      <c r="B27" s="622" t="s">
        <v>279</v>
      </c>
      <c r="C27" s="623"/>
      <c r="D27" s="623"/>
      <c r="E27" s="623"/>
      <c r="F27" s="623"/>
      <c r="G27" s="623"/>
      <c r="H27" s="623"/>
      <c r="I27" s="623"/>
      <c r="J27" s="623"/>
      <c r="K27" s="623"/>
      <c r="L27" s="623"/>
      <c r="M27" s="623"/>
      <c r="N27" s="623"/>
      <c r="O27" s="623"/>
      <c r="P27" s="623"/>
      <c r="Q27" s="624"/>
      <c r="R27" s="625">
        <v>3173808</v>
      </c>
      <c r="S27" s="626"/>
      <c r="T27" s="626"/>
      <c r="U27" s="626"/>
      <c r="V27" s="626"/>
      <c r="W27" s="626"/>
      <c r="X27" s="626"/>
      <c r="Y27" s="627"/>
      <c r="Z27" s="628">
        <v>6.1</v>
      </c>
      <c r="AA27" s="628"/>
      <c r="AB27" s="628"/>
      <c r="AC27" s="628"/>
      <c r="AD27" s="629" t="s">
        <v>112</v>
      </c>
      <c r="AE27" s="629"/>
      <c r="AF27" s="629"/>
      <c r="AG27" s="629"/>
      <c r="AH27" s="629"/>
      <c r="AI27" s="629"/>
      <c r="AJ27" s="629"/>
      <c r="AK27" s="629"/>
      <c r="AL27" s="630" t="s">
        <v>112</v>
      </c>
      <c r="AM27" s="631"/>
      <c r="AN27" s="631"/>
      <c r="AO27" s="632"/>
      <c r="AP27" s="622" t="s">
        <v>280</v>
      </c>
      <c r="AQ27" s="623"/>
      <c r="AR27" s="623"/>
      <c r="AS27" s="623"/>
      <c r="AT27" s="623"/>
      <c r="AU27" s="623"/>
      <c r="AV27" s="623"/>
      <c r="AW27" s="623"/>
      <c r="AX27" s="623"/>
      <c r="AY27" s="623"/>
      <c r="AZ27" s="623"/>
      <c r="BA27" s="623"/>
      <c r="BB27" s="623"/>
      <c r="BC27" s="623"/>
      <c r="BD27" s="623"/>
      <c r="BE27" s="623"/>
      <c r="BF27" s="624"/>
      <c r="BG27" s="625">
        <v>13963619</v>
      </c>
      <c r="BH27" s="626"/>
      <c r="BI27" s="626"/>
      <c r="BJ27" s="626"/>
      <c r="BK27" s="626"/>
      <c r="BL27" s="626"/>
      <c r="BM27" s="626"/>
      <c r="BN27" s="627"/>
      <c r="BO27" s="628">
        <v>100</v>
      </c>
      <c r="BP27" s="628"/>
      <c r="BQ27" s="628"/>
      <c r="BR27" s="628"/>
      <c r="BS27" s="634">
        <v>175449</v>
      </c>
      <c r="BT27" s="626"/>
      <c r="BU27" s="626"/>
      <c r="BV27" s="626"/>
      <c r="BW27" s="626"/>
      <c r="BX27" s="626"/>
      <c r="BY27" s="626"/>
      <c r="BZ27" s="626"/>
      <c r="CA27" s="626"/>
      <c r="CB27" s="635"/>
      <c r="CD27" s="639" t="s">
        <v>281</v>
      </c>
      <c r="CE27" s="640"/>
      <c r="CF27" s="640"/>
      <c r="CG27" s="640"/>
      <c r="CH27" s="640"/>
      <c r="CI27" s="640"/>
      <c r="CJ27" s="640"/>
      <c r="CK27" s="640"/>
      <c r="CL27" s="640"/>
      <c r="CM27" s="640"/>
      <c r="CN27" s="640"/>
      <c r="CO27" s="640"/>
      <c r="CP27" s="640"/>
      <c r="CQ27" s="641"/>
      <c r="CR27" s="625">
        <v>9093647</v>
      </c>
      <c r="CS27" s="657"/>
      <c r="CT27" s="657"/>
      <c r="CU27" s="657"/>
      <c r="CV27" s="657"/>
      <c r="CW27" s="657"/>
      <c r="CX27" s="657"/>
      <c r="CY27" s="658"/>
      <c r="CZ27" s="659">
        <v>18</v>
      </c>
      <c r="DA27" s="660"/>
      <c r="DB27" s="660"/>
      <c r="DC27" s="661"/>
      <c r="DD27" s="634">
        <v>2846861</v>
      </c>
      <c r="DE27" s="657"/>
      <c r="DF27" s="657"/>
      <c r="DG27" s="657"/>
      <c r="DH27" s="657"/>
      <c r="DI27" s="657"/>
      <c r="DJ27" s="657"/>
      <c r="DK27" s="658"/>
      <c r="DL27" s="634">
        <v>2622670</v>
      </c>
      <c r="DM27" s="657"/>
      <c r="DN27" s="657"/>
      <c r="DO27" s="657"/>
      <c r="DP27" s="657"/>
      <c r="DQ27" s="657"/>
      <c r="DR27" s="657"/>
      <c r="DS27" s="657"/>
      <c r="DT27" s="657"/>
      <c r="DU27" s="657"/>
      <c r="DV27" s="658"/>
      <c r="DW27" s="630">
        <v>9.6999999999999993</v>
      </c>
      <c r="DX27" s="655"/>
      <c r="DY27" s="655"/>
      <c r="DZ27" s="655"/>
      <c r="EA27" s="655"/>
      <c r="EB27" s="655"/>
      <c r="EC27" s="656"/>
    </row>
    <row r="28" spans="2:133" ht="11.25" customHeight="1" x14ac:dyDescent="0.15">
      <c r="B28" s="622" t="s">
        <v>282</v>
      </c>
      <c r="C28" s="623"/>
      <c r="D28" s="623"/>
      <c r="E28" s="623"/>
      <c r="F28" s="623"/>
      <c r="G28" s="623"/>
      <c r="H28" s="623"/>
      <c r="I28" s="623"/>
      <c r="J28" s="623"/>
      <c r="K28" s="623"/>
      <c r="L28" s="623"/>
      <c r="M28" s="623"/>
      <c r="N28" s="623"/>
      <c r="O28" s="623"/>
      <c r="P28" s="623"/>
      <c r="Q28" s="624"/>
      <c r="R28" s="625">
        <v>474484</v>
      </c>
      <c r="S28" s="626"/>
      <c r="T28" s="626"/>
      <c r="U28" s="626"/>
      <c r="V28" s="626"/>
      <c r="W28" s="626"/>
      <c r="X28" s="626"/>
      <c r="Y28" s="627"/>
      <c r="Z28" s="628">
        <v>0.9</v>
      </c>
      <c r="AA28" s="628"/>
      <c r="AB28" s="628"/>
      <c r="AC28" s="628"/>
      <c r="AD28" s="629">
        <v>66004</v>
      </c>
      <c r="AE28" s="629"/>
      <c r="AF28" s="629"/>
      <c r="AG28" s="629"/>
      <c r="AH28" s="629"/>
      <c r="AI28" s="629"/>
      <c r="AJ28" s="629"/>
      <c r="AK28" s="629"/>
      <c r="AL28" s="630">
        <v>0.3</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283</v>
      </c>
      <c r="CE28" s="640"/>
      <c r="CF28" s="640"/>
      <c r="CG28" s="640"/>
      <c r="CH28" s="640"/>
      <c r="CI28" s="640"/>
      <c r="CJ28" s="640"/>
      <c r="CK28" s="640"/>
      <c r="CL28" s="640"/>
      <c r="CM28" s="640"/>
      <c r="CN28" s="640"/>
      <c r="CO28" s="640"/>
      <c r="CP28" s="640"/>
      <c r="CQ28" s="641"/>
      <c r="CR28" s="625">
        <v>7000456</v>
      </c>
      <c r="CS28" s="626"/>
      <c r="CT28" s="626"/>
      <c r="CU28" s="626"/>
      <c r="CV28" s="626"/>
      <c r="CW28" s="626"/>
      <c r="CX28" s="626"/>
      <c r="CY28" s="627"/>
      <c r="CZ28" s="659">
        <v>13.8</v>
      </c>
      <c r="DA28" s="660"/>
      <c r="DB28" s="660"/>
      <c r="DC28" s="661"/>
      <c r="DD28" s="634">
        <v>6799368</v>
      </c>
      <c r="DE28" s="626"/>
      <c r="DF28" s="626"/>
      <c r="DG28" s="626"/>
      <c r="DH28" s="626"/>
      <c r="DI28" s="626"/>
      <c r="DJ28" s="626"/>
      <c r="DK28" s="627"/>
      <c r="DL28" s="634">
        <v>5723216</v>
      </c>
      <c r="DM28" s="626"/>
      <c r="DN28" s="626"/>
      <c r="DO28" s="626"/>
      <c r="DP28" s="626"/>
      <c r="DQ28" s="626"/>
      <c r="DR28" s="626"/>
      <c r="DS28" s="626"/>
      <c r="DT28" s="626"/>
      <c r="DU28" s="626"/>
      <c r="DV28" s="627"/>
      <c r="DW28" s="630">
        <v>21.1</v>
      </c>
      <c r="DX28" s="655"/>
      <c r="DY28" s="655"/>
      <c r="DZ28" s="655"/>
      <c r="EA28" s="655"/>
      <c r="EB28" s="655"/>
      <c r="EC28" s="656"/>
    </row>
    <row r="29" spans="2:133" ht="11.25" customHeight="1" x14ac:dyDescent="0.15">
      <c r="B29" s="622" t="s">
        <v>284</v>
      </c>
      <c r="C29" s="623"/>
      <c r="D29" s="623"/>
      <c r="E29" s="623"/>
      <c r="F29" s="623"/>
      <c r="G29" s="623"/>
      <c r="H29" s="623"/>
      <c r="I29" s="623"/>
      <c r="J29" s="623"/>
      <c r="K29" s="623"/>
      <c r="L29" s="623"/>
      <c r="M29" s="623"/>
      <c r="N29" s="623"/>
      <c r="O29" s="623"/>
      <c r="P29" s="623"/>
      <c r="Q29" s="624"/>
      <c r="R29" s="625">
        <v>71902</v>
      </c>
      <c r="S29" s="626"/>
      <c r="T29" s="626"/>
      <c r="U29" s="626"/>
      <c r="V29" s="626"/>
      <c r="W29" s="626"/>
      <c r="X29" s="626"/>
      <c r="Y29" s="627"/>
      <c r="Z29" s="628">
        <v>0.1</v>
      </c>
      <c r="AA29" s="628"/>
      <c r="AB29" s="628"/>
      <c r="AC29" s="628"/>
      <c r="AD29" s="629" t="s">
        <v>112</v>
      </c>
      <c r="AE29" s="629"/>
      <c r="AF29" s="629"/>
      <c r="AG29" s="629"/>
      <c r="AH29" s="629"/>
      <c r="AI29" s="629"/>
      <c r="AJ29" s="629"/>
      <c r="AK29" s="629"/>
      <c r="AL29" s="630" t="s">
        <v>112</v>
      </c>
      <c r="AM29" s="631"/>
      <c r="AN29" s="631"/>
      <c r="AO29" s="632"/>
      <c r="AP29" s="604" t="s">
        <v>203</v>
      </c>
      <c r="AQ29" s="605"/>
      <c r="AR29" s="605"/>
      <c r="AS29" s="605"/>
      <c r="AT29" s="605"/>
      <c r="AU29" s="605"/>
      <c r="AV29" s="605"/>
      <c r="AW29" s="605"/>
      <c r="AX29" s="605"/>
      <c r="AY29" s="605"/>
      <c r="AZ29" s="605"/>
      <c r="BA29" s="605"/>
      <c r="BB29" s="605"/>
      <c r="BC29" s="605"/>
      <c r="BD29" s="605"/>
      <c r="BE29" s="605"/>
      <c r="BF29" s="606"/>
      <c r="BG29" s="604" t="s">
        <v>285</v>
      </c>
      <c r="BH29" s="666"/>
      <c r="BI29" s="666"/>
      <c r="BJ29" s="666"/>
      <c r="BK29" s="666"/>
      <c r="BL29" s="666"/>
      <c r="BM29" s="666"/>
      <c r="BN29" s="666"/>
      <c r="BO29" s="666"/>
      <c r="BP29" s="666"/>
      <c r="BQ29" s="667"/>
      <c r="BR29" s="604" t="s">
        <v>286</v>
      </c>
      <c r="BS29" s="666"/>
      <c r="BT29" s="666"/>
      <c r="BU29" s="666"/>
      <c r="BV29" s="666"/>
      <c r="BW29" s="666"/>
      <c r="BX29" s="666"/>
      <c r="BY29" s="666"/>
      <c r="BZ29" s="666"/>
      <c r="CA29" s="666"/>
      <c r="CB29" s="667"/>
      <c r="CD29" s="686" t="s">
        <v>287</v>
      </c>
      <c r="CE29" s="687"/>
      <c r="CF29" s="639" t="s">
        <v>57</v>
      </c>
      <c r="CG29" s="640"/>
      <c r="CH29" s="640"/>
      <c r="CI29" s="640"/>
      <c r="CJ29" s="640"/>
      <c r="CK29" s="640"/>
      <c r="CL29" s="640"/>
      <c r="CM29" s="640"/>
      <c r="CN29" s="640"/>
      <c r="CO29" s="640"/>
      <c r="CP29" s="640"/>
      <c r="CQ29" s="641"/>
      <c r="CR29" s="625">
        <v>7000440</v>
      </c>
      <c r="CS29" s="657"/>
      <c r="CT29" s="657"/>
      <c r="CU29" s="657"/>
      <c r="CV29" s="657"/>
      <c r="CW29" s="657"/>
      <c r="CX29" s="657"/>
      <c r="CY29" s="658"/>
      <c r="CZ29" s="659">
        <v>13.8</v>
      </c>
      <c r="DA29" s="660"/>
      <c r="DB29" s="660"/>
      <c r="DC29" s="661"/>
      <c r="DD29" s="634">
        <v>6799352</v>
      </c>
      <c r="DE29" s="657"/>
      <c r="DF29" s="657"/>
      <c r="DG29" s="657"/>
      <c r="DH29" s="657"/>
      <c r="DI29" s="657"/>
      <c r="DJ29" s="657"/>
      <c r="DK29" s="658"/>
      <c r="DL29" s="634">
        <v>5723200</v>
      </c>
      <c r="DM29" s="657"/>
      <c r="DN29" s="657"/>
      <c r="DO29" s="657"/>
      <c r="DP29" s="657"/>
      <c r="DQ29" s="657"/>
      <c r="DR29" s="657"/>
      <c r="DS29" s="657"/>
      <c r="DT29" s="657"/>
      <c r="DU29" s="657"/>
      <c r="DV29" s="658"/>
      <c r="DW29" s="630">
        <v>21.1</v>
      </c>
      <c r="DX29" s="655"/>
      <c r="DY29" s="655"/>
      <c r="DZ29" s="655"/>
      <c r="EA29" s="655"/>
      <c r="EB29" s="655"/>
      <c r="EC29" s="656"/>
    </row>
    <row r="30" spans="2:133" ht="11.25" customHeight="1" x14ac:dyDescent="0.15">
      <c r="B30" s="622" t="s">
        <v>288</v>
      </c>
      <c r="C30" s="623"/>
      <c r="D30" s="623"/>
      <c r="E30" s="623"/>
      <c r="F30" s="623"/>
      <c r="G30" s="623"/>
      <c r="H30" s="623"/>
      <c r="I30" s="623"/>
      <c r="J30" s="623"/>
      <c r="K30" s="623"/>
      <c r="L30" s="623"/>
      <c r="M30" s="623"/>
      <c r="N30" s="623"/>
      <c r="O30" s="623"/>
      <c r="P30" s="623"/>
      <c r="Q30" s="624"/>
      <c r="R30" s="625">
        <v>66687</v>
      </c>
      <c r="S30" s="626"/>
      <c r="T30" s="626"/>
      <c r="U30" s="626"/>
      <c r="V30" s="626"/>
      <c r="W30" s="626"/>
      <c r="X30" s="626"/>
      <c r="Y30" s="627"/>
      <c r="Z30" s="628">
        <v>0.1</v>
      </c>
      <c r="AA30" s="628"/>
      <c r="AB30" s="628"/>
      <c r="AC30" s="628"/>
      <c r="AD30" s="629" t="s">
        <v>112</v>
      </c>
      <c r="AE30" s="629"/>
      <c r="AF30" s="629"/>
      <c r="AG30" s="629"/>
      <c r="AH30" s="629"/>
      <c r="AI30" s="629"/>
      <c r="AJ30" s="629"/>
      <c r="AK30" s="629"/>
      <c r="AL30" s="630" t="s">
        <v>112</v>
      </c>
      <c r="AM30" s="631"/>
      <c r="AN30" s="631"/>
      <c r="AO30" s="632"/>
      <c r="AP30" s="671" t="s">
        <v>289</v>
      </c>
      <c r="AQ30" s="672"/>
      <c r="AR30" s="672"/>
      <c r="AS30" s="672"/>
      <c r="AT30" s="677" t="s">
        <v>290</v>
      </c>
      <c r="AU30" s="184"/>
      <c r="AV30" s="184"/>
      <c r="AW30" s="184"/>
      <c r="AX30" s="611" t="s">
        <v>169</v>
      </c>
      <c r="AY30" s="612"/>
      <c r="AZ30" s="612"/>
      <c r="BA30" s="612"/>
      <c r="BB30" s="612"/>
      <c r="BC30" s="612"/>
      <c r="BD30" s="612"/>
      <c r="BE30" s="612"/>
      <c r="BF30" s="613"/>
      <c r="BG30" s="683">
        <v>99.4</v>
      </c>
      <c r="BH30" s="684"/>
      <c r="BI30" s="684"/>
      <c r="BJ30" s="684"/>
      <c r="BK30" s="684"/>
      <c r="BL30" s="684"/>
      <c r="BM30" s="620">
        <v>97.1</v>
      </c>
      <c r="BN30" s="684"/>
      <c r="BO30" s="684"/>
      <c r="BP30" s="684"/>
      <c r="BQ30" s="685"/>
      <c r="BR30" s="683">
        <v>99.3</v>
      </c>
      <c r="BS30" s="684"/>
      <c r="BT30" s="684"/>
      <c r="BU30" s="684"/>
      <c r="BV30" s="684"/>
      <c r="BW30" s="684"/>
      <c r="BX30" s="620">
        <v>96.6</v>
      </c>
      <c r="BY30" s="684"/>
      <c r="BZ30" s="684"/>
      <c r="CA30" s="684"/>
      <c r="CB30" s="685"/>
      <c r="CD30" s="688"/>
      <c r="CE30" s="689"/>
      <c r="CF30" s="639" t="s">
        <v>291</v>
      </c>
      <c r="CG30" s="640"/>
      <c r="CH30" s="640"/>
      <c r="CI30" s="640"/>
      <c r="CJ30" s="640"/>
      <c r="CK30" s="640"/>
      <c r="CL30" s="640"/>
      <c r="CM30" s="640"/>
      <c r="CN30" s="640"/>
      <c r="CO30" s="640"/>
      <c r="CP30" s="640"/>
      <c r="CQ30" s="641"/>
      <c r="CR30" s="625">
        <v>6400116</v>
      </c>
      <c r="CS30" s="626"/>
      <c r="CT30" s="626"/>
      <c r="CU30" s="626"/>
      <c r="CV30" s="626"/>
      <c r="CW30" s="626"/>
      <c r="CX30" s="626"/>
      <c r="CY30" s="627"/>
      <c r="CZ30" s="659">
        <v>12.6</v>
      </c>
      <c r="DA30" s="660"/>
      <c r="DB30" s="660"/>
      <c r="DC30" s="661"/>
      <c r="DD30" s="634">
        <v>6219566</v>
      </c>
      <c r="DE30" s="626"/>
      <c r="DF30" s="626"/>
      <c r="DG30" s="626"/>
      <c r="DH30" s="626"/>
      <c r="DI30" s="626"/>
      <c r="DJ30" s="626"/>
      <c r="DK30" s="627"/>
      <c r="DL30" s="634">
        <v>5148366</v>
      </c>
      <c r="DM30" s="626"/>
      <c r="DN30" s="626"/>
      <c r="DO30" s="626"/>
      <c r="DP30" s="626"/>
      <c r="DQ30" s="626"/>
      <c r="DR30" s="626"/>
      <c r="DS30" s="626"/>
      <c r="DT30" s="626"/>
      <c r="DU30" s="626"/>
      <c r="DV30" s="627"/>
      <c r="DW30" s="630">
        <v>19</v>
      </c>
      <c r="DX30" s="655"/>
      <c r="DY30" s="655"/>
      <c r="DZ30" s="655"/>
      <c r="EA30" s="655"/>
      <c r="EB30" s="655"/>
      <c r="EC30" s="656"/>
    </row>
    <row r="31" spans="2:133" ht="11.25" customHeight="1" x14ac:dyDescent="0.15">
      <c r="B31" s="622" t="s">
        <v>292</v>
      </c>
      <c r="C31" s="623"/>
      <c r="D31" s="623"/>
      <c r="E31" s="623"/>
      <c r="F31" s="623"/>
      <c r="G31" s="623"/>
      <c r="H31" s="623"/>
      <c r="I31" s="623"/>
      <c r="J31" s="623"/>
      <c r="K31" s="623"/>
      <c r="L31" s="623"/>
      <c r="M31" s="623"/>
      <c r="N31" s="623"/>
      <c r="O31" s="623"/>
      <c r="P31" s="623"/>
      <c r="Q31" s="624"/>
      <c r="R31" s="625">
        <v>1249235</v>
      </c>
      <c r="S31" s="626"/>
      <c r="T31" s="626"/>
      <c r="U31" s="626"/>
      <c r="V31" s="626"/>
      <c r="W31" s="626"/>
      <c r="X31" s="626"/>
      <c r="Y31" s="627"/>
      <c r="Z31" s="628">
        <v>2.4</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293</v>
      </c>
      <c r="AV31" s="183"/>
      <c r="AW31" s="183"/>
      <c r="AX31" s="622" t="s">
        <v>294</v>
      </c>
      <c r="AY31" s="623"/>
      <c r="AZ31" s="623"/>
      <c r="BA31" s="623"/>
      <c r="BB31" s="623"/>
      <c r="BC31" s="623"/>
      <c r="BD31" s="623"/>
      <c r="BE31" s="623"/>
      <c r="BF31" s="624"/>
      <c r="BG31" s="680">
        <v>99.2</v>
      </c>
      <c r="BH31" s="657"/>
      <c r="BI31" s="657"/>
      <c r="BJ31" s="657"/>
      <c r="BK31" s="657"/>
      <c r="BL31" s="657"/>
      <c r="BM31" s="631">
        <v>97</v>
      </c>
      <c r="BN31" s="681"/>
      <c r="BO31" s="681"/>
      <c r="BP31" s="681"/>
      <c r="BQ31" s="682"/>
      <c r="BR31" s="680">
        <v>99.1</v>
      </c>
      <c r="BS31" s="657"/>
      <c r="BT31" s="657"/>
      <c r="BU31" s="657"/>
      <c r="BV31" s="657"/>
      <c r="BW31" s="657"/>
      <c r="BX31" s="631">
        <v>96.4</v>
      </c>
      <c r="BY31" s="681"/>
      <c r="BZ31" s="681"/>
      <c r="CA31" s="681"/>
      <c r="CB31" s="682"/>
      <c r="CD31" s="688"/>
      <c r="CE31" s="689"/>
      <c r="CF31" s="639" t="s">
        <v>295</v>
      </c>
      <c r="CG31" s="640"/>
      <c r="CH31" s="640"/>
      <c r="CI31" s="640"/>
      <c r="CJ31" s="640"/>
      <c r="CK31" s="640"/>
      <c r="CL31" s="640"/>
      <c r="CM31" s="640"/>
      <c r="CN31" s="640"/>
      <c r="CO31" s="640"/>
      <c r="CP31" s="640"/>
      <c r="CQ31" s="641"/>
      <c r="CR31" s="625">
        <v>600324</v>
      </c>
      <c r="CS31" s="657"/>
      <c r="CT31" s="657"/>
      <c r="CU31" s="657"/>
      <c r="CV31" s="657"/>
      <c r="CW31" s="657"/>
      <c r="CX31" s="657"/>
      <c r="CY31" s="658"/>
      <c r="CZ31" s="659">
        <v>1.2</v>
      </c>
      <c r="DA31" s="660"/>
      <c r="DB31" s="660"/>
      <c r="DC31" s="661"/>
      <c r="DD31" s="634">
        <v>579786</v>
      </c>
      <c r="DE31" s="657"/>
      <c r="DF31" s="657"/>
      <c r="DG31" s="657"/>
      <c r="DH31" s="657"/>
      <c r="DI31" s="657"/>
      <c r="DJ31" s="657"/>
      <c r="DK31" s="658"/>
      <c r="DL31" s="634">
        <v>574834</v>
      </c>
      <c r="DM31" s="657"/>
      <c r="DN31" s="657"/>
      <c r="DO31" s="657"/>
      <c r="DP31" s="657"/>
      <c r="DQ31" s="657"/>
      <c r="DR31" s="657"/>
      <c r="DS31" s="657"/>
      <c r="DT31" s="657"/>
      <c r="DU31" s="657"/>
      <c r="DV31" s="658"/>
      <c r="DW31" s="630">
        <v>2.1</v>
      </c>
      <c r="DX31" s="655"/>
      <c r="DY31" s="655"/>
      <c r="DZ31" s="655"/>
      <c r="EA31" s="655"/>
      <c r="EB31" s="655"/>
      <c r="EC31" s="656"/>
    </row>
    <row r="32" spans="2:133" ht="11.25" customHeight="1" x14ac:dyDescent="0.15">
      <c r="B32" s="622" t="s">
        <v>296</v>
      </c>
      <c r="C32" s="623"/>
      <c r="D32" s="623"/>
      <c r="E32" s="623"/>
      <c r="F32" s="623"/>
      <c r="G32" s="623"/>
      <c r="H32" s="623"/>
      <c r="I32" s="623"/>
      <c r="J32" s="623"/>
      <c r="K32" s="623"/>
      <c r="L32" s="623"/>
      <c r="M32" s="623"/>
      <c r="N32" s="623"/>
      <c r="O32" s="623"/>
      <c r="P32" s="623"/>
      <c r="Q32" s="624"/>
      <c r="R32" s="625">
        <v>1736687</v>
      </c>
      <c r="S32" s="626"/>
      <c r="T32" s="626"/>
      <c r="U32" s="626"/>
      <c r="V32" s="626"/>
      <c r="W32" s="626"/>
      <c r="X32" s="626"/>
      <c r="Y32" s="627"/>
      <c r="Z32" s="628">
        <v>3.4</v>
      </c>
      <c r="AA32" s="628"/>
      <c r="AB32" s="628"/>
      <c r="AC32" s="628"/>
      <c r="AD32" s="629">
        <v>1510</v>
      </c>
      <c r="AE32" s="629"/>
      <c r="AF32" s="629"/>
      <c r="AG32" s="629"/>
      <c r="AH32" s="629"/>
      <c r="AI32" s="629"/>
      <c r="AJ32" s="629"/>
      <c r="AK32" s="629"/>
      <c r="AL32" s="630">
        <v>0</v>
      </c>
      <c r="AM32" s="631"/>
      <c r="AN32" s="631"/>
      <c r="AO32" s="632"/>
      <c r="AP32" s="675"/>
      <c r="AQ32" s="676"/>
      <c r="AR32" s="676"/>
      <c r="AS32" s="676"/>
      <c r="AT32" s="679"/>
      <c r="AU32" s="185"/>
      <c r="AV32" s="185"/>
      <c r="AW32" s="185"/>
      <c r="AX32" s="668" t="s">
        <v>297</v>
      </c>
      <c r="AY32" s="669"/>
      <c r="AZ32" s="669"/>
      <c r="BA32" s="669"/>
      <c r="BB32" s="669"/>
      <c r="BC32" s="669"/>
      <c r="BD32" s="669"/>
      <c r="BE32" s="669"/>
      <c r="BF32" s="670"/>
      <c r="BG32" s="692">
        <v>99.5</v>
      </c>
      <c r="BH32" s="693"/>
      <c r="BI32" s="693"/>
      <c r="BJ32" s="693"/>
      <c r="BK32" s="693"/>
      <c r="BL32" s="693"/>
      <c r="BM32" s="694">
        <v>97</v>
      </c>
      <c r="BN32" s="693"/>
      <c r="BO32" s="693"/>
      <c r="BP32" s="693"/>
      <c r="BQ32" s="695"/>
      <c r="BR32" s="692">
        <v>99.3</v>
      </c>
      <c r="BS32" s="693"/>
      <c r="BT32" s="693"/>
      <c r="BU32" s="693"/>
      <c r="BV32" s="693"/>
      <c r="BW32" s="693"/>
      <c r="BX32" s="694">
        <v>96.4</v>
      </c>
      <c r="BY32" s="693"/>
      <c r="BZ32" s="693"/>
      <c r="CA32" s="693"/>
      <c r="CB32" s="695"/>
      <c r="CD32" s="690"/>
      <c r="CE32" s="691"/>
      <c r="CF32" s="639" t="s">
        <v>298</v>
      </c>
      <c r="CG32" s="640"/>
      <c r="CH32" s="640"/>
      <c r="CI32" s="640"/>
      <c r="CJ32" s="640"/>
      <c r="CK32" s="640"/>
      <c r="CL32" s="640"/>
      <c r="CM32" s="640"/>
      <c r="CN32" s="640"/>
      <c r="CO32" s="640"/>
      <c r="CP32" s="640"/>
      <c r="CQ32" s="641"/>
      <c r="CR32" s="625">
        <v>16</v>
      </c>
      <c r="CS32" s="626"/>
      <c r="CT32" s="626"/>
      <c r="CU32" s="626"/>
      <c r="CV32" s="626"/>
      <c r="CW32" s="626"/>
      <c r="CX32" s="626"/>
      <c r="CY32" s="627"/>
      <c r="CZ32" s="659">
        <v>0</v>
      </c>
      <c r="DA32" s="660"/>
      <c r="DB32" s="660"/>
      <c r="DC32" s="661"/>
      <c r="DD32" s="634">
        <v>16</v>
      </c>
      <c r="DE32" s="626"/>
      <c r="DF32" s="626"/>
      <c r="DG32" s="626"/>
      <c r="DH32" s="626"/>
      <c r="DI32" s="626"/>
      <c r="DJ32" s="626"/>
      <c r="DK32" s="627"/>
      <c r="DL32" s="634">
        <v>16</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299</v>
      </c>
      <c r="C33" s="623"/>
      <c r="D33" s="623"/>
      <c r="E33" s="623"/>
      <c r="F33" s="623"/>
      <c r="G33" s="623"/>
      <c r="H33" s="623"/>
      <c r="I33" s="623"/>
      <c r="J33" s="623"/>
      <c r="K33" s="623"/>
      <c r="L33" s="623"/>
      <c r="M33" s="623"/>
      <c r="N33" s="623"/>
      <c r="O33" s="623"/>
      <c r="P33" s="623"/>
      <c r="Q33" s="624"/>
      <c r="R33" s="625">
        <v>8856453</v>
      </c>
      <c r="S33" s="626"/>
      <c r="T33" s="626"/>
      <c r="U33" s="626"/>
      <c r="V33" s="626"/>
      <c r="W33" s="626"/>
      <c r="X33" s="626"/>
      <c r="Y33" s="627"/>
      <c r="Z33" s="628">
        <v>17.2</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300</v>
      </c>
      <c r="CE33" s="640"/>
      <c r="CF33" s="640"/>
      <c r="CG33" s="640"/>
      <c r="CH33" s="640"/>
      <c r="CI33" s="640"/>
      <c r="CJ33" s="640"/>
      <c r="CK33" s="640"/>
      <c r="CL33" s="640"/>
      <c r="CM33" s="640"/>
      <c r="CN33" s="640"/>
      <c r="CO33" s="640"/>
      <c r="CP33" s="640"/>
      <c r="CQ33" s="641"/>
      <c r="CR33" s="625">
        <v>15536432</v>
      </c>
      <c r="CS33" s="657"/>
      <c r="CT33" s="657"/>
      <c r="CU33" s="657"/>
      <c r="CV33" s="657"/>
      <c r="CW33" s="657"/>
      <c r="CX33" s="657"/>
      <c r="CY33" s="658"/>
      <c r="CZ33" s="659">
        <v>30.7</v>
      </c>
      <c r="DA33" s="660"/>
      <c r="DB33" s="660"/>
      <c r="DC33" s="661"/>
      <c r="DD33" s="634">
        <v>11408725</v>
      </c>
      <c r="DE33" s="657"/>
      <c r="DF33" s="657"/>
      <c r="DG33" s="657"/>
      <c r="DH33" s="657"/>
      <c r="DI33" s="657"/>
      <c r="DJ33" s="657"/>
      <c r="DK33" s="658"/>
      <c r="DL33" s="634">
        <v>9877830</v>
      </c>
      <c r="DM33" s="657"/>
      <c r="DN33" s="657"/>
      <c r="DO33" s="657"/>
      <c r="DP33" s="657"/>
      <c r="DQ33" s="657"/>
      <c r="DR33" s="657"/>
      <c r="DS33" s="657"/>
      <c r="DT33" s="657"/>
      <c r="DU33" s="657"/>
      <c r="DV33" s="658"/>
      <c r="DW33" s="630">
        <v>36.4</v>
      </c>
      <c r="DX33" s="655"/>
      <c r="DY33" s="655"/>
      <c r="DZ33" s="655"/>
      <c r="EA33" s="655"/>
      <c r="EB33" s="655"/>
      <c r="EC33" s="656"/>
    </row>
    <row r="34" spans="2:133" ht="11.25" customHeight="1" x14ac:dyDescent="0.15">
      <c r="B34" s="622" t="s">
        <v>301</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302</v>
      </c>
      <c r="AR34" s="605"/>
      <c r="AS34" s="605"/>
      <c r="AT34" s="605"/>
      <c r="AU34" s="605"/>
      <c r="AV34" s="605"/>
      <c r="AW34" s="605"/>
      <c r="AX34" s="605"/>
      <c r="AY34" s="605"/>
      <c r="AZ34" s="605"/>
      <c r="BA34" s="605"/>
      <c r="BB34" s="605"/>
      <c r="BC34" s="605"/>
      <c r="BD34" s="605"/>
      <c r="BE34" s="605"/>
      <c r="BF34" s="606"/>
      <c r="BG34" s="604" t="s">
        <v>303</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304</v>
      </c>
      <c r="CE34" s="640"/>
      <c r="CF34" s="640"/>
      <c r="CG34" s="640"/>
      <c r="CH34" s="640"/>
      <c r="CI34" s="640"/>
      <c r="CJ34" s="640"/>
      <c r="CK34" s="640"/>
      <c r="CL34" s="640"/>
      <c r="CM34" s="640"/>
      <c r="CN34" s="640"/>
      <c r="CO34" s="640"/>
      <c r="CP34" s="640"/>
      <c r="CQ34" s="641"/>
      <c r="CR34" s="625">
        <v>5253821</v>
      </c>
      <c r="CS34" s="626"/>
      <c r="CT34" s="626"/>
      <c r="CU34" s="626"/>
      <c r="CV34" s="626"/>
      <c r="CW34" s="626"/>
      <c r="CX34" s="626"/>
      <c r="CY34" s="627"/>
      <c r="CZ34" s="659">
        <v>10.4</v>
      </c>
      <c r="DA34" s="660"/>
      <c r="DB34" s="660"/>
      <c r="DC34" s="661"/>
      <c r="DD34" s="634">
        <v>4261766</v>
      </c>
      <c r="DE34" s="626"/>
      <c r="DF34" s="626"/>
      <c r="DG34" s="626"/>
      <c r="DH34" s="626"/>
      <c r="DI34" s="626"/>
      <c r="DJ34" s="626"/>
      <c r="DK34" s="627"/>
      <c r="DL34" s="634">
        <v>3796684</v>
      </c>
      <c r="DM34" s="626"/>
      <c r="DN34" s="626"/>
      <c r="DO34" s="626"/>
      <c r="DP34" s="626"/>
      <c r="DQ34" s="626"/>
      <c r="DR34" s="626"/>
      <c r="DS34" s="626"/>
      <c r="DT34" s="626"/>
      <c r="DU34" s="626"/>
      <c r="DV34" s="627"/>
      <c r="DW34" s="630">
        <v>14</v>
      </c>
      <c r="DX34" s="655"/>
      <c r="DY34" s="655"/>
      <c r="DZ34" s="655"/>
      <c r="EA34" s="655"/>
      <c r="EB34" s="655"/>
      <c r="EC34" s="656"/>
    </row>
    <row r="35" spans="2:133" ht="11.25" customHeight="1" x14ac:dyDescent="0.15">
      <c r="B35" s="622" t="s">
        <v>305</v>
      </c>
      <c r="C35" s="623"/>
      <c r="D35" s="623"/>
      <c r="E35" s="623"/>
      <c r="F35" s="623"/>
      <c r="G35" s="623"/>
      <c r="H35" s="623"/>
      <c r="I35" s="623"/>
      <c r="J35" s="623"/>
      <c r="K35" s="623"/>
      <c r="L35" s="623"/>
      <c r="M35" s="623"/>
      <c r="N35" s="623"/>
      <c r="O35" s="623"/>
      <c r="P35" s="623"/>
      <c r="Q35" s="624"/>
      <c r="R35" s="625">
        <v>1509053</v>
      </c>
      <c r="S35" s="626"/>
      <c r="T35" s="626"/>
      <c r="U35" s="626"/>
      <c r="V35" s="626"/>
      <c r="W35" s="626"/>
      <c r="X35" s="626"/>
      <c r="Y35" s="627"/>
      <c r="Z35" s="628">
        <v>2.9</v>
      </c>
      <c r="AA35" s="628"/>
      <c r="AB35" s="628"/>
      <c r="AC35" s="628"/>
      <c r="AD35" s="629" t="s">
        <v>112</v>
      </c>
      <c r="AE35" s="629"/>
      <c r="AF35" s="629"/>
      <c r="AG35" s="629"/>
      <c r="AH35" s="629"/>
      <c r="AI35" s="629"/>
      <c r="AJ35" s="629"/>
      <c r="AK35" s="629"/>
      <c r="AL35" s="630" t="s">
        <v>112</v>
      </c>
      <c r="AM35" s="631"/>
      <c r="AN35" s="631"/>
      <c r="AO35" s="632"/>
      <c r="AP35" s="188"/>
      <c r="AQ35" s="636" t="s">
        <v>306</v>
      </c>
      <c r="AR35" s="637"/>
      <c r="AS35" s="637"/>
      <c r="AT35" s="637"/>
      <c r="AU35" s="637"/>
      <c r="AV35" s="637"/>
      <c r="AW35" s="637"/>
      <c r="AX35" s="637"/>
      <c r="AY35" s="638"/>
      <c r="AZ35" s="614">
        <v>5545044</v>
      </c>
      <c r="BA35" s="615"/>
      <c r="BB35" s="615"/>
      <c r="BC35" s="615"/>
      <c r="BD35" s="615"/>
      <c r="BE35" s="615"/>
      <c r="BF35" s="696"/>
      <c r="BG35" s="636" t="s">
        <v>307</v>
      </c>
      <c r="BH35" s="637"/>
      <c r="BI35" s="637"/>
      <c r="BJ35" s="637"/>
      <c r="BK35" s="637"/>
      <c r="BL35" s="637"/>
      <c r="BM35" s="637"/>
      <c r="BN35" s="637"/>
      <c r="BO35" s="637"/>
      <c r="BP35" s="637"/>
      <c r="BQ35" s="637"/>
      <c r="BR35" s="637"/>
      <c r="BS35" s="637"/>
      <c r="BT35" s="637"/>
      <c r="BU35" s="638"/>
      <c r="BV35" s="614">
        <v>321462</v>
      </c>
      <c r="BW35" s="615"/>
      <c r="BX35" s="615"/>
      <c r="BY35" s="615"/>
      <c r="BZ35" s="615"/>
      <c r="CA35" s="615"/>
      <c r="CB35" s="696"/>
      <c r="CD35" s="639" t="s">
        <v>308</v>
      </c>
      <c r="CE35" s="640"/>
      <c r="CF35" s="640"/>
      <c r="CG35" s="640"/>
      <c r="CH35" s="640"/>
      <c r="CI35" s="640"/>
      <c r="CJ35" s="640"/>
      <c r="CK35" s="640"/>
      <c r="CL35" s="640"/>
      <c r="CM35" s="640"/>
      <c r="CN35" s="640"/>
      <c r="CO35" s="640"/>
      <c r="CP35" s="640"/>
      <c r="CQ35" s="641"/>
      <c r="CR35" s="625">
        <v>442206</v>
      </c>
      <c r="CS35" s="657"/>
      <c r="CT35" s="657"/>
      <c r="CU35" s="657"/>
      <c r="CV35" s="657"/>
      <c r="CW35" s="657"/>
      <c r="CX35" s="657"/>
      <c r="CY35" s="658"/>
      <c r="CZ35" s="659">
        <v>0.9</v>
      </c>
      <c r="DA35" s="660"/>
      <c r="DB35" s="660"/>
      <c r="DC35" s="661"/>
      <c r="DD35" s="634">
        <v>259187</v>
      </c>
      <c r="DE35" s="657"/>
      <c r="DF35" s="657"/>
      <c r="DG35" s="657"/>
      <c r="DH35" s="657"/>
      <c r="DI35" s="657"/>
      <c r="DJ35" s="657"/>
      <c r="DK35" s="658"/>
      <c r="DL35" s="634">
        <v>259187</v>
      </c>
      <c r="DM35" s="657"/>
      <c r="DN35" s="657"/>
      <c r="DO35" s="657"/>
      <c r="DP35" s="657"/>
      <c r="DQ35" s="657"/>
      <c r="DR35" s="657"/>
      <c r="DS35" s="657"/>
      <c r="DT35" s="657"/>
      <c r="DU35" s="657"/>
      <c r="DV35" s="658"/>
      <c r="DW35" s="630">
        <v>1</v>
      </c>
      <c r="DX35" s="655"/>
      <c r="DY35" s="655"/>
      <c r="DZ35" s="655"/>
      <c r="EA35" s="655"/>
      <c r="EB35" s="655"/>
      <c r="EC35" s="656"/>
    </row>
    <row r="36" spans="2:133" ht="11.25" customHeight="1" x14ac:dyDescent="0.15">
      <c r="B36" s="668" t="s">
        <v>309</v>
      </c>
      <c r="C36" s="669"/>
      <c r="D36" s="669"/>
      <c r="E36" s="669"/>
      <c r="F36" s="669"/>
      <c r="G36" s="669"/>
      <c r="H36" s="669"/>
      <c r="I36" s="669"/>
      <c r="J36" s="669"/>
      <c r="K36" s="669"/>
      <c r="L36" s="669"/>
      <c r="M36" s="669"/>
      <c r="N36" s="669"/>
      <c r="O36" s="669"/>
      <c r="P36" s="669"/>
      <c r="Q36" s="670"/>
      <c r="R36" s="697">
        <v>51610916</v>
      </c>
      <c r="S36" s="698"/>
      <c r="T36" s="698"/>
      <c r="U36" s="698"/>
      <c r="V36" s="698"/>
      <c r="W36" s="698"/>
      <c r="X36" s="698"/>
      <c r="Y36" s="699"/>
      <c r="Z36" s="700">
        <v>100</v>
      </c>
      <c r="AA36" s="700"/>
      <c r="AB36" s="700"/>
      <c r="AC36" s="700"/>
      <c r="AD36" s="701">
        <v>25591948</v>
      </c>
      <c r="AE36" s="701"/>
      <c r="AF36" s="701"/>
      <c r="AG36" s="701"/>
      <c r="AH36" s="701"/>
      <c r="AI36" s="701"/>
      <c r="AJ36" s="701"/>
      <c r="AK36" s="701"/>
      <c r="AL36" s="702">
        <v>100</v>
      </c>
      <c r="AM36" s="694"/>
      <c r="AN36" s="694"/>
      <c r="AO36" s="703"/>
      <c r="AQ36" s="704" t="s">
        <v>310</v>
      </c>
      <c r="AR36" s="705"/>
      <c r="AS36" s="705"/>
      <c r="AT36" s="705"/>
      <c r="AU36" s="705"/>
      <c r="AV36" s="705"/>
      <c r="AW36" s="705"/>
      <c r="AX36" s="705"/>
      <c r="AY36" s="706"/>
      <c r="AZ36" s="625">
        <v>1497091</v>
      </c>
      <c r="BA36" s="626"/>
      <c r="BB36" s="626"/>
      <c r="BC36" s="626"/>
      <c r="BD36" s="657"/>
      <c r="BE36" s="657"/>
      <c r="BF36" s="682"/>
      <c r="BG36" s="639" t="s">
        <v>311</v>
      </c>
      <c r="BH36" s="640"/>
      <c r="BI36" s="640"/>
      <c r="BJ36" s="640"/>
      <c r="BK36" s="640"/>
      <c r="BL36" s="640"/>
      <c r="BM36" s="640"/>
      <c r="BN36" s="640"/>
      <c r="BO36" s="640"/>
      <c r="BP36" s="640"/>
      <c r="BQ36" s="640"/>
      <c r="BR36" s="640"/>
      <c r="BS36" s="640"/>
      <c r="BT36" s="640"/>
      <c r="BU36" s="641"/>
      <c r="BV36" s="625">
        <v>277618</v>
      </c>
      <c r="BW36" s="626"/>
      <c r="BX36" s="626"/>
      <c r="BY36" s="626"/>
      <c r="BZ36" s="626"/>
      <c r="CA36" s="626"/>
      <c r="CB36" s="635"/>
      <c r="CD36" s="639" t="s">
        <v>312</v>
      </c>
      <c r="CE36" s="640"/>
      <c r="CF36" s="640"/>
      <c r="CG36" s="640"/>
      <c r="CH36" s="640"/>
      <c r="CI36" s="640"/>
      <c r="CJ36" s="640"/>
      <c r="CK36" s="640"/>
      <c r="CL36" s="640"/>
      <c r="CM36" s="640"/>
      <c r="CN36" s="640"/>
      <c r="CO36" s="640"/>
      <c r="CP36" s="640"/>
      <c r="CQ36" s="641"/>
      <c r="CR36" s="625">
        <v>2670619</v>
      </c>
      <c r="CS36" s="626"/>
      <c r="CT36" s="626"/>
      <c r="CU36" s="626"/>
      <c r="CV36" s="626"/>
      <c r="CW36" s="626"/>
      <c r="CX36" s="626"/>
      <c r="CY36" s="627"/>
      <c r="CZ36" s="659">
        <v>5.3</v>
      </c>
      <c r="DA36" s="660"/>
      <c r="DB36" s="660"/>
      <c r="DC36" s="661"/>
      <c r="DD36" s="634">
        <v>2023278</v>
      </c>
      <c r="DE36" s="626"/>
      <c r="DF36" s="626"/>
      <c r="DG36" s="626"/>
      <c r="DH36" s="626"/>
      <c r="DI36" s="626"/>
      <c r="DJ36" s="626"/>
      <c r="DK36" s="627"/>
      <c r="DL36" s="634">
        <v>1219482</v>
      </c>
      <c r="DM36" s="626"/>
      <c r="DN36" s="626"/>
      <c r="DO36" s="626"/>
      <c r="DP36" s="626"/>
      <c r="DQ36" s="626"/>
      <c r="DR36" s="626"/>
      <c r="DS36" s="626"/>
      <c r="DT36" s="626"/>
      <c r="DU36" s="626"/>
      <c r="DV36" s="627"/>
      <c r="DW36" s="630">
        <v>4.5</v>
      </c>
      <c r="DX36" s="655"/>
      <c r="DY36" s="655"/>
      <c r="DZ36" s="655"/>
      <c r="EA36" s="655"/>
      <c r="EB36" s="655"/>
      <c r="EC36" s="656"/>
    </row>
    <row r="37" spans="2:133" ht="11.25" customHeight="1" x14ac:dyDescent="0.15">
      <c r="AQ37" s="704" t="s">
        <v>313</v>
      </c>
      <c r="AR37" s="705"/>
      <c r="AS37" s="705"/>
      <c r="AT37" s="705"/>
      <c r="AU37" s="705"/>
      <c r="AV37" s="705"/>
      <c r="AW37" s="705"/>
      <c r="AX37" s="705"/>
      <c r="AY37" s="706"/>
      <c r="AZ37" s="625">
        <v>82905</v>
      </c>
      <c r="BA37" s="626"/>
      <c r="BB37" s="626"/>
      <c r="BC37" s="626"/>
      <c r="BD37" s="657"/>
      <c r="BE37" s="657"/>
      <c r="BF37" s="682"/>
      <c r="BG37" s="639" t="s">
        <v>314</v>
      </c>
      <c r="BH37" s="640"/>
      <c r="BI37" s="640"/>
      <c r="BJ37" s="640"/>
      <c r="BK37" s="640"/>
      <c r="BL37" s="640"/>
      <c r="BM37" s="640"/>
      <c r="BN37" s="640"/>
      <c r="BO37" s="640"/>
      <c r="BP37" s="640"/>
      <c r="BQ37" s="640"/>
      <c r="BR37" s="640"/>
      <c r="BS37" s="640"/>
      <c r="BT37" s="640"/>
      <c r="BU37" s="641"/>
      <c r="BV37" s="625">
        <v>13737</v>
      </c>
      <c r="BW37" s="626"/>
      <c r="BX37" s="626"/>
      <c r="BY37" s="626"/>
      <c r="BZ37" s="626"/>
      <c r="CA37" s="626"/>
      <c r="CB37" s="635"/>
      <c r="CD37" s="639" t="s">
        <v>315</v>
      </c>
      <c r="CE37" s="640"/>
      <c r="CF37" s="640"/>
      <c r="CG37" s="640"/>
      <c r="CH37" s="640"/>
      <c r="CI37" s="640"/>
      <c r="CJ37" s="640"/>
      <c r="CK37" s="640"/>
      <c r="CL37" s="640"/>
      <c r="CM37" s="640"/>
      <c r="CN37" s="640"/>
      <c r="CO37" s="640"/>
      <c r="CP37" s="640"/>
      <c r="CQ37" s="641"/>
      <c r="CR37" s="625">
        <v>175160</v>
      </c>
      <c r="CS37" s="657"/>
      <c r="CT37" s="657"/>
      <c r="CU37" s="657"/>
      <c r="CV37" s="657"/>
      <c r="CW37" s="657"/>
      <c r="CX37" s="657"/>
      <c r="CY37" s="658"/>
      <c r="CZ37" s="659">
        <v>0.3</v>
      </c>
      <c r="DA37" s="660"/>
      <c r="DB37" s="660"/>
      <c r="DC37" s="661"/>
      <c r="DD37" s="634">
        <v>170392</v>
      </c>
      <c r="DE37" s="657"/>
      <c r="DF37" s="657"/>
      <c r="DG37" s="657"/>
      <c r="DH37" s="657"/>
      <c r="DI37" s="657"/>
      <c r="DJ37" s="657"/>
      <c r="DK37" s="658"/>
      <c r="DL37" s="634">
        <v>169284</v>
      </c>
      <c r="DM37" s="657"/>
      <c r="DN37" s="657"/>
      <c r="DO37" s="657"/>
      <c r="DP37" s="657"/>
      <c r="DQ37" s="657"/>
      <c r="DR37" s="657"/>
      <c r="DS37" s="657"/>
      <c r="DT37" s="657"/>
      <c r="DU37" s="657"/>
      <c r="DV37" s="658"/>
      <c r="DW37" s="630">
        <v>0.6</v>
      </c>
      <c r="DX37" s="655"/>
      <c r="DY37" s="655"/>
      <c r="DZ37" s="655"/>
      <c r="EA37" s="655"/>
      <c r="EB37" s="655"/>
      <c r="EC37" s="656"/>
    </row>
    <row r="38" spans="2:133" ht="11.25" customHeight="1" x14ac:dyDescent="0.15">
      <c r="AQ38" s="704" t="s">
        <v>316</v>
      </c>
      <c r="AR38" s="705"/>
      <c r="AS38" s="705"/>
      <c r="AT38" s="705"/>
      <c r="AU38" s="705"/>
      <c r="AV38" s="705"/>
      <c r="AW38" s="705"/>
      <c r="AX38" s="705"/>
      <c r="AY38" s="706"/>
      <c r="AZ38" s="625">
        <v>44007</v>
      </c>
      <c r="BA38" s="626"/>
      <c r="BB38" s="626"/>
      <c r="BC38" s="626"/>
      <c r="BD38" s="657"/>
      <c r="BE38" s="657"/>
      <c r="BF38" s="682"/>
      <c r="BG38" s="639" t="s">
        <v>317</v>
      </c>
      <c r="BH38" s="640"/>
      <c r="BI38" s="640"/>
      <c r="BJ38" s="640"/>
      <c r="BK38" s="640"/>
      <c r="BL38" s="640"/>
      <c r="BM38" s="640"/>
      <c r="BN38" s="640"/>
      <c r="BO38" s="640"/>
      <c r="BP38" s="640"/>
      <c r="BQ38" s="640"/>
      <c r="BR38" s="640"/>
      <c r="BS38" s="640"/>
      <c r="BT38" s="640"/>
      <c r="BU38" s="641"/>
      <c r="BV38" s="625">
        <v>21519</v>
      </c>
      <c r="BW38" s="626"/>
      <c r="BX38" s="626"/>
      <c r="BY38" s="626"/>
      <c r="BZ38" s="626"/>
      <c r="CA38" s="626"/>
      <c r="CB38" s="635"/>
      <c r="CD38" s="639" t="s">
        <v>318</v>
      </c>
      <c r="CE38" s="640"/>
      <c r="CF38" s="640"/>
      <c r="CG38" s="640"/>
      <c r="CH38" s="640"/>
      <c r="CI38" s="640"/>
      <c r="CJ38" s="640"/>
      <c r="CK38" s="640"/>
      <c r="CL38" s="640"/>
      <c r="CM38" s="640"/>
      <c r="CN38" s="640"/>
      <c r="CO38" s="640"/>
      <c r="CP38" s="640"/>
      <c r="CQ38" s="641"/>
      <c r="CR38" s="625">
        <v>5501037</v>
      </c>
      <c r="CS38" s="626"/>
      <c r="CT38" s="626"/>
      <c r="CU38" s="626"/>
      <c r="CV38" s="626"/>
      <c r="CW38" s="626"/>
      <c r="CX38" s="626"/>
      <c r="CY38" s="627"/>
      <c r="CZ38" s="659">
        <v>10.9</v>
      </c>
      <c r="DA38" s="660"/>
      <c r="DB38" s="660"/>
      <c r="DC38" s="661"/>
      <c r="DD38" s="634">
        <v>4864020</v>
      </c>
      <c r="DE38" s="626"/>
      <c r="DF38" s="626"/>
      <c r="DG38" s="626"/>
      <c r="DH38" s="626"/>
      <c r="DI38" s="626"/>
      <c r="DJ38" s="626"/>
      <c r="DK38" s="627"/>
      <c r="DL38" s="634">
        <v>4602477</v>
      </c>
      <c r="DM38" s="626"/>
      <c r="DN38" s="626"/>
      <c r="DO38" s="626"/>
      <c r="DP38" s="626"/>
      <c r="DQ38" s="626"/>
      <c r="DR38" s="626"/>
      <c r="DS38" s="626"/>
      <c r="DT38" s="626"/>
      <c r="DU38" s="626"/>
      <c r="DV38" s="627"/>
      <c r="DW38" s="630">
        <v>17</v>
      </c>
      <c r="DX38" s="655"/>
      <c r="DY38" s="655"/>
      <c r="DZ38" s="655"/>
      <c r="EA38" s="655"/>
      <c r="EB38" s="655"/>
      <c r="EC38" s="656"/>
    </row>
    <row r="39" spans="2:133" ht="11.25" customHeight="1" x14ac:dyDescent="0.15">
      <c r="AQ39" s="704" t="s">
        <v>319</v>
      </c>
      <c r="AR39" s="705"/>
      <c r="AS39" s="705"/>
      <c r="AT39" s="705"/>
      <c r="AU39" s="705"/>
      <c r="AV39" s="705"/>
      <c r="AW39" s="705"/>
      <c r="AX39" s="705"/>
      <c r="AY39" s="706"/>
      <c r="AZ39" s="625" t="s">
        <v>320</v>
      </c>
      <c r="BA39" s="626"/>
      <c r="BB39" s="626"/>
      <c r="BC39" s="626"/>
      <c r="BD39" s="657"/>
      <c r="BE39" s="657"/>
      <c r="BF39" s="682"/>
      <c r="BG39" s="710" t="s">
        <v>321</v>
      </c>
      <c r="BH39" s="711"/>
      <c r="BI39" s="711"/>
      <c r="BJ39" s="711"/>
      <c r="BK39" s="711"/>
      <c r="BL39" s="189"/>
      <c r="BM39" s="640" t="s">
        <v>322</v>
      </c>
      <c r="BN39" s="640"/>
      <c r="BO39" s="640"/>
      <c r="BP39" s="640"/>
      <c r="BQ39" s="640"/>
      <c r="BR39" s="640"/>
      <c r="BS39" s="640"/>
      <c r="BT39" s="640"/>
      <c r="BU39" s="641"/>
      <c r="BV39" s="625">
        <v>98</v>
      </c>
      <c r="BW39" s="626"/>
      <c r="BX39" s="626"/>
      <c r="BY39" s="626"/>
      <c r="BZ39" s="626"/>
      <c r="CA39" s="626"/>
      <c r="CB39" s="635"/>
      <c r="CD39" s="639" t="s">
        <v>323</v>
      </c>
      <c r="CE39" s="640"/>
      <c r="CF39" s="640"/>
      <c r="CG39" s="640"/>
      <c r="CH39" s="640"/>
      <c r="CI39" s="640"/>
      <c r="CJ39" s="640"/>
      <c r="CK39" s="640"/>
      <c r="CL39" s="640"/>
      <c r="CM39" s="640"/>
      <c r="CN39" s="640"/>
      <c r="CO39" s="640"/>
      <c r="CP39" s="640"/>
      <c r="CQ39" s="641"/>
      <c r="CR39" s="625">
        <v>46337</v>
      </c>
      <c r="CS39" s="657"/>
      <c r="CT39" s="657"/>
      <c r="CU39" s="657"/>
      <c r="CV39" s="657"/>
      <c r="CW39" s="657"/>
      <c r="CX39" s="657"/>
      <c r="CY39" s="658"/>
      <c r="CZ39" s="659">
        <v>0.1</v>
      </c>
      <c r="DA39" s="660"/>
      <c r="DB39" s="660"/>
      <c r="DC39" s="661"/>
      <c r="DD39" s="634">
        <v>474</v>
      </c>
      <c r="DE39" s="657"/>
      <c r="DF39" s="657"/>
      <c r="DG39" s="657"/>
      <c r="DH39" s="657"/>
      <c r="DI39" s="657"/>
      <c r="DJ39" s="657"/>
      <c r="DK39" s="658"/>
      <c r="DL39" s="634" t="s">
        <v>320</v>
      </c>
      <c r="DM39" s="657"/>
      <c r="DN39" s="657"/>
      <c r="DO39" s="657"/>
      <c r="DP39" s="657"/>
      <c r="DQ39" s="657"/>
      <c r="DR39" s="657"/>
      <c r="DS39" s="657"/>
      <c r="DT39" s="657"/>
      <c r="DU39" s="657"/>
      <c r="DV39" s="658"/>
      <c r="DW39" s="630" t="s">
        <v>320</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324</v>
      </c>
      <c r="AR40" s="705"/>
      <c r="AS40" s="705"/>
      <c r="AT40" s="705"/>
      <c r="AU40" s="705"/>
      <c r="AV40" s="705"/>
      <c r="AW40" s="705"/>
      <c r="AX40" s="705"/>
      <c r="AY40" s="706"/>
      <c r="AZ40" s="625">
        <v>734822</v>
      </c>
      <c r="BA40" s="626"/>
      <c r="BB40" s="626"/>
      <c r="BC40" s="626"/>
      <c r="BD40" s="657"/>
      <c r="BE40" s="657"/>
      <c r="BF40" s="682"/>
      <c r="BG40" s="710"/>
      <c r="BH40" s="711"/>
      <c r="BI40" s="711"/>
      <c r="BJ40" s="711"/>
      <c r="BK40" s="711"/>
      <c r="BL40" s="189"/>
      <c r="BM40" s="640" t="s">
        <v>325</v>
      </c>
      <c r="BN40" s="640"/>
      <c r="BO40" s="640"/>
      <c r="BP40" s="640"/>
      <c r="BQ40" s="640"/>
      <c r="BR40" s="640"/>
      <c r="BS40" s="640"/>
      <c r="BT40" s="640"/>
      <c r="BU40" s="641"/>
      <c r="BV40" s="625">
        <v>115</v>
      </c>
      <c r="BW40" s="626"/>
      <c r="BX40" s="626"/>
      <c r="BY40" s="626"/>
      <c r="BZ40" s="626"/>
      <c r="CA40" s="626"/>
      <c r="CB40" s="635"/>
      <c r="CD40" s="639" t="s">
        <v>326</v>
      </c>
      <c r="CE40" s="640"/>
      <c r="CF40" s="640"/>
      <c r="CG40" s="640"/>
      <c r="CH40" s="640"/>
      <c r="CI40" s="640"/>
      <c r="CJ40" s="640"/>
      <c r="CK40" s="640"/>
      <c r="CL40" s="640"/>
      <c r="CM40" s="640"/>
      <c r="CN40" s="640"/>
      <c r="CO40" s="640"/>
      <c r="CP40" s="640"/>
      <c r="CQ40" s="641"/>
      <c r="CR40" s="625">
        <v>1622412</v>
      </c>
      <c r="CS40" s="626"/>
      <c r="CT40" s="626"/>
      <c r="CU40" s="626"/>
      <c r="CV40" s="626"/>
      <c r="CW40" s="626"/>
      <c r="CX40" s="626"/>
      <c r="CY40" s="627"/>
      <c r="CZ40" s="659">
        <v>3.2</v>
      </c>
      <c r="DA40" s="660"/>
      <c r="DB40" s="660"/>
      <c r="DC40" s="661"/>
      <c r="DD40" s="634" t="s">
        <v>320</v>
      </c>
      <c r="DE40" s="626"/>
      <c r="DF40" s="626"/>
      <c r="DG40" s="626"/>
      <c r="DH40" s="626"/>
      <c r="DI40" s="626"/>
      <c r="DJ40" s="626"/>
      <c r="DK40" s="627"/>
      <c r="DL40" s="634" t="s">
        <v>320</v>
      </c>
      <c r="DM40" s="626"/>
      <c r="DN40" s="626"/>
      <c r="DO40" s="626"/>
      <c r="DP40" s="626"/>
      <c r="DQ40" s="626"/>
      <c r="DR40" s="626"/>
      <c r="DS40" s="626"/>
      <c r="DT40" s="626"/>
      <c r="DU40" s="626"/>
      <c r="DV40" s="627"/>
      <c r="DW40" s="630" t="s">
        <v>320</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327</v>
      </c>
      <c r="AR41" s="646"/>
      <c r="AS41" s="646"/>
      <c r="AT41" s="646"/>
      <c r="AU41" s="646"/>
      <c r="AV41" s="646"/>
      <c r="AW41" s="646"/>
      <c r="AX41" s="646"/>
      <c r="AY41" s="647"/>
      <c r="AZ41" s="697">
        <v>3186219</v>
      </c>
      <c r="BA41" s="698"/>
      <c r="BB41" s="698"/>
      <c r="BC41" s="698"/>
      <c r="BD41" s="693"/>
      <c r="BE41" s="693"/>
      <c r="BF41" s="695"/>
      <c r="BG41" s="712"/>
      <c r="BH41" s="713"/>
      <c r="BI41" s="713"/>
      <c r="BJ41" s="713"/>
      <c r="BK41" s="713"/>
      <c r="BL41" s="191"/>
      <c r="BM41" s="646" t="s">
        <v>328</v>
      </c>
      <c r="BN41" s="646"/>
      <c r="BO41" s="646"/>
      <c r="BP41" s="646"/>
      <c r="BQ41" s="646"/>
      <c r="BR41" s="646"/>
      <c r="BS41" s="646"/>
      <c r="BT41" s="646"/>
      <c r="BU41" s="647"/>
      <c r="BV41" s="697">
        <v>357</v>
      </c>
      <c r="BW41" s="698"/>
      <c r="BX41" s="698"/>
      <c r="BY41" s="698"/>
      <c r="BZ41" s="698"/>
      <c r="CA41" s="698"/>
      <c r="CB41" s="707"/>
      <c r="CD41" s="639" t="s">
        <v>329</v>
      </c>
      <c r="CE41" s="640"/>
      <c r="CF41" s="640"/>
      <c r="CG41" s="640"/>
      <c r="CH41" s="640"/>
      <c r="CI41" s="640"/>
      <c r="CJ41" s="640"/>
      <c r="CK41" s="640"/>
      <c r="CL41" s="640"/>
      <c r="CM41" s="640"/>
      <c r="CN41" s="640"/>
      <c r="CO41" s="640"/>
      <c r="CP41" s="640"/>
      <c r="CQ41" s="641"/>
      <c r="CR41" s="625" t="s">
        <v>330</v>
      </c>
      <c r="CS41" s="657"/>
      <c r="CT41" s="657"/>
      <c r="CU41" s="657"/>
      <c r="CV41" s="657"/>
      <c r="CW41" s="657"/>
      <c r="CX41" s="657"/>
      <c r="CY41" s="658"/>
      <c r="CZ41" s="659" t="s">
        <v>330</v>
      </c>
      <c r="DA41" s="660"/>
      <c r="DB41" s="660"/>
      <c r="DC41" s="661"/>
      <c r="DD41" s="634" t="s">
        <v>330</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332</v>
      </c>
      <c r="CE42" s="623"/>
      <c r="CF42" s="623"/>
      <c r="CG42" s="623"/>
      <c r="CH42" s="623"/>
      <c r="CI42" s="623"/>
      <c r="CJ42" s="623"/>
      <c r="CK42" s="623"/>
      <c r="CL42" s="623"/>
      <c r="CM42" s="623"/>
      <c r="CN42" s="623"/>
      <c r="CO42" s="623"/>
      <c r="CP42" s="623"/>
      <c r="CQ42" s="624"/>
      <c r="CR42" s="625">
        <v>11459311</v>
      </c>
      <c r="CS42" s="626"/>
      <c r="CT42" s="626"/>
      <c r="CU42" s="626"/>
      <c r="CV42" s="626"/>
      <c r="CW42" s="626"/>
      <c r="CX42" s="626"/>
      <c r="CY42" s="627"/>
      <c r="CZ42" s="659">
        <v>22.6</v>
      </c>
      <c r="DA42" s="708"/>
      <c r="DB42" s="708"/>
      <c r="DC42" s="709"/>
      <c r="DD42" s="634">
        <v>1975942</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334</v>
      </c>
      <c r="CE43" s="623"/>
      <c r="CF43" s="623"/>
      <c r="CG43" s="623"/>
      <c r="CH43" s="623"/>
      <c r="CI43" s="623"/>
      <c r="CJ43" s="623"/>
      <c r="CK43" s="623"/>
      <c r="CL43" s="623"/>
      <c r="CM43" s="623"/>
      <c r="CN43" s="623"/>
      <c r="CO43" s="623"/>
      <c r="CP43" s="623"/>
      <c r="CQ43" s="624"/>
      <c r="CR43" s="625">
        <v>47688</v>
      </c>
      <c r="CS43" s="657"/>
      <c r="CT43" s="657"/>
      <c r="CU43" s="657"/>
      <c r="CV43" s="657"/>
      <c r="CW43" s="657"/>
      <c r="CX43" s="657"/>
      <c r="CY43" s="658"/>
      <c r="CZ43" s="659">
        <v>0.1</v>
      </c>
      <c r="DA43" s="660"/>
      <c r="DB43" s="660"/>
      <c r="DC43" s="661"/>
      <c r="DD43" s="634">
        <v>47688</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335</v>
      </c>
      <c r="CD44" s="731" t="s">
        <v>287</v>
      </c>
      <c r="CE44" s="732"/>
      <c r="CF44" s="622" t="s">
        <v>336</v>
      </c>
      <c r="CG44" s="623"/>
      <c r="CH44" s="623"/>
      <c r="CI44" s="623"/>
      <c r="CJ44" s="623"/>
      <c r="CK44" s="623"/>
      <c r="CL44" s="623"/>
      <c r="CM44" s="623"/>
      <c r="CN44" s="623"/>
      <c r="CO44" s="623"/>
      <c r="CP44" s="623"/>
      <c r="CQ44" s="624"/>
      <c r="CR44" s="625">
        <v>10863618</v>
      </c>
      <c r="CS44" s="626"/>
      <c r="CT44" s="626"/>
      <c r="CU44" s="626"/>
      <c r="CV44" s="626"/>
      <c r="CW44" s="626"/>
      <c r="CX44" s="626"/>
      <c r="CY44" s="627"/>
      <c r="CZ44" s="659">
        <v>21.4</v>
      </c>
      <c r="DA44" s="708"/>
      <c r="DB44" s="708"/>
      <c r="DC44" s="709"/>
      <c r="DD44" s="634">
        <v>1568119</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337</v>
      </c>
      <c r="CG45" s="623"/>
      <c r="CH45" s="623"/>
      <c r="CI45" s="623"/>
      <c r="CJ45" s="623"/>
      <c r="CK45" s="623"/>
      <c r="CL45" s="623"/>
      <c r="CM45" s="623"/>
      <c r="CN45" s="623"/>
      <c r="CO45" s="623"/>
      <c r="CP45" s="623"/>
      <c r="CQ45" s="624"/>
      <c r="CR45" s="625">
        <v>3523804</v>
      </c>
      <c r="CS45" s="657"/>
      <c r="CT45" s="657"/>
      <c r="CU45" s="657"/>
      <c r="CV45" s="657"/>
      <c r="CW45" s="657"/>
      <c r="CX45" s="657"/>
      <c r="CY45" s="658"/>
      <c r="CZ45" s="659">
        <v>7</v>
      </c>
      <c r="DA45" s="660"/>
      <c r="DB45" s="660"/>
      <c r="DC45" s="661"/>
      <c r="DD45" s="634">
        <v>404973</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338</v>
      </c>
      <c r="CG46" s="623"/>
      <c r="CH46" s="623"/>
      <c r="CI46" s="623"/>
      <c r="CJ46" s="623"/>
      <c r="CK46" s="623"/>
      <c r="CL46" s="623"/>
      <c r="CM46" s="623"/>
      <c r="CN46" s="623"/>
      <c r="CO46" s="623"/>
      <c r="CP46" s="623"/>
      <c r="CQ46" s="624"/>
      <c r="CR46" s="625">
        <v>6830603</v>
      </c>
      <c r="CS46" s="626"/>
      <c r="CT46" s="626"/>
      <c r="CU46" s="626"/>
      <c r="CV46" s="626"/>
      <c r="CW46" s="626"/>
      <c r="CX46" s="626"/>
      <c r="CY46" s="627"/>
      <c r="CZ46" s="659">
        <v>13.5</v>
      </c>
      <c r="DA46" s="708"/>
      <c r="DB46" s="708"/>
      <c r="DC46" s="709"/>
      <c r="DD46" s="634">
        <v>755543</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339</v>
      </c>
      <c r="CG47" s="623"/>
      <c r="CH47" s="623"/>
      <c r="CI47" s="623"/>
      <c r="CJ47" s="623"/>
      <c r="CK47" s="623"/>
      <c r="CL47" s="623"/>
      <c r="CM47" s="623"/>
      <c r="CN47" s="623"/>
      <c r="CO47" s="623"/>
      <c r="CP47" s="623"/>
      <c r="CQ47" s="624"/>
      <c r="CR47" s="625">
        <v>595693</v>
      </c>
      <c r="CS47" s="657"/>
      <c r="CT47" s="657"/>
      <c r="CU47" s="657"/>
      <c r="CV47" s="657"/>
      <c r="CW47" s="657"/>
      <c r="CX47" s="657"/>
      <c r="CY47" s="658"/>
      <c r="CZ47" s="659">
        <v>1.2</v>
      </c>
      <c r="DA47" s="660"/>
      <c r="DB47" s="660"/>
      <c r="DC47" s="661"/>
      <c r="DD47" s="634">
        <v>407823</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340</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341</v>
      </c>
      <c r="CE49" s="669"/>
      <c r="CF49" s="669"/>
      <c r="CG49" s="669"/>
      <c r="CH49" s="669"/>
      <c r="CI49" s="669"/>
      <c r="CJ49" s="669"/>
      <c r="CK49" s="669"/>
      <c r="CL49" s="669"/>
      <c r="CM49" s="669"/>
      <c r="CN49" s="669"/>
      <c r="CO49" s="669"/>
      <c r="CP49" s="669"/>
      <c r="CQ49" s="670"/>
      <c r="CR49" s="697">
        <v>50648726</v>
      </c>
      <c r="CS49" s="693"/>
      <c r="CT49" s="693"/>
      <c r="CU49" s="693"/>
      <c r="CV49" s="693"/>
      <c r="CW49" s="693"/>
      <c r="CX49" s="693"/>
      <c r="CY49" s="720"/>
      <c r="CZ49" s="721">
        <v>100</v>
      </c>
      <c r="DA49" s="722"/>
      <c r="DB49" s="722"/>
      <c r="DC49" s="723"/>
      <c r="DD49" s="724">
        <v>29766637</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343</v>
      </c>
      <c r="DK2" s="767"/>
      <c r="DL2" s="767"/>
      <c r="DM2" s="767"/>
      <c r="DN2" s="767"/>
      <c r="DO2" s="768"/>
      <c r="DP2" s="202"/>
      <c r="DQ2" s="766" t="s">
        <v>344</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345</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347</v>
      </c>
      <c r="B5" s="761"/>
      <c r="C5" s="761"/>
      <c r="D5" s="761"/>
      <c r="E5" s="761"/>
      <c r="F5" s="761"/>
      <c r="G5" s="761"/>
      <c r="H5" s="761"/>
      <c r="I5" s="761"/>
      <c r="J5" s="761"/>
      <c r="K5" s="761"/>
      <c r="L5" s="761"/>
      <c r="M5" s="761"/>
      <c r="N5" s="761"/>
      <c r="O5" s="761"/>
      <c r="P5" s="762"/>
      <c r="Q5" s="737" t="s">
        <v>348</v>
      </c>
      <c r="R5" s="738"/>
      <c r="S5" s="738"/>
      <c r="T5" s="738"/>
      <c r="U5" s="739"/>
      <c r="V5" s="737" t="s">
        <v>349</v>
      </c>
      <c r="W5" s="738"/>
      <c r="X5" s="738"/>
      <c r="Y5" s="738"/>
      <c r="Z5" s="739"/>
      <c r="AA5" s="737" t="s">
        <v>350</v>
      </c>
      <c r="AB5" s="738"/>
      <c r="AC5" s="738"/>
      <c r="AD5" s="738"/>
      <c r="AE5" s="738"/>
      <c r="AF5" s="770" t="s">
        <v>351</v>
      </c>
      <c r="AG5" s="738"/>
      <c r="AH5" s="738"/>
      <c r="AI5" s="738"/>
      <c r="AJ5" s="749"/>
      <c r="AK5" s="738" t="s">
        <v>352</v>
      </c>
      <c r="AL5" s="738"/>
      <c r="AM5" s="738"/>
      <c r="AN5" s="738"/>
      <c r="AO5" s="739"/>
      <c r="AP5" s="737" t="s">
        <v>353</v>
      </c>
      <c r="AQ5" s="738"/>
      <c r="AR5" s="738"/>
      <c r="AS5" s="738"/>
      <c r="AT5" s="739"/>
      <c r="AU5" s="737" t="s">
        <v>354</v>
      </c>
      <c r="AV5" s="738"/>
      <c r="AW5" s="738"/>
      <c r="AX5" s="738"/>
      <c r="AY5" s="749"/>
      <c r="AZ5" s="209"/>
      <c r="BA5" s="209"/>
      <c r="BB5" s="209"/>
      <c r="BC5" s="209"/>
      <c r="BD5" s="209"/>
      <c r="BE5" s="210"/>
      <c r="BF5" s="210"/>
      <c r="BG5" s="210"/>
      <c r="BH5" s="210"/>
      <c r="BI5" s="210"/>
      <c r="BJ5" s="210"/>
      <c r="BK5" s="210"/>
      <c r="BL5" s="210"/>
      <c r="BM5" s="210"/>
      <c r="BN5" s="210"/>
      <c r="BO5" s="210"/>
      <c r="BP5" s="210"/>
      <c r="BQ5" s="760" t="s">
        <v>355</v>
      </c>
      <c r="BR5" s="761"/>
      <c r="BS5" s="761"/>
      <c r="BT5" s="761"/>
      <c r="BU5" s="761"/>
      <c r="BV5" s="761"/>
      <c r="BW5" s="761"/>
      <c r="BX5" s="761"/>
      <c r="BY5" s="761"/>
      <c r="BZ5" s="761"/>
      <c r="CA5" s="761"/>
      <c r="CB5" s="761"/>
      <c r="CC5" s="761"/>
      <c r="CD5" s="761"/>
      <c r="CE5" s="761"/>
      <c r="CF5" s="761"/>
      <c r="CG5" s="762"/>
      <c r="CH5" s="737" t="s">
        <v>356</v>
      </c>
      <c r="CI5" s="738"/>
      <c r="CJ5" s="738"/>
      <c r="CK5" s="738"/>
      <c r="CL5" s="739"/>
      <c r="CM5" s="737" t="s">
        <v>357</v>
      </c>
      <c r="CN5" s="738"/>
      <c r="CO5" s="738"/>
      <c r="CP5" s="738"/>
      <c r="CQ5" s="739"/>
      <c r="CR5" s="737" t="s">
        <v>358</v>
      </c>
      <c r="CS5" s="738"/>
      <c r="CT5" s="738"/>
      <c r="CU5" s="738"/>
      <c r="CV5" s="739"/>
      <c r="CW5" s="737" t="s">
        <v>359</v>
      </c>
      <c r="CX5" s="738"/>
      <c r="CY5" s="738"/>
      <c r="CZ5" s="738"/>
      <c r="DA5" s="739"/>
      <c r="DB5" s="737" t="s">
        <v>360</v>
      </c>
      <c r="DC5" s="738"/>
      <c r="DD5" s="738"/>
      <c r="DE5" s="738"/>
      <c r="DF5" s="739"/>
      <c r="DG5" s="743" t="s">
        <v>361</v>
      </c>
      <c r="DH5" s="744"/>
      <c r="DI5" s="744"/>
      <c r="DJ5" s="744"/>
      <c r="DK5" s="745"/>
      <c r="DL5" s="743" t="s">
        <v>362</v>
      </c>
      <c r="DM5" s="744"/>
      <c r="DN5" s="744"/>
      <c r="DO5" s="744"/>
      <c r="DP5" s="745"/>
      <c r="DQ5" s="737" t="s">
        <v>363</v>
      </c>
      <c r="DR5" s="738"/>
      <c r="DS5" s="738"/>
      <c r="DT5" s="738"/>
      <c r="DU5" s="739"/>
      <c r="DV5" s="737" t="s">
        <v>354</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364</v>
      </c>
      <c r="C7" s="752"/>
      <c r="D7" s="752"/>
      <c r="E7" s="752"/>
      <c r="F7" s="752"/>
      <c r="G7" s="752"/>
      <c r="H7" s="752"/>
      <c r="I7" s="752"/>
      <c r="J7" s="752"/>
      <c r="K7" s="752"/>
      <c r="L7" s="752"/>
      <c r="M7" s="752"/>
      <c r="N7" s="752"/>
      <c r="O7" s="752"/>
      <c r="P7" s="753"/>
      <c r="Q7" s="754">
        <v>51229</v>
      </c>
      <c r="R7" s="755"/>
      <c r="S7" s="755"/>
      <c r="T7" s="755"/>
      <c r="U7" s="755"/>
      <c r="V7" s="755">
        <v>50303</v>
      </c>
      <c r="W7" s="755"/>
      <c r="X7" s="755"/>
      <c r="Y7" s="755"/>
      <c r="Z7" s="755"/>
      <c r="AA7" s="755">
        <v>926</v>
      </c>
      <c r="AB7" s="755"/>
      <c r="AC7" s="755"/>
      <c r="AD7" s="755"/>
      <c r="AE7" s="756"/>
      <c r="AF7" s="757">
        <v>668</v>
      </c>
      <c r="AG7" s="758"/>
      <c r="AH7" s="758"/>
      <c r="AI7" s="758"/>
      <c r="AJ7" s="759"/>
      <c r="AK7" s="794">
        <v>85</v>
      </c>
      <c r="AL7" s="795"/>
      <c r="AM7" s="795"/>
      <c r="AN7" s="795"/>
      <c r="AO7" s="795"/>
      <c r="AP7" s="795">
        <v>63001</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559</v>
      </c>
      <c r="BT7" s="799"/>
      <c r="BU7" s="799"/>
      <c r="BV7" s="799"/>
      <c r="BW7" s="799"/>
      <c r="BX7" s="799"/>
      <c r="BY7" s="799"/>
      <c r="BZ7" s="799"/>
      <c r="CA7" s="799"/>
      <c r="CB7" s="799"/>
      <c r="CC7" s="799"/>
      <c r="CD7" s="799"/>
      <c r="CE7" s="799"/>
      <c r="CF7" s="799"/>
      <c r="CG7" s="800"/>
      <c r="CH7" s="791">
        <v>-13</v>
      </c>
      <c r="CI7" s="792"/>
      <c r="CJ7" s="792"/>
      <c r="CK7" s="792"/>
      <c r="CL7" s="793"/>
      <c r="CM7" s="791">
        <v>241</v>
      </c>
      <c r="CN7" s="792"/>
      <c r="CO7" s="792"/>
      <c r="CP7" s="792"/>
      <c r="CQ7" s="793"/>
      <c r="CR7" s="791">
        <v>25</v>
      </c>
      <c r="CS7" s="792"/>
      <c r="CT7" s="792"/>
      <c r="CU7" s="792"/>
      <c r="CV7" s="793"/>
      <c r="CW7" s="791">
        <v>7</v>
      </c>
      <c r="CX7" s="792"/>
      <c r="CY7" s="792"/>
      <c r="CZ7" s="792"/>
      <c r="DA7" s="793"/>
      <c r="DB7" s="791" t="s">
        <v>558</v>
      </c>
      <c r="DC7" s="792"/>
      <c r="DD7" s="792"/>
      <c r="DE7" s="792"/>
      <c r="DF7" s="793"/>
      <c r="DG7" s="791" t="s">
        <v>558</v>
      </c>
      <c r="DH7" s="792"/>
      <c r="DI7" s="792"/>
      <c r="DJ7" s="792"/>
      <c r="DK7" s="793"/>
      <c r="DL7" s="791" t="s">
        <v>558</v>
      </c>
      <c r="DM7" s="792"/>
      <c r="DN7" s="792"/>
      <c r="DO7" s="792"/>
      <c r="DP7" s="793"/>
      <c r="DQ7" s="791" t="s">
        <v>558</v>
      </c>
      <c r="DR7" s="792"/>
      <c r="DS7" s="792"/>
      <c r="DT7" s="792"/>
      <c r="DU7" s="793"/>
      <c r="DV7" s="772"/>
      <c r="DW7" s="773"/>
      <c r="DX7" s="773"/>
      <c r="DY7" s="773"/>
      <c r="DZ7" s="774"/>
      <c r="EA7" s="207"/>
    </row>
    <row r="8" spans="1:131" s="208" customFormat="1" ht="26.25" customHeight="1" x14ac:dyDescent="0.15">
      <c r="A8" s="214">
        <v>2</v>
      </c>
      <c r="B8" s="775" t="s">
        <v>365</v>
      </c>
      <c r="C8" s="776"/>
      <c r="D8" s="776"/>
      <c r="E8" s="776"/>
      <c r="F8" s="776"/>
      <c r="G8" s="776"/>
      <c r="H8" s="776"/>
      <c r="I8" s="776"/>
      <c r="J8" s="776"/>
      <c r="K8" s="776"/>
      <c r="L8" s="776"/>
      <c r="M8" s="776"/>
      <c r="N8" s="776"/>
      <c r="O8" s="776"/>
      <c r="P8" s="777"/>
      <c r="Q8" s="778">
        <v>30</v>
      </c>
      <c r="R8" s="779"/>
      <c r="S8" s="779"/>
      <c r="T8" s="779"/>
      <c r="U8" s="779"/>
      <c r="V8" s="779">
        <v>30</v>
      </c>
      <c r="W8" s="779"/>
      <c r="X8" s="779"/>
      <c r="Y8" s="779"/>
      <c r="Z8" s="779"/>
      <c r="AA8" s="779" t="s">
        <v>540</v>
      </c>
      <c r="AB8" s="779"/>
      <c r="AC8" s="779"/>
      <c r="AD8" s="779"/>
      <c r="AE8" s="780"/>
      <c r="AF8" s="781" t="s">
        <v>112</v>
      </c>
      <c r="AG8" s="782"/>
      <c r="AH8" s="782"/>
      <c r="AI8" s="782"/>
      <c r="AJ8" s="783"/>
      <c r="AK8" s="784">
        <v>5</v>
      </c>
      <c r="AL8" s="785"/>
      <c r="AM8" s="785"/>
      <c r="AN8" s="785"/>
      <c r="AO8" s="785"/>
      <c r="AP8" s="785" t="s">
        <v>542</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t="s">
        <v>366</v>
      </c>
      <c r="C9" s="776"/>
      <c r="D9" s="776"/>
      <c r="E9" s="776"/>
      <c r="F9" s="776"/>
      <c r="G9" s="776"/>
      <c r="H9" s="776"/>
      <c r="I9" s="776"/>
      <c r="J9" s="776"/>
      <c r="K9" s="776"/>
      <c r="L9" s="776"/>
      <c r="M9" s="776"/>
      <c r="N9" s="776"/>
      <c r="O9" s="776"/>
      <c r="P9" s="777"/>
      <c r="Q9" s="778">
        <v>151</v>
      </c>
      <c r="R9" s="779"/>
      <c r="S9" s="779"/>
      <c r="T9" s="779"/>
      <c r="U9" s="779"/>
      <c r="V9" s="779">
        <v>151</v>
      </c>
      <c r="W9" s="779"/>
      <c r="X9" s="779"/>
      <c r="Y9" s="779"/>
      <c r="Z9" s="779"/>
      <c r="AA9" s="779" t="s">
        <v>541</v>
      </c>
      <c r="AB9" s="779"/>
      <c r="AC9" s="779"/>
      <c r="AD9" s="779"/>
      <c r="AE9" s="780"/>
      <c r="AF9" s="781" t="s">
        <v>112</v>
      </c>
      <c r="AG9" s="782"/>
      <c r="AH9" s="782"/>
      <c r="AI9" s="782"/>
      <c r="AJ9" s="783"/>
      <c r="AK9" s="784">
        <v>84</v>
      </c>
      <c r="AL9" s="785"/>
      <c r="AM9" s="785"/>
      <c r="AN9" s="785"/>
      <c r="AO9" s="785"/>
      <c r="AP9" s="785" t="s">
        <v>540</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t="s">
        <v>367</v>
      </c>
      <c r="C10" s="776"/>
      <c r="D10" s="776"/>
      <c r="E10" s="776"/>
      <c r="F10" s="776"/>
      <c r="G10" s="776"/>
      <c r="H10" s="776"/>
      <c r="I10" s="776"/>
      <c r="J10" s="776"/>
      <c r="K10" s="776"/>
      <c r="L10" s="776"/>
      <c r="M10" s="776"/>
      <c r="N10" s="776"/>
      <c r="O10" s="776"/>
      <c r="P10" s="777"/>
      <c r="Q10" s="778">
        <v>160</v>
      </c>
      <c r="R10" s="779"/>
      <c r="S10" s="779"/>
      <c r="T10" s="779"/>
      <c r="U10" s="779"/>
      <c r="V10" s="779">
        <v>125</v>
      </c>
      <c r="W10" s="779"/>
      <c r="X10" s="779"/>
      <c r="Y10" s="779"/>
      <c r="Z10" s="779"/>
      <c r="AA10" s="779">
        <v>34</v>
      </c>
      <c r="AB10" s="779"/>
      <c r="AC10" s="779"/>
      <c r="AD10" s="779"/>
      <c r="AE10" s="780"/>
      <c r="AF10" s="781">
        <v>34</v>
      </c>
      <c r="AG10" s="782"/>
      <c r="AH10" s="782"/>
      <c r="AI10" s="782"/>
      <c r="AJ10" s="783"/>
      <c r="AK10" s="784" t="s">
        <v>541</v>
      </c>
      <c r="AL10" s="785"/>
      <c r="AM10" s="785"/>
      <c r="AN10" s="785"/>
      <c r="AO10" s="785"/>
      <c r="AP10" s="785" t="s">
        <v>543</v>
      </c>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t="s">
        <v>368</v>
      </c>
      <c r="C11" s="776"/>
      <c r="D11" s="776"/>
      <c r="E11" s="776"/>
      <c r="F11" s="776"/>
      <c r="G11" s="776"/>
      <c r="H11" s="776"/>
      <c r="I11" s="776"/>
      <c r="J11" s="776"/>
      <c r="K11" s="776"/>
      <c r="L11" s="776"/>
      <c r="M11" s="776"/>
      <c r="N11" s="776"/>
      <c r="O11" s="776"/>
      <c r="P11" s="777"/>
      <c r="Q11" s="778">
        <v>163</v>
      </c>
      <c r="R11" s="779"/>
      <c r="S11" s="779"/>
      <c r="T11" s="779"/>
      <c r="U11" s="779"/>
      <c r="V11" s="779">
        <v>162</v>
      </c>
      <c r="W11" s="779"/>
      <c r="X11" s="779"/>
      <c r="Y11" s="779"/>
      <c r="Z11" s="779"/>
      <c r="AA11" s="779">
        <v>1</v>
      </c>
      <c r="AB11" s="779"/>
      <c r="AC11" s="779"/>
      <c r="AD11" s="779"/>
      <c r="AE11" s="780"/>
      <c r="AF11" s="781" t="s">
        <v>112</v>
      </c>
      <c r="AG11" s="782"/>
      <c r="AH11" s="782"/>
      <c r="AI11" s="782"/>
      <c r="AJ11" s="783"/>
      <c r="AK11" s="784">
        <v>6</v>
      </c>
      <c r="AL11" s="785"/>
      <c r="AM11" s="785"/>
      <c r="AN11" s="785"/>
      <c r="AO11" s="785"/>
      <c r="AP11" s="785" t="s">
        <v>541</v>
      </c>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369</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370</v>
      </c>
      <c r="B23" s="810" t="s">
        <v>371</v>
      </c>
      <c r="C23" s="811"/>
      <c r="D23" s="811"/>
      <c r="E23" s="811"/>
      <c r="F23" s="811"/>
      <c r="G23" s="811"/>
      <c r="H23" s="811"/>
      <c r="I23" s="811"/>
      <c r="J23" s="811"/>
      <c r="K23" s="811"/>
      <c r="L23" s="811"/>
      <c r="M23" s="811"/>
      <c r="N23" s="811"/>
      <c r="O23" s="811"/>
      <c r="P23" s="812"/>
      <c r="Q23" s="813">
        <v>51611</v>
      </c>
      <c r="R23" s="814"/>
      <c r="S23" s="814"/>
      <c r="T23" s="814"/>
      <c r="U23" s="814"/>
      <c r="V23" s="814">
        <v>50649</v>
      </c>
      <c r="W23" s="814"/>
      <c r="X23" s="814"/>
      <c r="Y23" s="814"/>
      <c r="Z23" s="814"/>
      <c r="AA23" s="814">
        <v>962</v>
      </c>
      <c r="AB23" s="814"/>
      <c r="AC23" s="814"/>
      <c r="AD23" s="814"/>
      <c r="AE23" s="815"/>
      <c r="AF23" s="816">
        <v>702</v>
      </c>
      <c r="AG23" s="814"/>
      <c r="AH23" s="814"/>
      <c r="AI23" s="814"/>
      <c r="AJ23" s="817"/>
      <c r="AK23" s="818"/>
      <c r="AL23" s="819"/>
      <c r="AM23" s="819"/>
      <c r="AN23" s="819"/>
      <c r="AO23" s="819"/>
      <c r="AP23" s="814">
        <v>63001</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372</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373</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347</v>
      </c>
      <c r="B26" s="761"/>
      <c r="C26" s="761"/>
      <c r="D26" s="761"/>
      <c r="E26" s="761"/>
      <c r="F26" s="761"/>
      <c r="G26" s="761"/>
      <c r="H26" s="761"/>
      <c r="I26" s="761"/>
      <c r="J26" s="761"/>
      <c r="K26" s="761"/>
      <c r="L26" s="761"/>
      <c r="M26" s="761"/>
      <c r="N26" s="761"/>
      <c r="O26" s="761"/>
      <c r="P26" s="762"/>
      <c r="Q26" s="737" t="s">
        <v>374</v>
      </c>
      <c r="R26" s="738"/>
      <c r="S26" s="738"/>
      <c r="T26" s="738"/>
      <c r="U26" s="739"/>
      <c r="V26" s="737" t="s">
        <v>375</v>
      </c>
      <c r="W26" s="738"/>
      <c r="X26" s="738"/>
      <c r="Y26" s="738"/>
      <c r="Z26" s="739"/>
      <c r="AA26" s="737" t="s">
        <v>376</v>
      </c>
      <c r="AB26" s="738"/>
      <c r="AC26" s="738"/>
      <c r="AD26" s="738"/>
      <c r="AE26" s="738"/>
      <c r="AF26" s="832" t="s">
        <v>377</v>
      </c>
      <c r="AG26" s="833"/>
      <c r="AH26" s="833"/>
      <c r="AI26" s="833"/>
      <c r="AJ26" s="834"/>
      <c r="AK26" s="738" t="s">
        <v>378</v>
      </c>
      <c r="AL26" s="738"/>
      <c r="AM26" s="738"/>
      <c r="AN26" s="738"/>
      <c r="AO26" s="739"/>
      <c r="AP26" s="737" t="s">
        <v>379</v>
      </c>
      <c r="AQ26" s="738"/>
      <c r="AR26" s="738"/>
      <c r="AS26" s="738"/>
      <c r="AT26" s="739"/>
      <c r="AU26" s="737" t="s">
        <v>380</v>
      </c>
      <c r="AV26" s="738"/>
      <c r="AW26" s="738"/>
      <c r="AX26" s="738"/>
      <c r="AY26" s="739"/>
      <c r="AZ26" s="737" t="s">
        <v>381</v>
      </c>
      <c r="BA26" s="738"/>
      <c r="BB26" s="738"/>
      <c r="BC26" s="738"/>
      <c r="BD26" s="739"/>
      <c r="BE26" s="737" t="s">
        <v>354</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382</v>
      </c>
      <c r="C28" s="752"/>
      <c r="D28" s="752"/>
      <c r="E28" s="752"/>
      <c r="F28" s="752"/>
      <c r="G28" s="752"/>
      <c r="H28" s="752"/>
      <c r="I28" s="752"/>
      <c r="J28" s="752"/>
      <c r="K28" s="752"/>
      <c r="L28" s="752"/>
      <c r="M28" s="752"/>
      <c r="N28" s="752"/>
      <c r="O28" s="752"/>
      <c r="P28" s="753"/>
      <c r="Q28" s="842">
        <v>12461</v>
      </c>
      <c r="R28" s="843"/>
      <c r="S28" s="843"/>
      <c r="T28" s="843"/>
      <c r="U28" s="843"/>
      <c r="V28" s="843">
        <v>12140</v>
      </c>
      <c r="W28" s="843"/>
      <c r="X28" s="843"/>
      <c r="Y28" s="843"/>
      <c r="Z28" s="843"/>
      <c r="AA28" s="843">
        <v>321</v>
      </c>
      <c r="AB28" s="843"/>
      <c r="AC28" s="843"/>
      <c r="AD28" s="843"/>
      <c r="AE28" s="844"/>
      <c r="AF28" s="845">
        <v>321</v>
      </c>
      <c r="AG28" s="843"/>
      <c r="AH28" s="843"/>
      <c r="AI28" s="843"/>
      <c r="AJ28" s="846"/>
      <c r="AK28" s="847">
        <v>735</v>
      </c>
      <c r="AL28" s="838"/>
      <c r="AM28" s="838"/>
      <c r="AN28" s="838"/>
      <c r="AO28" s="838"/>
      <c r="AP28" s="838" t="s">
        <v>540</v>
      </c>
      <c r="AQ28" s="838"/>
      <c r="AR28" s="838"/>
      <c r="AS28" s="838"/>
      <c r="AT28" s="838"/>
      <c r="AU28" s="838" t="s">
        <v>540</v>
      </c>
      <c r="AV28" s="838"/>
      <c r="AW28" s="838"/>
      <c r="AX28" s="838"/>
      <c r="AY28" s="838"/>
      <c r="AZ28" s="839" t="s">
        <v>544</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383</v>
      </c>
      <c r="C29" s="776"/>
      <c r="D29" s="776"/>
      <c r="E29" s="776"/>
      <c r="F29" s="776"/>
      <c r="G29" s="776"/>
      <c r="H29" s="776"/>
      <c r="I29" s="776"/>
      <c r="J29" s="776"/>
      <c r="K29" s="776"/>
      <c r="L29" s="776"/>
      <c r="M29" s="776"/>
      <c r="N29" s="776"/>
      <c r="O29" s="776"/>
      <c r="P29" s="777"/>
      <c r="Q29" s="778">
        <v>98</v>
      </c>
      <c r="R29" s="779"/>
      <c r="S29" s="779"/>
      <c r="T29" s="779"/>
      <c r="U29" s="779"/>
      <c r="V29" s="779">
        <v>90</v>
      </c>
      <c r="W29" s="779"/>
      <c r="X29" s="779"/>
      <c r="Y29" s="779"/>
      <c r="Z29" s="779"/>
      <c r="AA29" s="779">
        <v>7</v>
      </c>
      <c r="AB29" s="779"/>
      <c r="AC29" s="779"/>
      <c r="AD29" s="779"/>
      <c r="AE29" s="780"/>
      <c r="AF29" s="781">
        <v>7</v>
      </c>
      <c r="AG29" s="782"/>
      <c r="AH29" s="782"/>
      <c r="AI29" s="782"/>
      <c r="AJ29" s="783"/>
      <c r="AK29" s="850" t="s">
        <v>547</v>
      </c>
      <c r="AL29" s="851"/>
      <c r="AM29" s="851"/>
      <c r="AN29" s="851"/>
      <c r="AO29" s="851"/>
      <c r="AP29" s="851" t="s">
        <v>545</v>
      </c>
      <c r="AQ29" s="851"/>
      <c r="AR29" s="851"/>
      <c r="AS29" s="851"/>
      <c r="AT29" s="851"/>
      <c r="AU29" s="851" t="s">
        <v>540</v>
      </c>
      <c r="AV29" s="851"/>
      <c r="AW29" s="851"/>
      <c r="AX29" s="851"/>
      <c r="AY29" s="851"/>
      <c r="AZ29" s="852" t="s">
        <v>540</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384</v>
      </c>
      <c r="C30" s="776"/>
      <c r="D30" s="776"/>
      <c r="E30" s="776"/>
      <c r="F30" s="776"/>
      <c r="G30" s="776"/>
      <c r="H30" s="776"/>
      <c r="I30" s="776"/>
      <c r="J30" s="776"/>
      <c r="K30" s="776"/>
      <c r="L30" s="776"/>
      <c r="M30" s="776"/>
      <c r="N30" s="776"/>
      <c r="O30" s="776"/>
      <c r="P30" s="777"/>
      <c r="Q30" s="778">
        <v>9993</v>
      </c>
      <c r="R30" s="779"/>
      <c r="S30" s="779"/>
      <c r="T30" s="779"/>
      <c r="U30" s="779"/>
      <c r="V30" s="779">
        <v>9794</v>
      </c>
      <c r="W30" s="779"/>
      <c r="X30" s="779"/>
      <c r="Y30" s="779"/>
      <c r="Z30" s="779"/>
      <c r="AA30" s="779">
        <v>199</v>
      </c>
      <c r="AB30" s="779"/>
      <c r="AC30" s="779"/>
      <c r="AD30" s="779"/>
      <c r="AE30" s="780"/>
      <c r="AF30" s="781">
        <v>199</v>
      </c>
      <c r="AG30" s="782"/>
      <c r="AH30" s="782"/>
      <c r="AI30" s="782"/>
      <c r="AJ30" s="783"/>
      <c r="AK30" s="850">
        <v>1362</v>
      </c>
      <c r="AL30" s="851"/>
      <c r="AM30" s="851"/>
      <c r="AN30" s="851"/>
      <c r="AO30" s="851"/>
      <c r="AP30" s="851" t="s">
        <v>546</v>
      </c>
      <c r="AQ30" s="851"/>
      <c r="AR30" s="851"/>
      <c r="AS30" s="851"/>
      <c r="AT30" s="851"/>
      <c r="AU30" s="851" t="s">
        <v>540</v>
      </c>
      <c r="AV30" s="851"/>
      <c r="AW30" s="851"/>
      <c r="AX30" s="851"/>
      <c r="AY30" s="851"/>
      <c r="AZ30" s="852" t="s">
        <v>540</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385</v>
      </c>
      <c r="C31" s="776"/>
      <c r="D31" s="776"/>
      <c r="E31" s="776"/>
      <c r="F31" s="776"/>
      <c r="G31" s="776"/>
      <c r="H31" s="776"/>
      <c r="I31" s="776"/>
      <c r="J31" s="776"/>
      <c r="K31" s="776"/>
      <c r="L31" s="776"/>
      <c r="M31" s="776"/>
      <c r="N31" s="776"/>
      <c r="O31" s="776"/>
      <c r="P31" s="777"/>
      <c r="Q31" s="778">
        <v>1370</v>
      </c>
      <c r="R31" s="779"/>
      <c r="S31" s="779"/>
      <c r="T31" s="779"/>
      <c r="U31" s="779"/>
      <c r="V31" s="779">
        <v>1364</v>
      </c>
      <c r="W31" s="779"/>
      <c r="X31" s="779"/>
      <c r="Y31" s="779"/>
      <c r="Z31" s="779"/>
      <c r="AA31" s="779">
        <v>6</v>
      </c>
      <c r="AB31" s="779"/>
      <c r="AC31" s="779"/>
      <c r="AD31" s="779"/>
      <c r="AE31" s="780"/>
      <c r="AF31" s="781">
        <v>6</v>
      </c>
      <c r="AG31" s="782"/>
      <c r="AH31" s="782"/>
      <c r="AI31" s="782"/>
      <c r="AJ31" s="783"/>
      <c r="AK31" s="850">
        <v>369</v>
      </c>
      <c r="AL31" s="851"/>
      <c r="AM31" s="851"/>
      <c r="AN31" s="851"/>
      <c r="AO31" s="851"/>
      <c r="AP31" s="851" t="s">
        <v>546</v>
      </c>
      <c r="AQ31" s="851"/>
      <c r="AR31" s="851"/>
      <c r="AS31" s="851"/>
      <c r="AT31" s="851"/>
      <c r="AU31" s="851" t="s">
        <v>544</v>
      </c>
      <c r="AV31" s="851"/>
      <c r="AW31" s="851"/>
      <c r="AX31" s="851"/>
      <c r="AY31" s="851"/>
      <c r="AZ31" s="852" t="s">
        <v>540</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386</v>
      </c>
      <c r="C32" s="776"/>
      <c r="D32" s="776"/>
      <c r="E32" s="776"/>
      <c r="F32" s="776"/>
      <c r="G32" s="776"/>
      <c r="H32" s="776"/>
      <c r="I32" s="776"/>
      <c r="J32" s="776"/>
      <c r="K32" s="776"/>
      <c r="L32" s="776"/>
      <c r="M32" s="776"/>
      <c r="N32" s="776"/>
      <c r="O32" s="776"/>
      <c r="P32" s="777"/>
      <c r="Q32" s="778">
        <v>49</v>
      </c>
      <c r="R32" s="779"/>
      <c r="S32" s="779"/>
      <c r="T32" s="779"/>
      <c r="U32" s="779"/>
      <c r="V32" s="779">
        <v>49</v>
      </c>
      <c r="W32" s="779"/>
      <c r="X32" s="779"/>
      <c r="Y32" s="779"/>
      <c r="Z32" s="779"/>
      <c r="AA32" s="779" t="s">
        <v>541</v>
      </c>
      <c r="AB32" s="779"/>
      <c r="AC32" s="779"/>
      <c r="AD32" s="779"/>
      <c r="AE32" s="780"/>
      <c r="AF32" s="781" t="s">
        <v>112</v>
      </c>
      <c r="AG32" s="782"/>
      <c r="AH32" s="782"/>
      <c r="AI32" s="782"/>
      <c r="AJ32" s="783"/>
      <c r="AK32" s="850">
        <v>4</v>
      </c>
      <c r="AL32" s="851"/>
      <c r="AM32" s="851"/>
      <c r="AN32" s="851"/>
      <c r="AO32" s="851"/>
      <c r="AP32" s="851" t="s">
        <v>540</v>
      </c>
      <c r="AQ32" s="851"/>
      <c r="AR32" s="851"/>
      <c r="AS32" s="851"/>
      <c r="AT32" s="851"/>
      <c r="AU32" s="851" t="s">
        <v>540</v>
      </c>
      <c r="AV32" s="851"/>
      <c r="AW32" s="851"/>
      <c r="AX32" s="851"/>
      <c r="AY32" s="851"/>
      <c r="AZ32" s="852" t="s">
        <v>544</v>
      </c>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387</v>
      </c>
      <c r="C33" s="776"/>
      <c r="D33" s="776"/>
      <c r="E33" s="776"/>
      <c r="F33" s="776"/>
      <c r="G33" s="776"/>
      <c r="H33" s="776"/>
      <c r="I33" s="776"/>
      <c r="J33" s="776"/>
      <c r="K33" s="776"/>
      <c r="L33" s="776"/>
      <c r="M33" s="776"/>
      <c r="N33" s="776"/>
      <c r="O33" s="776"/>
      <c r="P33" s="777"/>
      <c r="Q33" s="778">
        <v>2500</v>
      </c>
      <c r="R33" s="779"/>
      <c r="S33" s="779"/>
      <c r="T33" s="779"/>
      <c r="U33" s="779"/>
      <c r="V33" s="779">
        <v>2298</v>
      </c>
      <c r="W33" s="779"/>
      <c r="X33" s="779"/>
      <c r="Y33" s="779"/>
      <c r="Z33" s="779"/>
      <c r="AA33" s="779">
        <v>202</v>
      </c>
      <c r="AB33" s="779"/>
      <c r="AC33" s="779"/>
      <c r="AD33" s="779"/>
      <c r="AE33" s="780"/>
      <c r="AF33" s="781">
        <v>1807</v>
      </c>
      <c r="AG33" s="782"/>
      <c r="AH33" s="782"/>
      <c r="AI33" s="782"/>
      <c r="AJ33" s="783"/>
      <c r="AK33" s="850">
        <v>44</v>
      </c>
      <c r="AL33" s="851"/>
      <c r="AM33" s="851"/>
      <c r="AN33" s="851"/>
      <c r="AO33" s="851"/>
      <c r="AP33" s="851">
        <v>10283</v>
      </c>
      <c r="AQ33" s="851"/>
      <c r="AR33" s="851"/>
      <c r="AS33" s="851"/>
      <c r="AT33" s="851"/>
      <c r="AU33" s="851">
        <v>432</v>
      </c>
      <c r="AV33" s="851"/>
      <c r="AW33" s="851"/>
      <c r="AX33" s="851"/>
      <c r="AY33" s="851"/>
      <c r="AZ33" s="852" t="s">
        <v>548</v>
      </c>
      <c r="BA33" s="852"/>
      <c r="BB33" s="852"/>
      <c r="BC33" s="852"/>
      <c r="BD33" s="852"/>
      <c r="BE33" s="848" t="s">
        <v>388</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389</v>
      </c>
      <c r="C34" s="776"/>
      <c r="D34" s="776"/>
      <c r="E34" s="776"/>
      <c r="F34" s="776"/>
      <c r="G34" s="776"/>
      <c r="H34" s="776"/>
      <c r="I34" s="776"/>
      <c r="J34" s="776"/>
      <c r="K34" s="776"/>
      <c r="L34" s="776"/>
      <c r="M34" s="776"/>
      <c r="N34" s="776"/>
      <c r="O34" s="776"/>
      <c r="P34" s="777"/>
      <c r="Q34" s="778">
        <v>856</v>
      </c>
      <c r="R34" s="779"/>
      <c r="S34" s="779"/>
      <c r="T34" s="779"/>
      <c r="U34" s="779"/>
      <c r="V34" s="779">
        <v>856</v>
      </c>
      <c r="W34" s="779"/>
      <c r="X34" s="779"/>
      <c r="Y34" s="779"/>
      <c r="Z34" s="779"/>
      <c r="AA34" s="779" t="s">
        <v>540</v>
      </c>
      <c r="AB34" s="779"/>
      <c r="AC34" s="779"/>
      <c r="AD34" s="779"/>
      <c r="AE34" s="780"/>
      <c r="AF34" s="781" t="s">
        <v>112</v>
      </c>
      <c r="AG34" s="782"/>
      <c r="AH34" s="782"/>
      <c r="AI34" s="782"/>
      <c r="AJ34" s="783"/>
      <c r="AK34" s="850">
        <v>83</v>
      </c>
      <c r="AL34" s="851"/>
      <c r="AM34" s="851"/>
      <c r="AN34" s="851"/>
      <c r="AO34" s="851"/>
      <c r="AP34" s="851">
        <v>4279</v>
      </c>
      <c r="AQ34" s="851"/>
      <c r="AR34" s="851"/>
      <c r="AS34" s="851"/>
      <c r="AT34" s="851"/>
      <c r="AU34" s="851">
        <v>3303</v>
      </c>
      <c r="AV34" s="851"/>
      <c r="AW34" s="851"/>
      <c r="AX34" s="851"/>
      <c r="AY34" s="851"/>
      <c r="AZ34" s="852" t="s">
        <v>540</v>
      </c>
      <c r="BA34" s="852"/>
      <c r="BB34" s="852"/>
      <c r="BC34" s="852"/>
      <c r="BD34" s="852"/>
      <c r="BE34" s="848" t="s">
        <v>390</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t="s">
        <v>391</v>
      </c>
      <c r="C35" s="776"/>
      <c r="D35" s="776"/>
      <c r="E35" s="776"/>
      <c r="F35" s="776"/>
      <c r="G35" s="776"/>
      <c r="H35" s="776"/>
      <c r="I35" s="776"/>
      <c r="J35" s="776"/>
      <c r="K35" s="776"/>
      <c r="L35" s="776"/>
      <c r="M35" s="776"/>
      <c r="N35" s="776"/>
      <c r="O35" s="776"/>
      <c r="P35" s="777"/>
      <c r="Q35" s="778">
        <v>3697</v>
      </c>
      <c r="R35" s="779"/>
      <c r="S35" s="779"/>
      <c r="T35" s="779"/>
      <c r="U35" s="779"/>
      <c r="V35" s="779">
        <v>3690</v>
      </c>
      <c r="W35" s="779"/>
      <c r="X35" s="779"/>
      <c r="Y35" s="779"/>
      <c r="Z35" s="779"/>
      <c r="AA35" s="779">
        <v>7</v>
      </c>
      <c r="AB35" s="779"/>
      <c r="AC35" s="779"/>
      <c r="AD35" s="779"/>
      <c r="AE35" s="780"/>
      <c r="AF35" s="781" t="s">
        <v>112</v>
      </c>
      <c r="AG35" s="782"/>
      <c r="AH35" s="782"/>
      <c r="AI35" s="782"/>
      <c r="AJ35" s="783"/>
      <c r="AK35" s="850">
        <v>1346</v>
      </c>
      <c r="AL35" s="851"/>
      <c r="AM35" s="851"/>
      <c r="AN35" s="851"/>
      <c r="AO35" s="851"/>
      <c r="AP35" s="851">
        <v>19858</v>
      </c>
      <c r="AQ35" s="851"/>
      <c r="AR35" s="851"/>
      <c r="AS35" s="851"/>
      <c r="AT35" s="851"/>
      <c r="AU35" s="851">
        <v>16966</v>
      </c>
      <c r="AV35" s="851"/>
      <c r="AW35" s="851"/>
      <c r="AX35" s="851"/>
      <c r="AY35" s="851"/>
      <c r="AZ35" s="852" t="s">
        <v>540</v>
      </c>
      <c r="BA35" s="852"/>
      <c r="BB35" s="852"/>
      <c r="BC35" s="852"/>
      <c r="BD35" s="852"/>
      <c r="BE35" s="848" t="s">
        <v>390</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t="s">
        <v>392</v>
      </c>
      <c r="C36" s="776"/>
      <c r="D36" s="776"/>
      <c r="E36" s="776"/>
      <c r="F36" s="776"/>
      <c r="G36" s="776"/>
      <c r="H36" s="776"/>
      <c r="I36" s="776"/>
      <c r="J36" s="776"/>
      <c r="K36" s="776"/>
      <c r="L36" s="776"/>
      <c r="M36" s="776"/>
      <c r="N36" s="776"/>
      <c r="O36" s="776"/>
      <c r="P36" s="777"/>
      <c r="Q36" s="778">
        <v>35</v>
      </c>
      <c r="R36" s="779"/>
      <c r="S36" s="779"/>
      <c r="T36" s="779"/>
      <c r="U36" s="779"/>
      <c r="V36" s="779">
        <v>35</v>
      </c>
      <c r="W36" s="779"/>
      <c r="X36" s="779"/>
      <c r="Y36" s="779"/>
      <c r="Z36" s="779"/>
      <c r="AA36" s="779" t="s">
        <v>540</v>
      </c>
      <c r="AB36" s="779"/>
      <c r="AC36" s="779"/>
      <c r="AD36" s="779"/>
      <c r="AE36" s="780"/>
      <c r="AF36" s="781" t="s">
        <v>112</v>
      </c>
      <c r="AG36" s="782"/>
      <c r="AH36" s="782"/>
      <c r="AI36" s="782"/>
      <c r="AJ36" s="783"/>
      <c r="AK36" s="850">
        <v>29</v>
      </c>
      <c r="AL36" s="851"/>
      <c r="AM36" s="851"/>
      <c r="AN36" s="851"/>
      <c r="AO36" s="851"/>
      <c r="AP36" s="851">
        <v>476</v>
      </c>
      <c r="AQ36" s="851"/>
      <c r="AR36" s="851"/>
      <c r="AS36" s="851"/>
      <c r="AT36" s="851"/>
      <c r="AU36" s="851">
        <v>464</v>
      </c>
      <c r="AV36" s="851"/>
      <c r="AW36" s="851"/>
      <c r="AX36" s="851"/>
      <c r="AY36" s="851"/>
      <c r="AZ36" s="852" t="s">
        <v>547</v>
      </c>
      <c r="BA36" s="852"/>
      <c r="BB36" s="852"/>
      <c r="BC36" s="852"/>
      <c r="BD36" s="852"/>
      <c r="BE36" s="848" t="s">
        <v>390</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t="s">
        <v>393</v>
      </c>
      <c r="C37" s="776"/>
      <c r="D37" s="776"/>
      <c r="E37" s="776"/>
      <c r="F37" s="776"/>
      <c r="G37" s="776"/>
      <c r="H37" s="776"/>
      <c r="I37" s="776"/>
      <c r="J37" s="776"/>
      <c r="K37" s="776"/>
      <c r="L37" s="776"/>
      <c r="M37" s="776"/>
      <c r="N37" s="776"/>
      <c r="O37" s="776"/>
      <c r="P37" s="777"/>
      <c r="Q37" s="778">
        <v>91</v>
      </c>
      <c r="R37" s="779"/>
      <c r="S37" s="779"/>
      <c r="T37" s="779"/>
      <c r="U37" s="779"/>
      <c r="V37" s="779">
        <v>91</v>
      </c>
      <c r="W37" s="779"/>
      <c r="X37" s="779"/>
      <c r="Y37" s="779"/>
      <c r="Z37" s="779"/>
      <c r="AA37" s="779" t="s">
        <v>540</v>
      </c>
      <c r="AB37" s="779"/>
      <c r="AC37" s="779"/>
      <c r="AD37" s="779"/>
      <c r="AE37" s="780"/>
      <c r="AF37" s="781" t="s">
        <v>112</v>
      </c>
      <c r="AG37" s="782"/>
      <c r="AH37" s="782"/>
      <c r="AI37" s="782"/>
      <c r="AJ37" s="783"/>
      <c r="AK37" s="850">
        <v>64</v>
      </c>
      <c r="AL37" s="851"/>
      <c r="AM37" s="851"/>
      <c r="AN37" s="851"/>
      <c r="AO37" s="851"/>
      <c r="AP37" s="851">
        <v>411</v>
      </c>
      <c r="AQ37" s="851"/>
      <c r="AR37" s="851"/>
      <c r="AS37" s="851"/>
      <c r="AT37" s="851"/>
      <c r="AU37" s="851">
        <v>407</v>
      </c>
      <c r="AV37" s="851"/>
      <c r="AW37" s="851"/>
      <c r="AX37" s="851"/>
      <c r="AY37" s="851"/>
      <c r="AZ37" s="852" t="s">
        <v>549</v>
      </c>
      <c r="BA37" s="852"/>
      <c r="BB37" s="852"/>
      <c r="BC37" s="852"/>
      <c r="BD37" s="852"/>
      <c r="BE37" s="848" t="s">
        <v>390</v>
      </c>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t="s">
        <v>394</v>
      </c>
      <c r="C38" s="776"/>
      <c r="D38" s="776"/>
      <c r="E38" s="776"/>
      <c r="F38" s="776"/>
      <c r="G38" s="776"/>
      <c r="H38" s="776"/>
      <c r="I38" s="776"/>
      <c r="J38" s="776"/>
      <c r="K38" s="776"/>
      <c r="L38" s="776"/>
      <c r="M38" s="776"/>
      <c r="N38" s="776"/>
      <c r="O38" s="776"/>
      <c r="P38" s="777"/>
      <c r="Q38" s="778">
        <v>104</v>
      </c>
      <c r="R38" s="779"/>
      <c r="S38" s="779"/>
      <c r="T38" s="779"/>
      <c r="U38" s="779"/>
      <c r="V38" s="779">
        <v>104</v>
      </c>
      <c r="W38" s="779"/>
      <c r="X38" s="779"/>
      <c r="Y38" s="779"/>
      <c r="Z38" s="779"/>
      <c r="AA38" s="779" t="s">
        <v>540</v>
      </c>
      <c r="AB38" s="779"/>
      <c r="AC38" s="779"/>
      <c r="AD38" s="779"/>
      <c r="AE38" s="780"/>
      <c r="AF38" s="781" t="s">
        <v>112</v>
      </c>
      <c r="AG38" s="782"/>
      <c r="AH38" s="782"/>
      <c r="AI38" s="782"/>
      <c r="AJ38" s="783"/>
      <c r="AK38" s="850">
        <v>58</v>
      </c>
      <c r="AL38" s="851"/>
      <c r="AM38" s="851"/>
      <c r="AN38" s="851"/>
      <c r="AO38" s="851"/>
      <c r="AP38" s="851">
        <v>226</v>
      </c>
      <c r="AQ38" s="851"/>
      <c r="AR38" s="851"/>
      <c r="AS38" s="851"/>
      <c r="AT38" s="851"/>
      <c r="AU38" s="851">
        <v>149</v>
      </c>
      <c r="AV38" s="851"/>
      <c r="AW38" s="851"/>
      <c r="AX38" s="851"/>
      <c r="AY38" s="851"/>
      <c r="AZ38" s="852" t="s">
        <v>540</v>
      </c>
      <c r="BA38" s="852"/>
      <c r="BB38" s="852"/>
      <c r="BC38" s="852"/>
      <c r="BD38" s="852"/>
      <c r="BE38" s="848" t="s">
        <v>390</v>
      </c>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t="s">
        <v>560</v>
      </c>
      <c r="C39" s="776"/>
      <c r="D39" s="776"/>
      <c r="E39" s="776"/>
      <c r="F39" s="776"/>
      <c r="G39" s="776"/>
      <c r="H39" s="776"/>
      <c r="I39" s="776"/>
      <c r="J39" s="776"/>
      <c r="K39" s="776"/>
      <c r="L39" s="776"/>
      <c r="M39" s="776"/>
      <c r="N39" s="776"/>
      <c r="O39" s="776"/>
      <c r="P39" s="777"/>
      <c r="Q39" s="778">
        <v>157</v>
      </c>
      <c r="R39" s="779"/>
      <c r="S39" s="779"/>
      <c r="T39" s="779"/>
      <c r="U39" s="779"/>
      <c r="V39" s="779">
        <v>157</v>
      </c>
      <c r="W39" s="779"/>
      <c r="X39" s="779"/>
      <c r="Y39" s="779"/>
      <c r="Z39" s="779"/>
      <c r="AA39" s="779" t="s">
        <v>540</v>
      </c>
      <c r="AB39" s="779"/>
      <c r="AC39" s="779"/>
      <c r="AD39" s="779"/>
      <c r="AE39" s="780"/>
      <c r="AF39" s="781" t="s">
        <v>540</v>
      </c>
      <c r="AG39" s="782"/>
      <c r="AH39" s="782"/>
      <c r="AI39" s="782"/>
      <c r="AJ39" s="783"/>
      <c r="AK39" s="850" t="s">
        <v>547</v>
      </c>
      <c r="AL39" s="851"/>
      <c r="AM39" s="851"/>
      <c r="AN39" s="851"/>
      <c r="AO39" s="851"/>
      <c r="AP39" s="851">
        <v>296</v>
      </c>
      <c r="AQ39" s="851"/>
      <c r="AR39" s="851"/>
      <c r="AS39" s="851"/>
      <c r="AT39" s="851"/>
      <c r="AU39" s="851" t="s">
        <v>540</v>
      </c>
      <c r="AV39" s="851"/>
      <c r="AW39" s="851"/>
      <c r="AX39" s="851"/>
      <c r="AY39" s="851"/>
      <c r="AZ39" s="852" t="s">
        <v>540</v>
      </c>
      <c r="BA39" s="852"/>
      <c r="BB39" s="852"/>
      <c r="BC39" s="852"/>
      <c r="BD39" s="852"/>
      <c r="BE39" s="848" t="s">
        <v>390</v>
      </c>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395</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370</v>
      </c>
      <c r="B63" s="810" t="s">
        <v>396</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2340</v>
      </c>
      <c r="AG63" s="862"/>
      <c r="AH63" s="862"/>
      <c r="AI63" s="862"/>
      <c r="AJ63" s="863"/>
      <c r="AK63" s="864"/>
      <c r="AL63" s="859"/>
      <c r="AM63" s="859"/>
      <c r="AN63" s="859"/>
      <c r="AO63" s="859"/>
      <c r="AP63" s="862">
        <v>35829</v>
      </c>
      <c r="AQ63" s="862"/>
      <c r="AR63" s="862"/>
      <c r="AS63" s="862"/>
      <c r="AT63" s="862"/>
      <c r="AU63" s="862">
        <v>21721</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398</v>
      </c>
      <c r="B66" s="761"/>
      <c r="C66" s="761"/>
      <c r="D66" s="761"/>
      <c r="E66" s="761"/>
      <c r="F66" s="761"/>
      <c r="G66" s="761"/>
      <c r="H66" s="761"/>
      <c r="I66" s="761"/>
      <c r="J66" s="761"/>
      <c r="K66" s="761"/>
      <c r="L66" s="761"/>
      <c r="M66" s="761"/>
      <c r="N66" s="761"/>
      <c r="O66" s="761"/>
      <c r="P66" s="762"/>
      <c r="Q66" s="737" t="s">
        <v>374</v>
      </c>
      <c r="R66" s="738"/>
      <c r="S66" s="738"/>
      <c r="T66" s="738"/>
      <c r="U66" s="739"/>
      <c r="V66" s="737" t="s">
        <v>375</v>
      </c>
      <c r="W66" s="738"/>
      <c r="X66" s="738"/>
      <c r="Y66" s="738"/>
      <c r="Z66" s="739"/>
      <c r="AA66" s="737" t="s">
        <v>376</v>
      </c>
      <c r="AB66" s="738"/>
      <c r="AC66" s="738"/>
      <c r="AD66" s="738"/>
      <c r="AE66" s="739"/>
      <c r="AF66" s="872" t="s">
        <v>377</v>
      </c>
      <c r="AG66" s="833"/>
      <c r="AH66" s="833"/>
      <c r="AI66" s="833"/>
      <c r="AJ66" s="873"/>
      <c r="AK66" s="737" t="s">
        <v>378</v>
      </c>
      <c r="AL66" s="761"/>
      <c r="AM66" s="761"/>
      <c r="AN66" s="761"/>
      <c r="AO66" s="762"/>
      <c r="AP66" s="737" t="s">
        <v>379</v>
      </c>
      <c r="AQ66" s="738"/>
      <c r="AR66" s="738"/>
      <c r="AS66" s="738"/>
      <c r="AT66" s="739"/>
      <c r="AU66" s="737" t="s">
        <v>399</v>
      </c>
      <c r="AV66" s="738"/>
      <c r="AW66" s="738"/>
      <c r="AX66" s="738"/>
      <c r="AY66" s="739"/>
      <c r="AZ66" s="737" t="s">
        <v>354</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550</v>
      </c>
      <c r="C68" s="890"/>
      <c r="D68" s="890"/>
      <c r="E68" s="890"/>
      <c r="F68" s="890"/>
      <c r="G68" s="890"/>
      <c r="H68" s="890"/>
      <c r="I68" s="890"/>
      <c r="J68" s="890"/>
      <c r="K68" s="890"/>
      <c r="L68" s="890"/>
      <c r="M68" s="890"/>
      <c r="N68" s="890"/>
      <c r="O68" s="890"/>
      <c r="P68" s="891"/>
      <c r="Q68" s="892">
        <v>1010</v>
      </c>
      <c r="R68" s="886"/>
      <c r="S68" s="886"/>
      <c r="T68" s="886"/>
      <c r="U68" s="886"/>
      <c r="V68" s="886">
        <v>1010</v>
      </c>
      <c r="W68" s="886"/>
      <c r="X68" s="886"/>
      <c r="Y68" s="886"/>
      <c r="Z68" s="886"/>
      <c r="AA68" s="886">
        <v>0</v>
      </c>
      <c r="AB68" s="886"/>
      <c r="AC68" s="886"/>
      <c r="AD68" s="886"/>
      <c r="AE68" s="886"/>
      <c r="AF68" s="886">
        <v>0</v>
      </c>
      <c r="AG68" s="886"/>
      <c r="AH68" s="886"/>
      <c r="AI68" s="886"/>
      <c r="AJ68" s="886"/>
      <c r="AK68" s="886">
        <v>0</v>
      </c>
      <c r="AL68" s="886"/>
      <c r="AM68" s="886"/>
      <c r="AN68" s="886"/>
      <c r="AO68" s="886"/>
      <c r="AP68" s="886" t="s">
        <v>558</v>
      </c>
      <c r="AQ68" s="886"/>
      <c r="AR68" s="886"/>
      <c r="AS68" s="886"/>
      <c r="AT68" s="886"/>
      <c r="AU68" s="886" t="s">
        <v>558</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551</v>
      </c>
      <c r="C69" s="894"/>
      <c r="D69" s="894"/>
      <c r="E69" s="894"/>
      <c r="F69" s="894"/>
      <c r="G69" s="894"/>
      <c r="H69" s="894"/>
      <c r="I69" s="894"/>
      <c r="J69" s="894"/>
      <c r="K69" s="894"/>
      <c r="L69" s="894"/>
      <c r="M69" s="894"/>
      <c r="N69" s="894"/>
      <c r="O69" s="894"/>
      <c r="P69" s="895"/>
      <c r="Q69" s="896">
        <v>390063</v>
      </c>
      <c r="R69" s="851"/>
      <c r="S69" s="851"/>
      <c r="T69" s="851"/>
      <c r="U69" s="851"/>
      <c r="V69" s="851">
        <v>382629</v>
      </c>
      <c r="W69" s="851"/>
      <c r="X69" s="851"/>
      <c r="Y69" s="851"/>
      <c r="Z69" s="851"/>
      <c r="AA69" s="851">
        <v>7434</v>
      </c>
      <c r="AB69" s="851"/>
      <c r="AC69" s="851"/>
      <c r="AD69" s="851"/>
      <c r="AE69" s="851"/>
      <c r="AF69" s="851">
        <v>7434</v>
      </c>
      <c r="AG69" s="851"/>
      <c r="AH69" s="851"/>
      <c r="AI69" s="851"/>
      <c r="AJ69" s="851"/>
      <c r="AK69" s="851">
        <v>718</v>
      </c>
      <c r="AL69" s="851"/>
      <c r="AM69" s="851"/>
      <c r="AN69" s="851"/>
      <c r="AO69" s="851"/>
      <c r="AP69" s="851" t="s">
        <v>558</v>
      </c>
      <c r="AQ69" s="851"/>
      <c r="AR69" s="851"/>
      <c r="AS69" s="851"/>
      <c r="AT69" s="851"/>
      <c r="AU69" s="851" t="s">
        <v>558</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552</v>
      </c>
      <c r="C70" s="894"/>
      <c r="D70" s="894"/>
      <c r="E70" s="894"/>
      <c r="F70" s="894"/>
      <c r="G70" s="894"/>
      <c r="H70" s="894"/>
      <c r="I70" s="894"/>
      <c r="J70" s="894"/>
      <c r="K70" s="894"/>
      <c r="L70" s="894"/>
      <c r="M70" s="894"/>
      <c r="N70" s="894"/>
      <c r="O70" s="894"/>
      <c r="P70" s="895"/>
      <c r="Q70" s="896">
        <v>202</v>
      </c>
      <c r="R70" s="851"/>
      <c r="S70" s="851"/>
      <c r="T70" s="851"/>
      <c r="U70" s="851"/>
      <c r="V70" s="851">
        <v>168</v>
      </c>
      <c r="W70" s="851"/>
      <c r="X70" s="851"/>
      <c r="Y70" s="851"/>
      <c r="Z70" s="851"/>
      <c r="AA70" s="851">
        <v>35</v>
      </c>
      <c r="AB70" s="851"/>
      <c r="AC70" s="851"/>
      <c r="AD70" s="851"/>
      <c r="AE70" s="851"/>
      <c r="AF70" s="851">
        <v>35</v>
      </c>
      <c r="AG70" s="851"/>
      <c r="AH70" s="851"/>
      <c r="AI70" s="851"/>
      <c r="AJ70" s="851"/>
      <c r="AK70" s="851" t="s">
        <v>558</v>
      </c>
      <c r="AL70" s="851"/>
      <c r="AM70" s="851"/>
      <c r="AN70" s="851"/>
      <c r="AO70" s="851"/>
      <c r="AP70" s="851" t="s">
        <v>558</v>
      </c>
      <c r="AQ70" s="851"/>
      <c r="AR70" s="851"/>
      <c r="AS70" s="851"/>
      <c r="AT70" s="851"/>
      <c r="AU70" s="851" t="s">
        <v>558</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553</v>
      </c>
      <c r="C71" s="894"/>
      <c r="D71" s="894"/>
      <c r="E71" s="894"/>
      <c r="F71" s="894"/>
      <c r="G71" s="894"/>
      <c r="H71" s="894"/>
      <c r="I71" s="894"/>
      <c r="J71" s="894"/>
      <c r="K71" s="894"/>
      <c r="L71" s="894"/>
      <c r="M71" s="894"/>
      <c r="N71" s="894"/>
      <c r="O71" s="894"/>
      <c r="P71" s="895"/>
      <c r="Q71" s="896">
        <v>78</v>
      </c>
      <c r="R71" s="851"/>
      <c r="S71" s="851"/>
      <c r="T71" s="851"/>
      <c r="U71" s="851"/>
      <c r="V71" s="851">
        <v>74</v>
      </c>
      <c r="W71" s="851"/>
      <c r="X71" s="851"/>
      <c r="Y71" s="851"/>
      <c r="Z71" s="851"/>
      <c r="AA71" s="851">
        <v>4</v>
      </c>
      <c r="AB71" s="851"/>
      <c r="AC71" s="851"/>
      <c r="AD71" s="851"/>
      <c r="AE71" s="851"/>
      <c r="AF71" s="851">
        <v>2</v>
      </c>
      <c r="AG71" s="851"/>
      <c r="AH71" s="851"/>
      <c r="AI71" s="851"/>
      <c r="AJ71" s="851"/>
      <c r="AK71" s="851" t="s">
        <v>558</v>
      </c>
      <c r="AL71" s="851"/>
      <c r="AM71" s="851"/>
      <c r="AN71" s="851"/>
      <c r="AO71" s="851"/>
      <c r="AP71" s="851" t="s">
        <v>558</v>
      </c>
      <c r="AQ71" s="851"/>
      <c r="AR71" s="851"/>
      <c r="AS71" s="851"/>
      <c r="AT71" s="851"/>
      <c r="AU71" s="851" t="s">
        <v>558</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554</v>
      </c>
      <c r="C72" s="894"/>
      <c r="D72" s="894"/>
      <c r="E72" s="894"/>
      <c r="F72" s="894"/>
      <c r="G72" s="894"/>
      <c r="H72" s="894"/>
      <c r="I72" s="894"/>
      <c r="J72" s="894"/>
      <c r="K72" s="894"/>
      <c r="L72" s="894"/>
      <c r="M72" s="894"/>
      <c r="N72" s="894"/>
      <c r="O72" s="894"/>
      <c r="P72" s="895"/>
      <c r="Q72" s="896">
        <v>39</v>
      </c>
      <c r="R72" s="851"/>
      <c r="S72" s="851"/>
      <c r="T72" s="851"/>
      <c r="U72" s="851"/>
      <c r="V72" s="851">
        <v>35</v>
      </c>
      <c r="W72" s="851"/>
      <c r="X72" s="851"/>
      <c r="Y72" s="851"/>
      <c r="Z72" s="851"/>
      <c r="AA72" s="851">
        <v>5</v>
      </c>
      <c r="AB72" s="851"/>
      <c r="AC72" s="851"/>
      <c r="AD72" s="851"/>
      <c r="AE72" s="851"/>
      <c r="AF72" s="851">
        <v>5</v>
      </c>
      <c r="AG72" s="851"/>
      <c r="AH72" s="851"/>
      <c r="AI72" s="851"/>
      <c r="AJ72" s="851"/>
      <c r="AK72" s="851" t="s">
        <v>558</v>
      </c>
      <c r="AL72" s="851"/>
      <c r="AM72" s="851"/>
      <c r="AN72" s="851"/>
      <c r="AO72" s="851"/>
      <c r="AP72" s="851" t="s">
        <v>558</v>
      </c>
      <c r="AQ72" s="851"/>
      <c r="AR72" s="851"/>
      <c r="AS72" s="851"/>
      <c r="AT72" s="851"/>
      <c r="AU72" s="851" t="s">
        <v>558</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555</v>
      </c>
      <c r="C73" s="894"/>
      <c r="D73" s="894"/>
      <c r="E73" s="894"/>
      <c r="F73" s="894"/>
      <c r="G73" s="894"/>
      <c r="H73" s="894"/>
      <c r="I73" s="894"/>
      <c r="J73" s="894"/>
      <c r="K73" s="894"/>
      <c r="L73" s="894"/>
      <c r="M73" s="894"/>
      <c r="N73" s="894"/>
      <c r="O73" s="894"/>
      <c r="P73" s="895"/>
      <c r="Q73" s="896">
        <v>3021</v>
      </c>
      <c r="R73" s="851"/>
      <c r="S73" s="851"/>
      <c r="T73" s="851"/>
      <c r="U73" s="851"/>
      <c r="V73" s="851">
        <v>3157</v>
      </c>
      <c r="W73" s="851"/>
      <c r="X73" s="851"/>
      <c r="Y73" s="851"/>
      <c r="Z73" s="851"/>
      <c r="AA73" s="851">
        <v>-135</v>
      </c>
      <c r="AB73" s="851"/>
      <c r="AC73" s="851"/>
      <c r="AD73" s="851"/>
      <c r="AE73" s="851"/>
      <c r="AF73" s="851">
        <v>1720</v>
      </c>
      <c r="AG73" s="851"/>
      <c r="AH73" s="851"/>
      <c r="AI73" s="851"/>
      <c r="AJ73" s="851"/>
      <c r="AK73" s="851" t="s">
        <v>558</v>
      </c>
      <c r="AL73" s="851"/>
      <c r="AM73" s="851"/>
      <c r="AN73" s="851"/>
      <c r="AO73" s="851"/>
      <c r="AP73" s="851">
        <v>1195</v>
      </c>
      <c r="AQ73" s="851"/>
      <c r="AR73" s="851"/>
      <c r="AS73" s="851"/>
      <c r="AT73" s="851"/>
      <c r="AU73" s="851">
        <v>129</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556</v>
      </c>
      <c r="C74" s="894"/>
      <c r="D74" s="894"/>
      <c r="E74" s="894"/>
      <c r="F74" s="894"/>
      <c r="G74" s="894"/>
      <c r="H74" s="894"/>
      <c r="I74" s="894"/>
      <c r="J74" s="894"/>
      <c r="K74" s="894"/>
      <c r="L74" s="894"/>
      <c r="M74" s="894"/>
      <c r="N74" s="894"/>
      <c r="O74" s="894"/>
      <c r="P74" s="895"/>
      <c r="Q74" s="896">
        <v>181</v>
      </c>
      <c r="R74" s="851"/>
      <c r="S74" s="851"/>
      <c r="T74" s="851"/>
      <c r="U74" s="851"/>
      <c r="V74" s="851">
        <v>167</v>
      </c>
      <c r="W74" s="851"/>
      <c r="X74" s="851"/>
      <c r="Y74" s="851"/>
      <c r="Z74" s="851"/>
      <c r="AA74" s="851">
        <v>15</v>
      </c>
      <c r="AB74" s="851"/>
      <c r="AC74" s="851"/>
      <c r="AD74" s="851"/>
      <c r="AE74" s="851"/>
      <c r="AF74" s="851">
        <v>15</v>
      </c>
      <c r="AG74" s="851"/>
      <c r="AH74" s="851"/>
      <c r="AI74" s="851"/>
      <c r="AJ74" s="851"/>
      <c r="AK74" s="851" t="s">
        <v>558</v>
      </c>
      <c r="AL74" s="851"/>
      <c r="AM74" s="851"/>
      <c r="AN74" s="851"/>
      <c r="AO74" s="851"/>
      <c r="AP74" s="851" t="s">
        <v>558</v>
      </c>
      <c r="AQ74" s="851"/>
      <c r="AR74" s="851"/>
      <c r="AS74" s="851"/>
      <c r="AT74" s="851"/>
      <c r="AU74" s="851" t="s">
        <v>558</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557</v>
      </c>
      <c r="C75" s="894"/>
      <c r="D75" s="894"/>
      <c r="E75" s="894"/>
      <c r="F75" s="894"/>
      <c r="G75" s="894"/>
      <c r="H75" s="894"/>
      <c r="I75" s="894"/>
      <c r="J75" s="894"/>
      <c r="K75" s="894"/>
      <c r="L75" s="894"/>
      <c r="M75" s="894"/>
      <c r="N75" s="894"/>
      <c r="O75" s="894"/>
      <c r="P75" s="895"/>
      <c r="Q75" s="899">
        <v>6985</v>
      </c>
      <c r="R75" s="900"/>
      <c r="S75" s="900"/>
      <c r="T75" s="900"/>
      <c r="U75" s="850"/>
      <c r="V75" s="901">
        <v>6850</v>
      </c>
      <c r="W75" s="900"/>
      <c r="X75" s="900"/>
      <c r="Y75" s="900"/>
      <c r="Z75" s="850"/>
      <c r="AA75" s="901">
        <v>134</v>
      </c>
      <c r="AB75" s="900"/>
      <c r="AC75" s="900"/>
      <c r="AD75" s="900"/>
      <c r="AE75" s="850"/>
      <c r="AF75" s="901">
        <v>134</v>
      </c>
      <c r="AG75" s="900"/>
      <c r="AH75" s="900"/>
      <c r="AI75" s="900"/>
      <c r="AJ75" s="850"/>
      <c r="AK75" s="901" t="s">
        <v>558</v>
      </c>
      <c r="AL75" s="900"/>
      <c r="AM75" s="900"/>
      <c r="AN75" s="900"/>
      <c r="AO75" s="850"/>
      <c r="AP75" s="901" t="s">
        <v>558</v>
      </c>
      <c r="AQ75" s="900"/>
      <c r="AR75" s="900"/>
      <c r="AS75" s="900"/>
      <c r="AT75" s="850"/>
      <c r="AU75" s="901" t="s">
        <v>558</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370</v>
      </c>
      <c r="B88" s="810" t="s">
        <v>400</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9345</v>
      </c>
      <c r="AG88" s="862"/>
      <c r="AH88" s="862"/>
      <c r="AI88" s="862"/>
      <c r="AJ88" s="862"/>
      <c r="AK88" s="859"/>
      <c r="AL88" s="859"/>
      <c r="AM88" s="859"/>
      <c r="AN88" s="859"/>
      <c r="AO88" s="859"/>
      <c r="AP88" s="862">
        <v>1195</v>
      </c>
      <c r="AQ88" s="862"/>
      <c r="AR88" s="862"/>
      <c r="AS88" s="862"/>
      <c r="AT88" s="862"/>
      <c r="AU88" s="862">
        <v>129</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810" t="s">
        <v>401</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402</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403</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406</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407</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408</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409</v>
      </c>
      <c r="AB109" s="915"/>
      <c r="AC109" s="915"/>
      <c r="AD109" s="915"/>
      <c r="AE109" s="916"/>
      <c r="AF109" s="914" t="s">
        <v>286</v>
      </c>
      <c r="AG109" s="915"/>
      <c r="AH109" s="915"/>
      <c r="AI109" s="915"/>
      <c r="AJ109" s="916"/>
      <c r="AK109" s="914" t="s">
        <v>285</v>
      </c>
      <c r="AL109" s="915"/>
      <c r="AM109" s="915"/>
      <c r="AN109" s="915"/>
      <c r="AO109" s="916"/>
      <c r="AP109" s="914" t="s">
        <v>410</v>
      </c>
      <c r="AQ109" s="915"/>
      <c r="AR109" s="915"/>
      <c r="AS109" s="915"/>
      <c r="AT109" s="917"/>
      <c r="AU109" s="934" t="s">
        <v>408</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409</v>
      </c>
      <c r="BR109" s="915"/>
      <c r="BS109" s="915"/>
      <c r="BT109" s="915"/>
      <c r="BU109" s="916"/>
      <c r="BV109" s="914" t="s">
        <v>286</v>
      </c>
      <c r="BW109" s="915"/>
      <c r="BX109" s="915"/>
      <c r="BY109" s="915"/>
      <c r="BZ109" s="916"/>
      <c r="CA109" s="914" t="s">
        <v>285</v>
      </c>
      <c r="CB109" s="915"/>
      <c r="CC109" s="915"/>
      <c r="CD109" s="915"/>
      <c r="CE109" s="916"/>
      <c r="CF109" s="935" t="s">
        <v>410</v>
      </c>
      <c r="CG109" s="935"/>
      <c r="CH109" s="935"/>
      <c r="CI109" s="935"/>
      <c r="CJ109" s="935"/>
      <c r="CK109" s="914" t="s">
        <v>411</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409</v>
      </c>
      <c r="DH109" s="915"/>
      <c r="DI109" s="915"/>
      <c r="DJ109" s="915"/>
      <c r="DK109" s="916"/>
      <c r="DL109" s="914" t="s">
        <v>286</v>
      </c>
      <c r="DM109" s="915"/>
      <c r="DN109" s="915"/>
      <c r="DO109" s="915"/>
      <c r="DP109" s="916"/>
      <c r="DQ109" s="914" t="s">
        <v>285</v>
      </c>
      <c r="DR109" s="915"/>
      <c r="DS109" s="915"/>
      <c r="DT109" s="915"/>
      <c r="DU109" s="916"/>
      <c r="DV109" s="914" t="s">
        <v>410</v>
      </c>
      <c r="DW109" s="915"/>
      <c r="DX109" s="915"/>
      <c r="DY109" s="915"/>
      <c r="DZ109" s="917"/>
    </row>
    <row r="110" spans="1:131" s="199" customFormat="1" ht="26.25" customHeight="1" x14ac:dyDescent="0.15">
      <c r="A110" s="918" t="s">
        <v>412</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6395260</v>
      </c>
      <c r="AB110" s="922"/>
      <c r="AC110" s="922"/>
      <c r="AD110" s="922"/>
      <c r="AE110" s="923"/>
      <c r="AF110" s="924">
        <v>6104430</v>
      </c>
      <c r="AG110" s="922"/>
      <c r="AH110" s="922"/>
      <c r="AI110" s="922"/>
      <c r="AJ110" s="923"/>
      <c r="AK110" s="924">
        <v>5922191</v>
      </c>
      <c r="AL110" s="922"/>
      <c r="AM110" s="922"/>
      <c r="AN110" s="922"/>
      <c r="AO110" s="923"/>
      <c r="AP110" s="925">
        <v>27.3</v>
      </c>
      <c r="AQ110" s="926"/>
      <c r="AR110" s="926"/>
      <c r="AS110" s="926"/>
      <c r="AT110" s="927"/>
      <c r="AU110" s="928" t="s">
        <v>60</v>
      </c>
      <c r="AV110" s="929"/>
      <c r="AW110" s="929"/>
      <c r="AX110" s="929"/>
      <c r="AY110" s="929"/>
      <c r="AZ110" s="970" t="s">
        <v>413</v>
      </c>
      <c r="BA110" s="919"/>
      <c r="BB110" s="919"/>
      <c r="BC110" s="919"/>
      <c r="BD110" s="919"/>
      <c r="BE110" s="919"/>
      <c r="BF110" s="919"/>
      <c r="BG110" s="919"/>
      <c r="BH110" s="919"/>
      <c r="BI110" s="919"/>
      <c r="BJ110" s="919"/>
      <c r="BK110" s="919"/>
      <c r="BL110" s="919"/>
      <c r="BM110" s="919"/>
      <c r="BN110" s="919"/>
      <c r="BO110" s="919"/>
      <c r="BP110" s="920"/>
      <c r="BQ110" s="956">
        <v>60833798</v>
      </c>
      <c r="BR110" s="957"/>
      <c r="BS110" s="957"/>
      <c r="BT110" s="957"/>
      <c r="BU110" s="957"/>
      <c r="BV110" s="957">
        <v>60544811</v>
      </c>
      <c r="BW110" s="957"/>
      <c r="BX110" s="957"/>
      <c r="BY110" s="957"/>
      <c r="BZ110" s="957"/>
      <c r="CA110" s="957">
        <v>63001148</v>
      </c>
      <c r="CB110" s="957"/>
      <c r="CC110" s="957"/>
      <c r="CD110" s="957"/>
      <c r="CE110" s="957"/>
      <c r="CF110" s="971">
        <v>290.60000000000002</v>
      </c>
      <c r="CG110" s="972"/>
      <c r="CH110" s="972"/>
      <c r="CI110" s="972"/>
      <c r="CJ110" s="972"/>
      <c r="CK110" s="973" t="s">
        <v>414</v>
      </c>
      <c r="CL110" s="974"/>
      <c r="CM110" s="953" t="s">
        <v>415</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x14ac:dyDescent="0.15">
      <c r="A111" s="960" t="s">
        <v>416</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417</v>
      </c>
      <c r="BA111" s="980"/>
      <c r="BB111" s="980"/>
      <c r="BC111" s="980"/>
      <c r="BD111" s="980"/>
      <c r="BE111" s="980"/>
      <c r="BF111" s="980"/>
      <c r="BG111" s="980"/>
      <c r="BH111" s="980"/>
      <c r="BI111" s="980"/>
      <c r="BJ111" s="980"/>
      <c r="BK111" s="980"/>
      <c r="BL111" s="980"/>
      <c r="BM111" s="980"/>
      <c r="BN111" s="980"/>
      <c r="BO111" s="980"/>
      <c r="BP111" s="981"/>
      <c r="BQ111" s="949">
        <v>211075</v>
      </c>
      <c r="BR111" s="950"/>
      <c r="BS111" s="950"/>
      <c r="BT111" s="950"/>
      <c r="BU111" s="950"/>
      <c r="BV111" s="950">
        <v>161940</v>
      </c>
      <c r="BW111" s="950"/>
      <c r="BX111" s="950"/>
      <c r="BY111" s="950"/>
      <c r="BZ111" s="950"/>
      <c r="CA111" s="950">
        <v>122660</v>
      </c>
      <c r="CB111" s="950"/>
      <c r="CC111" s="950"/>
      <c r="CD111" s="950"/>
      <c r="CE111" s="950"/>
      <c r="CF111" s="944">
        <v>0.6</v>
      </c>
      <c r="CG111" s="945"/>
      <c r="CH111" s="945"/>
      <c r="CI111" s="945"/>
      <c r="CJ111" s="945"/>
      <c r="CK111" s="975"/>
      <c r="CL111" s="976"/>
      <c r="CM111" s="946" t="s">
        <v>418</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x14ac:dyDescent="0.15">
      <c r="A112" s="982" t="s">
        <v>419</v>
      </c>
      <c r="B112" s="983"/>
      <c r="C112" s="980" t="s">
        <v>420</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421</v>
      </c>
      <c r="BA112" s="980"/>
      <c r="BB112" s="980"/>
      <c r="BC112" s="980"/>
      <c r="BD112" s="980"/>
      <c r="BE112" s="980"/>
      <c r="BF112" s="980"/>
      <c r="BG112" s="980"/>
      <c r="BH112" s="980"/>
      <c r="BI112" s="980"/>
      <c r="BJ112" s="980"/>
      <c r="BK112" s="980"/>
      <c r="BL112" s="980"/>
      <c r="BM112" s="980"/>
      <c r="BN112" s="980"/>
      <c r="BO112" s="980"/>
      <c r="BP112" s="981"/>
      <c r="BQ112" s="949">
        <v>22099821</v>
      </c>
      <c r="BR112" s="950"/>
      <c r="BS112" s="950"/>
      <c r="BT112" s="950"/>
      <c r="BU112" s="950"/>
      <c r="BV112" s="950">
        <v>21720382</v>
      </c>
      <c r="BW112" s="950"/>
      <c r="BX112" s="950"/>
      <c r="BY112" s="950"/>
      <c r="BZ112" s="950"/>
      <c r="CA112" s="950">
        <v>21721328</v>
      </c>
      <c r="CB112" s="950"/>
      <c r="CC112" s="950"/>
      <c r="CD112" s="950"/>
      <c r="CE112" s="950"/>
      <c r="CF112" s="944">
        <v>100.2</v>
      </c>
      <c r="CG112" s="945"/>
      <c r="CH112" s="945"/>
      <c r="CI112" s="945"/>
      <c r="CJ112" s="945"/>
      <c r="CK112" s="975"/>
      <c r="CL112" s="976"/>
      <c r="CM112" s="946" t="s">
        <v>422</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v>9855</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x14ac:dyDescent="0.15">
      <c r="A113" s="984"/>
      <c r="B113" s="985"/>
      <c r="C113" s="980" t="s">
        <v>423</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1312540</v>
      </c>
      <c r="AB113" s="964"/>
      <c r="AC113" s="964"/>
      <c r="AD113" s="964"/>
      <c r="AE113" s="965"/>
      <c r="AF113" s="966">
        <v>1333705</v>
      </c>
      <c r="AG113" s="964"/>
      <c r="AH113" s="964"/>
      <c r="AI113" s="964"/>
      <c r="AJ113" s="965"/>
      <c r="AK113" s="966">
        <v>1388102</v>
      </c>
      <c r="AL113" s="964"/>
      <c r="AM113" s="964"/>
      <c r="AN113" s="964"/>
      <c r="AO113" s="965"/>
      <c r="AP113" s="967">
        <v>6.4</v>
      </c>
      <c r="AQ113" s="968"/>
      <c r="AR113" s="968"/>
      <c r="AS113" s="968"/>
      <c r="AT113" s="969"/>
      <c r="AU113" s="930"/>
      <c r="AV113" s="931"/>
      <c r="AW113" s="931"/>
      <c r="AX113" s="931"/>
      <c r="AY113" s="931"/>
      <c r="AZ113" s="979" t="s">
        <v>424</v>
      </c>
      <c r="BA113" s="980"/>
      <c r="BB113" s="980"/>
      <c r="BC113" s="980"/>
      <c r="BD113" s="980"/>
      <c r="BE113" s="980"/>
      <c r="BF113" s="980"/>
      <c r="BG113" s="980"/>
      <c r="BH113" s="980"/>
      <c r="BI113" s="980"/>
      <c r="BJ113" s="980"/>
      <c r="BK113" s="980"/>
      <c r="BL113" s="980"/>
      <c r="BM113" s="980"/>
      <c r="BN113" s="980"/>
      <c r="BO113" s="980"/>
      <c r="BP113" s="981"/>
      <c r="BQ113" s="949">
        <v>147559</v>
      </c>
      <c r="BR113" s="950"/>
      <c r="BS113" s="950"/>
      <c r="BT113" s="950"/>
      <c r="BU113" s="950"/>
      <c r="BV113" s="950">
        <v>139939</v>
      </c>
      <c r="BW113" s="950"/>
      <c r="BX113" s="950"/>
      <c r="BY113" s="950"/>
      <c r="BZ113" s="950"/>
      <c r="CA113" s="950">
        <v>128960</v>
      </c>
      <c r="CB113" s="950"/>
      <c r="CC113" s="950"/>
      <c r="CD113" s="950"/>
      <c r="CE113" s="950"/>
      <c r="CF113" s="944">
        <v>0.6</v>
      </c>
      <c r="CG113" s="945"/>
      <c r="CH113" s="945"/>
      <c r="CI113" s="945"/>
      <c r="CJ113" s="945"/>
      <c r="CK113" s="975"/>
      <c r="CL113" s="976"/>
      <c r="CM113" s="946" t="s">
        <v>425</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x14ac:dyDescent="0.15">
      <c r="A114" s="984"/>
      <c r="B114" s="985"/>
      <c r="C114" s="980" t="s">
        <v>426</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7698</v>
      </c>
      <c r="AB114" s="989"/>
      <c r="AC114" s="989"/>
      <c r="AD114" s="989"/>
      <c r="AE114" s="990"/>
      <c r="AF114" s="991">
        <v>9188</v>
      </c>
      <c r="AG114" s="989"/>
      <c r="AH114" s="989"/>
      <c r="AI114" s="989"/>
      <c r="AJ114" s="990"/>
      <c r="AK114" s="991">
        <v>9189</v>
      </c>
      <c r="AL114" s="989"/>
      <c r="AM114" s="989"/>
      <c r="AN114" s="989"/>
      <c r="AO114" s="990"/>
      <c r="AP114" s="992">
        <v>0</v>
      </c>
      <c r="AQ114" s="993"/>
      <c r="AR114" s="993"/>
      <c r="AS114" s="993"/>
      <c r="AT114" s="994"/>
      <c r="AU114" s="930"/>
      <c r="AV114" s="931"/>
      <c r="AW114" s="931"/>
      <c r="AX114" s="931"/>
      <c r="AY114" s="931"/>
      <c r="AZ114" s="979" t="s">
        <v>427</v>
      </c>
      <c r="BA114" s="980"/>
      <c r="BB114" s="980"/>
      <c r="BC114" s="980"/>
      <c r="BD114" s="980"/>
      <c r="BE114" s="980"/>
      <c r="BF114" s="980"/>
      <c r="BG114" s="980"/>
      <c r="BH114" s="980"/>
      <c r="BI114" s="980"/>
      <c r="BJ114" s="980"/>
      <c r="BK114" s="980"/>
      <c r="BL114" s="980"/>
      <c r="BM114" s="980"/>
      <c r="BN114" s="980"/>
      <c r="BO114" s="980"/>
      <c r="BP114" s="981"/>
      <c r="BQ114" s="949">
        <v>5736353</v>
      </c>
      <c r="BR114" s="950"/>
      <c r="BS114" s="950"/>
      <c r="BT114" s="950"/>
      <c r="BU114" s="950"/>
      <c r="BV114" s="950">
        <v>5886768</v>
      </c>
      <c r="BW114" s="950"/>
      <c r="BX114" s="950"/>
      <c r="BY114" s="950"/>
      <c r="BZ114" s="950"/>
      <c r="CA114" s="950">
        <v>5758681</v>
      </c>
      <c r="CB114" s="950"/>
      <c r="CC114" s="950"/>
      <c r="CD114" s="950"/>
      <c r="CE114" s="950"/>
      <c r="CF114" s="944">
        <v>26.6</v>
      </c>
      <c r="CG114" s="945"/>
      <c r="CH114" s="945"/>
      <c r="CI114" s="945"/>
      <c r="CJ114" s="945"/>
      <c r="CK114" s="975"/>
      <c r="CL114" s="976"/>
      <c r="CM114" s="946" t="s">
        <v>428</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x14ac:dyDescent="0.15">
      <c r="A115" s="984"/>
      <c r="B115" s="985"/>
      <c r="C115" s="980" t="s">
        <v>429</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55085</v>
      </c>
      <c r="AB115" s="964"/>
      <c r="AC115" s="964"/>
      <c r="AD115" s="964"/>
      <c r="AE115" s="965"/>
      <c r="AF115" s="966">
        <v>52810</v>
      </c>
      <c r="AG115" s="964"/>
      <c r="AH115" s="964"/>
      <c r="AI115" s="964"/>
      <c r="AJ115" s="965"/>
      <c r="AK115" s="966">
        <v>42959</v>
      </c>
      <c r="AL115" s="964"/>
      <c r="AM115" s="964"/>
      <c r="AN115" s="964"/>
      <c r="AO115" s="965"/>
      <c r="AP115" s="967">
        <v>0.2</v>
      </c>
      <c r="AQ115" s="968"/>
      <c r="AR115" s="968"/>
      <c r="AS115" s="968"/>
      <c r="AT115" s="969"/>
      <c r="AU115" s="930"/>
      <c r="AV115" s="931"/>
      <c r="AW115" s="931"/>
      <c r="AX115" s="931"/>
      <c r="AY115" s="931"/>
      <c r="AZ115" s="979" t="s">
        <v>430</v>
      </c>
      <c r="BA115" s="980"/>
      <c r="BB115" s="980"/>
      <c r="BC115" s="980"/>
      <c r="BD115" s="980"/>
      <c r="BE115" s="980"/>
      <c r="BF115" s="980"/>
      <c r="BG115" s="980"/>
      <c r="BH115" s="980"/>
      <c r="BI115" s="980"/>
      <c r="BJ115" s="980"/>
      <c r="BK115" s="980"/>
      <c r="BL115" s="980"/>
      <c r="BM115" s="980"/>
      <c r="BN115" s="980"/>
      <c r="BO115" s="980"/>
      <c r="BP115" s="981"/>
      <c r="BQ115" s="949" t="s">
        <v>112</v>
      </c>
      <c r="BR115" s="950"/>
      <c r="BS115" s="950"/>
      <c r="BT115" s="950"/>
      <c r="BU115" s="950"/>
      <c r="BV115" s="950" t="s">
        <v>112</v>
      </c>
      <c r="BW115" s="950"/>
      <c r="BX115" s="950"/>
      <c r="BY115" s="950"/>
      <c r="BZ115" s="950"/>
      <c r="CA115" s="950" t="s">
        <v>112</v>
      </c>
      <c r="CB115" s="950"/>
      <c r="CC115" s="950"/>
      <c r="CD115" s="950"/>
      <c r="CE115" s="950"/>
      <c r="CF115" s="944" t="s">
        <v>112</v>
      </c>
      <c r="CG115" s="945"/>
      <c r="CH115" s="945"/>
      <c r="CI115" s="945"/>
      <c r="CJ115" s="945"/>
      <c r="CK115" s="975"/>
      <c r="CL115" s="976"/>
      <c r="CM115" s="979" t="s">
        <v>431</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x14ac:dyDescent="0.15">
      <c r="A116" s="986"/>
      <c r="B116" s="987"/>
      <c r="C116" s="995" t="s">
        <v>432</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2970</v>
      </c>
      <c r="AB116" s="989"/>
      <c r="AC116" s="989"/>
      <c r="AD116" s="989"/>
      <c r="AE116" s="990"/>
      <c r="AF116" s="991">
        <v>2279</v>
      </c>
      <c r="AG116" s="989"/>
      <c r="AH116" s="989"/>
      <c r="AI116" s="989"/>
      <c r="AJ116" s="990"/>
      <c r="AK116" s="991">
        <v>2097</v>
      </c>
      <c r="AL116" s="989"/>
      <c r="AM116" s="989"/>
      <c r="AN116" s="989"/>
      <c r="AO116" s="990"/>
      <c r="AP116" s="992">
        <v>0</v>
      </c>
      <c r="AQ116" s="993"/>
      <c r="AR116" s="993"/>
      <c r="AS116" s="993"/>
      <c r="AT116" s="994"/>
      <c r="AU116" s="930"/>
      <c r="AV116" s="931"/>
      <c r="AW116" s="931"/>
      <c r="AX116" s="931"/>
      <c r="AY116" s="931"/>
      <c r="AZ116" s="997" t="s">
        <v>433</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434</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x14ac:dyDescent="0.15">
      <c r="A117" s="934" t="s">
        <v>169</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435</v>
      </c>
      <c r="Z117" s="916"/>
      <c r="AA117" s="1006">
        <v>7773553</v>
      </c>
      <c r="AB117" s="1007"/>
      <c r="AC117" s="1007"/>
      <c r="AD117" s="1007"/>
      <c r="AE117" s="1008"/>
      <c r="AF117" s="1009">
        <v>7502412</v>
      </c>
      <c r="AG117" s="1007"/>
      <c r="AH117" s="1007"/>
      <c r="AI117" s="1007"/>
      <c r="AJ117" s="1008"/>
      <c r="AK117" s="1009">
        <v>7364538</v>
      </c>
      <c r="AL117" s="1007"/>
      <c r="AM117" s="1007"/>
      <c r="AN117" s="1007"/>
      <c r="AO117" s="1008"/>
      <c r="AP117" s="1010"/>
      <c r="AQ117" s="1011"/>
      <c r="AR117" s="1011"/>
      <c r="AS117" s="1011"/>
      <c r="AT117" s="1012"/>
      <c r="AU117" s="930"/>
      <c r="AV117" s="931"/>
      <c r="AW117" s="931"/>
      <c r="AX117" s="931"/>
      <c r="AY117" s="931"/>
      <c r="AZ117" s="997" t="s">
        <v>436</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437</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x14ac:dyDescent="0.15">
      <c r="A118" s="934" t="s">
        <v>411</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409</v>
      </c>
      <c r="AB118" s="915"/>
      <c r="AC118" s="915"/>
      <c r="AD118" s="915"/>
      <c r="AE118" s="916"/>
      <c r="AF118" s="914" t="s">
        <v>286</v>
      </c>
      <c r="AG118" s="915"/>
      <c r="AH118" s="915"/>
      <c r="AI118" s="915"/>
      <c r="AJ118" s="916"/>
      <c r="AK118" s="914" t="s">
        <v>285</v>
      </c>
      <c r="AL118" s="915"/>
      <c r="AM118" s="915"/>
      <c r="AN118" s="915"/>
      <c r="AO118" s="916"/>
      <c r="AP118" s="1001" t="s">
        <v>410</v>
      </c>
      <c r="AQ118" s="1002"/>
      <c r="AR118" s="1002"/>
      <c r="AS118" s="1002"/>
      <c r="AT118" s="1003"/>
      <c r="AU118" s="930"/>
      <c r="AV118" s="931"/>
      <c r="AW118" s="931"/>
      <c r="AX118" s="931"/>
      <c r="AY118" s="931"/>
      <c r="AZ118" s="1004" t="s">
        <v>438</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439</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x14ac:dyDescent="0.15">
      <c r="A119" s="1088" t="s">
        <v>414</v>
      </c>
      <c r="B119" s="974"/>
      <c r="C119" s="953" t="s">
        <v>415</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169</v>
      </c>
      <c r="BA119" s="230"/>
      <c r="BB119" s="230"/>
      <c r="BC119" s="230"/>
      <c r="BD119" s="230"/>
      <c r="BE119" s="230"/>
      <c r="BF119" s="230"/>
      <c r="BG119" s="230"/>
      <c r="BH119" s="230"/>
      <c r="BI119" s="230"/>
      <c r="BJ119" s="230"/>
      <c r="BK119" s="230"/>
      <c r="BL119" s="230"/>
      <c r="BM119" s="230"/>
      <c r="BN119" s="230"/>
      <c r="BO119" s="1005" t="s">
        <v>440</v>
      </c>
      <c r="BP119" s="1036"/>
      <c r="BQ119" s="1027">
        <v>89028606</v>
      </c>
      <c r="BR119" s="1028"/>
      <c r="BS119" s="1028"/>
      <c r="BT119" s="1028"/>
      <c r="BU119" s="1028"/>
      <c r="BV119" s="1028">
        <v>88453840</v>
      </c>
      <c r="BW119" s="1028"/>
      <c r="BX119" s="1028"/>
      <c r="BY119" s="1028"/>
      <c r="BZ119" s="1028"/>
      <c r="CA119" s="1028">
        <v>90732777</v>
      </c>
      <c r="CB119" s="1028"/>
      <c r="CC119" s="1028"/>
      <c r="CD119" s="1028"/>
      <c r="CE119" s="1028"/>
      <c r="CF119" s="1029"/>
      <c r="CG119" s="1030"/>
      <c r="CH119" s="1030"/>
      <c r="CI119" s="1030"/>
      <c r="CJ119" s="1031"/>
      <c r="CK119" s="977"/>
      <c r="CL119" s="978"/>
      <c r="CM119" s="1032" t="s">
        <v>441</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201220</v>
      </c>
      <c r="DH119" s="1014"/>
      <c r="DI119" s="1014"/>
      <c r="DJ119" s="1014"/>
      <c r="DK119" s="1015"/>
      <c r="DL119" s="1013">
        <v>161940</v>
      </c>
      <c r="DM119" s="1014"/>
      <c r="DN119" s="1014"/>
      <c r="DO119" s="1014"/>
      <c r="DP119" s="1015"/>
      <c r="DQ119" s="1013">
        <v>122660</v>
      </c>
      <c r="DR119" s="1014"/>
      <c r="DS119" s="1014"/>
      <c r="DT119" s="1014"/>
      <c r="DU119" s="1015"/>
      <c r="DV119" s="1016">
        <v>0.6</v>
      </c>
      <c r="DW119" s="1017"/>
      <c r="DX119" s="1017"/>
      <c r="DY119" s="1017"/>
      <c r="DZ119" s="1018"/>
    </row>
    <row r="120" spans="1:130" s="199" customFormat="1" ht="26.25" customHeight="1" x14ac:dyDescent="0.15">
      <c r="A120" s="1089"/>
      <c r="B120" s="976"/>
      <c r="C120" s="946" t="s">
        <v>418</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442</v>
      </c>
      <c r="AV120" s="1020"/>
      <c r="AW120" s="1020"/>
      <c r="AX120" s="1020"/>
      <c r="AY120" s="1021"/>
      <c r="AZ120" s="970" t="s">
        <v>443</v>
      </c>
      <c r="BA120" s="919"/>
      <c r="BB120" s="919"/>
      <c r="BC120" s="919"/>
      <c r="BD120" s="919"/>
      <c r="BE120" s="919"/>
      <c r="BF120" s="919"/>
      <c r="BG120" s="919"/>
      <c r="BH120" s="919"/>
      <c r="BI120" s="919"/>
      <c r="BJ120" s="919"/>
      <c r="BK120" s="919"/>
      <c r="BL120" s="919"/>
      <c r="BM120" s="919"/>
      <c r="BN120" s="919"/>
      <c r="BO120" s="919"/>
      <c r="BP120" s="920"/>
      <c r="BQ120" s="956">
        <v>12832066</v>
      </c>
      <c r="BR120" s="957"/>
      <c r="BS120" s="957"/>
      <c r="BT120" s="957"/>
      <c r="BU120" s="957"/>
      <c r="BV120" s="957">
        <v>12904241</v>
      </c>
      <c r="BW120" s="957"/>
      <c r="BX120" s="957"/>
      <c r="BY120" s="957"/>
      <c r="BZ120" s="957"/>
      <c r="CA120" s="957">
        <v>12934431</v>
      </c>
      <c r="CB120" s="957"/>
      <c r="CC120" s="957"/>
      <c r="CD120" s="957"/>
      <c r="CE120" s="957"/>
      <c r="CF120" s="971">
        <v>59.7</v>
      </c>
      <c r="CG120" s="972"/>
      <c r="CH120" s="972"/>
      <c r="CI120" s="972"/>
      <c r="CJ120" s="972"/>
      <c r="CK120" s="1037" t="s">
        <v>444</v>
      </c>
      <c r="CL120" s="1038"/>
      <c r="CM120" s="1038"/>
      <c r="CN120" s="1038"/>
      <c r="CO120" s="1039"/>
      <c r="CP120" s="1045" t="s">
        <v>391</v>
      </c>
      <c r="CQ120" s="1046"/>
      <c r="CR120" s="1046"/>
      <c r="CS120" s="1046"/>
      <c r="CT120" s="1046"/>
      <c r="CU120" s="1046"/>
      <c r="CV120" s="1046"/>
      <c r="CW120" s="1046"/>
      <c r="CX120" s="1046"/>
      <c r="CY120" s="1046"/>
      <c r="CZ120" s="1046"/>
      <c r="DA120" s="1046"/>
      <c r="DB120" s="1046"/>
      <c r="DC120" s="1046"/>
      <c r="DD120" s="1046"/>
      <c r="DE120" s="1046"/>
      <c r="DF120" s="1047"/>
      <c r="DG120" s="956">
        <v>17517727</v>
      </c>
      <c r="DH120" s="957"/>
      <c r="DI120" s="957"/>
      <c r="DJ120" s="957"/>
      <c r="DK120" s="957"/>
      <c r="DL120" s="957">
        <v>17144138</v>
      </c>
      <c r="DM120" s="957"/>
      <c r="DN120" s="957"/>
      <c r="DO120" s="957"/>
      <c r="DP120" s="957"/>
      <c r="DQ120" s="957">
        <v>16966011</v>
      </c>
      <c r="DR120" s="957"/>
      <c r="DS120" s="957"/>
      <c r="DT120" s="957"/>
      <c r="DU120" s="957"/>
      <c r="DV120" s="958">
        <v>78.3</v>
      </c>
      <c r="DW120" s="958"/>
      <c r="DX120" s="958"/>
      <c r="DY120" s="958"/>
      <c r="DZ120" s="959"/>
    </row>
    <row r="121" spans="1:130" s="199" customFormat="1" ht="26.25" customHeight="1" x14ac:dyDescent="0.15">
      <c r="A121" s="1089"/>
      <c r="B121" s="976"/>
      <c r="C121" s="997" t="s">
        <v>445</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v>9646</v>
      </c>
      <c r="AB121" s="989"/>
      <c r="AC121" s="989"/>
      <c r="AD121" s="989"/>
      <c r="AE121" s="990"/>
      <c r="AF121" s="991">
        <v>9854</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446</v>
      </c>
      <c r="BA121" s="980"/>
      <c r="BB121" s="980"/>
      <c r="BC121" s="980"/>
      <c r="BD121" s="980"/>
      <c r="BE121" s="980"/>
      <c r="BF121" s="980"/>
      <c r="BG121" s="980"/>
      <c r="BH121" s="980"/>
      <c r="BI121" s="980"/>
      <c r="BJ121" s="980"/>
      <c r="BK121" s="980"/>
      <c r="BL121" s="980"/>
      <c r="BM121" s="980"/>
      <c r="BN121" s="980"/>
      <c r="BO121" s="980"/>
      <c r="BP121" s="981"/>
      <c r="BQ121" s="949">
        <v>8376511</v>
      </c>
      <c r="BR121" s="950"/>
      <c r="BS121" s="950"/>
      <c r="BT121" s="950"/>
      <c r="BU121" s="950"/>
      <c r="BV121" s="950">
        <v>7841267</v>
      </c>
      <c r="BW121" s="950"/>
      <c r="BX121" s="950"/>
      <c r="BY121" s="950"/>
      <c r="BZ121" s="950"/>
      <c r="CA121" s="950">
        <v>8023745</v>
      </c>
      <c r="CB121" s="950"/>
      <c r="CC121" s="950"/>
      <c r="CD121" s="950"/>
      <c r="CE121" s="950"/>
      <c r="CF121" s="944">
        <v>37</v>
      </c>
      <c r="CG121" s="945"/>
      <c r="CH121" s="945"/>
      <c r="CI121" s="945"/>
      <c r="CJ121" s="945"/>
      <c r="CK121" s="1040"/>
      <c r="CL121" s="1041"/>
      <c r="CM121" s="1041"/>
      <c r="CN121" s="1041"/>
      <c r="CO121" s="1042"/>
      <c r="CP121" s="1050" t="s">
        <v>389</v>
      </c>
      <c r="CQ121" s="1051"/>
      <c r="CR121" s="1051"/>
      <c r="CS121" s="1051"/>
      <c r="CT121" s="1051"/>
      <c r="CU121" s="1051"/>
      <c r="CV121" s="1051"/>
      <c r="CW121" s="1051"/>
      <c r="CX121" s="1051"/>
      <c r="CY121" s="1051"/>
      <c r="CZ121" s="1051"/>
      <c r="DA121" s="1051"/>
      <c r="DB121" s="1051"/>
      <c r="DC121" s="1051"/>
      <c r="DD121" s="1051"/>
      <c r="DE121" s="1051"/>
      <c r="DF121" s="1052"/>
      <c r="DG121" s="949">
        <v>2918853</v>
      </c>
      <c r="DH121" s="950"/>
      <c r="DI121" s="950"/>
      <c r="DJ121" s="950"/>
      <c r="DK121" s="950"/>
      <c r="DL121" s="950">
        <v>2991967</v>
      </c>
      <c r="DM121" s="950"/>
      <c r="DN121" s="950"/>
      <c r="DO121" s="950"/>
      <c r="DP121" s="950"/>
      <c r="DQ121" s="950">
        <v>3303025</v>
      </c>
      <c r="DR121" s="950"/>
      <c r="DS121" s="950"/>
      <c r="DT121" s="950"/>
      <c r="DU121" s="950"/>
      <c r="DV121" s="951">
        <v>15.2</v>
      </c>
      <c r="DW121" s="951"/>
      <c r="DX121" s="951"/>
      <c r="DY121" s="951"/>
      <c r="DZ121" s="952"/>
    </row>
    <row r="122" spans="1:130" s="199" customFormat="1" ht="26.25" customHeight="1" x14ac:dyDescent="0.15">
      <c r="A122" s="1089"/>
      <c r="B122" s="976"/>
      <c r="C122" s="946" t="s">
        <v>428</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447</v>
      </c>
      <c r="BA122" s="995"/>
      <c r="BB122" s="995"/>
      <c r="BC122" s="995"/>
      <c r="BD122" s="995"/>
      <c r="BE122" s="995"/>
      <c r="BF122" s="995"/>
      <c r="BG122" s="995"/>
      <c r="BH122" s="995"/>
      <c r="BI122" s="995"/>
      <c r="BJ122" s="995"/>
      <c r="BK122" s="995"/>
      <c r="BL122" s="995"/>
      <c r="BM122" s="995"/>
      <c r="BN122" s="995"/>
      <c r="BO122" s="995"/>
      <c r="BP122" s="996"/>
      <c r="BQ122" s="1027">
        <v>55562854</v>
      </c>
      <c r="BR122" s="1028"/>
      <c r="BS122" s="1028"/>
      <c r="BT122" s="1028"/>
      <c r="BU122" s="1028"/>
      <c r="BV122" s="1028">
        <v>56928188</v>
      </c>
      <c r="BW122" s="1028"/>
      <c r="BX122" s="1028"/>
      <c r="BY122" s="1028"/>
      <c r="BZ122" s="1028"/>
      <c r="CA122" s="1028">
        <v>58719867</v>
      </c>
      <c r="CB122" s="1028"/>
      <c r="CC122" s="1028"/>
      <c r="CD122" s="1028"/>
      <c r="CE122" s="1028"/>
      <c r="CF122" s="1048">
        <v>270.89999999999998</v>
      </c>
      <c r="CG122" s="1049"/>
      <c r="CH122" s="1049"/>
      <c r="CI122" s="1049"/>
      <c r="CJ122" s="1049"/>
      <c r="CK122" s="1040"/>
      <c r="CL122" s="1041"/>
      <c r="CM122" s="1041"/>
      <c r="CN122" s="1041"/>
      <c r="CO122" s="1042"/>
      <c r="CP122" s="1050" t="s">
        <v>392</v>
      </c>
      <c r="CQ122" s="1051"/>
      <c r="CR122" s="1051"/>
      <c r="CS122" s="1051"/>
      <c r="CT122" s="1051"/>
      <c r="CU122" s="1051"/>
      <c r="CV122" s="1051"/>
      <c r="CW122" s="1051"/>
      <c r="CX122" s="1051"/>
      <c r="CY122" s="1051"/>
      <c r="CZ122" s="1051"/>
      <c r="DA122" s="1051"/>
      <c r="DB122" s="1051"/>
      <c r="DC122" s="1051"/>
      <c r="DD122" s="1051"/>
      <c r="DE122" s="1051"/>
      <c r="DF122" s="1052"/>
      <c r="DG122" s="949">
        <v>504343</v>
      </c>
      <c r="DH122" s="950"/>
      <c r="DI122" s="950"/>
      <c r="DJ122" s="950"/>
      <c r="DK122" s="950"/>
      <c r="DL122" s="950">
        <v>488691</v>
      </c>
      <c r="DM122" s="950"/>
      <c r="DN122" s="950"/>
      <c r="DO122" s="950"/>
      <c r="DP122" s="950"/>
      <c r="DQ122" s="950">
        <v>464146</v>
      </c>
      <c r="DR122" s="950"/>
      <c r="DS122" s="950"/>
      <c r="DT122" s="950"/>
      <c r="DU122" s="950"/>
      <c r="DV122" s="951">
        <v>2.1</v>
      </c>
      <c r="DW122" s="951"/>
      <c r="DX122" s="951"/>
      <c r="DY122" s="951"/>
      <c r="DZ122" s="952"/>
    </row>
    <row r="123" spans="1:130" s="199" customFormat="1" ht="26.25" customHeight="1" x14ac:dyDescent="0.15">
      <c r="A123" s="1089"/>
      <c r="B123" s="976"/>
      <c r="C123" s="946" t="s">
        <v>434</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169</v>
      </c>
      <c r="BA123" s="230"/>
      <c r="BB123" s="230"/>
      <c r="BC123" s="230"/>
      <c r="BD123" s="230"/>
      <c r="BE123" s="230"/>
      <c r="BF123" s="230"/>
      <c r="BG123" s="230"/>
      <c r="BH123" s="230"/>
      <c r="BI123" s="230"/>
      <c r="BJ123" s="230"/>
      <c r="BK123" s="230"/>
      <c r="BL123" s="230"/>
      <c r="BM123" s="230"/>
      <c r="BN123" s="230"/>
      <c r="BO123" s="1005" t="s">
        <v>448</v>
      </c>
      <c r="BP123" s="1036"/>
      <c r="BQ123" s="1095">
        <v>76771431</v>
      </c>
      <c r="BR123" s="1096"/>
      <c r="BS123" s="1096"/>
      <c r="BT123" s="1096"/>
      <c r="BU123" s="1096"/>
      <c r="BV123" s="1096">
        <v>77673696</v>
      </c>
      <c r="BW123" s="1096"/>
      <c r="BX123" s="1096"/>
      <c r="BY123" s="1096"/>
      <c r="BZ123" s="1096"/>
      <c r="CA123" s="1096">
        <v>79678043</v>
      </c>
      <c r="CB123" s="1096"/>
      <c r="CC123" s="1096"/>
      <c r="CD123" s="1096"/>
      <c r="CE123" s="1096"/>
      <c r="CF123" s="1029"/>
      <c r="CG123" s="1030"/>
      <c r="CH123" s="1030"/>
      <c r="CI123" s="1030"/>
      <c r="CJ123" s="1031"/>
      <c r="CK123" s="1040"/>
      <c r="CL123" s="1041"/>
      <c r="CM123" s="1041"/>
      <c r="CN123" s="1041"/>
      <c r="CO123" s="1042"/>
      <c r="CP123" s="1050" t="s">
        <v>387</v>
      </c>
      <c r="CQ123" s="1051"/>
      <c r="CR123" s="1051"/>
      <c r="CS123" s="1051"/>
      <c r="CT123" s="1051"/>
      <c r="CU123" s="1051"/>
      <c r="CV123" s="1051"/>
      <c r="CW123" s="1051"/>
      <c r="CX123" s="1051"/>
      <c r="CY123" s="1051"/>
      <c r="CZ123" s="1051"/>
      <c r="DA123" s="1051"/>
      <c r="DB123" s="1051"/>
      <c r="DC123" s="1051"/>
      <c r="DD123" s="1051"/>
      <c r="DE123" s="1051"/>
      <c r="DF123" s="1052"/>
      <c r="DG123" s="988">
        <v>531958</v>
      </c>
      <c r="DH123" s="989"/>
      <c r="DI123" s="989"/>
      <c r="DJ123" s="989"/>
      <c r="DK123" s="990"/>
      <c r="DL123" s="991">
        <v>501937</v>
      </c>
      <c r="DM123" s="989"/>
      <c r="DN123" s="989"/>
      <c r="DO123" s="989"/>
      <c r="DP123" s="990"/>
      <c r="DQ123" s="991">
        <v>431889</v>
      </c>
      <c r="DR123" s="989"/>
      <c r="DS123" s="989"/>
      <c r="DT123" s="989"/>
      <c r="DU123" s="990"/>
      <c r="DV123" s="992">
        <v>2</v>
      </c>
      <c r="DW123" s="993"/>
      <c r="DX123" s="993"/>
      <c r="DY123" s="993"/>
      <c r="DZ123" s="994"/>
    </row>
    <row r="124" spans="1:130" s="199" customFormat="1" ht="26.25" customHeight="1" thickBot="1" x14ac:dyDescent="0.2">
      <c r="A124" s="1089"/>
      <c r="B124" s="976"/>
      <c r="C124" s="946" t="s">
        <v>437</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449</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55.8</v>
      </c>
      <c r="BR124" s="1058"/>
      <c r="BS124" s="1058"/>
      <c r="BT124" s="1058"/>
      <c r="BU124" s="1058"/>
      <c r="BV124" s="1058">
        <v>48.7</v>
      </c>
      <c r="BW124" s="1058"/>
      <c r="BX124" s="1058"/>
      <c r="BY124" s="1058"/>
      <c r="BZ124" s="1058"/>
      <c r="CA124" s="1058">
        <v>50.9</v>
      </c>
      <c r="CB124" s="1058"/>
      <c r="CC124" s="1058"/>
      <c r="CD124" s="1058"/>
      <c r="CE124" s="1058"/>
      <c r="CF124" s="1059"/>
      <c r="CG124" s="1060"/>
      <c r="CH124" s="1060"/>
      <c r="CI124" s="1060"/>
      <c r="CJ124" s="1061"/>
      <c r="CK124" s="1043"/>
      <c r="CL124" s="1043"/>
      <c r="CM124" s="1043"/>
      <c r="CN124" s="1043"/>
      <c r="CO124" s="1044"/>
      <c r="CP124" s="1050" t="s">
        <v>450</v>
      </c>
      <c r="CQ124" s="1051"/>
      <c r="CR124" s="1051"/>
      <c r="CS124" s="1051"/>
      <c r="CT124" s="1051"/>
      <c r="CU124" s="1051"/>
      <c r="CV124" s="1051"/>
      <c r="CW124" s="1051"/>
      <c r="CX124" s="1051"/>
      <c r="CY124" s="1051"/>
      <c r="CZ124" s="1051"/>
      <c r="DA124" s="1051"/>
      <c r="DB124" s="1051"/>
      <c r="DC124" s="1051"/>
      <c r="DD124" s="1051"/>
      <c r="DE124" s="1051"/>
      <c r="DF124" s="1052"/>
      <c r="DG124" s="1035">
        <v>624096</v>
      </c>
      <c r="DH124" s="1014"/>
      <c r="DI124" s="1014"/>
      <c r="DJ124" s="1014"/>
      <c r="DK124" s="1015"/>
      <c r="DL124" s="1013">
        <v>593649</v>
      </c>
      <c r="DM124" s="1014"/>
      <c r="DN124" s="1014"/>
      <c r="DO124" s="1014"/>
      <c r="DP124" s="1015"/>
      <c r="DQ124" s="1013">
        <v>556257</v>
      </c>
      <c r="DR124" s="1014"/>
      <c r="DS124" s="1014"/>
      <c r="DT124" s="1014"/>
      <c r="DU124" s="1015"/>
      <c r="DV124" s="1016">
        <v>2.6</v>
      </c>
      <c r="DW124" s="1017"/>
      <c r="DX124" s="1017"/>
      <c r="DY124" s="1017"/>
      <c r="DZ124" s="1018"/>
    </row>
    <row r="125" spans="1:130" s="199" customFormat="1" ht="26.25" customHeight="1" x14ac:dyDescent="0.15">
      <c r="A125" s="1089"/>
      <c r="B125" s="976"/>
      <c r="C125" s="946" t="s">
        <v>439</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451</v>
      </c>
      <c r="CL125" s="1038"/>
      <c r="CM125" s="1038"/>
      <c r="CN125" s="1038"/>
      <c r="CO125" s="1039"/>
      <c r="CP125" s="970" t="s">
        <v>452</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x14ac:dyDescent="0.2">
      <c r="A126" s="1089"/>
      <c r="B126" s="976"/>
      <c r="C126" s="946" t="s">
        <v>441</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40354</v>
      </c>
      <c r="AB126" s="989"/>
      <c r="AC126" s="989"/>
      <c r="AD126" s="989"/>
      <c r="AE126" s="990"/>
      <c r="AF126" s="991">
        <v>39280</v>
      </c>
      <c r="AG126" s="989"/>
      <c r="AH126" s="989"/>
      <c r="AI126" s="989"/>
      <c r="AJ126" s="990"/>
      <c r="AK126" s="991">
        <v>39280</v>
      </c>
      <c r="AL126" s="989"/>
      <c r="AM126" s="989"/>
      <c r="AN126" s="989"/>
      <c r="AO126" s="990"/>
      <c r="AP126" s="992">
        <v>0.2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453</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x14ac:dyDescent="0.15">
      <c r="A127" s="1090"/>
      <c r="B127" s="978"/>
      <c r="C127" s="1032" t="s">
        <v>454</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5085</v>
      </c>
      <c r="AB127" s="989"/>
      <c r="AC127" s="989"/>
      <c r="AD127" s="989"/>
      <c r="AE127" s="990"/>
      <c r="AF127" s="991">
        <v>3676</v>
      </c>
      <c r="AG127" s="989"/>
      <c r="AH127" s="989"/>
      <c r="AI127" s="989"/>
      <c r="AJ127" s="990"/>
      <c r="AK127" s="991">
        <v>3679</v>
      </c>
      <c r="AL127" s="989"/>
      <c r="AM127" s="989"/>
      <c r="AN127" s="989"/>
      <c r="AO127" s="990"/>
      <c r="AP127" s="992">
        <v>0</v>
      </c>
      <c r="AQ127" s="993"/>
      <c r="AR127" s="993"/>
      <c r="AS127" s="993"/>
      <c r="AT127" s="994"/>
      <c r="AU127" s="235"/>
      <c r="AV127" s="235"/>
      <c r="AW127" s="235"/>
      <c r="AX127" s="1062" t="s">
        <v>455</v>
      </c>
      <c r="AY127" s="1063"/>
      <c r="AZ127" s="1063"/>
      <c r="BA127" s="1063"/>
      <c r="BB127" s="1063"/>
      <c r="BC127" s="1063"/>
      <c r="BD127" s="1063"/>
      <c r="BE127" s="1064"/>
      <c r="BF127" s="1065" t="s">
        <v>456</v>
      </c>
      <c r="BG127" s="1063"/>
      <c r="BH127" s="1063"/>
      <c r="BI127" s="1063"/>
      <c r="BJ127" s="1063"/>
      <c r="BK127" s="1063"/>
      <c r="BL127" s="1064"/>
      <c r="BM127" s="1065" t="s">
        <v>457</v>
      </c>
      <c r="BN127" s="1063"/>
      <c r="BO127" s="1063"/>
      <c r="BP127" s="1063"/>
      <c r="BQ127" s="1063"/>
      <c r="BR127" s="1063"/>
      <c r="BS127" s="1064"/>
      <c r="BT127" s="1065" t="s">
        <v>458</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459</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x14ac:dyDescent="0.2">
      <c r="A128" s="1073" t="s">
        <v>460</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461</v>
      </c>
      <c r="X128" s="1075"/>
      <c r="Y128" s="1075"/>
      <c r="Z128" s="1076"/>
      <c r="AA128" s="1077">
        <v>907278</v>
      </c>
      <c r="AB128" s="1078"/>
      <c r="AC128" s="1078"/>
      <c r="AD128" s="1078"/>
      <c r="AE128" s="1079"/>
      <c r="AF128" s="1080">
        <v>875021</v>
      </c>
      <c r="AG128" s="1078"/>
      <c r="AH128" s="1078"/>
      <c r="AI128" s="1078"/>
      <c r="AJ128" s="1079"/>
      <c r="AK128" s="1080">
        <v>863405</v>
      </c>
      <c r="AL128" s="1078"/>
      <c r="AM128" s="1078"/>
      <c r="AN128" s="1078"/>
      <c r="AO128" s="1079"/>
      <c r="AP128" s="1081"/>
      <c r="AQ128" s="1082"/>
      <c r="AR128" s="1082"/>
      <c r="AS128" s="1082"/>
      <c r="AT128" s="1083"/>
      <c r="AU128" s="235"/>
      <c r="AV128" s="235"/>
      <c r="AW128" s="235"/>
      <c r="AX128" s="918" t="s">
        <v>462</v>
      </c>
      <c r="AY128" s="919"/>
      <c r="AZ128" s="919"/>
      <c r="BA128" s="919"/>
      <c r="BB128" s="919"/>
      <c r="BC128" s="919"/>
      <c r="BD128" s="919"/>
      <c r="BE128" s="920"/>
      <c r="BF128" s="1084" t="s">
        <v>112</v>
      </c>
      <c r="BG128" s="1085"/>
      <c r="BH128" s="1085"/>
      <c r="BI128" s="1085"/>
      <c r="BJ128" s="1085"/>
      <c r="BK128" s="1085"/>
      <c r="BL128" s="1086"/>
      <c r="BM128" s="1084">
        <v>11.98</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463</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t="s">
        <v>112</v>
      </c>
      <c r="DM128" s="1070"/>
      <c r="DN128" s="1070"/>
      <c r="DO128" s="1070"/>
      <c r="DP128" s="1070"/>
      <c r="DQ128" s="1070" t="s">
        <v>112</v>
      </c>
      <c r="DR128" s="1070"/>
      <c r="DS128" s="1070"/>
      <c r="DT128" s="1070"/>
      <c r="DU128" s="1070"/>
      <c r="DV128" s="1071" t="s">
        <v>112</v>
      </c>
      <c r="DW128" s="1071"/>
      <c r="DX128" s="1071"/>
      <c r="DY128" s="1071"/>
      <c r="DZ128" s="1072"/>
    </row>
    <row r="129" spans="1:131" s="199" customFormat="1" ht="26.25" customHeight="1" x14ac:dyDescent="0.15">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464</v>
      </c>
      <c r="X129" s="1104"/>
      <c r="Y129" s="1104"/>
      <c r="Z129" s="1105"/>
      <c r="AA129" s="988">
        <v>26920620</v>
      </c>
      <c r="AB129" s="989"/>
      <c r="AC129" s="989"/>
      <c r="AD129" s="989"/>
      <c r="AE129" s="990"/>
      <c r="AF129" s="991">
        <v>27024010</v>
      </c>
      <c r="AG129" s="989"/>
      <c r="AH129" s="989"/>
      <c r="AI129" s="989"/>
      <c r="AJ129" s="990"/>
      <c r="AK129" s="991">
        <v>26693169</v>
      </c>
      <c r="AL129" s="989"/>
      <c r="AM129" s="989"/>
      <c r="AN129" s="989"/>
      <c r="AO129" s="990"/>
      <c r="AP129" s="1106"/>
      <c r="AQ129" s="1107"/>
      <c r="AR129" s="1107"/>
      <c r="AS129" s="1107"/>
      <c r="AT129" s="1108"/>
      <c r="AU129" s="237"/>
      <c r="AV129" s="237"/>
      <c r="AW129" s="237"/>
      <c r="AX129" s="1097" t="s">
        <v>465</v>
      </c>
      <c r="AY129" s="980"/>
      <c r="AZ129" s="980"/>
      <c r="BA129" s="980"/>
      <c r="BB129" s="980"/>
      <c r="BC129" s="980"/>
      <c r="BD129" s="980"/>
      <c r="BE129" s="981"/>
      <c r="BF129" s="1098" t="s">
        <v>112</v>
      </c>
      <c r="BG129" s="1099"/>
      <c r="BH129" s="1099"/>
      <c r="BI129" s="1099"/>
      <c r="BJ129" s="1099"/>
      <c r="BK129" s="1099"/>
      <c r="BL129" s="1100"/>
      <c r="BM129" s="1098">
        <v>16.98</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466</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467</v>
      </c>
      <c r="X130" s="1104"/>
      <c r="Y130" s="1104"/>
      <c r="Z130" s="1105"/>
      <c r="AA130" s="988">
        <v>4970796</v>
      </c>
      <c r="AB130" s="989"/>
      <c r="AC130" s="989"/>
      <c r="AD130" s="989"/>
      <c r="AE130" s="990"/>
      <c r="AF130" s="991">
        <v>4914310</v>
      </c>
      <c r="AG130" s="989"/>
      <c r="AH130" s="989"/>
      <c r="AI130" s="989"/>
      <c r="AJ130" s="990"/>
      <c r="AK130" s="991">
        <v>5014664</v>
      </c>
      <c r="AL130" s="989"/>
      <c r="AM130" s="989"/>
      <c r="AN130" s="989"/>
      <c r="AO130" s="990"/>
      <c r="AP130" s="1106"/>
      <c r="AQ130" s="1107"/>
      <c r="AR130" s="1107"/>
      <c r="AS130" s="1107"/>
      <c r="AT130" s="1108"/>
      <c r="AU130" s="237"/>
      <c r="AV130" s="237"/>
      <c r="AW130" s="237"/>
      <c r="AX130" s="1097" t="s">
        <v>468</v>
      </c>
      <c r="AY130" s="980"/>
      <c r="AZ130" s="980"/>
      <c r="BA130" s="980"/>
      <c r="BB130" s="980"/>
      <c r="BC130" s="980"/>
      <c r="BD130" s="980"/>
      <c r="BE130" s="981"/>
      <c r="BF130" s="1134">
        <v>7.7</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469</v>
      </c>
      <c r="X131" s="1142"/>
      <c r="Y131" s="1142"/>
      <c r="Z131" s="1143"/>
      <c r="AA131" s="1035">
        <v>21949824</v>
      </c>
      <c r="AB131" s="1014"/>
      <c r="AC131" s="1014"/>
      <c r="AD131" s="1014"/>
      <c r="AE131" s="1015"/>
      <c r="AF131" s="1013">
        <v>22109700</v>
      </c>
      <c r="AG131" s="1014"/>
      <c r="AH131" s="1014"/>
      <c r="AI131" s="1014"/>
      <c r="AJ131" s="1015"/>
      <c r="AK131" s="1013">
        <v>21678505</v>
      </c>
      <c r="AL131" s="1014"/>
      <c r="AM131" s="1014"/>
      <c r="AN131" s="1014"/>
      <c r="AO131" s="1015"/>
      <c r="AP131" s="1144"/>
      <c r="AQ131" s="1145"/>
      <c r="AR131" s="1145"/>
      <c r="AS131" s="1145"/>
      <c r="AT131" s="1146"/>
      <c r="AU131" s="237"/>
      <c r="AV131" s="237"/>
      <c r="AW131" s="237"/>
      <c r="AX131" s="1116" t="s">
        <v>470</v>
      </c>
      <c r="AY131" s="1067"/>
      <c r="AZ131" s="1067"/>
      <c r="BA131" s="1067"/>
      <c r="BB131" s="1067"/>
      <c r="BC131" s="1067"/>
      <c r="BD131" s="1067"/>
      <c r="BE131" s="1068"/>
      <c r="BF131" s="1117">
        <v>50.9</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471</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472</v>
      </c>
      <c r="W132" s="1127"/>
      <c r="X132" s="1127"/>
      <c r="Y132" s="1127"/>
      <c r="Z132" s="1128"/>
      <c r="AA132" s="1129">
        <v>8.6355109940000006</v>
      </c>
      <c r="AB132" s="1130"/>
      <c r="AC132" s="1130"/>
      <c r="AD132" s="1130"/>
      <c r="AE132" s="1131"/>
      <c r="AF132" s="1132">
        <v>7.7480988230000003</v>
      </c>
      <c r="AG132" s="1130"/>
      <c r="AH132" s="1130"/>
      <c r="AI132" s="1130"/>
      <c r="AJ132" s="1131"/>
      <c r="AK132" s="1132">
        <v>6.8568818619999998</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473</v>
      </c>
      <c r="W133" s="1110"/>
      <c r="X133" s="1110"/>
      <c r="Y133" s="1110"/>
      <c r="Z133" s="1111"/>
      <c r="AA133" s="1112">
        <v>9.4</v>
      </c>
      <c r="AB133" s="1113"/>
      <c r="AC133" s="1113"/>
      <c r="AD133" s="1113"/>
      <c r="AE133" s="1114"/>
      <c r="AF133" s="1112">
        <v>8.6</v>
      </c>
      <c r="AG133" s="1113"/>
      <c r="AH133" s="1113"/>
      <c r="AI133" s="1113"/>
      <c r="AJ133" s="1114"/>
      <c r="AK133" s="1112">
        <v>7.7</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election activeCell="AH77" sqref="AH77"/>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F40" zoomScale="75" zoomScaleNormal="75"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474</v>
      </c>
      <c r="B5" s="248"/>
      <c r="C5" s="248"/>
      <c r="D5" s="248"/>
      <c r="E5" s="248"/>
      <c r="F5" s="248"/>
      <c r="G5" s="248"/>
      <c r="H5" s="248"/>
      <c r="I5" s="248"/>
      <c r="J5" s="248"/>
      <c r="K5" s="248"/>
      <c r="L5" s="248"/>
      <c r="M5" s="248"/>
      <c r="N5" s="248"/>
      <c r="O5" s="249"/>
    </row>
    <row r="6" spans="1:16" x14ac:dyDescent="0.15">
      <c r="A6" s="250"/>
      <c r="B6" s="246"/>
      <c r="C6" s="246"/>
      <c r="D6" s="246"/>
      <c r="E6" s="246"/>
      <c r="F6" s="246"/>
      <c r="G6" s="251" t="s">
        <v>475</v>
      </c>
      <c r="H6" s="251"/>
      <c r="I6" s="251"/>
      <c r="J6" s="251"/>
      <c r="K6" s="246"/>
      <c r="L6" s="246"/>
      <c r="M6" s="246"/>
      <c r="N6" s="246"/>
    </row>
    <row r="7" spans="1:16" x14ac:dyDescent="0.15">
      <c r="A7" s="250"/>
      <c r="B7" s="246"/>
      <c r="C7" s="246"/>
      <c r="D7" s="246"/>
      <c r="E7" s="246"/>
      <c r="F7" s="246"/>
      <c r="G7" s="253"/>
      <c r="H7" s="254"/>
      <c r="I7" s="254"/>
      <c r="J7" s="255"/>
      <c r="K7" s="1150" t="s">
        <v>476</v>
      </c>
      <c r="L7" s="256"/>
      <c r="M7" s="257" t="s">
        <v>477</v>
      </c>
      <c r="N7" s="258"/>
    </row>
    <row r="8" spans="1:16" x14ac:dyDescent="0.15">
      <c r="A8" s="250"/>
      <c r="B8" s="246"/>
      <c r="C8" s="246"/>
      <c r="D8" s="246"/>
      <c r="E8" s="246"/>
      <c r="F8" s="246"/>
      <c r="G8" s="259"/>
      <c r="H8" s="260"/>
      <c r="I8" s="260"/>
      <c r="J8" s="261"/>
      <c r="K8" s="1151"/>
      <c r="L8" s="262" t="s">
        <v>478</v>
      </c>
      <c r="M8" s="263" t="s">
        <v>479</v>
      </c>
      <c r="N8" s="264" t="s">
        <v>480</v>
      </c>
    </row>
    <row r="9" spans="1:16" x14ac:dyDescent="0.15">
      <c r="A9" s="250"/>
      <c r="B9" s="246"/>
      <c r="C9" s="246"/>
      <c r="D9" s="246"/>
      <c r="E9" s="246"/>
      <c r="F9" s="246"/>
      <c r="G9" s="1152" t="s">
        <v>481</v>
      </c>
      <c r="H9" s="1153"/>
      <c r="I9" s="1153"/>
      <c r="J9" s="1154"/>
      <c r="K9" s="265">
        <v>7558880</v>
      </c>
      <c r="L9" s="266">
        <v>77919</v>
      </c>
      <c r="M9" s="267">
        <v>62051</v>
      </c>
      <c r="N9" s="268">
        <v>25.6</v>
      </c>
    </row>
    <row r="10" spans="1:16" x14ac:dyDescent="0.15">
      <c r="A10" s="250"/>
      <c r="B10" s="246"/>
      <c r="C10" s="246"/>
      <c r="D10" s="246"/>
      <c r="E10" s="246"/>
      <c r="F10" s="246"/>
      <c r="G10" s="1152" t="s">
        <v>482</v>
      </c>
      <c r="H10" s="1153"/>
      <c r="I10" s="1153"/>
      <c r="J10" s="1154"/>
      <c r="K10" s="269">
        <v>583010</v>
      </c>
      <c r="L10" s="270">
        <v>6010</v>
      </c>
      <c r="M10" s="271">
        <v>5713</v>
      </c>
      <c r="N10" s="272">
        <v>5.2</v>
      </c>
    </row>
    <row r="11" spans="1:16" ht="13.5" customHeight="1" x14ac:dyDescent="0.15">
      <c r="A11" s="250"/>
      <c r="B11" s="246"/>
      <c r="C11" s="246"/>
      <c r="D11" s="246"/>
      <c r="E11" s="246"/>
      <c r="F11" s="246"/>
      <c r="G11" s="1152" t="s">
        <v>483</v>
      </c>
      <c r="H11" s="1153"/>
      <c r="I11" s="1153"/>
      <c r="J11" s="1154"/>
      <c r="K11" s="269">
        <v>16639</v>
      </c>
      <c r="L11" s="270">
        <v>172</v>
      </c>
      <c r="M11" s="271">
        <v>5796</v>
      </c>
      <c r="N11" s="272">
        <v>-97</v>
      </c>
    </row>
    <row r="12" spans="1:16" ht="13.5" customHeight="1" x14ac:dyDescent="0.15">
      <c r="A12" s="250"/>
      <c r="B12" s="246"/>
      <c r="C12" s="246"/>
      <c r="D12" s="246"/>
      <c r="E12" s="246"/>
      <c r="F12" s="246"/>
      <c r="G12" s="1152" t="s">
        <v>484</v>
      </c>
      <c r="H12" s="1153"/>
      <c r="I12" s="1153"/>
      <c r="J12" s="1154"/>
      <c r="K12" s="269" t="s">
        <v>485</v>
      </c>
      <c r="L12" s="270" t="s">
        <v>485</v>
      </c>
      <c r="M12" s="271">
        <v>1167</v>
      </c>
      <c r="N12" s="272" t="s">
        <v>485</v>
      </c>
    </row>
    <row r="13" spans="1:16" ht="13.5" customHeight="1" x14ac:dyDescent="0.15">
      <c r="A13" s="250"/>
      <c r="B13" s="246"/>
      <c r="C13" s="246"/>
      <c r="D13" s="246"/>
      <c r="E13" s="246"/>
      <c r="F13" s="246"/>
      <c r="G13" s="1152" t="s">
        <v>486</v>
      </c>
      <c r="H13" s="1153"/>
      <c r="I13" s="1153"/>
      <c r="J13" s="1154"/>
      <c r="K13" s="269" t="s">
        <v>485</v>
      </c>
      <c r="L13" s="270" t="s">
        <v>485</v>
      </c>
      <c r="M13" s="271">
        <v>0</v>
      </c>
      <c r="N13" s="272" t="s">
        <v>485</v>
      </c>
    </row>
    <row r="14" spans="1:16" ht="13.5" customHeight="1" x14ac:dyDescent="0.15">
      <c r="A14" s="250"/>
      <c r="B14" s="246"/>
      <c r="C14" s="246"/>
      <c r="D14" s="246"/>
      <c r="E14" s="246"/>
      <c r="F14" s="246"/>
      <c r="G14" s="1152" t="s">
        <v>487</v>
      </c>
      <c r="H14" s="1153"/>
      <c r="I14" s="1153"/>
      <c r="J14" s="1154"/>
      <c r="K14" s="269">
        <v>212464</v>
      </c>
      <c r="L14" s="270">
        <v>2190</v>
      </c>
      <c r="M14" s="271">
        <v>2337</v>
      </c>
      <c r="N14" s="272">
        <v>-6.3</v>
      </c>
    </row>
    <row r="15" spans="1:16" ht="13.5" customHeight="1" x14ac:dyDescent="0.15">
      <c r="A15" s="250"/>
      <c r="B15" s="246"/>
      <c r="C15" s="246"/>
      <c r="D15" s="246"/>
      <c r="E15" s="246"/>
      <c r="F15" s="246"/>
      <c r="G15" s="1152" t="s">
        <v>488</v>
      </c>
      <c r="H15" s="1153"/>
      <c r="I15" s="1153"/>
      <c r="J15" s="1154"/>
      <c r="K15" s="269">
        <v>47688</v>
      </c>
      <c r="L15" s="270">
        <v>492</v>
      </c>
      <c r="M15" s="271">
        <v>1594</v>
      </c>
      <c r="N15" s="272">
        <v>-69.099999999999994</v>
      </c>
    </row>
    <row r="16" spans="1:16" x14ac:dyDescent="0.15">
      <c r="A16" s="250"/>
      <c r="B16" s="246"/>
      <c r="C16" s="246"/>
      <c r="D16" s="246"/>
      <c r="E16" s="246"/>
      <c r="F16" s="246"/>
      <c r="G16" s="1155" t="s">
        <v>489</v>
      </c>
      <c r="H16" s="1156"/>
      <c r="I16" s="1156"/>
      <c r="J16" s="1157"/>
      <c r="K16" s="270">
        <v>-745032</v>
      </c>
      <c r="L16" s="270">
        <v>-7680</v>
      </c>
      <c r="M16" s="271">
        <v>-5993</v>
      </c>
      <c r="N16" s="272">
        <v>28.1</v>
      </c>
    </row>
    <row r="17" spans="1:16" x14ac:dyDescent="0.15">
      <c r="A17" s="250"/>
      <c r="B17" s="246"/>
      <c r="C17" s="246"/>
      <c r="D17" s="246"/>
      <c r="E17" s="246"/>
      <c r="F17" s="246"/>
      <c r="G17" s="1155" t="s">
        <v>169</v>
      </c>
      <c r="H17" s="1156"/>
      <c r="I17" s="1156"/>
      <c r="J17" s="1157"/>
      <c r="K17" s="270">
        <v>7673649</v>
      </c>
      <c r="L17" s="270">
        <v>79102</v>
      </c>
      <c r="M17" s="271">
        <v>72665</v>
      </c>
      <c r="N17" s="272">
        <v>8.9</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490</v>
      </c>
      <c r="H19" s="246"/>
      <c r="I19" s="246"/>
      <c r="J19" s="246"/>
      <c r="K19" s="246"/>
      <c r="L19" s="246"/>
      <c r="M19" s="246"/>
      <c r="N19" s="246"/>
    </row>
    <row r="20" spans="1:16" x14ac:dyDescent="0.15">
      <c r="A20" s="250"/>
      <c r="B20" s="246"/>
      <c r="C20" s="246"/>
      <c r="D20" s="246"/>
      <c r="E20" s="246"/>
      <c r="F20" s="246"/>
      <c r="G20" s="274"/>
      <c r="H20" s="275"/>
      <c r="I20" s="275"/>
      <c r="J20" s="276"/>
      <c r="K20" s="277" t="s">
        <v>491</v>
      </c>
      <c r="L20" s="278" t="s">
        <v>492</v>
      </c>
      <c r="M20" s="279" t="s">
        <v>493</v>
      </c>
      <c r="N20" s="280"/>
    </row>
    <row r="21" spans="1:16" s="286" customFormat="1" x14ac:dyDescent="0.15">
      <c r="A21" s="281"/>
      <c r="B21" s="251"/>
      <c r="C21" s="251"/>
      <c r="D21" s="251"/>
      <c r="E21" s="251"/>
      <c r="F21" s="251"/>
      <c r="G21" s="1147" t="s">
        <v>494</v>
      </c>
      <c r="H21" s="1148"/>
      <c r="I21" s="1148"/>
      <c r="J21" s="1149"/>
      <c r="K21" s="282">
        <v>8.6199999999999992</v>
      </c>
      <c r="L21" s="283">
        <v>7.22</v>
      </c>
      <c r="M21" s="284">
        <v>1.4</v>
      </c>
      <c r="N21" s="251"/>
      <c r="O21" s="285"/>
      <c r="P21" s="281"/>
    </row>
    <row r="22" spans="1:16" s="286" customFormat="1" x14ac:dyDescent="0.15">
      <c r="A22" s="281"/>
      <c r="B22" s="251"/>
      <c r="C22" s="251"/>
      <c r="D22" s="251"/>
      <c r="E22" s="251"/>
      <c r="F22" s="251"/>
      <c r="G22" s="1147" t="s">
        <v>495</v>
      </c>
      <c r="H22" s="1148"/>
      <c r="I22" s="1148"/>
      <c r="J22" s="1149"/>
      <c r="K22" s="287">
        <v>98.7</v>
      </c>
      <c r="L22" s="288">
        <v>98.4</v>
      </c>
      <c r="M22" s="289">
        <v>0.3</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496</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497</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498</v>
      </c>
      <c r="H29" s="251"/>
      <c r="I29" s="251"/>
      <c r="J29" s="251"/>
      <c r="K29" s="246"/>
      <c r="L29" s="246"/>
      <c r="M29" s="246"/>
      <c r="N29" s="246"/>
      <c r="O29" s="295"/>
    </row>
    <row r="30" spans="1:16" x14ac:dyDescent="0.15">
      <c r="A30" s="250"/>
      <c r="B30" s="246"/>
      <c r="C30" s="246"/>
      <c r="D30" s="246"/>
      <c r="E30" s="246"/>
      <c r="F30" s="246"/>
      <c r="G30" s="253"/>
      <c r="H30" s="254"/>
      <c r="I30" s="254"/>
      <c r="J30" s="255"/>
      <c r="K30" s="1150" t="s">
        <v>476</v>
      </c>
      <c r="L30" s="256"/>
      <c r="M30" s="257" t="s">
        <v>477</v>
      </c>
      <c r="N30" s="258"/>
    </row>
    <row r="31" spans="1:16" x14ac:dyDescent="0.15">
      <c r="A31" s="250"/>
      <c r="B31" s="246"/>
      <c r="C31" s="246"/>
      <c r="D31" s="246"/>
      <c r="E31" s="246"/>
      <c r="F31" s="246"/>
      <c r="G31" s="259"/>
      <c r="H31" s="260"/>
      <c r="I31" s="260"/>
      <c r="J31" s="261"/>
      <c r="K31" s="1151"/>
      <c r="L31" s="262" t="s">
        <v>478</v>
      </c>
      <c r="M31" s="263" t="s">
        <v>479</v>
      </c>
      <c r="N31" s="264" t="s">
        <v>480</v>
      </c>
    </row>
    <row r="32" spans="1:16" ht="27" customHeight="1" x14ac:dyDescent="0.15">
      <c r="A32" s="250"/>
      <c r="B32" s="246"/>
      <c r="C32" s="246"/>
      <c r="D32" s="246"/>
      <c r="E32" s="246"/>
      <c r="F32" s="246"/>
      <c r="G32" s="1163" t="s">
        <v>499</v>
      </c>
      <c r="H32" s="1164"/>
      <c r="I32" s="1164"/>
      <c r="J32" s="1165"/>
      <c r="K32" s="296">
        <v>5922191</v>
      </c>
      <c r="L32" s="296">
        <v>61048</v>
      </c>
      <c r="M32" s="297">
        <v>39687</v>
      </c>
      <c r="N32" s="298">
        <v>53.8</v>
      </c>
    </row>
    <row r="33" spans="1:16" ht="13.5" customHeight="1" x14ac:dyDescent="0.15">
      <c r="A33" s="250"/>
      <c r="B33" s="246"/>
      <c r="C33" s="246"/>
      <c r="D33" s="246"/>
      <c r="E33" s="246"/>
      <c r="F33" s="246"/>
      <c r="G33" s="1163" t="s">
        <v>500</v>
      </c>
      <c r="H33" s="1164"/>
      <c r="I33" s="1164"/>
      <c r="J33" s="1165"/>
      <c r="K33" s="296" t="s">
        <v>485</v>
      </c>
      <c r="L33" s="296" t="s">
        <v>485</v>
      </c>
      <c r="M33" s="297" t="s">
        <v>485</v>
      </c>
      <c r="N33" s="298" t="s">
        <v>485</v>
      </c>
    </row>
    <row r="34" spans="1:16" ht="27" customHeight="1" x14ac:dyDescent="0.15">
      <c r="A34" s="250"/>
      <c r="B34" s="246"/>
      <c r="C34" s="246"/>
      <c r="D34" s="246"/>
      <c r="E34" s="246"/>
      <c r="F34" s="246"/>
      <c r="G34" s="1163" t="s">
        <v>501</v>
      </c>
      <c r="H34" s="1164"/>
      <c r="I34" s="1164"/>
      <c r="J34" s="1165"/>
      <c r="K34" s="296" t="s">
        <v>485</v>
      </c>
      <c r="L34" s="296" t="s">
        <v>485</v>
      </c>
      <c r="M34" s="297">
        <v>56</v>
      </c>
      <c r="N34" s="298" t="s">
        <v>485</v>
      </c>
    </row>
    <row r="35" spans="1:16" ht="27" customHeight="1" x14ac:dyDescent="0.15">
      <c r="A35" s="250"/>
      <c r="B35" s="246"/>
      <c r="C35" s="246"/>
      <c r="D35" s="246"/>
      <c r="E35" s="246"/>
      <c r="F35" s="246"/>
      <c r="G35" s="1163" t="s">
        <v>502</v>
      </c>
      <c r="H35" s="1164"/>
      <c r="I35" s="1164"/>
      <c r="J35" s="1165"/>
      <c r="K35" s="296">
        <v>1388102</v>
      </c>
      <c r="L35" s="296">
        <v>14309</v>
      </c>
      <c r="M35" s="297">
        <v>13696</v>
      </c>
      <c r="N35" s="298">
        <v>4.5</v>
      </c>
    </row>
    <row r="36" spans="1:16" ht="27" customHeight="1" x14ac:dyDescent="0.15">
      <c r="A36" s="250"/>
      <c r="B36" s="246"/>
      <c r="C36" s="246"/>
      <c r="D36" s="246"/>
      <c r="E36" s="246"/>
      <c r="F36" s="246"/>
      <c r="G36" s="1163" t="s">
        <v>503</v>
      </c>
      <c r="H36" s="1164"/>
      <c r="I36" s="1164"/>
      <c r="J36" s="1165"/>
      <c r="K36" s="296">
        <v>9189</v>
      </c>
      <c r="L36" s="296">
        <v>95</v>
      </c>
      <c r="M36" s="297">
        <v>1733</v>
      </c>
      <c r="N36" s="298">
        <v>-94.5</v>
      </c>
    </row>
    <row r="37" spans="1:16" ht="13.5" customHeight="1" x14ac:dyDescent="0.15">
      <c r="A37" s="250"/>
      <c r="B37" s="246"/>
      <c r="C37" s="246"/>
      <c r="D37" s="246"/>
      <c r="E37" s="246"/>
      <c r="F37" s="246"/>
      <c r="G37" s="1163" t="s">
        <v>504</v>
      </c>
      <c r="H37" s="1164"/>
      <c r="I37" s="1164"/>
      <c r="J37" s="1165"/>
      <c r="K37" s="296">
        <v>42959</v>
      </c>
      <c r="L37" s="296">
        <v>443</v>
      </c>
      <c r="M37" s="297">
        <v>790</v>
      </c>
      <c r="N37" s="298">
        <v>-43.9</v>
      </c>
    </row>
    <row r="38" spans="1:16" ht="27" customHeight="1" x14ac:dyDescent="0.15">
      <c r="A38" s="250"/>
      <c r="B38" s="246"/>
      <c r="C38" s="246"/>
      <c r="D38" s="246"/>
      <c r="E38" s="246"/>
      <c r="F38" s="246"/>
      <c r="G38" s="1166" t="s">
        <v>505</v>
      </c>
      <c r="H38" s="1167"/>
      <c r="I38" s="1167"/>
      <c r="J38" s="1168"/>
      <c r="K38" s="299">
        <v>2097</v>
      </c>
      <c r="L38" s="299">
        <v>22</v>
      </c>
      <c r="M38" s="300">
        <v>1</v>
      </c>
      <c r="N38" s="301">
        <v>2100</v>
      </c>
      <c r="O38" s="295"/>
    </row>
    <row r="39" spans="1:16" x14ac:dyDescent="0.15">
      <c r="A39" s="250"/>
      <c r="B39" s="246"/>
      <c r="C39" s="246"/>
      <c r="D39" s="246"/>
      <c r="E39" s="246"/>
      <c r="F39" s="246"/>
      <c r="G39" s="1166" t="s">
        <v>506</v>
      </c>
      <c r="H39" s="1167"/>
      <c r="I39" s="1167"/>
      <c r="J39" s="1168"/>
      <c r="K39" s="302">
        <v>-863405</v>
      </c>
      <c r="L39" s="302">
        <v>-8900</v>
      </c>
      <c r="M39" s="303">
        <v>-5521</v>
      </c>
      <c r="N39" s="304">
        <v>61.2</v>
      </c>
      <c r="O39" s="295"/>
    </row>
    <row r="40" spans="1:16" ht="27" customHeight="1" x14ac:dyDescent="0.15">
      <c r="A40" s="250"/>
      <c r="B40" s="246"/>
      <c r="C40" s="246"/>
      <c r="D40" s="246"/>
      <c r="E40" s="246"/>
      <c r="F40" s="246"/>
      <c r="G40" s="1163" t="s">
        <v>507</v>
      </c>
      <c r="H40" s="1164"/>
      <c r="I40" s="1164"/>
      <c r="J40" s="1165"/>
      <c r="K40" s="302">
        <v>-5014664</v>
      </c>
      <c r="L40" s="302">
        <v>-51693</v>
      </c>
      <c r="M40" s="303">
        <v>-35785</v>
      </c>
      <c r="N40" s="304">
        <v>44.5</v>
      </c>
      <c r="O40" s="295"/>
    </row>
    <row r="41" spans="1:16" x14ac:dyDescent="0.15">
      <c r="A41" s="250"/>
      <c r="B41" s="246"/>
      <c r="C41" s="246"/>
      <c r="D41" s="246"/>
      <c r="E41" s="246"/>
      <c r="F41" s="246"/>
      <c r="G41" s="1169" t="s">
        <v>280</v>
      </c>
      <c r="H41" s="1170"/>
      <c r="I41" s="1170"/>
      <c r="J41" s="1171"/>
      <c r="K41" s="296">
        <v>1486469</v>
      </c>
      <c r="L41" s="302">
        <v>15323</v>
      </c>
      <c r="M41" s="303">
        <v>14658</v>
      </c>
      <c r="N41" s="304">
        <v>4.5</v>
      </c>
      <c r="O41" s="295"/>
    </row>
    <row r="42" spans="1:16" x14ac:dyDescent="0.15">
      <c r="A42" s="250"/>
      <c r="B42" s="246"/>
      <c r="C42" s="246"/>
      <c r="D42" s="246"/>
      <c r="E42" s="246"/>
      <c r="F42" s="246"/>
      <c r="G42" s="305" t="s">
        <v>508</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509</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510</v>
      </c>
      <c r="H48" s="310"/>
      <c r="I48" s="310"/>
      <c r="J48" s="310"/>
      <c r="K48" s="310"/>
      <c r="L48" s="310"/>
      <c r="M48" s="311"/>
      <c r="N48" s="310"/>
    </row>
    <row r="49" spans="1:14" ht="13.5" customHeight="1" x14ac:dyDescent="0.15">
      <c r="A49" s="250"/>
      <c r="B49" s="246"/>
      <c r="C49" s="246"/>
      <c r="D49" s="246"/>
      <c r="E49" s="246"/>
      <c r="F49" s="246"/>
      <c r="G49" s="312"/>
      <c r="H49" s="313"/>
      <c r="I49" s="1158" t="s">
        <v>476</v>
      </c>
      <c r="J49" s="1160" t="s">
        <v>511</v>
      </c>
      <c r="K49" s="1161"/>
      <c r="L49" s="1161"/>
      <c r="M49" s="1161"/>
      <c r="N49" s="1162"/>
    </row>
    <row r="50" spans="1:14" x14ac:dyDescent="0.15">
      <c r="A50" s="250"/>
      <c r="B50" s="246"/>
      <c r="C50" s="246"/>
      <c r="D50" s="246"/>
      <c r="E50" s="246"/>
      <c r="F50" s="246"/>
      <c r="G50" s="314"/>
      <c r="H50" s="315"/>
      <c r="I50" s="1159"/>
      <c r="J50" s="316" t="s">
        <v>512</v>
      </c>
      <c r="K50" s="317" t="s">
        <v>513</v>
      </c>
      <c r="L50" s="318" t="s">
        <v>514</v>
      </c>
      <c r="M50" s="319" t="s">
        <v>515</v>
      </c>
      <c r="N50" s="320" t="s">
        <v>516</v>
      </c>
    </row>
    <row r="51" spans="1:14" x14ac:dyDescent="0.15">
      <c r="A51" s="250"/>
      <c r="B51" s="246"/>
      <c r="C51" s="246"/>
      <c r="D51" s="246"/>
      <c r="E51" s="246"/>
      <c r="F51" s="246"/>
      <c r="G51" s="312" t="s">
        <v>517</v>
      </c>
      <c r="H51" s="313"/>
      <c r="I51" s="321">
        <v>8953757</v>
      </c>
      <c r="J51" s="322">
        <v>89616</v>
      </c>
      <c r="K51" s="323">
        <v>61.5</v>
      </c>
      <c r="L51" s="324">
        <v>43493</v>
      </c>
      <c r="M51" s="325">
        <v>5</v>
      </c>
      <c r="N51" s="326">
        <v>56.5</v>
      </c>
    </row>
    <row r="52" spans="1:14" x14ac:dyDescent="0.15">
      <c r="A52" s="250"/>
      <c r="B52" s="246"/>
      <c r="C52" s="246"/>
      <c r="D52" s="246"/>
      <c r="E52" s="246"/>
      <c r="F52" s="246"/>
      <c r="G52" s="327"/>
      <c r="H52" s="328" t="s">
        <v>518</v>
      </c>
      <c r="I52" s="329">
        <v>5207215</v>
      </c>
      <c r="J52" s="330">
        <v>52118</v>
      </c>
      <c r="K52" s="331">
        <v>55.6</v>
      </c>
      <c r="L52" s="332">
        <v>23254</v>
      </c>
      <c r="M52" s="333">
        <v>4</v>
      </c>
      <c r="N52" s="334">
        <v>51.6</v>
      </c>
    </row>
    <row r="53" spans="1:14" x14ac:dyDescent="0.15">
      <c r="A53" s="250"/>
      <c r="B53" s="246"/>
      <c r="C53" s="246"/>
      <c r="D53" s="246"/>
      <c r="E53" s="246"/>
      <c r="F53" s="246"/>
      <c r="G53" s="312" t="s">
        <v>519</v>
      </c>
      <c r="H53" s="313"/>
      <c r="I53" s="321">
        <v>7513047</v>
      </c>
      <c r="J53" s="322">
        <v>75534</v>
      </c>
      <c r="K53" s="323">
        <v>-15.7</v>
      </c>
      <c r="L53" s="324">
        <v>50840</v>
      </c>
      <c r="M53" s="325">
        <v>16.899999999999999</v>
      </c>
      <c r="N53" s="326">
        <v>-32.6</v>
      </c>
    </row>
    <row r="54" spans="1:14" x14ac:dyDescent="0.15">
      <c r="A54" s="250"/>
      <c r="B54" s="246"/>
      <c r="C54" s="246"/>
      <c r="D54" s="246"/>
      <c r="E54" s="246"/>
      <c r="F54" s="246"/>
      <c r="G54" s="327"/>
      <c r="H54" s="328" t="s">
        <v>518</v>
      </c>
      <c r="I54" s="329">
        <v>3208376</v>
      </c>
      <c r="J54" s="330">
        <v>32256</v>
      </c>
      <c r="K54" s="331">
        <v>-38.1</v>
      </c>
      <c r="L54" s="332">
        <v>25367</v>
      </c>
      <c r="M54" s="333">
        <v>9.1</v>
      </c>
      <c r="N54" s="334">
        <v>-47.2</v>
      </c>
    </row>
    <row r="55" spans="1:14" x14ac:dyDescent="0.15">
      <c r="A55" s="250"/>
      <c r="B55" s="246"/>
      <c r="C55" s="246"/>
      <c r="D55" s="246"/>
      <c r="E55" s="246"/>
      <c r="F55" s="246"/>
      <c r="G55" s="312" t="s">
        <v>520</v>
      </c>
      <c r="H55" s="313"/>
      <c r="I55" s="321">
        <v>6904926</v>
      </c>
      <c r="J55" s="322">
        <v>69937</v>
      </c>
      <c r="K55" s="323">
        <v>-7.4</v>
      </c>
      <c r="L55" s="324">
        <v>53605</v>
      </c>
      <c r="M55" s="325">
        <v>5.4</v>
      </c>
      <c r="N55" s="326">
        <v>-12.8</v>
      </c>
    </row>
    <row r="56" spans="1:14" x14ac:dyDescent="0.15">
      <c r="A56" s="250"/>
      <c r="B56" s="246"/>
      <c r="C56" s="246"/>
      <c r="D56" s="246"/>
      <c r="E56" s="246"/>
      <c r="F56" s="246"/>
      <c r="G56" s="327"/>
      <c r="H56" s="328" t="s">
        <v>518</v>
      </c>
      <c r="I56" s="329">
        <v>3983792</v>
      </c>
      <c r="J56" s="330">
        <v>40350</v>
      </c>
      <c r="K56" s="331">
        <v>25.1</v>
      </c>
      <c r="L56" s="332">
        <v>28343</v>
      </c>
      <c r="M56" s="333">
        <v>11.7</v>
      </c>
      <c r="N56" s="334">
        <v>13.4</v>
      </c>
    </row>
    <row r="57" spans="1:14" x14ac:dyDescent="0.15">
      <c r="A57" s="250"/>
      <c r="B57" s="246"/>
      <c r="C57" s="246"/>
      <c r="D57" s="246"/>
      <c r="E57" s="246"/>
      <c r="F57" s="246"/>
      <c r="G57" s="312" t="s">
        <v>521</v>
      </c>
      <c r="H57" s="313"/>
      <c r="I57" s="321">
        <v>7745129</v>
      </c>
      <c r="J57" s="322">
        <v>79135</v>
      </c>
      <c r="K57" s="323">
        <v>13.2</v>
      </c>
      <c r="L57" s="324">
        <v>92247</v>
      </c>
      <c r="M57" s="325">
        <v>72.099999999999994</v>
      </c>
      <c r="N57" s="326">
        <v>-58.9</v>
      </c>
    </row>
    <row r="58" spans="1:14" x14ac:dyDescent="0.15">
      <c r="A58" s="250"/>
      <c r="B58" s="246"/>
      <c r="C58" s="246"/>
      <c r="D58" s="246"/>
      <c r="E58" s="246"/>
      <c r="F58" s="246"/>
      <c r="G58" s="327"/>
      <c r="H58" s="328" t="s">
        <v>518</v>
      </c>
      <c r="I58" s="329">
        <v>3894998</v>
      </c>
      <c r="J58" s="330">
        <v>39797</v>
      </c>
      <c r="K58" s="331">
        <v>-1.4</v>
      </c>
      <c r="L58" s="332">
        <v>37204</v>
      </c>
      <c r="M58" s="333">
        <v>31.3</v>
      </c>
      <c r="N58" s="334">
        <v>-32.700000000000003</v>
      </c>
    </row>
    <row r="59" spans="1:14" x14ac:dyDescent="0.15">
      <c r="A59" s="250"/>
      <c r="B59" s="246"/>
      <c r="C59" s="246"/>
      <c r="D59" s="246"/>
      <c r="E59" s="246"/>
      <c r="F59" s="246"/>
      <c r="G59" s="312" t="s">
        <v>522</v>
      </c>
      <c r="H59" s="313"/>
      <c r="I59" s="321">
        <v>10863618</v>
      </c>
      <c r="J59" s="322">
        <v>111986</v>
      </c>
      <c r="K59" s="323">
        <v>41.5</v>
      </c>
      <c r="L59" s="324">
        <v>57295</v>
      </c>
      <c r="M59" s="325">
        <v>-37.9</v>
      </c>
      <c r="N59" s="326">
        <v>79.400000000000006</v>
      </c>
    </row>
    <row r="60" spans="1:14" x14ac:dyDescent="0.15">
      <c r="A60" s="250"/>
      <c r="B60" s="246"/>
      <c r="C60" s="246"/>
      <c r="D60" s="246"/>
      <c r="E60" s="246"/>
      <c r="F60" s="246"/>
      <c r="G60" s="327"/>
      <c r="H60" s="328" t="s">
        <v>518</v>
      </c>
      <c r="I60" s="335">
        <v>6830603</v>
      </c>
      <c r="J60" s="330">
        <v>70412</v>
      </c>
      <c r="K60" s="331">
        <v>76.900000000000006</v>
      </c>
      <c r="L60" s="332">
        <v>32771</v>
      </c>
      <c r="M60" s="333">
        <v>-11.9</v>
      </c>
      <c r="N60" s="334">
        <v>88.8</v>
      </c>
    </row>
    <row r="61" spans="1:14" x14ac:dyDescent="0.15">
      <c r="A61" s="250"/>
      <c r="B61" s="246"/>
      <c r="C61" s="246"/>
      <c r="D61" s="246"/>
      <c r="E61" s="246"/>
      <c r="F61" s="246"/>
      <c r="G61" s="312" t="s">
        <v>523</v>
      </c>
      <c r="H61" s="336"/>
      <c r="I61" s="337">
        <v>8396095</v>
      </c>
      <c r="J61" s="338">
        <v>85242</v>
      </c>
      <c r="K61" s="339">
        <v>18.600000000000001</v>
      </c>
      <c r="L61" s="340">
        <v>59496</v>
      </c>
      <c r="M61" s="341">
        <v>12.3</v>
      </c>
      <c r="N61" s="326">
        <v>6.3</v>
      </c>
    </row>
    <row r="62" spans="1:14" x14ac:dyDescent="0.15">
      <c r="A62" s="250"/>
      <c r="B62" s="246"/>
      <c r="C62" s="246"/>
      <c r="D62" s="246"/>
      <c r="E62" s="246"/>
      <c r="F62" s="246"/>
      <c r="G62" s="327"/>
      <c r="H62" s="328" t="s">
        <v>518</v>
      </c>
      <c r="I62" s="329">
        <v>4624997</v>
      </c>
      <c r="J62" s="330">
        <v>46987</v>
      </c>
      <c r="K62" s="331">
        <v>23.6</v>
      </c>
      <c r="L62" s="332">
        <v>29388</v>
      </c>
      <c r="M62" s="333">
        <v>8.8000000000000007</v>
      </c>
      <c r="N62" s="334">
        <v>14.8</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9" zoomScale="75" zoomScaleNormal="7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2"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525</v>
      </c>
      <c r="G46" s="8" t="s">
        <v>526</v>
      </c>
      <c r="H46" s="8" t="s">
        <v>527</v>
      </c>
      <c r="I46" s="8" t="s">
        <v>528</v>
      </c>
      <c r="J46" s="9" t="s">
        <v>529</v>
      </c>
    </row>
    <row r="47" spans="2:10" ht="57.75" customHeight="1" x14ac:dyDescent="0.15">
      <c r="B47" s="10"/>
      <c r="C47" s="1172" t="s">
        <v>3</v>
      </c>
      <c r="D47" s="1172"/>
      <c r="E47" s="1173"/>
      <c r="F47" s="11">
        <v>15.29</v>
      </c>
      <c r="G47" s="12">
        <v>16.95</v>
      </c>
      <c r="H47" s="12">
        <v>21.71</v>
      </c>
      <c r="I47" s="12">
        <v>21.63</v>
      </c>
      <c r="J47" s="13">
        <v>21.93</v>
      </c>
    </row>
    <row r="48" spans="2:10" ht="57.75" customHeight="1" x14ac:dyDescent="0.15">
      <c r="B48" s="14"/>
      <c r="C48" s="1174" t="s">
        <v>4</v>
      </c>
      <c r="D48" s="1174"/>
      <c r="E48" s="1175"/>
      <c r="F48" s="15">
        <v>3.06</v>
      </c>
      <c r="G48" s="16">
        <v>2.98</v>
      </c>
      <c r="H48" s="16">
        <v>2.13</v>
      </c>
      <c r="I48" s="16">
        <v>3.32</v>
      </c>
      <c r="J48" s="17">
        <v>2.63</v>
      </c>
    </row>
    <row r="49" spans="2:10" ht="57.75" customHeight="1" thickBot="1" x14ac:dyDescent="0.2">
      <c r="B49" s="18"/>
      <c r="C49" s="1176" t="s">
        <v>5</v>
      </c>
      <c r="D49" s="1176"/>
      <c r="E49" s="1177"/>
      <c r="F49" s="19">
        <v>5.6</v>
      </c>
      <c r="G49" s="20">
        <v>5.48</v>
      </c>
      <c r="H49" s="20">
        <v>9.02</v>
      </c>
      <c r="I49" s="20">
        <v>4.33</v>
      </c>
      <c r="J49" s="21">
        <v>3.33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2018-02-26T23:53:39Z</cp:lastPrinted>
  <dcterms:created xsi:type="dcterms:W3CDTF">2018-01-24T05:57:37Z</dcterms:created>
  <dcterms:modified xsi:type="dcterms:W3CDTF">2018-12-18T02:25:16Z</dcterms:modified>
  <cp:category/>
</cp:coreProperties>
</file>