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790" yWindow="615" windowWidth="1944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LJ16" i="5"/>
  <c r="FM16" i="5"/>
  <c r="CI16" i="5"/>
  <c r="JU10" i="5"/>
  <c r="GQ10" i="5"/>
  <c r="ER10" i="5"/>
  <c r="DX10" i="5"/>
  <c r="DD10" i="5"/>
  <c r="CI10" i="5"/>
  <c r="BM10" i="5"/>
  <c r="IF16" i="5"/>
  <c r="HB16" i="5"/>
  <c r="DX16" i="5"/>
  <c r="LJ10" i="5"/>
  <c r="IF10" i="5"/>
  <c r="EH10" i="5"/>
  <c r="DN10" i="5"/>
  <c r="CS10" i="5"/>
  <c r="BX10" i="5"/>
  <c r="BB10" i="5"/>
  <c r="N11" i="4"/>
  <c r="GQ18" i="5"/>
  <c r="GO18" i="5"/>
  <c r="GM18" i="5"/>
  <c r="GP18" i="5"/>
  <c r="GP12" i="5"/>
  <c r="GN12" i="5"/>
  <c r="GQ12" i="5"/>
  <c r="GM12" i="5"/>
  <c r="GN18" i="5"/>
  <c r="GO12" i="5"/>
  <c r="FC18" i="5"/>
  <c r="FA18" i="5"/>
  <c r="EY18" i="5"/>
  <c r="FB18" i="5"/>
  <c r="FB12" i="5"/>
  <c r="EZ12" i="5"/>
  <c r="EZ18" i="5"/>
  <c r="FA12" i="5"/>
  <c r="FL18" i="5"/>
  <c r="FJ18" i="5"/>
  <c r="FK18" i="5"/>
  <c r="FM12" i="5"/>
  <c r="FK12" i="5"/>
  <c r="FI12" i="5"/>
  <c r="FM18" i="5"/>
  <c r="FJ12" i="5"/>
  <c r="FW18" i="5"/>
  <c r="FU18" i="5"/>
  <c r="FS18" i="5"/>
  <c r="FT18" i="5"/>
  <c r="FV12" i="5"/>
  <c r="FT12" i="5"/>
  <c r="FW12" i="5"/>
  <c r="FS12"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BJ10" i="5"/>
  <c r="BL10" i="5"/>
  <c r="CF10" i="5"/>
  <c r="CH10" i="5"/>
  <c r="DA10" i="5"/>
  <c r="DC10" i="5"/>
  <c r="DU10" i="5"/>
  <c r="DW10" i="5"/>
  <c r="EO10" i="5"/>
  <c r="EQ10" i="5"/>
  <c r="EZ10" i="5"/>
  <c r="HA10" i="5"/>
  <c r="HS10" i="5"/>
  <c r="KD10" i="5"/>
  <c r="KW10" i="5"/>
  <c r="EY12" i="5"/>
  <c r="FL12" i="5"/>
  <c r="GY12" i="5"/>
  <c r="HL12" i="5"/>
  <c r="IW12" i="5"/>
  <c r="JJ12" i="5"/>
  <c r="KW12" i="5"/>
  <c r="LJ12" i="5"/>
  <c r="CR16" i="5"/>
  <c r="DK16" i="5"/>
  <c r="FV16" i="5"/>
  <c r="GN16" i="5"/>
  <c r="KW16" i="5"/>
  <c r="FI18" i="5"/>
  <c r="HB18" i="5"/>
  <c r="JG18" i="5"/>
  <c r="KZ18" i="5"/>
  <c r="H11" i="4"/>
  <c r="L11" i="4"/>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AY10" i="5"/>
  <c r="BA10" i="5"/>
  <c r="BU10" i="5"/>
  <c r="BW10" i="5"/>
  <c r="CP10" i="5"/>
  <c r="CR10" i="5"/>
  <c r="DK10" i="5"/>
  <c r="DM10" i="5"/>
  <c r="EE10" i="5"/>
  <c r="EG10" i="5"/>
  <c r="FB10" i="5"/>
  <c r="FL10" i="5"/>
  <c r="GD10" i="5"/>
  <c r="IO10" i="5"/>
  <c r="JH10" i="5"/>
  <c r="LS10" i="5"/>
  <c r="MK10" i="5"/>
  <c r="FC12" i="5"/>
  <c r="FU12" i="5"/>
  <c r="HH12" i="5"/>
  <c r="HU12" i="5"/>
  <c r="IM12" i="5"/>
  <c r="JA12" i="5"/>
  <c r="JS12" i="5"/>
  <c r="KM12" i="5"/>
  <c r="LF12" i="5"/>
  <c r="LS12" i="5"/>
  <c r="MK12" i="5"/>
  <c r="BA16" i="5"/>
  <c r="BU16" i="5"/>
  <c r="EG16" i="5"/>
  <c r="EZ16" i="5"/>
  <c r="HS16" i="5"/>
  <c r="KD16" i="5"/>
  <c r="FV18" i="5"/>
  <c r="HT18" i="5"/>
  <c r="IN18" i="5"/>
  <c r="JT18" i="5"/>
  <c r="KL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IY16" i="5"/>
  <c r="GE16" i="5"/>
  <c r="DB16" i="5"/>
  <c r="KM10" i="5"/>
  <c r="HJ10" i="5"/>
  <c r="EP10" i="5"/>
  <c r="DV10" i="5"/>
  <c r="DB10" i="5"/>
  <c r="CG10" i="5"/>
  <c r="BK10" i="5"/>
  <c r="MB16" i="5"/>
  <c r="EP16" i="5"/>
  <c r="BK16" i="5"/>
  <c r="MB10" i="5"/>
  <c r="IY10" i="5"/>
  <c r="FU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GX16" i="5"/>
  <c r="DT16" i="5"/>
  <c r="LF10" i="5"/>
  <c r="IB10" i="5"/>
  <c r="EN10" i="5"/>
  <c r="DT10" i="5"/>
  <c r="CZ10" i="5"/>
  <c r="CE10" i="5"/>
  <c r="BI10" i="5"/>
  <c r="JQ16" i="5"/>
  <c r="FI16" i="5"/>
  <c r="CE16" i="5"/>
  <c r="JQ10" i="5"/>
  <c r="GM10" i="5"/>
  <c r="FI10" i="5"/>
  <c r="ED10" i="5"/>
  <c r="DJ10" i="5"/>
  <c r="CO10" i="5"/>
  <c r="BT10" i="5"/>
  <c r="AX10" i="5"/>
  <c r="F11" i="4"/>
</calcChain>
</file>

<file path=xl/sharedStrings.xml><?xml version="1.0" encoding="utf-8"?>
<sst xmlns="http://schemas.openxmlformats.org/spreadsheetml/2006/main" count="889" uniqueCount="175">
  <si>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</si>
  <si>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</si>
  <si>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</si>
  <si>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</si>
  <si>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</si>
  <si>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</si>
  <si>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</si>
  <si>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</si>
  <si>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名称：北広島町電気事業基金　5,000千円
目的：川小田小水力発電所の適切な管理運営を図るうえで、臨時又は定期点検等に多額の経費を要する場合の財源に充当するため
平成28年度予算補正財源　702千円
平成28年度予算一般会計負担調整　2,871千円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</si>
  <si>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</si>
  <si>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</si>
  <si>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</si>
  <si>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</si>
  <si>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</si>
  <si>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</si>
  <si>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</si>
  <si>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</si>
  <si>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</si>
  <si>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</si>
  <si>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</si>
  <si>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</si>
  <si>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</si>
  <si>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</si>
  <si>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</si>
  <si>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</si>
  <si>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</si>
  <si>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</si>
  <si>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</si>
  <si>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</si>
  <si>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</si>
  <si>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</si>
  <si>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</si>
  <si>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</si>
  <si>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</si>
  <si>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</si>
  <si>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</si>
  <si>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</si>
  <si>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</si>
  <si>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</si>
  <si>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</si>
  <si>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</si>
  <si>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</si>
  <si>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</si>
  <si>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</si>
  <si>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</si>
  <si>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</si>
  <si>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</si>
  <si>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</si>
  <si>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</si>
  <si>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</si>
  <si>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</si>
  <si>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</si>
  <si>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</si>
  <si>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</si>
  <si>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</si>
  <si>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</si>
  <si>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</si>
  <si>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</si>
  <si>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</si>
  <si>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</si>
  <si>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</si>
  <si>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</si>
  <si>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</si>
  <si>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</si>
  <si>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</si>
  <si>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</si>
  <si>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</si>
  <si>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</si>
  <si>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</si>
  <si>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</si>
  <si>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</si>
  <si>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</si>
  <si>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</si>
  <si>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</si>
  <si>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</si>
  <si>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</si>
  <si>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</si>
  <si>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</si>
  <si>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</si>
  <si>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</si>
  <si>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</si>
  <si>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</si>
  <si>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</si>
  <si>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</si>
  <si>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</si>
  <si>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</si>
  <si>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</si>
  <si>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</si>
  <si>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</si>
  <si>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</si>
  <si>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</si>
  <si>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</si>
  <si>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</si>
  <si>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</si>
  <si>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</si>
  <si>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</si>
  <si>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</si>
  <si>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</si>
  <si>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</si>
  <si>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</si>
  <si>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</si>
  <si>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</si>
  <si>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</si>
  <si>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</si>
  <si>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</si>
  <si>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</si>
  <si>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</si>
  <si>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</si>
  <si>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</si>
  <si>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</si>
  <si>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</si>
  <si>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</si>
  <si>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</si>
  <si>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</si>
  <si>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</si>
  <si>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343692</t>
  </si>
  <si>
    <t>47</t>
  </si>
  <si>
    <t>04</t>
  </si>
  <si>
    <t>0</t>
  </si>
  <si>
    <t>000</t>
  </si>
  <si>
    <t>広島県　北広島町</t>
  </si>
  <si>
    <t>法非適用</t>
  </si>
  <si>
    <t>電気事業</t>
  </si>
  <si>
    <t>該当数値なし</t>
  </si>
  <si>
    <t>-</t>
  </si>
  <si>
    <t>平成30年3月31日　川小田発電所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</si>
  <si>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</si>
  <si>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</si>
  <si>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</si>
  <si>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</si>
  <si>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</si>
  <si>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</si>
  <si>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</si>
  <si>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</si>
  <si>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</si>
  <si>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</si>
  <si>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</si>
  <si>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</si>
  <si>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</si>
  <si>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</si>
  <si>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</si>
  <si>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</si>
  <si>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</si>
  <si>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</si>
  <si>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</si>
  <si>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</si>
  <si>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</si>
  <si>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</si>
  <si>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</si>
  <si>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</si>
  <si>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</si>
  <si>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</si>
  <si>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</si>
  <si>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</si>
  <si>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</si>
  <si>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</si>
  <si>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</si>
  <si>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</si>
  <si>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</si>
  <si>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</si>
  <si>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</si>
  <si>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</si>
  <si>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</si>
  <si>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</si>
  <si>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</si>
  <si>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</si>
  <si>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</si>
  <si>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</si>
  <si>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</si>
  <si>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</si>
  <si>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</si>
  <si>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</si>
  <si>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①設備利用率
　前年度より17.2ポイント下がり、平均値よりも下回っている。降雨状況により設備の利用率（発電量）に影響があることから他の発電を含めた施設全体平均と比較すると不安定ではあるものの、全ての年度において平均値を上回っている。また、５年間の値を平均すると56.7％で水力発電平均61.0％と比較すると4.3ポイントと僅かに低い。
②修繕費比率
　前年度より下がっているが、H27年度は突発的な事由により増加しており、運転を開始して10年以上が経過するなか修繕を先送りしてきていることが要因と考えられる。なお、H26年度は３年ごとの定期点検により増加しているものである。今後は施設の長寿命化に向け、計画的な更新（修繕）により年度間の平準化を図っていく必要がある。
③企業債残高対料金収入比率
　企業債現在高が高額であるため平均値をはるかに上回る数値となっている。料金収入は降雨状況に影響されるが、企業債現在高は順調に減少している。なお、他団体と比較し高い要因としては、本町が元利均等償還で借入を行っていることから残高の減りが元金均等に比べ遅い事や、一般会計の負担を約束したものが無いことなどが考えられる。借入額の86.7％が２５年債でありH37～39年度に償還が完了することから、その直前年度辺りで数値が良化していくものと見込んでいる。
④FIT収入割合
　本町の電気事業施設は平成15年に運転を開始しており、再生可能エネルギー固定価格買取制度により売電した収入は無い事から、単価の下落による収入減少のリスクは無いものと考える。
</t>
    <rPh sb="1" eb="3">
      <t>セツビ</t>
    </rPh>
    <rPh sb="3" eb="6">
      <t>リヨウリツ</t>
    </rPh>
    <rPh sb="8" eb="10">
      <t>ゼンネン</t>
    </rPh>
    <rPh sb="10" eb="11">
      <t>ド</t>
    </rPh>
    <rPh sb="21" eb="22">
      <t>サ</t>
    </rPh>
    <rPh sb="25" eb="28">
      <t>ヘイキンチ</t>
    </rPh>
    <rPh sb="31" eb="33">
      <t>シタマワ</t>
    </rPh>
    <rPh sb="45" eb="47">
      <t>セツビ</t>
    </rPh>
    <rPh sb="48" eb="51">
      <t>リヨウリツ</t>
    </rPh>
    <rPh sb="52" eb="54">
      <t>ハツデン</t>
    </rPh>
    <rPh sb="54" eb="55">
      <t>リョウ</t>
    </rPh>
    <rPh sb="57" eb="59">
      <t>エイキョウ</t>
    </rPh>
    <rPh sb="66" eb="67">
      <t>タ</t>
    </rPh>
    <rPh sb="68" eb="70">
      <t>ハツデン</t>
    </rPh>
    <rPh sb="71" eb="72">
      <t>フク</t>
    </rPh>
    <rPh sb="74" eb="76">
      <t>シセツ</t>
    </rPh>
    <rPh sb="76" eb="78">
      <t>ゼンタイ</t>
    </rPh>
    <rPh sb="78" eb="80">
      <t>ヘイキン</t>
    </rPh>
    <rPh sb="81" eb="83">
      <t>ヒカク</t>
    </rPh>
    <rPh sb="86" eb="89">
      <t>フアンテイ</t>
    </rPh>
    <rPh sb="97" eb="98">
      <t>スベ</t>
    </rPh>
    <rPh sb="100" eb="102">
      <t>ネンド</t>
    </rPh>
    <rPh sb="106" eb="108">
      <t>ヘイキン</t>
    </rPh>
    <rPh sb="108" eb="109">
      <t>チ</t>
    </rPh>
    <rPh sb="110" eb="112">
      <t>ウワマワ</t>
    </rPh>
    <rPh sb="121" eb="123">
      <t>ネンカン</t>
    </rPh>
    <rPh sb="124" eb="125">
      <t>アタイ</t>
    </rPh>
    <rPh sb="126" eb="128">
      <t>ヘイキン</t>
    </rPh>
    <rPh sb="137" eb="139">
      <t>スイリョク</t>
    </rPh>
    <rPh sb="139" eb="141">
      <t>ハツデン</t>
    </rPh>
    <rPh sb="141" eb="143">
      <t>ヘイキン</t>
    </rPh>
    <rPh sb="149" eb="151">
      <t>ヒカク</t>
    </rPh>
    <rPh sb="162" eb="163">
      <t>ワズ</t>
    </rPh>
    <rPh sb="165" eb="166">
      <t>ヒク</t>
    </rPh>
    <rPh sb="171" eb="174">
      <t>シュウゼンヒ</t>
    </rPh>
    <rPh sb="174" eb="175">
      <t>ヒ</t>
    </rPh>
    <rPh sb="175" eb="176">
      <t>リツ</t>
    </rPh>
    <rPh sb="178" eb="181">
      <t>ゼンネンド</t>
    </rPh>
    <rPh sb="183" eb="184">
      <t>サ</t>
    </rPh>
    <rPh sb="194" eb="196">
      <t>ネンド</t>
    </rPh>
    <rPh sb="197" eb="200">
      <t>トッパツテキ</t>
    </rPh>
    <rPh sb="201" eb="202">
      <t>コト</t>
    </rPh>
    <rPh sb="202" eb="203">
      <t>ユウ</t>
    </rPh>
    <rPh sb="206" eb="208">
      <t>ゾウカ</t>
    </rPh>
    <rPh sb="213" eb="215">
      <t>ウンテン</t>
    </rPh>
    <rPh sb="216" eb="218">
      <t>カイシ</t>
    </rPh>
    <rPh sb="222" eb="225">
      <t>ネンイジョウ</t>
    </rPh>
    <rPh sb="226" eb="228">
      <t>ケイカ</t>
    </rPh>
    <rPh sb="232" eb="234">
      <t>シュウゼン</t>
    </rPh>
    <rPh sb="235" eb="237">
      <t>サキオク</t>
    </rPh>
    <rPh sb="247" eb="249">
      <t>ヨウイン</t>
    </rPh>
    <rPh sb="250" eb="251">
      <t>カンガ</t>
    </rPh>
    <rPh sb="289" eb="291">
      <t>コンゴ</t>
    </rPh>
    <rPh sb="292" eb="294">
      <t>シセツ</t>
    </rPh>
    <rPh sb="295" eb="296">
      <t>チョウ</t>
    </rPh>
    <rPh sb="296" eb="299">
      <t>ジュミョウカ</t>
    </rPh>
    <rPh sb="300" eb="301">
      <t>ム</t>
    </rPh>
    <rPh sb="303" eb="306">
      <t>ケイカクテキ</t>
    </rPh>
    <rPh sb="307" eb="309">
      <t>コウシン</t>
    </rPh>
    <rPh sb="310" eb="312">
      <t>シュウゼン</t>
    </rPh>
    <rPh sb="316" eb="318">
      <t>ネンド</t>
    </rPh>
    <rPh sb="318" eb="319">
      <t>カン</t>
    </rPh>
    <rPh sb="320" eb="323">
      <t>ヘイジュンカ</t>
    </rPh>
    <rPh sb="324" eb="325">
      <t>ハカ</t>
    </rPh>
    <rPh sb="329" eb="331">
      <t>ヒツヨウ</t>
    </rPh>
    <rPh sb="338" eb="340">
      <t>キギョウ</t>
    </rPh>
    <rPh sb="340" eb="341">
      <t>サイ</t>
    </rPh>
    <rPh sb="341" eb="343">
      <t>ザンダカ</t>
    </rPh>
    <rPh sb="343" eb="344">
      <t>タイ</t>
    </rPh>
    <rPh sb="344" eb="346">
      <t>リョウキン</t>
    </rPh>
    <rPh sb="346" eb="348">
      <t>シュウニュウ</t>
    </rPh>
    <rPh sb="348" eb="350">
      <t>ヒリツ</t>
    </rPh>
    <rPh sb="352" eb="354">
      <t>キギョウ</t>
    </rPh>
    <rPh sb="354" eb="355">
      <t>サイ</t>
    </rPh>
    <rPh sb="355" eb="358">
      <t>ゲンザイダカ</t>
    </rPh>
    <rPh sb="359" eb="361">
      <t>コウガク</t>
    </rPh>
    <rPh sb="366" eb="369">
      <t>ヘイキンチ</t>
    </rPh>
    <rPh sb="374" eb="376">
      <t>ウワマワ</t>
    </rPh>
    <rPh sb="377" eb="379">
      <t>スウチ</t>
    </rPh>
    <rPh sb="386" eb="388">
      <t>リョウキン</t>
    </rPh>
    <rPh sb="388" eb="390">
      <t>シュウニュウ</t>
    </rPh>
    <rPh sb="391" eb="393">
      <t>コウウ</t>
    </rPh>
    <rPh sb="393" eb="395">
      <t>ジョウキョウ</t>
    </rPh>
    <rPh sb="396" eb="398">
      <t>エイキョウ</t>
    </rPh>
    <rPh sb="403" eb="405">
      <t>キギョウ</t>
    </rPh>
    <rPh sb="405" eb="406">
      <t>サイ</t>
    </rPh>
    <rPh sb="406" eb="409">
      <t>ゲンザイダカ</t>
    </rPh>
    <rPh sb="410" eb="412">
      <t>ジュンチョウ</t>
    </rPh>
    <rPh sb="413" eb="415">
      <t>ゲンショウ</t>
    </rPh>
    <rPh sb="423" eb="424">
      <t>タ</t>
    </rPh>
    <rPh sb="424" eb="426">
      <t>ダンタイ</t>
    </rPh>
    <rPh sb="427" eb="429">
      <t>ヒカク</t>
    </rPh>
    <rPh sb="430" eb="431">
      <t>タカ</t>
    </rPh>
    <rPh sb="432" eb="434">
      <t>ヨウイン</t>
    </rPh>
    <rPh sb="439" eb="441">
      <t>ホンチョウ</t>
    </rPh>
    <rPh sb="442" eb="446">
      <t>ガンリキントウ</t>
    </rPh>
    <rPh sb="446" eb="448">
      <t>ショウカン</t>
    </rPh>
    <rPh sb="449" eb="451">
      <t>カリイレ</t>
    </rPh>
    <rPh sb="452" eb="453">
      <t>オコナ</t>
    </rPh>
    <rPh sb="461" eb="463">
      <t>ザンダカ</t>
    </rPh>
    <rPh sb="464" eb="465">
      <t>ヘ</t>
    </rPh>
    <rPh sb="467" eb="469">
      <t>ガンキン</t>
    </rPh>
    <rPh sb="469" eb="471">
      <t>キントウ</t>
    </rPh>
    <rPh sb="472" eb="473">
      <t>クラ</t>
    </rPh>
    <rPh sb="474" eb="475">
      <t>オソ</t>
    </rPh>
    <rPh sb="476" eb="477">
      <t>コト</t>
    </rPh>
    <rPh sb="479" eb="481">
      <t>イッパン</t>
    </rPh>
    <rPh sb="481" eb="483">
      <t>カイケイ</t>
    </rPh>
    <rPh sb="484" eb="486">
      <t>フタン</t>
    </rPh>
    <rPh sb="487" eb="489">
      <t>ヤクソク</t>
    </rPh>
    <rPh sb="494" eb="495">
      <t>ナ</t>
    </rPh>
    <rPh sb="501" eb="502">
      <t>カンガ</t>
    </rPh>
    <rPh sb="507" eb="509">
      <t>カリイレ</t>
    </rPh>
    <rPh sb="509" eb="510">
      <t>ガク</t>
    </rPh>
    <rPh sb="519" eb="520">
      <t>ネン</t>
    </rPh>
    <rPh sb="520" eb="521">
      <t>サイ</t>
    </rPh>
    <rPh sb="530" eb="532">
      <t>ネンド</t>
    </rPh>
    <rPh sb="533" eb="535">
      <t>ショウカン</t>
    </rPh>
    <rPh sb="536" eb="538">
      <t>カンリョウ</t>
    </rPh>
    <rPh sb="547" eb="549">
      <t>チョクゼン</t>
    </rPh>
    <rPh sb="549" eb="551">
      <t>ネンド</t>
    </rPh>
    <rPh sb="551" eb="552">
      <t>アタ</t>
    </rPh>
    <rPh sb="554" eb="556">
      <t>スウチ</t>
    </rPh>
    <rPh sb="557" eb="559">
      <t>リョウカ</t>
    </rPh>
    <rPh sb="566" eb="568">
      <t>ミコ</t>
    </rPh>
    <rPh sb="579" eb="581">
      <t>シュウニュウ</t>
    </rPh>
    <rPh sb="581" eb="583">
      <t>ワリアイ</t>
    </rPh>
    <rPh sb="585" eb="587">
      <t>ホンチョウ</t>
    </rPh>
    <rPh sb="588" eb="590">
      <t>デンキ</t>
    </rPh>
    <rPh sb="590" eb="592">
      <t>ジギョウ</t>
    </rPh>
    <rPh sb="592" eb="594">
      <t>シセツ</t>
    </rPh>
    <rPh sb="595" eb="597">
      <t>ヘイセイ</t>
    </rPh>
    <rPh sb="599" eb="600">
      <t>ネン</t>
    </rPh>
    <rPh sb="601" eb="603">
      <t>ウンテン</t>
    </rPh>
    <rPh sb="604" eb="606">
      <t>カイシ</t>
    </rPh>
    <rPh sb="611" eb="613">
      <t>サイセイ</t>
    </rPh>
    <rPh sb="613" eb="615">
      <t>カノウ</t>
    </rPh>
    <rPh sb="620" eb="622">
      <t>コテイ</t>
    </rPh>
    <rPh sb="622" eb="624">
      <t>カカク</t>
    </rPh>
    <rPh sb="624" eb="626">
      <t>カイトリ</t>
    </rPh>
    <rPh sb="626" eb="628">
      <t>セイド</t>
    </rPh>
    <rPh sb="631" eb="633">
      <t>バイデン</t>
    </rPh>
    <rPh sb="635" eb="637">
      <t>シュウニュウ</t>
    </rPh>
    <rPh sb="638" eb="639">
      <t>ナ</t>
    </rPh>
    <rPh sb="640" eb="641">
      <t>コト</t>
    </rPh>
    <rPh sb="644" eb="646">
      <t>タンカ</t>
    </rPh>
    <rPh sb="647" eb="649">
      <t>ゲラク</t>
    </rPh>
    <rPh sb="652" eb="654">
      <t>シュウニュウ</t>
    </rPh>
    <rPh sb="654" eb="656">
      <t>ゲンショウ</t>
    </rPh>
    <rPh sb="661" eb="662">
      <t>ナ</t>
    </rPh>
    <rPh sb="666" eb="667">
      <t>カンガ</t>
    </rPh>
    <phoneticPr fontId="3"/>
  </si>
  <si>
    <t>　本町の電気事業は平成15年の運転開始以来大きな故障もなく順調に運転をしている。
　小水力発電所は降雨状況により発電量や売電収入に影響を受けるところが大きいが、安定的な運転に努める。
　経常的経費の削減に努め、大規模修繕に向けた財源確保のための基金に積立てを行う。また、施設の長寿命化を図るため、定期的な点検を行い大規模な修繕に備える。
　法適化については、施設規模が必須条件に満たないため現在のところ考えていないが、必要に応じ今後検討する。
　経営戦略については、策定に未着手であるものの平成32年度までに策定しなければならない課題として捉えている。今回の経営比較分析表の取組みを契機に検討を進めていきたい。</t>
    <rPh sb="1" eb="3">
      <t>ホンチョウ</t>
    </rPh>
    <rPh sb="4" eb="6">
      <t>デンキ</t>
    </rPh>
    <rPh sb="6" eb="8">
      <t>ジギョウ</t>
    </rPh>
    <rPh sb="9" eb="11">
      <t>ヘイセイ</t>
    </rPh>
    <rPh sb="13" eb="14">
      <t>ネン</t>
    </rPh>
    <rPh sb="15" eb="17">
      <t>ウンテン</t>
    </rPh>
    <rPh sb="17" eb="19">
      <t>カイシ</t>
    </rPh>
    <rPh sb="19" eb="21">
      <t>イライ</t>
    </rPh>
    <rPh sb="21" eb="22">
      <t>オオ</t>
    </rPh>
    <rPh sb="24" eb="26">
      <t>コショウ</t>
    </rPh>
    <rPh sb="29" eb="31">
      <t>ジュンチョウ</t>
    </rPh>
    <rPh sb="32" eb="34">
      <t>ウンテン</t>
    </rPh>
    <rPh sb="42" eb="43">
      <t>ショウ</t>
    </rPh>
    <rPh sb="43" eb="45">
      <t>スイリョク</t>
    </rPh>
    <rPh sb="45" eb="47">
      <t>ハツデン</t>
    </rPh>
    <rPh sb="47" eb="48">
      <t>ショ</t>
    </rPh>
    <rPh sb="49" eb="51">
      <t>コウウ</t>
    </rPh>
    <rPh sb="51" eb="53">
      <t>ジョウキョウ</t>
    </rPh>
    <rPh sb="56" eb="58">
      <t>ハツデン</t>
    </rPh>
    <rPh sb="58" eb="59">
      <t>リョウ</t>
    </rPh>
    <rPh sb="60" eb="62">
      <t>バイデン</t>
    </rPh>
    <rPh sb="62" eb="64">
      <t>シュウニュウ</t>
    </rPh>
    <rPh sb="65" eb="67">
      <t>エイキョウ</t>
    </rPh>
    <rPh sb="68" eb="69">
      <t>ウ</t>
    </rPh>
    <rPh sb="75" eb="76">
      <t>オオ</t>
    </rPh>
    <rPh sb="80" eb="83">
      <t>アンテイテキ</t>
    </rPh>
    <rPh sb="84" eb="86">
      <t>ウンテン</t>
    </rPh>
    <rPh sb="87" eb="88">
      <t>ツト</t>
    </rPh>
    <rPh sb="93" eb="96">
      <t>ケイジョウテキ</t>
    </rPh>
    <rPh sb="96" eb="98">
      <t>ケイヒ</t>
    </rPh>
    <rPh sb="99" eb="101">
      <t>サクゲン</t>
    </rPh>
    <rPh sb="102" eb="103">
      <t>ツト</t>
    </rPh>
    <rPh sb="105" eb="108">
      <t>ダイキボ</t>
    </rPh>
    <rPh sb="108" eb="110">
      <t>シュウゼン</t>
    </rPh>
    <rPh sb="111" eb="112">
      <t>ム</t>
    </rPh>
    <rPh sb="114" eb="116">
      <t>ザイゲン</t>
    </rPh>
    <rPh sb="116" eb="118">
      <t>カクホ</t>
    </rPh>
    <rPh sb="122" eb="124">
      <t>キキン</t>
    </rPh>
    <rPh sb="125" eb="127">
      <t>ツミタ</t>
    </rPh>
    <rPh sb="129" eb="130">
      <t>オコナ</t>
    </rPh>
    <rPh sb="135" eb="137">
      <t>シセツ</t>
    </rPh>
    <rPh sb="138" eb="139">
      <t>チョウ</t>
    </rPh>
    <rPh sb="139" eb="142">
      <t>ジュミョウカ</t>
    </rPh>
    <rPh sb="143" eb="144">
      <t>ハカ</t>
    </rPh>
    <rPh sb="148" eb="151">
      <t>テイキテキ</t>
    </rPh>
    <rPh sb="152" eb="154">
      <t>テンケン</t>
    </rPh>
    <rPh sb="155" eb="156">
      <t>オコナ</t>
    </rPh>
    <rPh sb="157" eb="160">
      <t>ダイキボ</t>
    </rPh>
    <rPh sb="161" eb="163">
      <t>シュウゼン</t>
    </rPh>
    <rPh sb="164" eb="165">
      <t>ソナ</t>
    </rPh>
    <rPh sb="170" eb="171">
      <t>ホウ</t>
    </rPh>
    <rPh sb="171" eb="172">
      <t>テキ</t>
    </rPh>
    <rPh sb="172" eb="173">
      <t>カ</t>
    </rPh>
    <rPh sb="179" eb="181">
      <t>シセツ</t>
    </rPh>
    <rPh sb="181" eb="183">
      <t>キボ</t>
    </rPh>
    <rPh sb="184" eb="186">
      <t>ヒッス</t>
    </rPh>
    <rPh sb="186" eb="188">
      <t>ジョウケン</t>
    </rPh>
    <rPh sb="189" eb="190">
      <t>ミ</t>
    </rPh>
    <rPh sb="195" eb="197">
      <t>ゲンザイ</t>
    </rPh>
    <rPh sb="201" eb="202">
      <t>カンガ</t>
    </rPh>
    <rPh sb="209" eb="211">
      <t>ヒツヨウ</t>
    </rPh>
    <rPh sb="212" eb="213">
      <t>オウ</t>
    </rPh>
    <rPh sb="214" eb="216">
      <t>コンゴ</t>
    </rPh>
    <rPh sb="216" eb="218">
      <t>ケントウ</t>
    </rPh>
    <rPh sb="223" eb="225">
      <t>ケイエイ</t>
    </rPh>
    <rPh sb="225" eb="227">
      <t>センリャク</t>
    </rPh>
    <rPh sb="233" eb="235">
      <t>サクテイ</t>
    </rPh>
    <rPh sb="236" eb="239">
      <t>ミチャクシュ</t>
    </rPh>
    <rPh sb="245" eb="247">
      <t>ヘイセイ</t>
    </rPh>
    <rPh sb="249" eb="251">
      <t>ネンド</t>
    </rPh>
    <rPh sb="254" eb="256">
      <t>サクテイ</t>
    </rPh>
    <rPh sb="265" eb="267">
      <t>カダイ</t>
    </rPh>
    <rPh sb="270" eb="271">
      <t>トラ</t>
    </rPh>
    <rPh sb="276" eb="278">
      <t>コンカイ</t>
    </rPh>
    <rPh sb="279" eb="281">
      <t>ケイエイ</t>
    </rPh>
    <rPh sb="281" eb="283">
      <t>ヒカク</t>
    </rPh>
    <rPh sb="283" eb="285">
      <t>ブンセキ</t>
    </rPh>
    <rPh sb="285" eb="286">
      <t>ヒョウ</t>
    </rPh>
    <rPh sb="287" eb="289">
      <t>トリク</t>
    </rPh>
    <rPh sb="291" eb="293">
      <t>ケイキ</t>
    </rPh>
    <rPh sb="294" eb="296">
      <t>ケントウ</t>
    </rPh>
    <rPh sb="297" eb="298">
      <t>スス</t>
    </rPh>
    <phoneticPr fontId="3"/>
  </si>
  <si>
    <t>①収益的収支比率
　H26年度に比べ27.8ポイント減少し、100％を下回る数字となった。水力発電は降雨状況に収益が大きく左右され、H27年度は前年度に比べ降水量が少なかったため、発電量の低下に伴い売電収入が減少し指標が下がった。
　初期投資の規模が巨大で指標の分母となる毎年の地方債償還金も多額であることから、平均値より低い傾向にあるが、５年間の平均値が98.1％となることや一般会計からの繰入金もH24年度を除き職員給相当額未満の水準にあることからも概ね目標値と考えている。なお、H28年度から直営で職員が行っていた仕事の一部を業務委託し収支の改善へ向け取り組んでいる。
②営業収支比率
　営業収益（売電収入）の減少により前年度より１２０ポイント減少したが100％を上回っている。今後の施設の長寿命化に対応できるよう、繰越金の一部を電気事業基金へ積立し財源の確保を図っている。
③供給原価
　前年対比で上昇したが平均値を下回っている。地方債償還金が指標に大きく影響しており、H37年度に既発債の償還金がピークとなることから当分の間は高い数値で推移するものと考えており、更なる経常経費の抑制を検討する。
④EBITDA（減価償却前営業利益）
　H24年度とH27年度において減少したが、降雨状況を要因とする変動であり、その他の年度においては横ばいにある、その他の年度において生じた余剰金は必要な修繕に充てた残額を電気事業基金に積立て大規模修繕に備えている。</t>
    <rPh sb="1" eb="4">
      <t>シュウエキテキ</t>
    </rPh>
    <rPh sb="4" eb="6">
      <t>シュウシ</t>
    </rPh>
    <rPh sb="6" eb="8">
      <t>ヒリツ</t>
    </rPh>
    <rPh sb="13" eb="15">
      <t>ネンド</t>
    </rPh>
    <rPh sb="16" eb="17">
      <t>クラ</t>
    </rPh>
    <rPh sb="26" eb="28">
      <t>ゲンショウ</t>
    </rPh>
    <rPh sb="35" eb="37">
      <t>シタマワ</t>
    </rPh>
    <rPh sb="38" eb="40">
      <t>スウジ</t>
    </rPh>
    <rPh sb="45" eb="47">
      <t>スイリョク</t>
    </rPh>
    <rPh sb="47" eb="49">
      <t>ハツデン</t>
    </rPh>
    <rPh sb="50" eb="52">
      <t>コウウ</t>
    </rPh>
    <rPh sb="52" eb="54">
      <t>ジョウキョウ</t>
    </rPh>
    <rPh sb="55" eb="57">
      <t>シュウエキ</t>
    </rPh>
    <rPh sb="58" eb="59">
      <t>オオ</t>
    </rPh>
    <rPh sb="61" eb="63">
      <t>サユウ</t>
    </rPh>
    <rPh sb="69" eb="70">
      <t>ネン</t>
    </rPh>
    <rPh sb="70" eb="71">
      <t>ド</t>
    </rPh>
    <rPh sb="72" eb="74">
      <t>ゼンネン</t>
    </rPh>
    <rPh sb="74" eb="75">
      <t>ド</t>
    </rPh>
    <rPh sb="76" eb="77">
      <t>クラ</t>
    </rPh>
    <rPh sb="78" eb="81">
      <t>コウスイリョウ</t>
    </rPh>
    <rPh sb="82" eb="83">
      <t>スク</t>
    </rPh>
    <rPh sb="90" eb="92">
      <t>ハツデン</t>
    </rPh>
    <rPh sb="92" eb="93">
      <t>リョウ</t>
    </rPh>
    <rPh sb="94" eb="96">
      <t>テイカ</t>
    </rPh>
    <rPh sb="97" eb="98">
      <t>トモナ</t>
    </rPh>
    <rPh sb="99" eb="101">
      <t>バイデン</t>
    </rPh>
    <rPh sb="101" eb="103">
      <t>シュウニュウ</t>
    </rPh>
    <rPh sb="104" eb="106">
      <t>ゲンショウ</t>
    </rPh>
    <rPh sb="107" eb="109">
      <t>シヒョウ</t>
    </rPh>
    <rPh sb="110" eb="111">
      <t>サ</t>
    </rPh>
    <rPh sb="156" eb="159">
      <t>ヘイキンチ</t>
    </rPh>
    <rPh sb="161" eb="162">
      <t>ヒク</t>
    </rPh>
    <rPh sb="163" eb="165">
      <t>ケイコウ</t>
    </rPh>
    <rPh sb="171" eb="173">
      <t>ネンカン</t>
    </rPh>
    <rPh sb="174" eb="177">
      <t>ヘイキンチ</t>
    </rPh>
    <rPh sb="189" eb="191">
      <t>イッパン</t>
    </rPh>
    <rPh sb="191" eb="193">
      <t>カイケイ</t>
    </rPh>
    <rPh sb="196" eb="198">
      <t>クリイレ</t>
    </rPh>
    <rPh sb="198" eb="199">
      <t>キン</t>
    </rPh>
    <rPh sb="203" eb="205">
      <t>ネンド</t>
    </rPh>
    <rPh sb="206" eb="207">
      <t>ノゾ</t>
    </rPh>
    <rPh sb="208" eb="210">
      <t>ショクイン</t>
    </rPh>
    <rPh sb="210" eb="211">
      <t>キュウ</t>
    </rPh>
    <rPh sb="211" eb="213">
      <t>ソウトウ</t>
    </rPh>
    <rPh sb="213" eb="214">
      <t>ガク</t>
    </rPh>
    <rPh sb="214" eb="216">
      <t>ミマン</t>
    </rPh>
    <rPh sb="217" eb="219">
      <t>スイジュン</t>
    </rPh>
    <rPh sb="227" eb="228">
      <t>オオム</t>
    </rPh>
    <rPh sb="229" eb="231">
      <t>モクヒョウ</t>
    </rPh>
    <rPh sb="231" eb="232">
      <t>チ</t>
    </rPh>
    <rPh sb="233" eb="234">
      <t>カンガ</t>
    </rPh>
    <rPh sb="245" eb="247">
      <t>ネンド</t>
    </rPh>
    <rPh sb="249" eb="251">
      <t>チョクエイ</t>
    </rPh>
    <rPh sb="252" eb="254">
      <t>ショクイン</t>
    </rPh>
    <rPh sb="255" eb="256">
      <t>オコナ</t>
    </rPh>
    <rPh sb="260" eb="262">
      <t>シゴト</t>
    </rPh>
    <rPh sb="263" eb="265">
      <t>イチブ</t>
    </rPh>
    <rPh sb="266" eb="268">
      <t>ギョウム</t>
    </rPh>
    <rPh sb="268" eb="270">
      <t>イタク</t>
    </rPh>
    <rPh sb="271" eb="273">
      <t>シュウシ</t>
    </rPh>
    <rPh sb="274" eb="276">
      <t>カイゼン</t>
    </rPh>
    <rPh sb="277" eb="278">
      <t>ム</t>
    </rPh>
    <rPh sb="279" eb="280">
      <t>ト</t>
    </rPh>
    <rPh sb="281" eb="282">
      <t>ク</t>
    </rPh>
    <rPh sb="290" eb="292">
      <t>エイギョウ</t>
    </rPh>
    <rPh sb="292" eb="294">
      <t>シュウシ</t>
    </rPh>
    <rPh sb="294" eb="296">
      <t>ヒリツ</t>
    </rPh>
    <rPh sb="298" eb="300">
      <t>エイギョウ</t>
    </rPh>
    <rPh sb="300" eb="302">
      <t>シュウエキ</t>
    </rPh>
    <rPh sb="303" eb="305">
      <t>バイデン</t>
    </rPh>
    <rPh sb="305" eb="307">
      <t>シュウニュウ</t>
    </rPh>
    <rPh sb="309" eb="311">
      <t>ゲンショウ</t>
    </rPh>
    <rPh sb="314" eb="317">
      <t>ゼンネンド</t>
    </rPh>
    <rPh sb="326" eb="328">
      <t>ゲンショウ</t>
    </rPh>
    <rPh sb="336" eb="338">
      <t>ウワマワ</t>
    </rPh>
    <rPh sb="343" eb="345">
      <t>コンゴ</t>
    </rPh>
    <rPh sb="346" eb="348">
      <t>シセツ</t>
    </rPh>
    <rPh sb="349" eb="350">
      <t>チョウ</t>
    </rPh>
    <rPh sb="350" eb="353">
      <t>ジュミョウカ</t>
    </rPh>
    <rPh sb="354" eb="356">
      <t>タイオウ</t>
    </rPh>
    <rPh sb="362" eb="364">
      <t>クリコシ</t>
    </rPh>
    <rPh sb="364" eb="365">
      <t>キン</t>
    </rPh>
    <rPh sb="366" eb="368">
      <t>イチブ</t>
    </rPh>
    <rPh sb="369" eb="371">
      <t>デンキ</t>
    </rPh>
    <rPh sb="371" eb="373">
      <t>ジギョウ</t>
    </rPh>
    <rPh sb="373" eb="375">
      <t>キキン</t>
    </rPh>
    <rPh sb="376" eb="378">
      <t>ツミタテ</t>
    </rPh>
    <rPh sb="379" eb="381">
      <t>ザイゲン</t>
    </rPh>
    <rPh sb="382" eb="384">
      <t>カクホ</t>
    </rPh>
    <rPh sb="385" eb="386">
      <t>ハカ</t>
    </rPh>
    <rPh sb="394" eb="396">
      <t>キョウキュウ</t>
    </rPh>
    <rPh sb="396" eb="398">
      <t>ゲンカ</t>
    </rPh>
    <rPh sb="400" eb="402">
      <t>ゼンネン</t>
    </rPh>
    <rPh sb="402" eb="404">
      <t>タイヒ</t>
    </rPh>
    <rPh sb="405" eb="407">
      <t>ジョウショウ</t>
    </rPh>
    <rPh sb="410" eb="413">
      <t>ヘイキンチ</t>
    </rPh>
    <rPh sb="414" eb="416">
      <t>シタマワ</t>
    </rPh>
    <rPh sb="421" eb="424">
      <t>チホウサイ</t>
    </rPh>
    <rPh sb="424" eb="426">
      <t>ショウカン</t>
    </rPh>
    <rPh sb="426" eb="427">
      <t>キン</t>
    </rPh>
    <rPh sb="428" eb="430">
      <t>シヒョウ</t>
    </rPh>
    <rPh sb="431" eb="432">
      <t>オオ</t>
    </rPh>
    <rPh sb="434" eb="436">
      <t>エイキョウ</t>
    </rPh>
    <rPh sb="444" eb="446">
      <t>ネンド</t>
    </rPh>
    <rPh sb="447" eb="448">
      <t>キ</t>
    </rPh>
    <rPh sb="448" eb="449">
      <t>ハツ</t>
    </rPh>
    <rPh sb="449" eb="450">
      <t>サイ</t>
    </rPh>
    <rPh sb="451" eb="454">
      <t>ショウカンキン</t>
    </rPh>
    <rPh sb="465" eb="467">
      <t>トウブン</t>
    </rPh>
    <rPh sb="468" eb="469">
      <t>カン</t>
    </rPh>
    <rPh sb="470" eb="471">
      <t>タカ</t>
    </rPh>
    <rPh sb="472" eb="474">
      <t>スウチ</t>
    </rPh>
    <rPh sb="475" eb="477">
      <t>スイイ</t>
    </rPh>
    <rPh sb="482" eb="483">
      <t>カンガ</t>
    </rPh>
    <rPh sb="488" eb="489">
      <t>サラ</t>
    </rPh>
    <rPh sb="491" eb="493">
      <t>ケイジョウ</t>
    </rPh>
    <rPh sb="493" eb="495">
      <t>ケイヒ</t>
    </rPh>
    <rPh sb="496" eb="498">
      <t>ヨクセイ</t>
    </rPh>
    <rPh sb="499" eb="501">
      <t>ケントウ</t>
    </rPh>
    <rPh sb="514" eb="516">
      <t>ゲンカ</t>
    </rPh>
    <rPh sb="516" eb="518">
      <t>ショウキャク</t>
    </rPh>
    <rPh sb="518" eb="519">
      <t>マエ</t>
    </rPh>
    <rPh sb="519" eb="521">
      <t>エイギョウ</t>
    </rPh>
    <rPh sb="521" eb="523">
      <t>リエキ</t>
    </rPh>
    <rPh sb="529" eb="531">
      <t>ネンド</t>
    </rPh>
    <rPh sb="535" eb="537">
      <t>ネンド</t>
    </rPh>
    <rPh sb="541" eb="543">
      <t>ゲンショウ</t>
    </rPh>
    <rPh sb="547" eb="549">
      <t>コウウ</t>
    </rPh>
    <rPh sb="549" eb="551">
      <t>ジョウキョウ</t>
    </rPh>
    <rPh sb="552" eb="554">
      <t>ヨウイン</t>
    </rPh>
    <rPh sb="557" eb="559">
      <t>ヘンドウ</t>
    </rPh>
    <rPh sb="565" eb="566">
      <t>タ</t>
    </rPh>
    <rPh sb="567" eb="569">
      <t>ネンド</t>
    </rPh>
    <rPh sb="574" eb="575">
      <t>ヨコ</t>
    </rPh>
    <rPh sb="583" eb="584">
      <t>タ</t>
    </rPh>
    <rPh sb="585" eb="587">
      <t>ネンド</t>
    </rPh>
    <rPh sb="591" eb="592">
      <t>ショウ</t>
    </rPh>
    <rPh sb="594" eb="597">
      <t>ヨジョウキン</t>
    </rPh>
    <rPh sb="598" eb="600">
      <t>ヒツヨウ</t>
    </rPh>
    <rPh sb="601" eb="603">
      <t>シュウゼン</t>
    </rPh>
    <rPh sb="604" eb="605">
      <t>ア</t>
    </rPh>
    <rPh sb="607" eb="609">
      <t>ザンガク</t>
    </rPh>
    <rPh sb="614" eb="616">
      <t>キキン</t>
    </rPh>
    <rPh sb="617" eb="619">
      <t>ツミタ</t>
    </rPh>
    <rPh sb="620" eb="623">
      <t>ダイキボ</t>
    </rPh>
    <rPh sb="623" eb="625">
      <t>シュウゼン</t>
    </rPh>
    <rPh sb="626" eb="627">
      <t>ソナ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</si>
</sst>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18"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16"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9" fillId="0" borderId="13" xfId="1" applyNumberFormat="1" applyFont="1" applyFill="1" applyBorder="1" applyAlignment="1" applyProtection="1">
      <alignment horizontal="left" vertical="top" wrapText="1"/>
      <protection locked="0"/>
    </xf>
    <xf numFmtId="0" fontId="9" fillId="0" borderId="14" xfId="1" applyNumberFormat="1" applyFont="1" applyFill="1" applyBorder="1" applyAlignment="1" applyProtection="1">
      <alignment horizontal="left" vertical="top" wrapText="1"/>
      <protection locked="0"/>
    </xf>
    <xf numFmtId="0" fontId="9" fillId="0" borderId="15" xfId="1" applyNumberFormat="1" applyFont="1" applyFill="1" applyBorder="1" applyAlignment="1" applyProtection="1">
      <alignment horizontal="left" vertical="top" wrapText="1"/>
      <protection locked="0"/>
    </xf>
    <xf numFmtId="0" fontId="9" fillId="0" borderId="16"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left" vertical="top" wrapText="1"/>
      <protection locked="0"/>
    </xf>
    <xf numFmtId="0" fontId="9" fillId="0" borderId="17" xfId="1" applyNumberFormat="1" applyFont="1" applyFill="1" applyBorder="1" applyAlignment="1" applyProtection="1">
      <alignment horizontal="left" vertical="top" wrapText="1"/>
      <protection locked="0"/>
    </xf>
    <xf numFmtId="0" fontId="9" fillId="0" borderId="35" xfId="1" applyNumberFormat="1" applyFont="1" applyFill="1" applyBorder="1" applyAlignment="1" applyProtection="1">
      <alignment horizontal="left" vertical="top" wrapText="1"/>
      <protection locked="0"/>
    </xf>
    <xf numFmtId="0" fontId="9" fillId="0" borderId="36" xfId="1" applyNumberFormat="1" applyFont="1" applyFill="1" applyBorder="1" applyAlignment="1" applyProtection="1">
      <alignment horizontal="left" vertical="top" wrapText="1"/>
      <protection locked="0"/>
    </xf>
    <xf numFmtId="0" fontId="9"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18" fillId="0" borderId="1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7" xfId="1" applyFont="1" applyBorder="1" applyAlignment="1" applyProtection="1">
      <alignment horizontal="left" vertical="top" wrapText="1"/>
      <protection locked="0"/>
    </xf>
    <xf numFmtId="0" fontId="18" fillId="0" borderId="35" xfId="1" applyFont="1" applyBorder="1" applyAlignment="1" applyProtection="1">
      <alignment horizontal="left" vertical="top" wrapText="1"/>
      <protection locked="0"/>
    </xf>
    <xf numFmtId="0" fontId="18" fillId="0" borderId="36" xfId="1" applyFont="1" applyBorder="1" applyAlignment="1" applyProtection="1">
      <alignment horizontal="left" vertical="top" wrapText="1"/>
      <protection locked="0"/>
    </xf>
    <xf numFmtId="0" fontId="1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108.4</c:v>
                </c:pt>
                <c:pt idx="1">
                  <c:v>80.3</c:v>
                </c:pt>
                <c:pt idx="2">
                  <c:v>109.9</c:v>
                </c:pt>
                <c:pt idx="3">
                  <c:v>109.8</c:v>
                </c:pt>
                <c:pt idx="4">
                  <c:v>82</c:v>
                </c:pt>
              </c:numCache>
            </c:numRef>
          </c:val>
        </c:ser>
        <c:dLbls>
          <c:showLegendKey val="0"/>
          <c:showVal val="0"/>
          <c:showCatName val="0"/>
          <c:showSerName val="0"/>
          <c:showPercent val="0"/>
          <c:showBubbleSize val="0"/>
        </c:dLbls>
        <c:gapWidth val="180"/>
        <c:overlap val="-90"/>
        <c:axId val="99619584"/>
        <c:axId val="9962112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619584"/>
        <c:axId val="99621120"/>
      </c:lineChart>
      <c:catAx>
        <c:axId val="99619584"/>
        <c:scaling>
          <c:orientation val="minMax"/>
        </c:scaling>
        <c:delete val="0"/>
        <c:axPos val="b"/>
        <c:numFmt formatCode="ge" sourceLinked="1"/>
        <c:majorTickMark val="none"/>
        <c:minorTickMark val="none"/>
        <c:tickLblPos val="none"/>
        <c:crossAx val="99621120"/>
        <c:crosses val="autoZero"/>
        <c:auto val="0"/>
        <c:lblAlgn val="ctr"/>
        <c:lblOffset val="100"/>
        <c:noMultiLvlLbl val="1"/>
      </c:catAx>
      <c:valAx>
        <c:axId val="9962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619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03502592"/>
        <c:axId val="103504512"/>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03502592"/>
        <c:axId val="103504512"/>
      </c:lineChart>
      <c:catAx>
        <c:axId val="103502592"/>
        <c:scaling>
          <c:orientation val="minMax"/>
        </c:scaling>
        <c:delete val="0"/>
        <c:axPos val="b"/>
        <c:numFmt formatCode="ge" sourceLinked="1"/>
        <c:majorTickMark val="none"/>
        <c:minorTickMark val="none"/>
        <c:tickLblPos val="none"/>
        <c:crossAx val="103504512"/>
        <c:crosses val="autoZero"/>
        <c:auto val="0"/>
        <c:lblAlgn val="ctr"/>
        <c:lblOffset val="100"/>
        <c:noMultiLvlLbl val="1"/>
      </c:catAx>
      <c:valAx>
        <c:axId val="10350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02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61.8</c:v>
                </c:pt>
                <c:pt idx="1">
                  <c:v>48.2</c:v>
                </c:pt>
                <c:pt idx="2">
                  <c:v>60.9</c:v>
                </c:pt>
                <c:pt idx="3">
                  <c:v>65</c:v>
                </c:pt>
                <c:pt idx="4">
                  <c:v>47.8</c:v>
                </c:pt>
              </c:numCache>
            </c:numRef>
          </c:val>
        </c:ser>
        <c:dLbls>
          <c:showLegendKey val="0"/>
          <c:showVal val="0"/>
          <c:showCatName val="0"/>
          <c:showSerName val="0"/>
          <c:showPercent val="0"/>
          <c:showBubbleSize val="0"/>
        </c:dLbls>
        <c:gapWidth val="180"/>
        <c:overlap val="-90"/>
        <c:axId val="103533568"/>
        <c:axId val="10353574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55.8</c:v>
                </c:pt>
                <c:pt idx="1">
                  <c:v>67.5</c:v>
                </c:pt>
                <c:pt idx="2">
                  <c:v>64</c:v>
                </c:pt>
                <c:pt idx="3">
                  <c:v>56.1</c:v>
                </c:pt>
                <c:pt idx="4">
                  <c:v>61.8</c:v>
                </c:pt>
              </c:numCache>
            </c:numRef>
          </c:val>
          <c:smooth val="0"/>
        </c:ser>
        <c:dLbls>
          <c:showLegendKey val="0"/>
          <c:showVal val="0"/>
          <c:showCatName val="0"/>
          <c:showSerName val="0"/>
          <c:showPercent val="0"/>
          <c:showBubbleSize val="0"/>
        </c:dLbls>
        <c:marker val="1"/>
        <c:smooth val="0"/>
        <c:axId val="103533568"/>
        <c:axId val="103535744"/>
      </c:lineChart>
      <c:catAx>
        <c:axId val="103533568"/>
        <c:scaling>
          <c:orientation val="minMax"/>
        </c:scaling>
        <c:delete val="0"/>
        <c:axPos val="b"/>
        <c:numFmt formatCode="ge" sourceLinked="1"/>
        <c:majorTickMark val="none"/>
        <c:minorTickMark val="none"/>
        <c:tickLblPos val="none"/>
        <c:crossAx val="103535744"/>
        <c:crosses val="autoZero"/>
        <c:auto val="0"/>
        <c:lblAlgn val="ctr"/>
        <c:lblOffset val="100"/>
        <c:noMultiLvlLbl val="1"/>
      </c:catAx>
      <c:valAx>
        <c:axId val="10353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33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32</c:v>
                </c:pt>
                <c:pt idx="1">
                  <c:v>5.8</c:v>
                </c:pt>
                <c:pt idx="2">
                  <c:v>3.7</c:v>
                </c:pt>
                <c:pt idx="3">
                  <c:v>48</c:v>
                </c:pt>
                <c:pt idx="4">
                  <c:v>34.200000000000003</c:v>
                </c:pt>
              </c:numCache>
            </c:numRef>
          </c:val>
        </c:ser>
        <c:dLbls>
          <c:showLegendKey val="0"/>
          <c:showVal val="0"/>
          <c:showCatName val="0"/>
          <c:showSerName val="0"/>
          <c:showPercent val="0"/>
          <c:showBubbleSize val="0"/>
        </c:dLbls>
        <c:gapWidth val="180"/>
        <c:overlap val="-90"/>
        <c:axId val="103249408"/>
        <c:axId val="10325132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61.2</c:v>
                </c:pt>
                <c:pt idx="1">
                  <c:v>29.2</c:v>
                </c:pt>
                <c:pt idx="2">
                  <c:v>22.1</c:v>
                </c:pt>
                <c:pt idx="3">
                  <c:v>16.7</c:v>
                </c:pt>
                <c:pt idx="4">
                  <c:v>8.6999999999999993</c:v>
                </c:pt>
              </c:numCache>
            </c:numRef>
          </c:val>
          <c:smooth val="0"/>
        </c:ser>
        <c:dLbls>
          <c:showLegendKey val="0"/>
          <c:showVal val="0"/>
          <c:showCatName val="0"/>
          <c:showSerName val="0"/>
          <c:showPercent val="0"/>
          <c:showBubbleSize val="0"/>
        </c:dLbls>
        <c:marker val="1"/>
        <c:smooth val="0"/>
        <c:axId val="103249408"/>
        <c:axId val="103251328"/>
      </c:lineChart>
      <c:catAx>
        <c:axId val="103249408"/>
        <c:scaling>
          <c:orientation val="minMax"/>
        </c:scaling>
        <c:delete val="0"/>
        <c:axPos val="b"/>
        <c:numFmt formatCode="ge" sourceLinked="1"/>
        <c:majorTickMark val="none"/>
        <c:minorTickMark val="none"/>
        <c:tickLblPos val="none"/>
        <c:crossAx val="103251328"/>
        <c:crosses val="autoZero"/>
        <c:auto val="0"/>
        <c:lblAlgn val="ctr"/>
        <c:lblOffset val="100"/>
        <c:noMultiLvlLbl val="1"/>
      </c:catAx>
      <c:valAx>
        <c:axId val="10325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249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876.4</c:v>
                </c:pt>
                <c:pt idx="1">
                  <c:v>1073.7</c:v>
                </c:pt>
                <c:pt idx="2">
                  <c:v>786</c:v>
                </c:pt>
                <c:pt idx="3">
                  <c:v>651.79999999999995</c:v>
                </c:pt>
                <c:pt idx="4">
                  <c:v>819.8</c:v>
                </c:pt>
              </c:numCache>
            </c:numRef>
          </c:val>
        </c:ser>
        <c:dLbls>
          <c:showLegendKey val="0"/>
          <c:showVal val="0"/>
          <c:showCatName val="0"/>
          <c:showSerName val="0"/>
          <c:showPercent val="0"/>
          <c:showBubbleSize val="0"/>
        </c:dLbls>
        <c:gapWidth val="180"/>
        <c:overlap val="-90"/>
        <c:axId val="103280640"/>
        <c:axId val="10328256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420.9</c:v>
                </c:pt>
                <c:pt idx="1">
                  <c:v>362.4</c:v>
                </c:pt>
                <c:pt idx="2">
                  <c:v>279.2</c:v>
                </c:pt>
                <c:pt idx="3">
                  <c:v>333.7</c:v>
                </c:pt>
                <c:pt idx="4">
                  <c:v>334.6</c:v>
                </c:pt>
              </c:numCache>
            </c:numRef>
          </c:val>
          <c:smooth val="0"/>
        </c:ser>
        <c:dLbls>
          <c:showLegendKey val="0"/>
          <c:showVal val="0"/>
          <c:showCatName val="0"/>
          <c:showSerName val="0"/>
          <c:showPercent val="0"/>
          <c:showBubbleSize val="0"/>
        </c:dLbls>
        <c:marker val="1"/>
        <c:smooth val="0"/>
        <c:axId val="103280640"/>
        <c:axId val="103282560"/>
      </c:lineChart>
      <c:catAx>
        <c:axId val="103280640"/>
        <c:scaling>
          <c:orientation val="minMax"/>
        </c:scaling>
        <c:delete val="0"/>
        <c:axPos val="b"/>
        <c:numFmt formatCode="ge" sourceLinked="1"/>
        <c:majorTickMark val="none"/>
        <c:minorTickMark val="none"/>
        <c:tickLblPos val="none"/>
        <c:crossAx val="103282560"/>
        <c:crosses val="autoZero"/>
        <c:auto val="0"/>
        <c:lblAlgn val="ctr"/>
        <c:lblOffset val="100"/>
        <c:noMultiLvlLbl val="1"/>
      </c:catAx>
      <c:valAx>
        <c:axId val="10328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32806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319808"/>
        <c:axId val="10333427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19808"/>
        <c:axId val="103334272"/>
      </c:lineChart>
      <c:catAx>
        <c:axId val="103319808"/>
        <c:scaling>
          <c:orientation val="minMax"/>
        </c:scaling>
        <c:delete val="0"/>
        <c:axPos val="b"/>
        <c:numFmt formatCode="ge" sourceLinked="1"/>
        <c:majorTickMark val="none"/>
        <c:minorTickMark val="none"/>
        <c:tickLblPos val="none"/>
        <c:crossAx val="103334272"/>
        <c:crosses val="autoZero"/>
        <c:auto val="0"/>
        <c:lblAlgn val="ctr"/>
        <c:lblOffset val="100"/>
        <c:noMultiLvlLbl val="1"/>
      </c:catAx>
      <c:valAx>
        <c:axId val="10333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31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03346944"/>
        <c:axId val="10334886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37.700000000000003</c:v>
                </c:pt>
                <c:pt idx="2">
                  <c:v>56.2</c:v>
                </c:pt>
                <c:pt idx="3">
                  <c:v>58.4</c:v>
                </c:pt>
                <c:pt idx="4">
                  <c:v>80.599999999999994</c:v>
                </c:pt>
              </c:numCache>
            </c:numRef>
          </c:val>
          <c:smooth val="0"/>
        </c:ser>
        <c:dLbls>
          <c:showLegendKey val="0"/>
          <c:showVal val="0"/>
          <c:showCatName val="0"/>
          <c:showSerName val="0"/>
          <c:showPercent val="0"/>
          <c:showBubbleSize val="0"/>
        </c:dLbls>
        <c:marker val="1"/>
        <c:smooth val="0"/>
        <c:axId val="103346944"/>
        <c:axId val="103348864"/>
      </c:lineChart>
      <c:catAx>
        <c:axId val="103346944"/>
        <c:scaling>
          <c:orientation val="minMax"/>
        </c:scaling>
        <c:delete val="0"/>
        <c:axPos val="b"/>
        <c:numFmt formatCode="ge" sourceLinked="1"/>
        <c:majorTickMark val="none"/>
        <c:minorTickMark val="none"/>
        <c:tickLblPos val="none"/>
        <c:crossAx val="103348864"/>
        <c:crosses val="autoZero"/>
        <c:auto val="0"/>
        <c:lblAlgn val="ctr"/>
        <c:lblOffset val="100"/>
        <c:noMultiLvlLbl val="1"/>
      </c:catAx>
      <c:valAx>
        <c:axId val="10334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34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455744"/>
        <c:axId val="10345792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55744"/>
        <c:axId val="103457920"/>
      </c:lineChart>
      <c:catAx>
        <c:axId val="103455744"/>
        <c:scaling>
          <c:orientation val="minMax"/>
        </c:scaling>
        <c:delete val="0"/>
        <c:axPos val="b"/>
        <c:numFmt formatCode="ge" sourceLinked="1"/>
        <c:majorTickMark val="none"/>
        <c:minorTickMark val="none"/>
        <c:tickLblPos val="none"/>
        <c:crossAx val="103457920"/>
        <c:crosses val="autoZero"/>
        <c:auto val="0"/>
        <c:lblAlgn val="ctr"/>
        <c:lblOffset val="100"/>
        <c:noMultiLvlLbl val="1"/>
      </c:catAx>
      <c:valAx>
        <c:axId val="10345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45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879616"/>
        <c:axId val="10488153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79616"/>
        <c:axId val="104881536"/>
      </c:lineChart>
      <c:catAx>
        <c:axId val="104879616"/>
        <c:scaling>
          <c:orientation val="minMax"/>
        </c:scaling>
        <c:delete val="0"/>
        <c:axPos val="b"/>
        <c:numFmt formatCode="ge" sourceLinked="1"/>
        <c:majorTickMark val="none"/>
        <c:minorTickMark val="none"/>
        <c:tickLblPos val="none"/>
        <c:crossAx val="104881536"/>
        <c:crosses val="autoZero"/>
        <c:auto val="0"/>
        <c:lblAlgn val="ctr"/>
        <c:lblOffset val="100"/>
        <c:noMultiLvlLbl val="1"/>
      </c:catAx>
      <c:valAx>
        <c:axId val="10488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87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907136"/>
        <c:axId val="1049090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07136"/>
        <c:axId val="104909056"/>
      </c:lineChart>
      <c:catAx>
        <c:axId val="104907136"/>
        <c:scaling>
          <c:orientation val="minMax"/>
        </c:scaling>
        <c:delete val="0"/>
        <c:axPos val="b"/>
        <c:numFmt formatCode="ge" sourceLinked="1"/>
        <c:majorTickMark val="none"/>
        <c:minorTickMark val="none"/>
        <c:tickLblPos val="none"/>
        <c:crossAx val="104909056"/>
        <c:crosses val="autoZero"/>
        <c:auto val="0"/>
        <c:lblAlgn val="ctr"/>
        <c:lblOffset val="100"/>
        <c:noMultiLvlLbl val="1"/>
      </c:catAx>
      <c:valAx>
        <c:axId val="10490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90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578240"/>
        <c:axId val="10358041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78240"/>
        <c:axId val="103580416"/>
      </c:lineChart>
      <c:catAx>
        <c:axId val="103578240"/>
        <c:scaling>
          <c:orientation val="minMax"/>
        </c:scaling>
        <c:delete val="0"/>
        <c:axPos val="b"/>
        <c:numFmt formatCode="ge" sourceLinked="1"/>
        <c:majorTickMark val="none"/>
        <c:minorTickMark val="none"/>
        <c:tickLblPos val="none"/>
        <c:crossAx val="103580416"/>
        <c:crosses val="autoZero"/>
        <c:auto val="0"/>
        <c:lblAlgn val="ctr"/>
        <c:lblOffset val="100"/>
        <c:noMultiLvlLbl val="1"/>
      </c:catAx>
      <c:valAx>
        <c:axId val="103580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7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444.4</c:v>
                </c:pt>
                <c:pt idx="1">
                  <c:v>255.3</c:v>
                </c:pt>
                <c:pt idx="2">
                  <c:v>397.7</c:v>
                </c:pt>
                <c:pt idx="3">
                  <c:v>397.3</c:v>
                </c:pt>
                <c:pt idx="4">
                  <c:v>278.60000000000002</c:v>
                </c:pt>
              </c:numCache>
            </c:numRef>
          </c:val>
        </c:ser>
        <c:dLbls>
          <c:showLegendKey val="0"/>
          <c:showVal val="0"/>
          <c:showCatName val="0"/>
          <c:showSerName val="0"/>
          <c:showPercent val="0"/>
          <c:showBubbleSize val="0"/>
        </c:dLbls>
        <c:gapWidth val="180"/>
        <c:overlap val="-90"/>
        <c:axId val="102564608"/>
        <c:axId val="10256614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2564608"/>
        <c:axId val="102566144"/>
      </c:lineChart>
      <c:catAx>
        <c:axId val="102564608"/>
        <c:scaling>
          <c:orientation val="minMax"/>
        </c:scaling>
        <c:delete val="0"/>
        <c:axPos val="b"/>
        <c:numFmt formatCode="ge" sourceLinked="1"/>
        <c:majorTickMark val="none"/>
        <c:minorTickMark val="none"/>
        <c:tickLblPos val="none"/>
        <c:crossAx val="102566144"/>
        <c:crosses val="autoZero"/>
        <c:auto val="0"/>
        <c:lblAlgn val="ctr"/>
        <c:lblOffset val="100"/>
        <c:noMultiLvlLbl val="1"/>
      </c:catAx>
      <c:valAx>
        <c:axId val="10256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564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606144"/>
        <c:axId val="10368204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06144"/>
        <c:axId val="103682048"/>
      </c:lineChart>
      <c:catAx>
        <c:axId val="103606144"/>
        <c:scaling>
          <c:orientation val="minMax"/>
        </c:scaling>
        <c:delete val="0"/>
        <c:axPos val="b"/>
        <c:numFmt formatCode="ge" sourceLinked="1"/>
        <c:majorTickMark val="none"/>
        <c:minorTickMark val="none"/>
        <c:tickLblPos val="none"/>
        <c:crossAx val="103682048"/>
        <c:crosses val="autoZero"/>
        <c:auto val="0"/>
        <c:lblAlgn val="ctr"/>
        <c:lblOffset val="100"/>
        <c:noMultiLvlLbl val="1"/>
      </c:catAx>
      <c:valAx>
        <c:axId val="10368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60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719296"/>
        <c:axId val="10372121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19296"/>
        <c:axId val="103721216"/>
      </c:lineChart>
      <c:catAx>
        <c:axId val="103719296"/>
        <c:scaling>
          <c:orientation val="minMax"/>
        </c:scaling>
        <c:delete val="0"/>
        <c:axPos val="b"/>
        <c:numFmt formatCode="ge" sourceLinked="1"/>
        <c:majorTickMark val="none"/>
        <c:minorTickMark val="none"/>
        <c:tickLblPos val="none"/>
        <c:crossAx val="103721216"/>
        <c:crosses val="autoZero"/>
        <c:auto val="0"/>
        <c:lblAlgn val="ctr"/>
        <c:lblOffset val="100"/>
        <c:noMultiLvlLbl val="1"/>
      </c:catAx>
      <c:valAx>
        <c:axId val="103721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1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754368"/>
        <c:axId val="1037647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54368"/>
        <c:axId val="103764736"/>
      </c:lineChart>
      <c:catAx>
        <c:axId val="103754368"/>
        <c:scaling>
          <c:orientation val="minMax"/>
        </c:scaling>
        <c:delete val="0"/>
        <c:axPos val="b"/>
        <c:numFmt formatCode="ge" sourceLinked="1"/>
        <c:majorTickMark val="none"/>
        <c:minorTickMark val="none"/>
        <c:tickLblPos val="none"/>
        <c:crossAx val="103764736"/>
        <c:crosses val="autoZero"/>
        <c:auto val="0"/>
        <c:lblAlgn val="ctr"/>
        <c:lblOffset val="100"/>
        <c:noMultiLvlLbl val="1"/>
      </c:catAx>
      <c:valAx>
        <c:axId val="10376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5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806080"/>
        <c:axId val="10380800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06080"/>
        <c:axId val="103808000"/>
      </c:lineChart>
      <c:catAx>
        <c:axId val="103806080"/>
        <c:scaling>
          <c:orientation val="minMax"/>
        </c:scaling>
        <c:delete val="0"/>
        <c:axPos val="b"/>
        <c:numFmt formatCode="ge" sourceLinked="1"/>
        <c:majorTickMark val="none"/>
        <c:minorTickMark val="none"/>
        <c:tickLblPos val="none"/>
        <c:crossAx val="103808000"/>
        <c:crosses val="autoZero"/>
        <c:auto val="0"/>
        <c:lblAlgn val="ctr"/>
        <c:lblOffset val="100"/>
        <c:noMultiLvlLbl val="1"/>
      </c:catAx>
      <c:valAx>
        <c:axId val="10380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80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942592"/>
        <c:axId val="10496934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42592"/>
        <c:axId val="104969344"/>
      </c:lineChart>
      <c:catAx>
        <c:axId val="104942592"/>
        <c:scaling>
          <c:orientation val="minMax"/>
        </c:scaling>
        <c:delete val="0"/>
        <c:axPos val="b"/>
        <c:numFmt formatCode="ge" sourceLinked="1"/>
        <c:majorTickMark val="none"/>
        <c:minorTickMark val="none"/>
        <c:tickLblPos val="none"/>
        <c:crossAx val="104969344"/>
        <c:crosses val="autoZero"/>
        <c:auto val="0"/>
        <c:lblAlgn val="ctr"/>
        <c:lblOffset val="100"/>
        <c:noMultiLvlLbl val="1"/>
      </c:catAx>
      <c:valAx>
        <c:axId val="10496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9425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321984"/>
        <c:axId val="10532390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21984"/>
        <c:axId val="105323904"/>
      </c:lineChart>
      <c:catAx>
        <c:axId val="105321984"/>
        <c:scaling>
          <c:orientation val="minMax"/>
        </c:scaling>
        <c:delete val="0"/>
        <c:axPos val="b"/>
        <c:numFmt formatCode="ge" sourceLinked="1"/>
        <c:majorTickMark val="none"/>
        <c:minorTickMark val="none"/>
        <c:tickLblPos val="none"/>
        <c:crossAx val="105323904"/>
        <c:crosses val="autoZero"/>
        <c:auto val="0"/>
        <c:lblAlgn val="ctr"/>
        <c:lblOffset val="100"/>
        <c:noMultiLvlLbl val="1"/>
      </c:catAx>
      <c:valAx>
        <c:axId val="10532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32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377792"/>
        <c:axId val="1053797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77792"/>
        <c:axId val="105379712"/>
      </c:lineChart>
      <c:catAx>
        <c:axId val="105377792"/>
        <c:scaling>
          <c:orientation val="minMax"/>
        </c:scaling>
        <c:delete val="0"/>
        <c:axPos val="b"/>
        <c:numFmt formatCode="ge" sourceLinked="1"/>
        <c:majorTickMark val="none"/>
        <c:minorTickMark val="none"/>
        <c:tickLblPos val="none"/>
        <c:crossAx val="105379712"/>
        <c:crosses val="autoZero"/>
        <c:auto val="0"/>
        <c:lblAlgn val="ctr"/>
        <c:lblOffset val="100"/>
        <c:noMultiLvlLbl val="1"/>
      </c:catAx>
      <c:valAx>
        <c:axId val="10537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37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064704"/>
        <c:axId val="10507097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64704"/>
        <c:axId val="105070976"/>
      </c:lineChart>
      <c:catAx>
        <c:axId val="105064704"/>
        <c:scaling>
          <c:orientation val="minMax"/>
        </c:scaling>
        <c:delete val="0"/>
        <c:axPos val="b"/>
        <c:numFmt formatCode="ge" sourceLinked="1"/>
        <c:majorTickMark val="none"/>
        <c:minorTickMark val="none"/>
        <c:tickLblPos val="none"/>
        <c:crossAx val="105070976"/>
        <c:crosses val="autoZero"/>
        <c:auto val="0"/>
        <c:lblAlgn val="ctr"/>
        <c:lblOffset val="100"/>
        <c:noMultiLvlLbl val="1"/>
      </c:catAx>
      <c:valAx>
        <c:axId val="10507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6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07840"/>
        <c:axId val="10510976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07840"/>
        <c:axId val="105109760"/>
      </c:lineChart>
      <c:catAx>
        <c:axId val="105107840"/>
        <c:scaling>
          <c:orientation val="minMax"/>
        </c:scaling>
        <c:delete val="0"/>
        <c:axPos val="b"/>
        <c:numFmt formatCode="ge" sourceLinked="1"/>
        <c:majorTickMark val="none"/>
        <c:minorTickMark val="none"/>
        <c:tickLblPos val="none"/>
        <c:crossAx val="105109760"/>
        <c:crosses val="autoZero"/>
        <c:auto val="0"/>
        <c:lblAlgn val="ctr"/>
        <c:lblOffset val="100"/>
        <c:noMultiLvlLbl val="1"/>
      </c:catAx>
      <c:valAx>
        <c:axId val="10510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96160"/>
        <c:axId val="10521881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96160"/>
        <c:axId val="105218816"/>
      </c:lineChart>
      <c:catAx>
        <c:axId val="105196160"/>
        <c:scaling>
          <c:orientation val="minMax"/>
        </c:scaling>
        <c:delete val="0"/>
        <c:axPos val="b"/>
        <c:numFmt formatCode="ge" sourceLinked="1"/>
        <c:majorTickMark val="none"/>
        <c:minorTickMark val="none"/>
        <c:tickLblPos val="none"/>
        <c:crossAx val="105218816"/>
        <c:crosses val="autoZero"/>
        <c:auto val="0"/>
        <c:lblAlgn val="ctr"/>
        <c:lblOffset val="100"/>
        <c:noMultiLvlLbl val="1"/>
      </c:catAx>
      <c:valAx>
        <c:axId val="10521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9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613760"/>
        <c:axId val="10261529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613760"/>
        <c:axId val="102615296"/>
      </c:lineChart>
      <c:catAx>
        <c:axId val="102613760"/>
        <c:scaling>
          <c:orientation val="minMax"/>
        </c:scaling>
        <c:delete val="0"/>
        <c:axPos val="b"/>
        <c:numFmt formatCode="ge" sourceLinked="1"/>
        <c:majorTickMark val="none"/>
        <c:minorTickMark val="none"/>
        <c:tickLblPos val="none"/>
        <c:crossAx val="102615296"/>
        <c:crosses val="autoZero"/>
        <c:auto val="0"/>
        <c:lblAlgn val="ctr"/>
        <c:lblOffset val="100"/>
        <c:noMultiLvlLbl val="1"/>
      </c:catAx>
      <c:valAx>
        <c:axId val="10261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61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255680"/>
        <c:axId val="10525760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55680"/>
        <c:axId val="105257600"/>
      </c:lineChart>
      <c:catAx>
        <c:axId val="105255680"/>
        <c:scaling>
          <c:orientation val="minMax"/>
        </c:scaling>
        <c:delete val="0"/>
        <c:axPos val="b"/>
        <c:numFmt formatCode="ge" sourceLinked="1"/>
        <c:majorTickMark val="none"/>
        <c:minorTickMark val="none"/>
        <c:tickLblPos val="none"/>
        <c:crossAx val="105257600"/>
        <c:crosses val="autoZero"/>
        <c:auto val="0"/>
        <c:lblAlgn val="ctr"/>
        <c:lblOffset val="100"/>
        <c:noMultiLvlLbl val="1"/>
      </c:catAx>
      <c:valAx>
        <c:axId val="10525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55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11520.9</c:v>
                </c:pt>
                <c:pt idx="1">
                  <c:v>15559.1</c:v>
                </c:pt>
                <c:pt idx="2">
                  <c:v>11379.1</c:v>
                </c:pt>
                <c:pt idx="3">
                  <c:v>10728.4</c:v>
                </c:pt>
                <c:pt idx="4">
                  <c:v>14817.8</c:v>
                </c:pt>
              </c:numCache>
            </c:numRef>
          </c:val>
        </c:ser>
        <c:dLbls>
          <c:showLegendKey val="0"/>
          <c:showVal val="0"/>
          <c:showCatName val="0"/>
          <c:showSerName val="0"/>
          <c:showPercent val="0"/>
          <c:showBubbleSize val="0"/>
        </c:dLbls>
        <c:gapWidth val="180"/>
        <c:overlap val="-90"/>
        <c:axId val="102857344"/>
        <c:axId val="10285952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02857344"/>
        <c:axId val="102859520"/>
      </c:lineChart>
      <c:catAx>
        <c:axId val="102857344"/>
        <c:scaling>
          <c:orientation val="minMax"/>
        </c:scaling>
        <c:delete val="0"/>
        <c:axPos val="b"/>
        <c:numFmt formatCode="ge" sourceLinked="1"/>
        <c:majorTickMark val="none"/>
        <c:minorTickMark val="none"/>
        <c:tickLblPos val="none"/>
        <c:crossAx val="102859520"/>
        <c:crosses val="autoZero"/>
        <c:auto val="0"/>
        <c:lblAlgn val="ctr"/>
        <c:lblOffset val="100"/>
        <c:noMultiLvlLbl val="1"/>
      </c:catAx>
      <c:valAx>
        <c:axId val="10285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85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36302</c:v>
                </c:pt>
                <c:pt idx="1">
                  <c:v>21912</c:v>
                </c:pt>
                <c:pt idx="2">
                  <c:v>34560</c:v>
                </c:pt>
                <c:pt idx="3">
                  <c:v>35052</c:v>
                </c:pt>
                <c:pt idx="4">
                  <c:v>22005</c:v>
                </c:pt>
              </c:numCache>
            </c:numRef>
          </c:val>
        </c:ser>
        <c:dLbls>
          <c:showLegendKey val="0"/>
          <c:showVal val="0"/>
          <c:showCatName val="0"/>
          <c:showSerName val="0"/>
          <c:showPercent val="0"/>
          <c:showBubbleSize val="0"/>
        </c:dLbls>
        <c:gapWidth val="180"/>
        <c:overlap val="-90"/>
        <c:axId val="102890112"/>
        <c:axId val="1029578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02890112"/>
        <c:axId val="102957824"/>
      </c:lineChart>
      <c:catAx>
        <c:axId val="102890112"/>
        <c:scaling>
          <c:orientation val="minMax"/>
        </c:scaling>
        <c:delete val="0"/>
        <c:axPos val="b"/>
        <c:numFmt formatCode="ge" sourceLinked="1"/>
        <c:majorTickMark val="none"/>
        <c:minorTickMark val="none"/>
        <c:tickLblPos val="none"/>
        <c:crossAx val="102957824"/>
        <c:crosses val="autoZero"/>
        <c:auto val="0"/>
        <c:lblAlgn val="ctr"/>
        <c:lblOffset val="100"/>
        <c:noMultiLvlLbl val="1"/>
      </c:catAx>
      <c:valAx>
        <c:axId val="1029578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89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61.8</c:v>
                </c:pt>
                <c:pt idx="1">
                  <c:v>48.2</c:v>
                </c:pt>
                <c:pt idx="2">
                  <c:v>60.9</c:v>
                </c:pt>
                <c:pt idx="3">
                  <c:v>65</c:v>
                </c:pt>
                <c:pt idx="4">
                  <c:v>47.8</c:v>
                </c:pt>
              </c:numCache>
            </c:numRef>
          </c:val>
        </c:ser>
        <c:dLbls>
          <c:showLegendKey val="0"/>
          <c:showVal val="0"/>
          <c:showCatName val="0"/>
          <c:showSerName val="0"/>
          <c:showPercent val="0"/>
          <c:showBubbleSize val="0"/>
        </c:dLbls>
        <c:gapWidth val="180"/>
        <c:overlap val="-90"/>
        <c:axId val="103011840"/>
        <c:axId val="10301376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03011840"/>
        <c:axId val="103013760"/>
      </c:lineChart>
      <c:catAx>
        <c:axId val="103011840"/>
        <c:scaling>
          <c:orientation val="minMax"/>
        </c:scaling>
        <c:delete val="0"/>
        <c:axPos val="b"/>
        <c:numFmt formatCode="ge" sourceLinked="1"/>
        <c:majorTickMark val="none"/>
        <c:minorTickMark val="none"/>
        <c:tickLblPos val="none"/>
        <c:crossAx val="103013760"/>
        <c:crosses val="autoZero"/>
        <c:auto val="0"/>
        <c:lblAlgn val="ctr"/>
        <c:lblOffset val="100"/>
        <c:noMultiLvlLbl val="1"/>
      </c:catAx>
      <c:valAx>
        <c:axId val="10301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01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32</c:v>
                </c:pt>
                <c:pt idx="1">
                  <c:v>5.8</c:v>
                </c:pt>
                <c:pt idx="2">
                  <c:v>3.7</c:v>
                </c:pt>
                <c:pt idx="3">
                  <c:v>48</c:v>
                </c:pt>
                <c:pt idx="4">
                  <c:v>34.200000000000003</c:v>
                </c:pt>
              </c:numCache>
            </c:numRef>
          </c:val>
        </c:ser>
        <c:dLbls>
          <c:showLegendKey val="0"/>
          <c:showVal val="0"/>
          <c:showCatName val="0"/>
          <c:showSerName val="0"/>
          <c:showPercent val="0"/>
          <c:showBubbleSize val="0"/>
        </c:dLbls>
        <c:gapWidth val="180"/>
        <c:overlap val="-90"/>
        <c:axId val="103024896"/>
        <c:axId val="10304755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03024896"/>
        <c:axId val="103047552"/>
      </c:lineChart>
      <c:catAx>
        <c:axId val="103024896"/>
        <c:scaling>
          <c:orientation val="minMax"/>
        </c:scaling>
        <c:delete val="0"/>
        <c:axPos val="b"/>
        <c:numFmt formatCode="ge" sourceLinked="1"/>
        <c:majorTickMark val="none"/>
        <c:minorTickMark val="none"/>
        <c:tickLblPos val="none"/>
        <c:crossAx val="103047552"/>
        <c:crosses val="autoZero"/>
        <c:auto val="0"/>
        <c:lblAlgn val="ctr"/>
        <c:lblOffset val="100"/>
        <c:noMultiLvlLbl val="1"/>
      </c:catAx>
      <c:valAx>
        <c:axId val="10304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02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876.4</c:v>
                </c:pt>
                <c:pt idx="1">
                  <c:v>1073.7</c:v>
                </c:pt>
                <c:pt idx="2">
                  <c:v>786</c:v>
                </c:pt>
                <c:pt idx="3">
                  <c:v>651.79999999999995</c:v>
                </c:pt>
                <c:pt idx="4">
                  <c:v>819.8</c:v>
                </c:pt>
              </c:numCache>
            </c:numRef>
          </c:val>
        </c:ser>
        <c:dLbls>
          <c:showLegendKey val="0"/>
          <c:showVal val="0"/>
          <c:showCatName val="0"/>
          <c:showSerName val="0"/>
          <c:showPercent val="0"/>
          <c:showBubbleSize val="0"/>
        </c:dLbls>
        <c:gapWidth val="180"/>
        <c:overlap val="-90"/>
        <c:axId val="103084800"/>
        <c:axId val="10308672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03084800"/>
        <c:axId val="103086720"/>
      </c:lineChart>
      <c:catAx>
        <c:axId val="103084800"/>
        <c:scaling>
          <c:orientation val="minMax"/>
        </c:scaling>
        <c:delete val="0"/>
        <c:axPos val="b"/>
        <c:numFmt formatCode="ge" sourceLinked="1"/>
        <c:majorTickMark val="none"/>
        <c:minorTickMark val="none"/>
        <c:tickLblPos val="none"/>
        <c:crossAx val="103086720"/>
        <c:crosses val="autoZero"/>
        <c:auto val="0"/>
        <c:lblAlgn val="ctr"/>
        <c:lblOffset val="100"/>
        <c:noMultiLvlLbl val="1"/>
      </c:catAx>
      <c:valAx>
        <c:axId val="10308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08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102720"/>
        <c:axId val="10312128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02720"/>
        <c:axId val="103121280"/>
      </c:lineChart>
      <c:catAx>
        <c:axId val="103102720"/>
        <c:scaling>
          <c:orientation val="minMax"/>
        </c:scaling>
        <c:delete val="0"/>
        <c:axPos val="b"/>
        <c:numFmt formatCode="ge" sourceLinked="1"/>
        <c:majorTickMark val="none"/>
        <c:minorTickMark val="none"/>
        <c:tickLblPos val="none"/>
        <c:crossAx val="103121280"/>
        <c:crosses val="autoZero"/>
        <c:auto val="0"/>
        <c:lblAlgn val="ctr"/>
        <c:lblOffset val="100"/>
        <c:noMultiLvlLbl val="1"/>
      </c:catAx>
      <c:valAx>
        <c:axId val="10312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31027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9759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3456" y="12140045"/>
          <a:ext cx="5660287" cy="29098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3456" y="15205364"/>
          <a:ext cx="5660287" cy="2909864"/>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3456" y="18288000"/>
          <a:ext cx="5660287" cy="2909863"/>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3456" y="21353319"/>
          <a:ext cx="5660287" cy="2909864"/>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3456" y="24384001"/>
          <a:ext cx="5660287" cy="2909864"/>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27820" y="12140045"/>
          <a:ext cx="5166000" cy="29098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27820" y="15205364"/>
          <a:ext cx="5166000" cy="2909864"/>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27820" y="18288000"/>
          <a:ext cx="5166000" cy="2909863"/>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27820" y="21353319"/>
          <a:ext cx="5166000" cy="2909864"/>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27820" y="24384001"/>
          <a:ext cx="5166000" cy="2909864"/>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473547" y="12140045"/>
          <a:ext cx="5166000" cy="29098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473547" y="15205364"/>
          <a:ext cx="5166000" cy="2909864"/>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473547" y="18288000"/>
          <a:ext cx="5166000" cy="2909863"/>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473547" y="21353319"/>
          <a:ext cx="5166000" cy="2909864"/>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473547" y="24384001"/>
          <a:ext cx="5166000" cy="2909864"/>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050002" y="12140045"/>
          <a:ext cx="5166000" cy="29098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050002" y="15205364"/>
          <a:ext cx="5166000" cy="2909864"/>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050002" y="18288000"/>
          <a:ext cx="5166000" cy="2909863"/>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050002" y="21353319"/>
          <a:ext cx="5166000" cy="2909864"/>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050002" y="24384001"/>
          <a:ext cx="5166000" cy="2909864"/>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609139" y="12140045"/>
          <a:ext cx="5166000" cy="29098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609139" y="15205364"/>
          <a:ext cx="5166000" cy="2909864"/>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609139" y="18288000"/>
          <a:ext cx="5166000" cy="2909863"/>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609139" y="21353319"/>
          <a:ext cx="5166000" cy="2909864"/>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609139" y="24384001"/>
          <a:ext cx="5166000" cy="2909864"/>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7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7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7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7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7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734"/>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735"/>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736"/>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737"/>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738"/>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739"/>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740"/>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741"/>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742"/>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743"/>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744"/>
                </a:ext>
              </a:extLst>
            </xdr:cNvPicPr>
          </xdr:nvPicPr>
          <xdr:blipFill>
            <a:blip xmlns:r="http://schemas.openxmlformats.org/officeDocument/2006/relationships" r:embed="rId44"/>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745"/>
                </a:ext>
              </a:extLst>
            </xdr:cNvPicPr>
          </xdr:nvPicPr>
          <xdr:blipFill>
            <a:blip xmlns:r="http://schemas.openxmlformats.org/officeDocument/2006/relationships" r:embed="rId44"/>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746"/>
                </a:ext>
              </a:extLst>
            </xdr:cNvPicPr>
          </xdr:nvPicPr>
          <xdr:blipFill>
            <a:blip xmlns:r="http://schemas.openxmlformats.org/officeDocument/2006/relationships" r:embed="rId44"/>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747"/>
                </a:ext>
              </a:extLst>
            </xdr:cNvPicPr>
          </xdr:nvPicPr>
          <xdr:blipFill>
            <a:blip xmlns:r="http://schemas.openxmlformats.org/officeDocument/2006/relationships" r:embed="rId44"/>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748"/>
                </a:ext>
              </a:extLst>
            </xdr:cNvPicPr>
          </xdr:nvPicPr>
          <xdr:blipFill>
            <a:blip xmlns:r="http://schemas.openxmlformats.org/officeDocument/2006/relationships" r:embed="rId44"/>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749"/>
                </a:ext>
              </a:extLst>
            </xdr:cNvPicPr>
          </xdr:nvPicPr>
          <xdr:blipFill>
            <a:blip xmlns:r="http://schemas.openxmlformats.org/officeDocument/2006/relationships" r:embed="rId44"/>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750"/>
                </a:ext>
              </a:extLst>
            </xdr:cNvPicPr>
          </xdr:nvPicPr>
          <xdr:blipFill>
            <a:blip xmlns:r="http://schemas.openxmlformats.org/officeDocument/2006/relationships" r:embed="rId44"/>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751"/>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752"/>
                </a:ext>
              </a:extLst>
            </xdr:cNvPicPr>
          </xdr:nvPicPr>
          <xdr:blipFill>
            <a:blip xmlns:r="http://schemas.openxmlformats.org/officeDocument/2006/relationships" r:embed="rId4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753"/>
                </a:ext>
              </a:extLst>
            </xdr:cNvPicPr>
          </xdr:nvPicPr>
          <xdr:blipFill>
            <a:blip xmlns:r="http://schemas.openxmlformats.org/officeDocument/2006/relationships" r:embed="rId44"/>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754"/>
                </a:ext>
              </a:extLst>
            </xdr:cNvPicPr>
          </xdr:nvPicPr>
          <xdr:blipFill>
            <a:blip xmlns:r="http://schemas.openxmlformats.org/officeDocument/2006/relationships" r:embed="rId44"/>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755"/>
                </a:ext>
              </a:extLst>
            </xdr:cNvPicPr>
          </xdr:nvPicPr>
          <xdr:blipFill>
            <a:blip xmlns:r="http://schemas.openxmlformats.org/officeDocument/2006/relationships" r:embed="rId44"/>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756"/>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757"/>
                </a:ext>
              </a:extLst>
            </xdr:cNvPicPr>
          </xdr:nvPicPr>
          <xdr:blipFill>
            <a:blip xmlns:r="http://schemas.openxmlformats.org/officeDocument/2006/relationships" r:embed="rId44"/>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758"/>
                </a:ext>
              </a:extLst>
            </xdr:cNvPicPr>
          </xdr:nvPicPr>
          <xdr:blipFill>
            <a:blip xmlns:r="http://schemas.openxmlformats.org/officeDocument/2006/relationships" r:embed="rId44"/>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759"/>
                </a:ext>
              </a:extLst>
            </xdr:cNvPicPr>
          </xdr:nvPicPr>
          <xdr:blipFill>
            <a:blip xmlns:r="http://schemas.openxmlformats.org/officeDocument/2006/relationships" r:embed="rId46"/>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760"/>
                </a:ext>
              </a:extLst>
            </xdr:cNvPicPr>
          </xdr:nvPicPr>
          <xdr:blipFill>
            <a:blip xmlns:r="http://schemas.openxmlformats.org/officeDocument/2006/relationships" r:embed="rId46"/>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761"/>
                </a:ext>
              </a:extLst>
            </xdr:cNvPicPr>
          </xdr:nvPicPr>
          <xdr:blipFill>
            <a:blip xmlns:r="http://schemas.openxmlformats.org/officeDocument/2006/relationships" r:embed="rId46"/>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762"/>
                </a:ext>
              </a:extLst>
            </xdr:cNvPicPr>
          </xdr:nvPicPr>
          <xdr:blipFill>
            <a:blip xmlns:r="http://schemas.openxmlformats.org/officeDocument/2006/relationships" r:embed="rId46"/>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763"/>
                </a:ext>
              </a:extLst>
            </xdr:cNvPicPr>
          </xdr:nvPicPr>
          <xdr:blipFill>
            <a:blip xmlns:r="http://schemas.openxmlformats.org/officeDocument/2006/relationships" r:embed="rId46"/>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764"/>
                </a:ext>
              </a:extLst>
            </xdr:cNvPicPr>
          </xdr:nvPicPr>
          <xdr:blipFill>
            <a:blip xmlns:r="http://schemas.openxmlformats.org/officeDocument/2006/relationships" r:embed="rId46"/>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765"/>
                </a:ext>
              </a:extLst>
            </xdr:cNvPicPr>
          </xdr:nvPicPr>
          <xdr:blipFill>
            <a:blip xmlns:r="http://schemas.openxmlformats.org/officeDocument/2006/relationships" r:embed="rId46"/>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766"/>
                </a:ext>
              </a:extLst>
            </xdr:cNvPicPr>
          </xdr:nvPicPr>
          <xdr:blipFill>
            <a:blip xmlns:r="http://schemas.openxmlformats.org/officeDocument/2006/relationships" r:embed="rId46"/>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767"/>
                </a:ext>
              </a:extLst>
            </xdr:cNvPicPr>
          </xdr:nvPicPr>
          <xdr:blipFill>
            <a:blip xmlns:r="http://schemas.openxmlformats.org/officeDocument/2006/relationships" r:embed="rId46"/>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768"/>
                </a:ext>
              </a:extLst>
            </xdr:cNvPicPr>
          </xdr:nvPicPr>
          <xdr:blipFill>
            <a:blip xmlns:r="http://schemas.openxmlformats.org/officeDocument/2006/relationships" r:embed="rId46"/>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769"/>
                </a:ext>
              </a:extLst>
            </xdr:cNvPicPr>
          </xdr:nvPicPr>
          <xdr:blipFill>
            <a:blip xmlns:r="http://schemas.openxmlformats.org/officeDocument/2006/relationships" r:embed="rId46"/>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770"/>
                </a:ext>
              </a:extLst>
            </xdr:cNvPicPr>
          </xdr:nvPicPr>
          <xdr:blipFill>
            <a:blip xmlns:r="http://schemas.openxmlformats.org/officeDocument/2006/relationships" r:embed="rId46"/>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771"/>
                </a:ext>
              </a:extLst>
            </xdr:cNvPicPr>
          </xdr:nvPicPr>
          <xdr:blipFill>
            <a:blip xmlns:r="http://schemas.openxmlformats.org/officeDocument/2006/relationships" r:embed="rId46"/>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772"/>
                </a:ext>
              </a:extLst>
            </xdr:cNvPicPr>
          </xdr:nvPicPr>
          <xdr:blipFill>
            <a:blip xmlns:r="http://schemas.openxmlformats.org/officeDocument/2006/relationships" r:embed="rId46"/>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773"/>
                </a:ext>
              </a:extLst>
            </xdr:cNvPicPr>
          </xdr:nvPicPr>
          <xdr:blipFill>
            <a:blip xmlns:r="http://schemas.openxmlformats.org/officeDocument/2006/relationships" r:embed="rId46"/>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774"/>
                </a:ext>
              </a:extLst>
            </xdr:cNvPicPr>
          </xdr:nvPicPr>
          <xdr:blipFill>
            <a:blip xmlns:r="http://schemas.openxmlformats.org/officeDocument/2006/relationships" r:embed="rId46"/>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775"/>
                </a:ext>
              </a:extLst>
            </xdr:cNvPicPr>
          </xdr:nvPicPr>
          <xdr:blipFill>
            <a:blip xmlns:r="http://schemas.openxmlformats.org/officeDocument/2006/relationships" r:embed="rId47"/>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776"/>
                </a:ext>
              </a:extLst>
            </xdr:cNvPicPr>
          </xdr:nvPicPr>
          <xdr:blipFill>
            <a:blip xmlns:r="http://schemas.openxmlformats.org/officeDocument/2006/relationships" r:embed="rId4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広島県　北広島町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4" t="str">
        <f>データ!I6</f>
        <v>法非適用</v>
      </c>
      <c r="C3" s="125"/>
      <c r="D3" s="125"/>
      <c r="E3" s="125"/>
      <c r="F3" s="125" t="str">
        <f>データ!J6</f>
        <v>電気事業</v>
      </c>
      <c r="G3" s="125"/>
      <c r="H3" s="125"/>
      <c r="I3" s="125"/>
      <c r="J3" s="126" t="str">
        <f>データ!K6</f>
        <v>該当数値なし</v>
      </c>
      <c r="K3" s="126"/>
      <c r="L3" s="126"/>
      <c r="M3" s="126"/>
      <c r="N3" s="127">
        <f>データ!L6</f>
        <v>1</v>
      </c>
      <c r="O3" s="127"/>
      <c r="P3" s="127"/>
      <c r="Q3" s="128"/>
      <c r="R3" s="1"/>
      <c r="S3" s="129" t="s">
        <v>8</v>
      </c>
      <c r="T3" s="130"/>
      <c r="U3" s="130"/>
      <c r="V3" s="130"/>
      <c r="W3" s="130"/>
      <c r="X3" s="130"/>
      <c r="Y3" s="130"/>
      <c r="Z3" s="130"/>
      <c r="AA3" s="130"/>
      <c r="AB3" s="130"/>
      <c r="AC3" s="130"/>
      <c r="AD3" s="130"/>
      <c r="AE3" s="130"/>
      <c r="AF3" s="130"/>
      <c r="AG3" s="130"/>
      <c r="AH3" s="131"/>
      <c r="AI3" s="1"/>
      <c r="AJ3" s="1"/>
      <c r="AK3" s="114" t="s">
        <v>174</v>
      </c>
      <c r="AL3" s="115"/>
      <c r="AM3" s="115"/>
      <c r="AN3" s="115"/>
      <c r="AO3" s="115"/>
      <c r="AP3" s="115"/>
      <c r="AQ3" s="116"/>
    </row>
    <row r="4" spans="1:43" ht="23.1" customHeight="1">
      <c r="A4" s="1"/>
      <c r="B4" s="121" t="s">
        <v>9</v>
      </c>
      <c r="C4" s="122"/>
      <c r="D4" s="122"/>
      <c r="E4" s="122"/>
      <c r="F4" s="122" t="s">
        <v>10</v>
      </c>
      <c r="G4" s="122"/>
      <c r="H4" s="122"/>
      <c r="I4" s="122"/>
      <c r="J4" s="122" t="s">
        <v>11</v>
      </c>
      <c r="K4" s="122"/>
      <c r="L4" s="122"/>
      <c r="M4" s="122"/>
      <c r="N4" s="122" t="s">
        <v>12</v>
      </c>
      <c r="O4" s="122"/>
      <c r="P4" s="122"/>
      <c r="Q4" s="123"/>
      <c r="R4" s="1"/>
      <c r="S4" s="132"/>
      <c r="T4" s="133"/>
      <c r="U4" s="133"/>
      <c r="V4" s="133"/>
      <c r="W4" s="133"/>
      <c r="X4" s="133"/>
      <c r="Y4" s="133"/>
      <c r="Z4" s="133"/>
      <c r="AA4" s="133"/>
      <c r="AB4" s="133"/>
      <c r="AC4" s="133"/>
      <c r="AD4" s="133"/>
      <c r="AE4" s="133"/>
      <c r="AF4" s="133"/>
      <c r="AG4" s="133"/>
      <c r="AH4" s="134"/>
      <c r="AI4" s="1"/>
      <c r="AJ4" s="1"/>
      <c r="AK4" s="117"/>
      <c r="AL4" s="115"/>
      <c r="AM4" s="115"/>
      <c r="AN4" s="115"/>
      <c r="AO4" s="115"/>
      <c r="AP4" s="115"/>
      <c r="AQ4" s="116"/>
    </row>
    <row r="5" spans="1:43" ht="23.1" customHeight="1">
      <c r="A5" s="1"/>
      <c r="B5" s="138" t="str">
        <f>データ!M6</f>
        <v>-</v>
      </c>
      <c r="C5" s="139"/>
      <c r="D5" s="139"/>
      <c r="E5" s="139"/>
      <c r="F5" s="140" t="str">
        <f>データ!N6</f>
        <v>-</v>
      </c>
      <c r="G5" s="139"/>
      <c r="H5" s="139"/>
      <c r="I5" s="141"/>
      <c r="J5" s="142" t="str">
        <f>データ!O6</f>
        <v>-</v>
      </c>
      <c r="K5" s="142"/>
      <c r="L5" s="142"/>
      <c r="M5" s="142"/>
      <c r="N5" s="140" t="str">
        <f>データ!P6</f>
        <v>-</v>
      </c>
      <c r="O5" s="139"/>
      <c r="P5" s="139"/>
      <c r="Q5" s="143"/>
      <c r="R5" s="1"/>
      <c r="S5" s="132"/>
      <c r="T5" s="133"/>
      <c r="U5" s="133"/>
      <c r="V5" s="133"/>
      <c r="W5" s="133"/>
      <c r="X5" s="133"/>
      <c r="Y5" s="133"/>
      <c r="Z5" s="133"/>
      <c r="AA5" s="133"/>
      <c r="AB5" s="133"/>
      <c r="AC5" s="133"/>
      <c r="AD5" s="133"/>
      <c r="AE5" s="133"/>
      <c r="AF5" s="133"/>
      <c r="AG5" s="133"/>
      <c r="AH5" s="134"/>
      <c r="AI5" s="1"/>
      <c r="AJ5" s="1"/>
      <c r="AK5" s="117"/>
      <c r="AL5" s="115"/>
      <c r="AM5" s="115"/>
      <c r="AN5" s="115"/>
      <c r="AO5" s="115"/>
      <c r="AP5" s="115"/>
      <c r="AQ5" s="116"/>
    </row>
    <row r="6" spans="1:43" ht="23.1" customHeight="1">
      <c r="A6" s="1"/>
      <c r="B6" s="121" t="s">
        <v>13</v>
      </c>
      <c r="C6" s="122"/>
      <c r="D6" s="122"/>
      <c r="E6" s="122"/>
      <c r="F6" s="122" t="s">
        <v>14</v>
      </c>
      <c r="G6" s="122"/>
      <c r="H6" s="122"/>
      <c r="I6" s="122"/>
      <c r="J6" s="122" t="s">
        <v>15</v>
      </c>
      <c r="K6" s="122"/>
      <c r="L6" s="122"/>
      <c r="M6" s="122"/>
      <c r="N6" s="122" t="s">
        <v>16</v>
      </c>
      <c r="O6" s="122"/>
      <c r="P6" s="122"/>
      <c r="Q6" s="123"/>
      <c r="R6" s="1"/>
      <c r="S6" s="132"/>
      <c r="T6" s="133"/>
      <c r="U6" s="133"/>
      <c r="V6" s="133"/>
      <c r="W6" s="133"/>
      <c r="X6" s="133"/>
      <c r="Y6" s="133"/>
      <c r="Z6" s="133"/>
      <c r="AA6" s="133"/>
      <c r="AB6" s="133"/>
      <c r="AC6" s="133"/>
      <c r="AD6" s="133"/>
      <c r="AE6" s="133"/>
      <c r="AF6" s="133"/>
      <c r="AG6" s="133"/>
      <c r="AH6" s="134"/>
      <c r="AI6" s="1"/>
      <c r="AJ6" s="1"/>
      <c r="AK6" s="117"/>
      <c r="AL6" s="115"/>
      <c r="AM6" s="115"/>
      <c r="AN6" s="115"/>
      <c r="AO6" s="115"/>
      <c r="AP6" s="115"/>
      <c r="AQ6" s="116"/>
    </row>
    <row r="7" spans="1:43" ht="22.5" customHeight="1">
      <c r="A7" s="1"/>
      <c r="B7" s="144" t="s">
        <v>125</v>
      </c>
      <c r="C7" s="145"/>
      <c r="D7" s="145"/>
      <c r="E7" s="145"/>
      <c r="F7" s="146" t="s">
        <v>124</v>
      </c>
      <c r="G7" s="146"/>
      <c r="H7" s="146"/>
      <c r="I7" s="146"/>
      <c r="J7" s="147" t="str">
        <f>データ!S6</f>
        <v>無</v>
      </c>
      <c r="K7" s="147"/>
      <c r="L7" s="147"/>
      <c r="M7" s="147"/>
      <c r="N7" s="146" t="s">
        <v>127</v>
      </c>
      <c r="O7" s="146"/>
      <c r="P7" s="146"/>
      <c r="Q7" s="148"/>
      <c r="R7" s="1"/>
      <c r="S7" s="132"/>
      <c r="T7" s="133"/>
      <c r="U7" s="133"/>
      <c r="V7" s="133"/>
      <c r="W7" s="133"/>
      <c r="X7" s="133"/>
      <c r="Y7" s="133"/>
      <c r="Z7" s="133"/>
      <c r="AA7" s="133"/>
      <c r="AB7" s="133"/>
      <c r="AC7" s="133"/>
      <c r="AD7" s="133"/>
      <c r="AE7" s="133"/>
      <c r="AF7" s="133"/>
      <c r="AG7" s="133"/>
      <c r="AH7" s="134"/>
      <c r="AI7" s="1"/>
      <c r="AJ7" s="1"/>
      <c r="AK7" s="117"/>
      <c r="AL7" s="115"/>
      <c r="AM7" s="115"/>
      <c r="AN7" s="115"/>
      <c r="AO7" s="115"/>
      <c r="AP7" s="115"/>
      <c r="AQ7" s="116"/>
    </row>
    <row r="8" spans="1:43" ht="23.1" customHeight="1">
      <c r="A8" s="1"/>
      <c r="B8" s="149" t="s">
        <v>17</v>
      </c>
      <c r="C8" s="150"/>
      <c r="D8" s="150"/>
      <c r="E8" s="151"/>
      <c r="F8" s="122"/>
      <c r="G8" s="122"/>
      <c r="H8" s="122"/>
      <c r="I8" s="122"/>
      <c r="J8" s="122"/>
      <c r="K8" s="122"/>
      <c r="L8" s="122"/>
      <c r="M8" s="122"/>
      <c r="N8" s="122"/>
      <c r="O8" s="122"/>
      <c r="P8" s="122"/>
      <c r="Q8" s="123"/>
      <c r="R8" s="1"/>
      <c r="S8" s="132"/>
      <c r="T8" s="133"/>
      <c r="U8" s="133"/>
      <c r="V8" s="133"/>
      <c r="W8" s="133"/>
      <c r="X8" s="133"/>
      <c r="Y8" s="133"/>
      <c r="Z8" s="133"/>
      <c r="AA8" s="133"/>
      <c r="AB8" s="133"/>
      <c r="AC8" s="133"/>
      <c r="AD8" s="133"/>
      <c r="AE8" s="133"/>
      <c r="AF8" s="133"/>
      <c r="AG8" s="133"/>
      <c r="AH8" s="134"/>
      <c r="AI8" s="1"/>
      <c r="AJ8" s="1"/>
      <c r="AK8" s="117"/>
      <c r="AL8" s="115"/>
      <c r="AM8" s="115"/>
      <c r="AN8" s="115"/>
      <c r="AO8" s="115"/>
      <c r="AP8" s="115"/>
      <c r="AQ8" s="116"/>
    </row>
    <row r="9" spans="1:43" ht="23.1" customHeight="1" thickBot="1">
      <c r="A9" s="1"/>
      <c r="B9" s="152" t="str">
        <f>データ!U6</f>
        <v>-</v>
      </c>
      <c r="C9" s="153"/>
      <c r="D9" s="153"/>
      <c r="E9" s="154"/>
      <c r="F9" s="155"/>
      <c r="G9" s="155"/>
      <c r="H9" s="155"/>
      <c r="I9" s="155"/>
      <c r="J9" s="156"/>
      <c r="K9" s="156"/>
      <c r="L9" s="156"/>
      <c r="M9" s="156"/>
      <c r="N9" s="155"/>
      <c r="O9" s="155"/>
      <c r="P9" s="155"/>
      <c r="Q9" s="157"/>
      <c r="R9" s="1"/>
      <c r="S9" s="132"/>
      <c r="T9" s="133"/>
      <c r="U9" s="133"/>
      <c r="V9" s="133"/>
      <c r="W9" s="133"/>
      <c r="X9" s="133"/>
      <c r="Y9" s="133"/>
      <c r="Z9" s="133"/>
      <c r="AA9" s="133"/>
      <c r="AB9" s="133"/>
      <c r="AC9" s="133"/>
      <c r="AD9" s="133"/>
      <c r="AE9" s="133"/>
      <c r="AF9" s="133"/>
      <c r="AG9" s="133"/>
      <c r="AH9" s="134"/>
      <c r="AI9" s="1"/>
      <c r="AJ9" s="1"/>
      <c r="AK9" s="117"/>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2"/>
      <c r="T10" s="133"/>
      <c r="U10" s="133"/>
      <c r="V10" s="133"/>
      <c r="W10" s="133"/>
      <c r="X10" s="133"/>
      <c r="Y10" s="133"/>
      <c r="Z10" s="133"/>
      <c r="AA10" s="133"/>
      <c r="AB10" s="133"/>
      <c r="AC10" s="133"/>
      <c r="AD10" s="133"/>
      <c r="AE10" s="133"/>
      <c r="AF10" s="133"/>
      <c r="AG10" s="133"/>
      <c r="AH10" s="134"/>
      <c r="AI10" s="1"/>
      <c r="AJ10" s="1"/>
      <c r="AK10" s="117"/>
      <c r="AL10" s="115"/>
      <c r="AM10" s="115"/>
      <c r="AN10" s="115"/>
      <c r="AO10" s="115"/>
      <c r="AP10" s="115"/>
      <c r="AQ10" s="116"/>
    </row>
    <row r="11" spans="1:43" ht="23.1" customHeight="1">
      <c r="A11" s="1"/>
      <c r="B11" s="108" t="s">
        <v>19</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2"/>
      <c r="T11" s="133"/>
      <c r="U11" s="133"/>
      <c r="V11" s="133"/>
      <c r="W11" s="133"/>
      <c r="X11" s="133"/>
      <c r="Y11" s="133"/>
      <c r="Z11" s="133"/>
      <c r="AA11" s="133"/>
      <c r="AB11" s="133"/>
      <c r="AC11" s="133"/>
      <c r="AD11" s="133"/>
      <c r="AE11" s="133"/>
      <c r="AF11" s="133"/>
      <c r="AG11" s="133"/>
      <c r="AH11" s="134"/>
      <c r="AI11" s="1"/>
      <c r="AJ11" s="1"/>
      <c r="AK11" s="117"/>
      <c r="AL11" s="115"/>
      <c r="AM11" s="115"/>
      <c r="AN11" s="115"/>
      <c r="AO11" s="115"/>
      <c r="AP11" s="115"/>
      <c r="AQ11" s="116"/>
    </row>
    <row r="12" spans="1:43" ht="23.1" customHeight="1">
      <c r="A12" s="1"/>
      <c r="B12" s="121" t="s">
        <v>21</v>
      </c>
      <c r="C12" s="122"/>
      <c r="D12" s="122"/>
      <c r="E12" s="122"/>
      <c r="F12" s="161">
        <f>データ!V6</f>
        <v>3908</v>
      </c>
      <c r="G12" s="162"/>
      <c r="H12" s="161">
        <f>データ!W6</f>
        <v>3037</v>
      </c>
      <c r="I12" s="162"/>
      <c r="J12" s="161">
        <f>データ!X6</f>
        <v>3842</v>
      </c>
      <c r="K12" s="162"/>
      <c r="L12" s="161">
        <f>データ!Y6</f>
        <v>4097</v>
      </c>
      <c r="M12" s="162"/>
      <c r="N12" s="140">
        <f>データ!Z6</f>
        <v>3025</v>
      </c>
      <c r="O12" s="143"/>
      <c r="P12" s="8"/>
      <c r="Q12" s="8"/>
      <c r="R12" s="1"/>
      <c r="S12" s="132"/>
      <c r="T12" s="133"/>
      <c r="U12" s="133"/>
      <c r="V12" s="133"/>
      <c r="W12" s="133"/>
      <c r="X12" s="133"/>
      <c r="Y12" s="133"/>
      <c r="Z12" s="133"/>
      <c r="AA12" s="133"/>
      <c r="AB12" s="133"/>
      <c r="AC12" s="133"/>
      <c r="AD12" s="133"/>
      <c r="AE12" s="133"/>
      <c r="AF12" s="133"/>
      <c r="AG12" s="133"/>
      <c r="AH12" s="134"/>
      <c r="AI12" s="1"/>
      <c r="AJ12" s="1"/>
      <c r="AK12" s="117"/>
      <c r="AL12" s="115"/>
      <c r="AM12" s="115"/>
      <c r="AN12" s="115"/>
      <c r="AO12" s="115"/>
      <c r="AP12" s="115"/>
      <c r="AQ12" s="116"/>
    </row>
    <row r="13" spans="1:43" ht="23.1" customHeight="1">
      <c r="A13" s="1"/>
      <c r="B13" s="149" t="s">
        <v>22</v>
      </c>
      <c r="C13" s="150"/>
      <c r="D13" s="150"/>
      <c r="E13" s="151"/>
      <c r="F13" s="161" t="str">
        <f>データ!AA6</f>
        <v>-</v>
      </c>
      <c r="G13" s="162"/>
      <c r="H13" s="161" t="str">
        <f>データ!AB6</f>
        <v>-</v>
      </c>
      <c r="I13" s="162"/>
      <c r="J13" s="161" t="str">
        <f>データ!AC6</f>
        <v>-</v>
      </c>
      <c r="K13" s="162"/>
      <c r="L13" s="161" t="str">
        <f>データ!AD6</f>
        <v>-</v>
      </c>
      <c r="M13" s="162"/>
      <c r="N13" s="140" t="str">
        <f>データ!AE6</f>
        <v>-</v>
      </c>
      <c r="O13" s="143"/>
      <c r="P13" s="8"/>
      <c r="Q13" s="8"/>
      <c r="R13" s="1"/>
      <c r="S13" s="132"/>
      <c r="T13" s="133"/>
      <c r="U13" s="133"/>
      <c r="V13" s="133"/>
      <c r="W13" s="133"/>
      <c r="X13" s="133"/>
      <c r="Y13" s="133"/>
      <c r="Z13" s="133"/>
      <c r="AA13" s="133"/>
      <c r="AB13" s="133"/>
      <c r="AC13" s="133"/>
      <c r="AD13" s="133"/>
      <c r="AE13" s="133"/>
      <c r="AF13" s="133"/>
      <c r="AG13" s="133"/>
      <c r="AH13" s="134"/>
      <c r="AI13" s="1"/>
      <c r="AJ13" s="1"/>
      <c r="AK13" s="117"/>
      <c r="AL13" s="115"/>
      <c r="AM13" s="115"/>
      <c r="AN13" s="115"/>
      <c r="AO13" s="115"/>
      <c r="AP13" s="115"/>
      <c r="AQ13" s="116"/>
    </row>
    <row r="14" spans="1:43" ht="23.1" customHeight="1">
      <c r="A14" s="1"/>
      <c r="B14" s="149" t="s">
        <v>23</v>
      </c>
      <c r="C14" s="150"/>
      <c r="D14" s="150"/>
      <c r="E14" s="151"/>
      <c r="F14" s="161" t="str">
        <f>データ!AF6</f>
        <v>-</v>
      </c>
      <c r="G14" s="162"/>
      <c r="H14" s="161" t="str">
        <f>データ!AG6</f>
        <v>-</v>
      </c>
      <c r="I14" s="162"/>
      <c r="J14" s="161" t="str">
        <f>データ!AH6</f>
        <v>-</v>
      </c>
      <c r="K14" s="162"/>
      <c r="L14" s="161" t="str">
        <f>データ!AI6</f>
        <v>-</v>
      </c>
      <c r="M14" s="162"/>
      <c r="N14" s="140" t="str">
        <f>データ!AJ6</f>
        <v>-</v>
      </c>
      <c r="O14" s="143"/>
      <c r="P14" s="8"/>
      <c r="Q14" s="8"/>
      <c r="R14" s="1"/>
      <c r="S14" s="132"/>
      <c r="T14" s="133"/>
      <c r="U14" s="133"/>
      <c r="V14" s="133"/>
      <c r="W14" s="133"/>
      <c r="X14" s="133"/>
      <c r="Y14" s="133"/>
      <c r="Z14" s="133"/>
      <c r="AA14" s="133"/>
      <c r="AB14" s="133"/>
      <c r="AC14" s="133"/>
      <c r="AD14" s="133"/>
      <c r="AE14" s="133"/>
      <c r="AF14" s="133"/>
      <c r="AG14" s="133"/>
      <c r="AH14" s="134"/>
      <c r="AI14" s="1"/>
      <c r="AJ14" s="1"/>
      <c r="AK14" s="117"/>
      <c r="AL14" s="115"/>
      <c r="AM14" s="115"/>
      <c r="AN14" s="115"/>
      <c r="AO14" s="115"/>
      <c r="AP14" s="115"/>
      <c r="AQ14" s="116"/>
    </row>
    <row r="15" spans="1:43" ht="23.1" customHeight="1">
      <c r="A15" s="1"/>
      <c r="B15" s="165" t="s">
        <v>24</v>
      </c>
      <c r="C15" s="166"/>
      <c r="D15" s="166"/>
      <c r="E15" s="167"/>
      <c r="F15" s="168" t="str">
        <f>データ!AK6</f>
        <v>-</v>
      </c>
      <c r="G15" s="168"/>
      <c r="H15" s="168" t="str">
        <f>データ!AL6</f>
        <v>-</v>
      </c>
      <c r="I15" s="168"/>
      <c r="J15" s="168" t="str">
        <f>データ!AM6</f>
        <v>-</v>
      </c>
      <c r="K15" s="168"/>
      <c r="L15" s="168" t="str">
        <f>データ!AN6</f>
        <v>-</v>
      </c>
      <c r="M15" s="168"/>
      <c r="N15" s="169" t="str">
        <f>データ!AO6</f>
        <v>-</v>
      </c>
      <c r="O15" s="170"/>
      <c r="P15" s="8"/>
      <c r="Q15" s="8"/>
      <c r="R15" s="1"/>
      <c r="S15" s="132"/>
      <c r="T15" s="133"/>
      <c r="U15" s="133"/>
      <c r="V15" s="133"/>
      <c r="W15" s="133"/>
      <c r="X15" s="133"/>
      <c r="Y15" s="133"/>
      <c r="Z15" s="133"/>
      <c r="AA15" s="133"/>
      <c r="AB15" s="133"/>
      <c r="AC15" s="133"/>
      <c r="AD15" s="133"/>
      <c r="AE15" s="133"/>
      <c r="AF15" s="133"/>
      <c r="AG15" s="133"/>
      <c r="AH15" s="134"/>
      <c r="AI15" s="1"/>
      <c r="AJ15" s="1"/>
      <c r="AK15" s="117"/>
      <c r="AL15" s="115"/>
      <c r="AM15" s="115"/>
      <c r="AN15" s="115"/>
      <c r="AO15" s="115"/>
      <c r="AP15" s="115"/>
      <c r="AQ15" s="116"/>
    </row>
    <row r="16" spans="1:43" ht="23.1" customHeight="1" thickBot="1">
      <c r="A16" s="1"/>
      <c r="B16" s="171" t="s">
        <v>25</v>
      </c>
      <c r="C16" s="172"/>
      <c r="D16" s="172"/>
      <c r="E16" s="173"/>
      <c r="F16" s="174">
        <f>データ!AP6</f>
        <v>3908</v>
      </c>
      <c r="G16" s="174"/>
      <c r="H16" s="174">
        <f>データ!AQ6</f>
        <v>3037</v>
      </c>
      <c r="I16" s="174"/>
      <c r="J16" s="174">
        <f>データ!AR6</f>
        <v>3842</v>
      </c>
      <c r="K16" s="174"/>
      <c r="L16" s="174">
        <f>データ!AS6</f>
        <v>4097</v>
      </c>
      <c r="M16" s="174"/>
      <c r="N16" s="163">
        <f>データ!AT6</f>
        <v>3025</v>
      </c>
      <c r="O16" s="164"/>
      <c r="P16" s="8"/>
      <c r="Q16" s="8"/>
      <c r="R16" s="1"/>
      <c r="S16" s="132"/>
      <c r="T16" s="133"/>
      <c r="U16" s="133"/>
      <c r="V16" s="133"/>
      <c r="W16" s="133"/>
      <c r="X16" s="133"/>
      <c r="Y16" s="133"/>
      <c r="Z16" s="133"/>
      <c r="AA16" s="133"/>
      <c r="AB16" s="133"/>
      <c r="AC16" s="133"/>
      <c r="AD16" s="133"/>
      <c r="AE16" s="133"/>
      <c r="AF16" s="133"/>
      <c r="AG16" s="133"/>
      <c r="AH16" s="134"/>
      <c r="AI16" s="1"/>
      <c r="AJ16" s="1"/>
      <c r="AK16" s="117"/>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2"/>
      <c r="T17" s="133"/>
      <c r="U17" s="133"/>
      <c r="V17" s="133"/>
      <c r="W17" s="133"/>
      <c r="X17" s="133"/>
      <c r="Y17" s="133"/>
      <c r="Z17" s="133"/>
      <c r="AA17" s="133"/>
      <c r="AB17" s="133"/>
      <c r="AC17" s="133"/>
      <c r="AD17" s="133"/>
      <c r="AE17" s="133"/>
      <c r="AF17" s="133"/>
      <c r="AG17" s="133"/>
      <c r="AH17" s="134"/>
      <c r="AI17" s="1"/>
      <c r="AJ17" s="1"/>
      <c r="AK17" s="117"/>
      <c r="AL17" s="115"/>
      <c r="AM17" s="115"/>
      <c r="AN17" s="115"/>
      <c r="AO17" s="115"/>
      <c r="AP17" s="115"/>
      <c r="AQ17" s="116"/>
    </row>
    <row r="18" spans="1:43" ht="23.1" customHeight="1">
      <c r="A18" s="1"/>
      <c r="B18" s="175"/>
      <c r="C18" s="176"/>
      <c r="D18" s="176"/>
      <c r="E18" s="176"/>
      <c r="F18" s="109" t="s">
        <v>26</v>
      </c>
      <c r="G18" s="109"/>
      <c r="H18" s="109"/>
      <c r="I18" s="109" t="s">
        <v>27</v>
      </c>
      <c r="J18" s="109"/>
      <c r="K18" s="109"/>
      <c r="L18" s="109" t="s">
        <v>25</v>
      </c>
      <c r="M18" s="109"/>
      <c r="N18" s="109"/>
      <c r="O18" s="110"/>
      <c r="P18" s="1"/>
      <c r="Q18" s="1"/>
      <c r="R18" s="1"/>
      <c r="S18" s="132"/>
      <c r="T18" s="133"/>
      <c r="U18" s="133"/>
      <c r="V18" s="133"/>
      <c r="W18" s="133"/>
      <c r="X18" s="133"/>
      <c r="Y18" s="133"/>
      <c r="Z18" s="133"/>
      <c r="AA18" s="133"/>
      <c r="AB18" s="133"/>
      <c r="AC18" s="133"/>
      <c r="AD18" s="133"/>
      <c r="AE18" s="133"/>
      <c r="AF18" s="133"/>
      <c r="AG18" s="133"/>
      <c r="AH18" s="134"/>
      <c r="AI18" s="1"/>
      <c r="AJ18" s="1"/>
      <c r="AK18" s="117"/>
      <c r="AL18" s="115"/>
      <c r="AM18" s="115"/>
      <c r="AN18" s="115"/>
      <c r="AO18" s="115"/>
      <c r="AP18" s="115"/>
      <c r="AQ18" s="116"/>
    </row>
    <row r="19" spans="1:43" ht="23.1" customHeight="1" thickBot="1">
      <c r="A19" s="1"/>
      <c r="B19" s="171" t="s">
        <v>28</v>
      </c>
      <c r="C19" s="172"/>
      <c r="D19" s="172"/>
      <c r="E19" s="173"/>
      <c r="F19" s="177">
        <f>データ!AU6</f>
        <v>38291</v>
      </c>
      <c r="G19" s="177"/>
      <c r="H19" s="177"/>
      <c r="I19" s="177" t="str">
        <f>データ!AV6</f>
        <v>-</v>
      </c>
      <c r="J19" s="177"/>
      <c r="K19" s="177"/>
      <c r="L19" s="177">
        <f>データ!AW6</f>
        <v>38291</v>
      </c>
      <c r="M19" s="177"/>
      <c r="N19" s="177"/>
      <c r="O19" s="178"/>
      <c r="P19" s="1"/>
      <c r="Q19" s="1"/>
      <c r="R19" s="1"/>
      <c r="S19" s="135"/>
      <c r="T19" s="136"/>
      <c r="U19" s="136"/>
      <c r="V19" s="136"/>
      <c r="W19" s="136"/>
      <c r="X19" s="136"/>
      <c r="Y19" s="136"/>
      <c r="Z19" s="136"/>
      <c r="AA19" s="136"/>
      <c r="AB19" s="136"/>
      <c r="AC19" s="136"/>
      <c r="AD19" s="136"/>
      <c r="AE19" s="136"/>
      <c r="AF19" s="136"/>
      <c r="AG19" s="136"/>
      <c r="AH19" s="137"/>
      <c r="AI19" s="1"/>
      <c r="AJ19" s="1"/>
      <c r="AK19" s="117"/>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7"/>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7"/>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7"/>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7"/>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7"/>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7"/>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7"/>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7"/>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7"/>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7"/>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7"/>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7"/>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7"/>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7"/>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7"/>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7"/>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7"/>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7"/>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8"/>
      <c r="AL38" s="119"/>
      <c r="AM38" s="119"/>
      <c r="AN38" s="119"/>
      <c r="AO38" s="119"/>
      <c r="AP38" s="119"/>
      <c r="AQ38" s="120"/>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32</v>
      </c>
      <c r="AL39" s="180"/>
      <c r="AM39" s="180"/>
      <c r="AN39" s="180"/>
      <c r="AO39" s="180"/>
      <c r="AP39" s="180"/>
      <c r="AQ39" s="181"/>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172</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7"/>
      <c r="AL41" s="115"/>
      <c r="AM41" s="115"/>
      <c r="AN41" s="115"/>
      <c r="AO41" s="115"/>
      <c r="AP41" s="115"/>
      <c r="AQ41" s="116"/>
    </row>
    <row r="42" spans="1:43" ht="43.35" customHeight="1">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7"/>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7"/>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7"/>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7"/>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7"/>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7"/>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7"/>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7"/>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7"/>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7"/>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7"/>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7"/>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7"/>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7"/>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7"/>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7"/>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7"/>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7"/>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7"/>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7"/>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7"/>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7"/>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7"/>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7"/>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7"/>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7"/>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7"/>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7"/>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7"/>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7"/>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7"/>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7"/>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7"/>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7"/>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7"/>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7"/>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7"/>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7"/>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7"/>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7"/>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7"/>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7"/>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7"/>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7"/>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7"/>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7"/>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7"/>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7"/>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7"/>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7"/>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7"/>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7"/>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7"/>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7"/>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8"/>
      <c r="AL96" s="119"/>
      <c r="AM96" s="119"/>
      <c r="AN96" s="119"/>
      <c r="AO96" s="119"/>
      <c r="AP96" s="119"/>
      <c r="AQ96" s="120"/>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34</v>
      </c>
      <c r="AL97" s="180"/>
      <c r="AM97" s="180"/>
      <c r="AN97" s="180"/>
      <c r="AO97" s="180"/>
      <c r="AP97" s="180"/>
      <c r="AQ97" s="181"/>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173</v>
      </c>
      <c r="AL99" s="188"/>
      <c r="AM99" s="188"/>
      <c r="AN99" s="188"/>
      <c r="AO99" s="188"/>
      <c r="AP99" s="188"/>
      <c r="AQ99" s="18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27">
      <c r="A6" s="46" t="s">
        <v>113</v>
      </c>
      <c r="B6" s="64" t="str">
        <f>B7</f>
        <v>2015</v>
      </c>
      <c r="C6" s="64" t="str">
        <f t="shared" ref="C6:AW6" si="6">C7</f>
        <v>343692</v>
      </c>
      <c r="D6" s="64" t="str">
        <f t="shared" si="6"/>
        <v>47</v>
      </c>
      <c r="E6" s="64" t="str">
        <f t="shared" si="6"/>
        <v>04</v>
      </c>
      <c r="F6" s="64" t="str">
        <f t="shared" si="6"/>
        <v>0</v>
      </c>
      <c r="G6" s="64" t="str">
        <f t="shared" si="6"/>
        <v>000</v>
      </c>
      <c r="H6" s="64" t="str">
        <f t="shared" si="6"/>
        <v>広島県　北広島町</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平成30年3月31日　川小田発電所</v>
      </c>
      <c r="R6" s="68" t="str">
        <f t="shared" si="6"/>
        <v>-</v>
      </c>
      <c r="S6" s="64" t="str">
        <f t="shared" si="6"/>
        <v>無</v>
      </c>
      <c r="T6" s="68" t="str">
        <f t="shared" si="6"/>
        <v>中国電力株式会社</v>
      </c>
      <c r="U6" s="65" t="str">
        <f t="shared" si="6"/>
        <v>-</v>
      </c>
      <c r="V6" s="66">
        <f>V7</f>
        <v>3908</v>
      </c>
      <c r="W6" s="66">
        <f t="shared" si="6"/>
        <v>3037</v>
      </c>
      <c r="X6" s="66">
        <f t="shared" si="6"/>
        <v>3842</v>
      </c>
      <c r="Y6" s="66">
        <f t="shared" si="6"/>
        <v>4097</v>
      </c>
      <c r="Z6" s="66">
        <f t="shared" si="6"/>
        <v>3025</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3908</v>
      </c>
      <c r="AQ6" s="66">
        <f t="shared" si="6"/>
        <v>3037</v>
      </c>
      <c r="AR6" s="66">
        <f t="shared" si="6"/>
        <v>3842</v>
      </c>
      <c r="AS6" s="66">
        <f t="shared" si="6"/>
        <v>4097</v>
      </c>
      <c r="AT6" s="66">
        <f t="shared" si="6"/>
        <v>3025</v>
      </c>
      <c r="AU6" s="66">
        <f t="shared" si="6"/>
        <v>38291</v>
      </c>
      <c r="AV6" s="66" t="str">
        <f t="shared" si="6"/>
        <v>-</v>
      </c>
      <c r="AW6" s="66">
        <f t="shared" si="6"/>
        <v>38291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27">
      <c r="A7" s="46"/>
      <c r="B7" s="74" t="s">
        <v>114</v>
      </c>
      <c r="C7" s="74" t="s">
        <v>115</v>
      </c>
      <c r="D7" s="74" t="s">
        <v>116</v>
      </c>
      <c r="E7" s="74" t="s">
        <v>117</v>
      </c>
      <c r="F7" s="74" t="s">
        <v>118</v>
      </c>
      <c r="G7" s="74" t="s">
        <v>119</v>
      </c>
      <c r="H7" s="74" t="s">
        <v>120</v>
      </c>
      <c r="I7" s="74" t="s">
        <v>121</v>
      </c>
      <c r="J7" s="74" t="s">
        <v>122</v>
      </c>
      <c r="K7" s="75" t="s">
        <v>123</v>
      </c>
      <c r="L7" s="76">
        <v>1</v>
      </c>
      <c r="M7" s="76" t="s">
        <v>124</v>
      </c>
      <c r="N7" s="77" t="s">
        <v>124</v>
      </c>
      <c r="O7" s="77" t="s">
        <v>124</v>
      </c>
      <c r="P7" s="77" t="s">
        <v>124</v>
      </c>
      <c r="Q7" s="78" t="s">
        <v>125</v>
      </c>
      <c r="R7" s="78" t="s">
        <v>124</v>
      </c>
      <c r="S7" s="79" t="s">
        <v>126</v>
      </c>
      <c r="T7" s="78" t="s">
        <v>127</v>
      </c>
      <c r="U7" s="75" t="s">
        <v>124</v>
      </c>
      <c r="V7" s="77">
        <v>3908</v>
      </c>
      <c r="W7" s="77">
        <v>3037</v>
      </c>
      <c r="X7" s="77">
        <v>3842</v>
      </c>
      <c r="Y7" s="77">
        <v>4097</v>
      </c>
      <c r="Z7" s="77">
        <v>3025</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v>3908</v>
      </c>
      <c r="AQ7" s="77">
        <v>3037</v>
      </c>
      <c r="AR7" s="77">
        <v>3842</v>
      </c>
      <c r="AS7" s="77">
        <v>4097</v>
      </c>
      <c r="AT7" s="77">
        <v>3025</v>
      </c>
      <c r="AU7" s="77">
        <v>38291</v>
      </c>
      <c r="AV7" s="77" t="s">
        <v>124</v>
      </c>
      <c r="AW7" s="77">
        <v>38291</v>
      </c>
      <c r="AX7" s="80">
        <v>108.4</v>
      </c>
      <c r="AY7" s="80">
        <v>80.3</v>
      </c>
      <c r="AZ7" s="80">
        <v>109.9</v>
      </c>
      <c r="BA7" s="80">
        <v>109.8</v>
      </c>
      <c r="BB7" s="80">
        <v>82</v>
      </c>
      <c r="BC7" s="80">
        <v>138.19999999999999</v>
      </c>
      <c r="BD7" s="80">
        <v>180.2</v>
      </c>
      <c r="BE7" s="80">
        <v>164.5</v>
      </c>
      <c r="BF7" s="80">
        <v>124.7</v>
      </c>
      <c r="BG7" s="80">
        <v>118.8</v>
      </c>
      <c r="BH7" s="80">
        <v>100</v>
      </c>
      <c r="BI7" s="80">
        <v>444.4</v>
      </c>
      <c r="BJ7" s="80">
        <v>255.3</v>
      </c>
      <c r="BK7" s="80">
        <v>397.7</v>
      </c>
      <c r="BL7" s="80">
        <v>397.3</v>
      </c>
      <c r="BM7" s="80">
        <v>278.60000000000002</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11520.9</v>
      </c>
      <c r="CF7" s="80">
        <v>15559.1</v>
      </c>
      <c r="CG7" s="80">
        <v>11379.1</v>
      </c>
      <c r="CH7" s="80">
        <v>10728.4</v>
      </c>
      <c r="CI7" s="80">
        <v>14817.8</v>
      </c>
      <c r="CJ7" s="80">
        <v>7500.6</v>
      </c>
      <c r="CK7" s="80">
        <v>7095.7</v>
      </c>
      <c r="CL7" s="80">
        <v>11717.4</v>
      </c>
      <c r="CM7" s="80">
        <v>17642.5</v>
      </c>
      <c r="CN7" s="80">
        <v>18815.8</v>
      </c>
      <c r="CO7" s="77">
        <v>36302</v>
      </c>
      <c r="CP7" s="77">
        <v>21912</v>
      </c>
      <c r="CQ7" s="77">
        <v>34560</v>
      </c>
      <c r="CR7" s="77">
        <v>35052</v>
      </c>
      <c r="CS7" s="77">
        <v>22005</v>
      </c>
      <c r="CT7" s="77">
        <v>95057</v>
      </c>
      <c r="CU7" s="77">
        <v>120361</v>
      </c>
      <c r="CV7" s="77">
        <v>108538</v>
      </c>
      <c r="CW7" s="77">
        <v>58539</v>
      </c>
      <c r="CX7" s="77">
        <v>37685</v>
      </c>
      <c r="CY7" s="77">
        <v>720</v>
      </c>
      <c r="CZ7" s="80">
        <v>61.8</v>
      </c>
      <c r="DA7" s="80">
        <v>48.2</v>
      </c>
      <c r="DB7" s="80">
        <v>60.9</v>
      </c>
      <c r="DC7" s="80">
        <v>65</v>
      </c>
      <c r="DD7" s="80">
        <v>47.8</v>
      </c>
      <c r="DE7" s="80">
        <v>40.200000000000003</v>
      </c>
      <c r="DF7" s="80">
        <v>42.7</v>
      </c>
      <c r="DG7" s="80">
        <v>38.5</v>
      </c>
      <c r="DH7" s="80">
        <v>37.700000000000003</v>
      </c>
      <c r="DI7" s="80">
        <v>33.9</v>
      </c>
      <c r="DJ7" s="80">
        <v>32</v>
      </c>
      <c r="DK7" s="80">
        <v>5.8</v>
      </c>
      <c r="DL7" s="80">
        <v>3.7</v>
      </c>
      <c r="DM7" s="80">
        <v>48</v>
      </c>
      <c r="DN7" s="80">
        <v>34.200000000000003</v>
      </c>
      <c r="DO7" s="80">
        <v>41.4</v>
      </c>
      <c r="DP7" s="80">
        <v>23.7</v>
      </c>
      <c r="DQ7" s="80">
        <v>21.6</v>
      </c>
      <c r="DR7" s="80">
        <v>13.7</v>
      </c>
      <c r="DS7" s="80">
        <v>16.3</v>
      </c>
      <c r="DT7" s="80">
        <v>876.4</v>
      </c>
      <c r="DU7" s="80">
        <v>1073.7</v>
      </c>
      <c r="DV7" s="80">
        <v>786</v>
      </c>
      <c r="DW7" s="80">
        <v>651.79999999999995</v>
      </c>
      <c r="DX7" s="80">
        <v>819.8</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0</v>
      </c>
      <c r="ER7" s="80">
        <v>0</v>
      </c>
      <c r="ES7" s="80" t="s">
        <v>124</v>
      </c>
      <c r="ET7" s="80">
        <v>22.1</v>
      </c>
      <c r="EU7" s="80">
        <v>55.5</v>
      </c>
      <c r="EV7" s="80">
        <v>70.2</v>
      </c>
      <c r="EW7" s="80">
        <v>72.7</v>
      </c>
      <c r="EX7" s="77">
        <v>720</v>
      </c>
      <c r="EY7" s="80">
        <v>61.8</v>
      </c>
      <c r="EZ7" s="80">
        <v>48.2</v>
      </c>
      <c r="FA7" s="80">
        <v>60.9</v>
      </c>
      <c r="FB7" s="80">
        <v>65</v>
      </c>
      <c r="FC7" s="80">
        <v>47.8</v>
      </c>
      <c r="FD7" s="80">
        <v>55.8</v>
      </c>
      <c r="FE7" s="80">
        <v>67.5</v>
      </c>
      <c r="FF7" s="80">
        <v>64</v>
      </c>
      <c r="FG7" s="80">
        <v>56.1</v>
      </c>
      <c r="FH7" s="80">
        <v>61.8</v>
      </c>
      <c r="FI7" s="80">
        <v>32</v>
      </c>
      <c r="FJ7" s="80">
        <v>5.8</v>
      </c>
      <c r="FK7" s="80">
        <v>3.7</v>
      </c>
      <c r="FL7" s="80">
        <v>48</v>
      </c>
      <c r="FM7" s="80">
        <v>34.200000000000003</v>
      </c>
      <c r="FN7" s="80">
        <v>61.2</v>
      </c>
      <c r="FO7" s="80">
        <v>29.2</v>
      </c>
      <c r="FP7" s="80">
        <v>22.1</v>
      </c>
      <c r="FQ7" s="80">
        <v>16.7</v>
      </c>
      <c r="FR7" s="80">
        <v>8.6999999999999993</v>
      </c>
      <c r="FS7" s="80">
        <v>876.4</v>
      </c>
      <c r="FT7" s="80">
        <v>1073.7</v>
      </c>
      <c r="FU7" s="80">
        <v>786</v>
      </c>
      <c r="FV7" s="80">
        <v>651.79999999999995</v>
      </c>
      <c r="FW7" s="80">
        <v>819.8</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v>0</v>
      </c>
      <c r="GO7" s="80">
        <v>0</v>
      </c>
      <c r="GP7" s="80">
        <v>0</v>
      </c>
      <c r="GQ7" s="80">
        <v>0</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t="s">
        <v>124</v>
      </c>
      <c r="IW7" s="80" t="s">
        <v>124</v>
      </c>
      <c r="IX7" s="80" t="s">
        <v>124</v>
      </c>
      <c r="IY7" s="80" t="s">
        <v>124</v>
      </c>
      <c r="IZ7" s="80" t="s">
        <v>124</v>
      </c>
      <c r="JA7" s="80" t="s">
        <v>124</v>
      </c>
      <c r="JB7" s="80">
        <v>19.100000000000001</v>
      </c>
      <c r="JC7" s="80">
        <v>19.2</v>
      </c>
      <c r="JD7" s="80">
        <v>19.600000000000001</v>
      </c>
      <c r="JE7" s="80">
        <v>18.5</v>
      </c>
      <c r="JF7" s="80">
        <v>16.100000000000001</v>
      </c>
      <c r="JG7" s="80" t="s">
        <v>124</v>
      </c>
      <c r="JH7" s="80" t="s">
        <v>124</v>
      </c>
      <c r="JI7" s="80" t="s">
        <v>124</v>
      </c>
      <c r="JJ7" s="80" t="s">
        <v>124</v>
      </c>
      <c r="JK7" s="80" t="s">
        <v>124</v>
      </c>
      <c r="JL7" s="80">
        <v>48.1</v>
      </c>
      <c r="JM7" s="80">
        <v>44.6</v>
      </c>
      <c r="JN7" s="80">
        <v>42.6</v>
      </c>
      <c r="JO7" s="80">
        <v>43.7</v>
      </c>
      <c r="JP7" s="80">
        <v>45.4</v>
      </c>
      <c r="JQ7" s="80" t="s">
        <v>124</v>
      </c>
      <c r="JR7" s="80" t="s">
        <v>124</v>
      </c>
      <c r="JS7" s="80" t="s">
        <v>124</v>
      </c>
      <c r="JT7" s="80" t="s">
        <v>124</v>
      </c>
      <c r="JU7" s="80" t="s">
        <v>124</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v>1</v>
      </c>
      <c r="MU7" s="80">
        <v>1</v>
      </c>
      <c r="MV7" s="80">
        <v>1</v>
      </c>
      <c r="MW7" s="80">
        <v>1</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（最大出力合計720kW）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（最大出力合計720kW）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108.4</v>
      </c>
      <c r="AY11" s="92">
        <f>AY7</f>
        <v>80.3</v>
      </c>
      <c r="AZ11" s="92">
        <f>AZ7</f>
        <v>109.9</v>
      </c>
      <c r="BA11" s="92">
        <f>BA7</f>
        <v>109.8</v>
      </c>
      <c r="BB11" s="92">
        <f>BB7</f>
        <v>82</v>
      </c>
      <c r="BC11" s="81"/>
      <c r="BD11" s="81"/>
      <c r="BE11" s="81"/>
      <c r="BF11" s="81"/>
      <c r="BG11" s="81"/>
      <c r="BH11" s="91" t="s">
        <v>137</v>
      </c>
      <c r="BI11" s="92">
        <f>BI7</f>
        <v>444.4</v>
      </c>
      <c r="BJ11" s="92">
        <f>BJ7</f>
        <v>255.3</v>
      </c>
      <c r="BK11" s="92">
        <f>BK7</f>
        <v>397.7</v>
      </c>
      <c r="BL11" s="92">
        <f>BL7</f>
        <v>397.3</v>
      </c>
      <c r="BM11" s="92">
        <f>BM7</f>
        <v>278.60000000000002</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f>CE7</f>
        <v>11520.9</v>
      </c>
      <c r="CF11" s="92">
        <f>CF7</f>
        <v>15559.1</v>
      </c>
      <c r="CG11" s="92">
        <f>CG7</f>
        <v>11379.1</v>
      </c>
      <c r="CH11" s="92">
        <f>CH7</f>
        <v>10728.4</v>
      </c>
      <c r="CI11" s="92">
        <f>CI7</f>
        <v>14817.8</v>
      </c>
      <c r="CJ11" s="81"/>
      <c r="CK11" s="81"/>
      <c r="CL11" s="81"/>
      <c r="CM11" s="81"/>
      <c r="CN11" s="91" t="s">
        <v>137</v>
      </c>
      <c r="CO11" s="93">
        <f>CO7</f>
        <v>36302</v>
      </c>
      <c r="CP11" s="93">
        <f>CP7</f>
        <v>21912</v>
      </c>
      <c r="CQ11" s="93">
        <f>CQ7</f>
        <v>34560</v>
      </c>
      <c r="CR11" s="93">
        <f>CR7</f>
        <v>35052</v>
      </c>
      <c r="CS11" s="93">
        <f>CS7</f>
        <v>22005</v>
      </c>
      <c r="CT11" s="81"/>
      <c r="CU11" s="81"/>
      <c r="CV11" s="81"/>
      <c r="CW11" s="81"/>
      <c r="CX11" s="81"/>
      <c r="CY11" s="91" t="s">
        <v>138</v>
      </c>
      <c r="CZ11" s="92">
        <f>CZ7</f>
        <v>61.8</v>
      </c>
      <c r="DA11" s="92">
        <f>DA7</f>
        <v>48.2</v>
      </c>
      <c r="DB11" s="92">
        <f>DB7</f>
        <v>60.9</v>
      </c>
      <c r="DC11" s="92">
        <f>DC7</f>
        <v>65</v>
      </c>
      <c r="DD11" s="92">
        <f>DD7</f>
        <v>47.8</v>
      </c>
      <c r="DE11" s="81"/>
      <c r="DF11" s="81"/>
      <c r="DG11" s="81"/>
      <c r="DH11" s="81"/>
      <c r="DI11" s="91" t="s">
        <v>137</v>
      </c>
      <c r="DJ11" s="92">
        <f>DJ7</f>
        <v>32</v>
      </c>
      <c r="DK11" s="92">
        <f>DK7</f>
        <v>5.8</v>
      </c>
      <c r="DL11" s="92">
        <f>DL7</f>
        <v>3.7</v>
      </c>
      <c r="DM11" s="92">
        <f>DM7</f>
        <v>48</v>
      </c>
      <c r="DN11" s="92">
        <f>DN7</f>
        <v>34.200000000000003</v>
      </c>
      <c r="DO11" s="81"/>
      <c r="DP11" s="81"/>
      <c r="DQ11" s="81"/>
      <c r="DR11" s="81"/>
      <c r="DS11" s="91" t="s">
        <v>137</v>
      </c>
      <c r="DT11" s="92">
        <f>DT7</f>
        <v>876.4</v>
      </c>
      <c r="DU11" s="92">
        <f>DU7</f>
        <v>1073.7</v>
      </c>
      <c r="DV11" s="92">
        <f>DV7</f>
        <v>786</v>
      </c>
      <c r="DW11" s="92">
        <f>DW7</f>
        <v>651.79999999999995</v>
      </c>
      <c r="DX11" s="92">
        <f>DX7</f>
        <v>819.8</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0</v>
      </c>
      <c r="EP11" s="92">
        <f>EP7</f>
        <v>0</v>
      </c>
      <c r="EQ11" s="92">
        <f>EQ7</f>
        <v>0</v>
      </c>
      <c r="ER11" s="92">
        <f>ER7</f>
        <v>0</v>
      </c>
      <c r="ES11" s="81"/>
      <c r="ET11" s="81"/>
      <c r="EU11" s="81"/>
      <c r="EV11" s="81"/>
      <c r="EW11" s="81"/>
      <c r="EX11" s="91" t="s">
        <v>137</v>
      </c>
      <c r="EY11" s="92">
        <f>EY7</f>
        <v>61.8</v>
      </c>
      <c r="EZ11" s="92">
        <f>EZ7</f>
        <v>48.2</v>
      </c>
      <c r="FA11" s="92">
        <f>FA7</f>
        <v>60.9</v>
      </c>
      <c r="FB11" s="92">
        <f>FB7</f>
        <v>65</v>
      </c>
      <c r="FC11" s="92">
        <f>FC7</f>
        <v>47.8</v>
      </c>
      <c r="FD11" s="81"/>
      <c r="FE11" s="81"/>
      <c r="FF11" s="81"/>
      <c r="FG11" s="81"/>
      <c r="FH11" s="91" t="s">
        <v>137</v>
      </c>
      <c r="FI11" s="92">
        <f>FI7</f>
        <v>32</v>
      </c>
      <c r="FJ11" s="92">
        <f>FJ7</f>
        <v>5.8</v>
      </c>
      <c r="FK11" s="92">
        <f>FK7</f>
        <v>3.7</v>
      </c>
      <c r="FL11" s="92">
        <f>FL7</f>
        <v>48</v>
      </c>
      <c r="FM11" s="92">
        <f>FM7</f>
        <v>34.200000000000003</v>
      </c>
      <c r="FN11" s="81"/>
      <c r="FO11" s="81"/>
      <c r="FP11" s="81"/>
      <c r="FQ11" s="81"/>
      <c r="FR11" s="91" t="s">
        <v>137</v>
      </c>
      <c r="FS11" s="92">
        <f>FS7</f>
        <v>876.4</v>
      </c>
      <c r="FT11" s="92">
        <f>FT7</f>
        <v>1073.7</v>
      </c>
      <c r="FU11" s="92">
        <f>FU7</f>
        <v>786</v>
      </c>
      <c r="FV11" s="92">
        <f>FV7</f>
        <v>651.79999999999995</v>
      </c>
      <c r="FW11" s="92">
        <f>FW7</f>
        <v>819.8</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f>GN7</f>
        <v>0</v>
      </c>
      <c r="GO11" s="92">
        <f>GO7</f>
        <v>0</v>
      </c>
      <c r="GP11" s="92">
        <f>GP7</f>
        <v>0</v>
      </c>
      <c r="GQ11" s="92">
        <f>GQ7</f>
        <v>0</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139</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140</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138.19999999999999</v>
      </c>
      <c r="AY12" s="92">
        <f>BD7</f>
        <v>180.2</v>
      </c>
      <c r="AZ12" s="92">
        <f>BE7</f>
        <v>164.5</v>
      </c>
      <c r="BA12" s="92">
        <f>BF7</f>
        <v>124.7</v>
      </c>
      <c r="BB12" s="92">
        <f>BG7</f>
        <v>118.8</v>
      </c>
      <c r="BC12" s="81"/>
      <c r="BD12" s="81"/>
      <c r="BE12" s="81"/>
      <c r="BF12" s="81"/>
      <c r="BG12" s="81"/>
      <c r="BH12" s="91" t="s">
        <v>141</v>
      </c>
      <c r="BI12" s="92">
        <f>BN7</f>
        <v>245.2</v>
      </c>
      <c r="BJ12" s="92">
        <f>BO7</f>
        <v>296.2</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f>CJ7</f>
        <v>7500.6</v>
      </c>
      <c r="CF12" s="92">
        <f>CK7</f>
        <v>7095.7</v>
      </c>
      <c r="CG12" s="92">
        <f>CL7</f>
        <v>11717.4</v>
      </c>
      <c r="CH12" s="92">
        <f>CM7</f>
        <v>17642.5</v>
      </c>
      <c r="CI12" s="92">
        <f>CN7</f>
        <v>18815.8</v>
      </c>
      <c r="CJ12" s="81"/>
      <c r="CK12" s="81"/>
      <c r="CL12" s="81"/>
      <c r="CM12" s="81"/>
      <c r="CN12" s="91" t="s">
        <v>141</v>
      </c>
      <c r="CO12" s="93">
        <f>CT7</f>
        <v>95057</v>
      </c>
      <c r="CP12" s="93">
        <f>CU7</f>
        <v>120361</v>
      </c>
      <c r="CQ12" s="93">
        <f>CV7</f>
        <v>108538</v>
      </c>
      <c r="CR12" s="93">
        <f>CW7</f>
        <v>58539</v>
      </c>
      <c r="CS12" s="93">
        <f>CX7</f>
        <v>37685</v>
      </c>
      <c r="CT12" s="81"/>
      <c r="CU12" s="81"/>
      <c r="CV12" s="81"/>
      <c r="CW12" s="81"/>
      <c r="CX12" s="81"/>
      <c r="CY12" s="91" t="s">
        <v>141</v>
      </c>
      <c r="CZ12" s="92">
        <f>DE7</f>
        <v>40.200000000000003</v>
      </c>
      <c r="DA12" s="92">
        <f>DF7</f>
        <v>42.7</v>
      </c>
      <c r="DB12" s="92">
        <f>DG7</f>
        <v>38.5</v>
      </c>
      <c r="DC12" s="92">
        <f>DH7</f>
        <v>37.700000000000003</v>
      </c>
      <c r="DD12" s="92">
        <f>DI7</f>
        <v>33.9</v>
      </c>
      <c r="DE12" s="81"/>
      <c r="DF12" s="81"/>
      <c r="DG12" s="81"/>
      <c r="DH12" s="81"/>
      <c r="DI12" s="91" t="s">
        <v>141</v>
      </c>
      <c r="DJ12" s="92">
        <f>DO7</f>
        <v>41.4</v>
      </c>
      <c r="DK12" s="92">
        <f>DP7</f>
        <v>23.7</v>
      </c>
      <c r="DL12" s="92">
        <f>DQ7</f>
        <v>21.6</v>
      </c>
      <c r="DM12" s="92">
        <f>DR7</f>
        <v>13.7</v>
      </c>
      <c r="DN12" s="92">
        <f>DS7</f>
        <v>16.3</v>
      </c>
      <c r="DO12" s="81"/>
      <c r="DP12" s="81"/>
      <c r="DQ12" s="81"/>
      <c r="DR12" s="81"/>
      <c r="DS12" s="91" t="s">
        <v>141</v>
      </c>
      <c r="DT12" s="92">
        <f>DY7</f>
        <v>184.7</v>
      </c>
      <c r="DU12" s="92">
        <f>DZ7</f>
        <v>126.1</v>
      </c>
      <c r="DV12" s="92">
        <f>EA7</f>
        <v>102.5</v>
      </c>
      <c r="DW12" s="92">
        <f>EB7</f>
        <v>99.7</v>
      </c>
      <c r="DX12" s="92">
        <f>EC7</f>
        <v>101.4</v>
      </c>
      <c r="DY12" s="81"/>
      <c r="DZ12" s="81"/>
      <c r="EA12" s="81"/>
      <c r="EB12" s="81"/>
      <c r="EC12" s="91" t="s">
        <v>141</v>
      </c>
      <c r="ED12" s="92" t="str">
        <f>EI7</f>
        <v>-</v>
      </c>
      <c r="EE12" s="92" t="str">
        <f>EJ7</f>
        <v>-</v>
      </c>
      <c r="EF12" s="92" t="str">
        <f>EK7</f>
        <v>-</v>
      </c>
      <c r="EG12" s="92" t="str">
        <f>EL7</f>
        <v>-</v>
      </c>
      <c r="EH12" s="92" t="str">
        <f>EM7</f>
        <v>-</v>
      </c>
      <c r="EI12" s="81"/>
      <c r="EJ12" s="81"/>
      <c r="EK12" s="81"/>
      <c r="EL12" s="81"/>
      <c r="EM12" s="91" t="s">
        <v>141</v>
      </c>
      <c r="EN12" s="92" t="str">
        <f>ES7</f>
        <v>-</v>
      </c>
      <c r="EO12" s="92">
        <f>ET7</f>
        <v>22.1</v>
      </c>
      <c r="EP12" s="92">
        <f>EU7</f>
        <v>55.5</v>
      </c>
      <c r="EQ12" s="92">
        <f>EV7</f>
        <v>70.2</v>
      </c>
      <c r="ER12" s="92">
        <f>EW7</f>
        <v>72.7</v>
      </c>
      <c r="ES12" s="81"/>
      <c r="ET12" s="81"/>
      <c r="EU12" s="81"/>
      <c r="EV12" s="81"/>
      <c r="EW12" s="81"/>
      <c r="EX12" s="91" t="s">
        <v>141</v>
      </c>
      <c r="EY12" s="92">
        <f>IF($EY$8,FD7,"-")</f>
        <v>55.8</v>
      </c>
      <c r="EZ12" s="92">
        <f>IF($EY$8,FE7,"-")</f>
        <v>67.5</v>
      </c>
      <c r="FA12" s="92">
        <f>IF($EY$8,FF7,"-")</f>
        <v>64</v>
      </c>
      <c r="FB12" s="92">
        <f>IF($EY$8,FG7,"-")</f>
        <v>56.1</v>
      </c>
      <c r="FC12" s="92">
        <f>IF($EY$8,FH7,"-")</f>
        <v>61.8</v>
      </c>
      <c r="FD12" s="81"/>
      <c r="FE12" s="81"/>
      <c r="FF12" s="81"/>
      <c r="FG12" s="81"/>
      <c r="FH12" s="91" t="s">
        <v>141</v>
      </c>
      <c r="FI12" s="92">
        <f>IF($FI$8,FN7,"-")</f>
        <v>61.2</v>
      </c>
      <c r="FJ12" s="92">
        <f>IF($FI$8,FO7,"-")</f>
        <v>29.2</v>
      </c>
      <c r="FK12" s="92">
        <f>IF($FI$8,FP7,"-")</f>
        <v>22.1</v>
      </c>
      <c r="FL12" s="92">
        <f>IF($FI$8,FQ7,"-")</f>
        <v>16.7</v>
      </c>
      <c r="FM12" s="92">
        <f>IF($FI$8,FR7,"-")</f>
        <v>8.6999999999999993</v>
      </c>
      <c r="FN12" s="81"/>
      <c r="FO12" s="81"/>
      <c r="FP12" s="81"/>
      <c r="FQ12" s="81"/>
      <c r="FR12" s="91" t="s">
        <v>141</v>
      </c>
      <c r="FS12" s="92">
        <f>IF($FS$8,FX7,"-")</f>
        <v>420.9</v>
      </c>
      <c r="FT12" s="92">
        <f>IF($FS$8,FY7,"-")</f>
        <v>362.4</v>
      </c>
      <c r="FU12" s="92">
        <f>IF($FS$8,FZ7,"-")</f>
        <v>279.2</v>
      </c>
      <c r="FV12" s="92">
        <f>IF($FS$8,GA7,"-")</f>
        <v>333.7</v>
      </c>
      <c r="FW12" s="92">
        <f>IF($FS$8,GB7,"-")</f>
        <v>334.6</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f>IF($GM$8,GS7,"-")</f>
        <v>37.700000000000003</v>
      </c>
      <c r="GO12" s="92">
        <f>IF($GM$8,GT7,"-")</f>
        <v>56.2</v>
      </c>
      <c r="GP12" s="92">
        <f>IF($GM$8,GU7,"-")</f>
        <v>58.4</v>
      </c>
      <c r="GQ12" s="92">
        <f>IF($GM$8,GV7,"-")</f>
        <v>80.599999999999994</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143</v>
      </c>
      <c r="C14" s="96"/>
      <c r="D14" s="97"/>
      <c r="E14" s="96"/>
      <c r="F14" s="194" t="s">
        <v>144</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145</v>
      </c>
      <c r="C15" s="193"/>
      <c r="D15" s="97"/>
      <c r="E15" s="94">
        <v>1</v>
      </c>
      <c r="F15" s="193" t="s">
        <v>146</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148</v>
      </c>
      <c r="C16" s="193"/>
      <c r="D16" s="97"/>
      <c r="E16" s="94">
        <f>E15+1</f>
        <v>2</v>
      </c>
      <c r="F16" s="193" t="s">
        <v>149</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150</v>
      </c>
      <c r="C17" s="193"/>
      <c r="D17" s="97"/>
      <c r="E17" s="94">
        <f t="shared" ref="E17" si="8">E16+1</f>
        <v>3</v>
      </c>
      <c r="F17" s="193" t="s">
        <v>151</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f>IF(AX7="-",NA(),AX7)</f>
        <v>108.4</v>
      </c>
      <c r="AY17" s="102">
        <f t="shared" ref="AY17:BB17" si="9">IF(AY7="-",NA(),AY7)</f>
        <v>80.3</v>
      </c>
      <c r="AZ17" s="102">
        <f t="shared" si="9"/>
        <v>109.9</v>
      </c>
      <c r="BA17" s="102">
        <f t="shared" si="9"/>
        <v>109.8</v>
      </c>
      <c r="BB17" s="102">
        <f t="shared" si="9"/>
        <v>82</v>
      </c>
      <c r="BC17" s="97"/>
      <c r="BD17" s="97"/>
      <c r="BE17" s="97"/>
      <c r="BF17" s="97"/>
      <c r="BG17" s="97"/>
      <c r="BH17" s="101" t="s">
        <v>152</v>
      </c>
      <c r="BI17" s="102">
        <f>IF(BI7="-",NA(),BI7)</f>
        <v>444.4</v>
      </c>
      <c r="BJ17" s="102">
        <f t="shared" ref="BJ17:BM17" si="10">IF(BJ7="-",NA(),BJ7)</f>
        <v>255.3</v>
      </c>
      <c r="BK17" s="102">
        <f t="shared" si="10"/>
        <v>397.7</v>
      </c>
      <c r="BL17" s="102">
        <f t="shared" si="10"/>
        <v>397.3</v>
      </c>
      <c r="BM17" s="102">
        <f t="shared" si="10"/>
        <v>278.60000000000002</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f>IF(CE7="-",NA(),CE7)</f>
        <v>11520.9</v>
      </c>
      <c r="CF17" s="102">
        <f t="shared" ref="CF17:CI17" si="12">IF(CF7="-",NA(),CF7)</f>
        <v>15559.1</v>
      </c>
      <c r="CG17" s="102">
        <f t="shared" si="12"/>
        <v>11379.1</v>
      </c>
      <c r="CH17" s="102">
        <f t="shared" si="12"/>
        <v>10728.4</v>
      </c>
      <c r="CI17" s="102">
        <f t="shared" si="12"/>
        <v>14817.8</v>
      </c>
      <c r="CJ17" s="97"/>
      <c r="CK17" s="97"/>
      <c r="CL17" s="97"/>
      <c r="CM17" s="97"/>
      <c r="CN17" s="101" t="s">
        <v>152</v>
      </c>
      <c r="CO17" s="103">
        <f>IF(CO7="-",NA(),CO7)</f>
        <v>36302</v>
      </c>
      <c r="CP17" s="103">
        <f t="shared" ref="CP17:CS17" si="13">IF(CP7="-",NA(),CP7)</f>
        <v>21912</v>
      </c>
      <c r="CQ17" s="103">
        <f t="shared" si="13"/>
        <v>34560</v>
      </c>
      <c r="CR17" s="103">
        <f t="shared" si="13"/>
        <v>35052</v>
      </c>
      <c r="CS17" s="103">
        <f t="shared" si="13"/>
        <v>22005</v>
      </c>
      <c r="CT17" s="97"/>
      <c r="CU17" s="97"/>
      <c r="CV17" s="97"/>
      <c r="CW17" s="97"/>
      <c r="CX17" s="97"/>
      <c r="CY17" s="101" t="s">
        <v>152</v>
      </c>
      <c r="CZ17" s="102">
        <f>IF(CZ7="-",NA(),CZ7)</f>
        <v>61.8</v>
      </c>
      <c r="DA17" s="102">
        <f t="shared" ref="DA17:DD17" si="14">IF(DA7="-",NA(),DA7)</f>
        <v>48.2</v>
      </c>
      <c r="DB17" s="102">
        <f t="shared" si="14"/>
        <v>60.9</v>
      </c>
      <c r="DC17" s="102">
        <f t="shared" si="14"/>
        <v>65</v>
      </c>
      <c r="DD17" s="102">
        <f t="shared" si="14"/>
        <v>47.8</v>
      </c>
      <c r="DE17" s="97"/>
      <c r="DF17" s="97"/>
      <c r="DG17" s="97"/>
      <c r="DH17" s="97"/>
      <c r="DI17" s="101" t="s">
        <v>152</v>
      </c>
      <c r="DJ17" s="102">
        <f>IF(DJ7="-",NA(),DJ7)</f>
        <v>32</v>
      </c>
      <c r="DK17" s="102">
        <f t="shared" ref="DK17:DN17" si="15">IF(DK7="-",NA(),DK7)</f>
        <v>5.8</v>
      </c>
      <c r="DL17" s="102">
        <f t="shared" si="15"/>
        <v>3.7</v>
      </c>
      <c r="DM17" s="102">
        <f t="shared" si="15"/>
        <v>48</v>
      </c>
      <c r="DN17" s="102">
        <f t="shared" si="15"/>
        <v>34.200000000000003</v>
      </c>
      <c r="DO17" s="97"/>
      <c r="DP17" s="97"/>
      <c r="DQ17" s="97"/>
      <c r="DR17" s="97"/>
      <c r="DS17" s="101" t="s">
        <v>152</v>
      </c>
      <c r="DT17" s="102">
        <f>IF(DT7="-",NA(),DT7)</f>
        <v>876.4</v>
      </c>
      <c r="DU17" s="102">
        <f t="shared" ref="DU17:DX17" si="16">IF(DU7="-",NA(),DU7)</f>
        <v>1073.7</v>
      </c>
      <c r="DV17" s="102">
        <f t="shared" si="16"/>
        <v>786</v>
      </c>
      <c r="DW17" s="102">
        <f t="shared" si="16"/>
        <v>651.79999999999995</v>
      </c>
      <c r="DX17" s="102">
        <f t="shared" si="16"/>
        <v>819.8</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f t="shared" ref="EO17:ER17" si="18">IF(EO7="-",NA(),EO7)</f>
        <v>0</v>
      </c>
      <c r="EP17" s="102">
        <f t="shared" si="18"/>
        <v>0</v>
      </c>
      <c r="EQ17" s="102">
        <f t="shared" si="18"/>
        <v>0</v>
      </c>
      <c r="ER17" s="102">
        <f t="shared" si="18"/>
        <v>0</v>
      </c>
      <c r="ES17" s="97"/>
      <c r="ET17" s="97"/>
      <c r="EU17" s="97"/>
      <c r="EV17" s="97"/>
      <c r="EW17" s="97"/>
      <c r="EX17" s="101" t="s">
        <v>152</v>
      </c>
      <c r="EY17" s="102">
        <f>IF(EY7="-",NA(),EY7)</f>
        <v>61.8</v>
      </c>
      <c r="EZ17" s="102">
        <f t="shared" ref="EZ17:FC17" si="19">IF(EZ7="-",NA(),EZ7)</f>
        <v>48.2</v>
      </c>
      <c r="FA17" s="102">
        <f t="shared" si="19"/>
        <v>60.9</v>
      </c>
      <c r="FB17" s="102">
        <f t="shared" si="19"/>
        <v>65</v>
      </c>
      <c r="FC17" s="102">
        <f t="shared" si="19"/>
        <v>47.8</v>
      </c>
      <c r="FD17" s="97"/>
      <c r="FE17" s="97"/>
      <c r="FF17" s="97"/>
      <c r="FG17" s="97"/>
      <c r="FH17" s="101" t="s">
        <v>152</v>
      </c>
      <c r="FI17" s="102">
        <f>IF(FI7="-",NA(),FI7)</f>
        <v>32</v>
      </c>
      <c r="FJ17" s="102">
        <f t="shared" ref="FJ17:FM17" si="20">IF(FJ7="-",NA(),FJ7)</f>
        <v>5.8</v>
      </c>
      <c r="FK17" s="102">
        <f t="shared" si="20"/>
        <v>3.7</v>
      </c>
      <c r="FL17" s="102">
        <f t="shared" si="20"/>
        <v>48</v>
      </c>
      <c r="FM17" s="102">
        <f t="shared" si="20"/>
        <v>34.200000000000003</v>
      </c>
      <c r="FN17" s="97"/>
      <c r="FO17" s="97"/>
      <c r="FP17" s="97"/>
      <c r="FQ17" s="97"/>
      <c r="FR17" s="101" t="s">
        <v>152</v>
      </c>
      <c r="FS17" s="102">
        <f>IF(FS7="-",NA(),FS7)</f>
        <v>876.4</v>
      </c>
      <c r="FT17" s="102">
        <f t="shared" ref="FT17:FW17" si="21">IF(FT7="-",NA(),FT7)</f>
        <v>1073.7</v>
      </c>
      <c r="FU17" s="102">
        <f t="shared" si="21"/>
        <v>786</v>
      </c>
      <c r="FV17" s="102">
        <f t="shared" si="21"/>
        <v>651.79999999999995</v>
      </c>
      <c r="FW17" s="102">
        <f t="shared" si="21"/>
        <v>819.8</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f t="shared" ref="GN17:GQ17" si="23">IF(GN7="-",NA(),GN7)</f>
        <v>0</v>
      </c>
      <c r="GO17" s="102">
        <f t="shared" si="23"/>
        <v>0</v>
      </c>
      <c r="GP17" s="102">
        <f t="shared" si="23"/>
        <v>0</v>
      </c>
      <c r="GQ17" s="102">
        <f t="shared" si="23"/>
        <v>0</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153</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154</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154</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154</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154</v>
      </c>
      <c r="DJ18" s="102">
        <f>IF(DO7="-",NA(),DO7)</f>
        <v>41.4</v>
      </c>
      <c r="DK18" s="102">
        <f t="shared" ref="DK18:DN18" si="45">IF(DP7="-",NA(),DP7)</f>
        <v>23.7</v>
      </c>
      <c r="DL18" s="102">
        <f t="shared" si="45"/>
        <v>21.6</v>
      </c>
      <c r="DM18" s="102">
        <f t="shared" si="45"/>
        <v>13.7</v>
      </c>
      <c r="DN18" s="102">
        <f t="shared" si="45"/>
        <v>16.3</v>
      </c>
      <c r="DO18" s="97"/>
      <c r="DP18" s="97"/>
      <c r="DQ18" s="97"/>
      <c r="DR18" s="97"/>
      <c r="DS18" s="101" t="s">
        <v>154</v>
      </c>
      <c r="DT18" s="102">
        <f>IF(DY7="-",NA(),DY7)</f>
        <v>184.7</v>
      </c>
      <c r="DU18" s="102">
        <f t="shared" ref="DU18:DX18" si="46">IF(DZ7="-",NA(),DZ7)</f>
        <v>126.1</v>
      </c>
      <c r="DV18" s="102">
        <f t="shared" si="46"/>
        <v>102.5</v>
      </c>
      <c r="DW18" s="102">
        <f t="shared" si="46"/>
        <v>99.7</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154</v>
      </c>
      <c r="EY18" s="102">
        <f>IF(OR(NOT($EY$8),FD7="-"),NA(),FD7)</f>
        <v>55.8</v>
      </c>
      <c r="EZ18" s="102">
        <f>IF(OR(NOT($EY$8),FE7="-"),NA(),FE7)</f>
        <v>67.5</v>
      </c>
      <c r="FA18" s="102">
        <f>IF(OR(NOT($EY$8),FF7="-"),NA(),FF7)</f>
        <v>64</v>
      </c>
      <c r="FB18" s="102">
        <f>IF(OR(NOT($EY$8),FG7="-"),NA(),FG7)</f>
        <v>56.1</v>
      </c>
      <c r="FC18" s="102">
        <f>IF(OR(NOT($EY$8),FH7="-"),NA(),FH7)</f>
        <v>61.8</v>
      </c>
      <c r="FD18" s="97"/>
      <c r="FE18" s="97"/>
      <c r="FF18" s="97"/>
      <c r="FG18" s="97"/>
      <c r="FH18" s="101" t="s">
        <v>154</v>
      </c>
      <c r="FI18" s="102">
        <f>IF(OR(NOT($FI$8),FN7="-"),NA(),FN7)</f>
        <v>61.2</v>
      </c>
      <c r="FJ18" s="102">
        <f>IF(OR(NOT($FI$8),FO7="-"),NA(),FO7)</f>
        <v>29.2</v>
      </c>
      <c r="FK18" s="102">
        <f>IF(OR(NOT($FI$8),FP7="-"),NA(),FP7)</f>
        <v>22.1</v>
      </c>
      <c r="FL18" s="102">
        <f>IF(OR(NOT($FI$8),FQ7="-"),NA(),FQ7)</f>
        <v>16.7</v>
      </c>
      <c r="FM18" s="102">
        <f>IF(OR(NOT($FI$8),FR7="-"),NA(),FR7)</f>
        <v>8.6999999999999993</v>
      </c>
      <c r="FN18" s="97"/>
      <c r="FO18" s="97"/>
      <c r="FP18" s="97"/>
      <c r="FQ18" s="97"/>
      <c r="FR18" s="101" t="s">
        <v>154</v>
      </c>
      <c r="FS18" s="102">
        <f>IF(OR(NOT($FS$8),FX7="-"),NA(),FX7)</f>
        <v>420.9</v>
      </c>
      <c r="FT18" s="102">
        <f>IF(OR(NOT($FS$8),FY7="-"),NA(),FY7)</f>
        <v>362.4</v>
      </c>
      <c r="FU18" s="102">
        <f>IF(OR(NOT($FS$8),FZ7="-"),NA(),FZ7)</f>
        <v>279.2</v>
      </c>
      <c r="FV18" s="102">
        <f>IF(OR(NOT($FS$8),GA7="-"),NA(),GA7)</f>
        <v>333.7</v>
      </c>
      <c r="FW18" s="102">
        <f>IF(OR(NOT($FS$8),GB7="-"),NA(),GB7)</f>
        <v>334.6</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f>IF(OR(NOT($GM$8),GS7="-"),NA(),GS7)</f>
        <v>37.700000000000003</v>
      </c>
      <c r="GO18" s="102">
        <f>IF(OR(NOT($GM$8),GT7="-"),NA(),GT7)</f>
        <v>56.2</v>
      </c>
      <c r="GP18" s="102">
        <f>IF(OR(NOT($GM$8),GU7="-"),NA(),GU7)</f>
        <v>58.4</v>
      </c>
      <c r="GQ18" s="102">
        <f>IF(OR(NOT($GM$8),GV7="-"),NA(),GV7)</f>
        <v>80.599999999999994</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154</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154</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155</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156</v>
      </c>
      <c r="C20" s="193"/>
      <c r="D20" s="97"/>
    </row>
    <row r="21" spans="1:373">
      <c r="A21" s="94">
        <f t="shared" si="7"/>
        <v>7</v>
      </c>
      <c r="B21" s="193" t="s">
        <v>157</v>
      </c>
      <c r="C21" s="193"/>
      <c r="D21" s="97"/>
    </row>
    <row r="22" spans="1:373">
      <c r="A22" s="94">
        <f t="shared" si="7"/>
        <v>8</v>
      </c>
      <c r="B22" s="193" t="s">
        <v>158</v>
      </c>
      <c r="C22" s="193"/>
      <c r="D22" s="97"/>
      <c r="E22" s="195" t="s">
        <v>159</v>
      </c>
      <c r="F22" s="196"/>
      <c r="G22" s="196"/>
      <c r="H22" s="196"/>
      <c r="I22" s="197"/>
    </row>
    <row r="23" spans="1:373">
      <c r="A23" s="94">
        <f t="shared" si="7"/>
        <v>9</v>
      </c>
      <c r="B23" s="193" t="s">
        <v>160</v>
      </c>
      <c r="C23" s="193"/>
      <c r="D23" s="97"/>
      <c r="E23" s="198"/>
      <c r="F23" s="199"/>
      <c r="G23" s="199"/>
      <c r="H23" s="199"/>
      <c r="I23" s="200"/>
    </row>
    <row r="24" spans="1:373">
      <c r="A24" s="94">
        <f t="shared" si="7"/>
        <v>10</v>
      </c>
      <c r="B24" s="193" t="s">
        <v>161</v>
      </c>
      <c r="C24" s="193"/>
      <c r="D24" s="97"/>
      <c r="E24" s="198"/>
      <c r="F24" s="199"/>
      <c r="G24" s="199"/>
      <c r="H24" s="199"/>
      <c r="I24" s="200"/>
    </row>
    <row r="25" spans="1:373">
      <c r="A25" s="94">
        <f t="shared" si="7"/>
        <v>11</v>
      </c>
      <c r="B25" s="193" t="s">
        <v>162</v>
      </c>
      <c r="C25" s="193"/>
      <c r="D25" s="97"/>
      <c r="E25" s="198"/>
      <c r="F25" s="199"/>
      <c r="G25" s="199"/>
      <c r="H25" s="199"/>
      <c r="I25" s="200"/>
    </row>
    <row r="26" spans="1:373">
      <c r="A26" s="94">
        <f t="shared" si="7"/>
        <v>12</v>
      </c>
      <c r="B26" s="193" t="s">
        <v>163</v>
      </c>
      <c r="C26" s="193"/>
      <c r="D26" s="97"/>
      <c r="E26" s="198"/>
      <c r="F26" s="199"/>
      <c r="G26" s="199"/>
      <c r="H26" s="199"/>
      <c r="I26" s="200"/>
    </row>
    <row r="27" spans="1:373">
      <c r="A27" s="94">
        <f t="shared" si="7"/>
        <v>13</v>
      </c>
      <c r="B27" s="193" t="s">
        <v>164</v>
      </c>
      <c r="C27" s="193"/>
      <c r="D27" s="97"/>
      <c r="E27" s="198"/>
      <c r="F27" s="199"/>
      <c r="G27" s="199"/>
      <c r="H27" s="199"/>
      <c r="I27" s="200"/>
    </row>
    <row r="28" spans="1:373">
      <c r="A28" s="94">
        <f t="shared" si="7"/>
        <v>14</v>
      </c>
      <c r="B28" s="193" t="s">
        <v>165</v>
      </c>
      <c r="C28" s="193"/>
      <c r="D28" s="97"/>
      <c r="E28" s="198"/>
      <c r="F28" s="199"/>
      <c r="G28" s="199"/>
      <c r="H28" s="199"/>
      <c r="I28" s="200"/>
    </row>
    <row r="29" spans="1:373">
      <c r="A29" s="94">
        <f t="shared" si="7"/>
        <v>15</v>
      </c>
      <c r="B29" s="193" t="s">
        <v>166</v>
      </c>
      <c r="C29" s="193"/>
      <c r="D29" s="97"/>
      <c r="E29" s="198"/>
      <c r="F29" s="199"/>
      <c r="G29" s="199"/>
      <c r="H29" s="199"/>
      <c r="I29" s="200"/>
    </row>
    <row r="30" spans="1:373">
      <c r="A30" s="94">
        <f t="shared" si="7"/>
        <v>16</v>
      </c>
      <c r="B30" s="193" t="s">
        <v>167</v>
      </c>
      <c r="C30" s="193"/>
      <c r="D30" s="97"/>
      <c r="E30" s="198"/>
      <c r="F30" s="199"/>
      <c r="G30" s="199"/>
      <c r="H30" s="199"/>
      <c r="I30" s="200"/>
    </row>
    <row r="31" spans="1:373">
      <c r="A31" s="94">
        <f t="shared" si="7"/>
        <v>17</v>
      </c>
      <c r="B31" s="193" t="s">
        <v>168</v>
      </c>
      <c r="C31" s="193"/>
      <c r="D31" s="97"/>
      <c r="E31" s="198"/>
      <c r="F31" s="199"/>
      <c r="G31" s="199"/>
      <c r="H31" s="199"/>
      <c r="I31" s="200"/>
    </row>
    <row r="32" spans="1:373">
      <c r="A32" s="94">
        <f t="shared" si="7"/>
        <v>18</v>
      </c>
      <c r="B32" s="193" t="s">
        <v>169</v>
      </c>
      <c r="C32" s="193"/>
      <c r="D32" s="97"/>
      <c r="E32" s="198"/>
      <c r="F32" s="199"/>
      <c r="G32" s="199"/>
      <c r="H32" s="199"/>
      <c r="I32" s="200"/>
    </row>
    <row r="33" spans="1:15">
      <c r="A33" s="94">
        <f t="shared" si="7"/>
        <v>19</v>
      </c>
      <c r="B33" s="193" t="s">
        <v>170</v>
      </c>
      <c r="C33" s="193"/>
      <c r="D33" s="97"/>
      <c r="E33" s="198"/>
      <c r="F33" s="199"/>
      <c r="G33" s="199"/>
      <c r="H33" s="199"/>
      <c r="I33" s="200"/>
    </row>
    <row r="34" spans="1:15">
      <c r="A34" s="94">
        <f t="shared" si="7"/>
        <v>20</v>
      </c>
      <c r="B34" s="193" t="s">
        <v>171</v>
      </c>
      <c r="C34" s="193"/>
      <c r="D34" s="97"/>
      <c r="E34" s="198"/>
      <c r="F34" s="199"/>
      <c r="G34" s="199"/>
      <c r="H34" s="199"/>
      <c r="I34" s="200"/>
    </row>
    <row r="35" spans="1:15" ht="25.5" customHeight="1">
      <c r="E35" s="201"/>
      <c r="F35" s="202"/>
      <c r="G35" s="202"/>
      <c r="H35" s="202"/>
      <c r="I35" s="203"/>
    </row>
    <row r="37" spans="1:15">
      <c r="K37" s="195" t="s">
        <v>159</v>
      </c>
      <c r="L37" s="196"/>
      <c r="M37" s="196"/>
      <c r="N37" s="196"/>
      <c r="O37" s="197"/>
    </row>
    <row r="38" spans="1:15">
      <c r="K38" s="198"/>
      <c r="L38" s="199"/>
      <c r="M38" s="199"/>
      <c r="N38" s="199"/>
      <c r="O38" s="200"/>
    </row>
    <row r="39" spans="1:15">
      <c r="K39" s="198"/>
      <c r="L39" s="199"/>
      <c r="M39" s="199"/>
      <c r="N39" s="199"/>
      <c r="O39" s="200"/>
    </row>
    <row r="40" spans="1:15">
      <c r="K40" s="198"/>
      <c r="L40" s="199"/>
      <c r="M40" s="199"/>
      <c r="N40" s="199"/>
      <c r="O40" s="200"/>
    </row>
    <row r="41" spans="1:15">
      <c r="K41" s="198"/>
      <c r="L41" s="199"/>
      <c r="M41" s="199"/>
      <c r="N41" s="199"/>
      <c r="O41" s="200"/>
    </row>
    <row r="42" spans="1:15">
      <c r="K42" s="198"/>
      <c r="L42" s="199"/>
      <c r="M42" s="199"/>
      <c r="N42" s="199"/>
      <c r="O42" s="200"/>
    </row>
    <row r="43" spans="1:15">
      <c r="K43" s="198"/>
      <c r="L43" s="199"/>
      <c r="M43" s="199"/>
      <c r="N43" s="199"/>
      <c r="O43" s="200"/>
    </row>
    <row r="44" spans="1:15">
      <c r="K44" s="198"/>
      <c r="L44" s="199"/>
      <c r="M44" s="199"/>
      <c r="N44" s="199"/>
      <c r="O44" s="200"/>
    </row>
    <row r="45" spans="1:15">
      <c r="K45" s="198"/>
      <c r="L45" s="199"/>
      <c r="M45" s="199"/>
      <c r="N45" s="199"/>
      <c r="O45" s="200"/>
    </row>
    <row r="46" spans="1:15">
      <c r="K46" s="198"/>
      <c r="L46" s="199"/>
      <c r="M46" s="199"/>
      <c r="N46" s="199"/>
      <c r="O46" s="200"/>
    </row>
    <row r="47" spans="1:15">
      <c r="K47" s="198"/>
      <c r="L47" s="199"/>
      <c r="M47" s="199"/>
      <c r="N47" s="199"/>
      <c r="O47" s="200"/>
    </row>
    <row r="48" spans="1:15">
      <c r="K48" s="198"/>
      <c r="L48" s="199"/>
      <c r="M48" s="199"/>
      <c r="N48" s="199"/>
      <c r="O48" s="200"/>
    </row>
    <row r="49" spans="11:15">
      <c r="K49" s="198"/>
      <c r="L49" s="199"/>
      <c r="M49" s="199"/>
      <c r="N49" s="199"/>
      <c r="O49" s="200"/>
    </row>
    <row r="50" spans="11:15" ht="26.25" customHeight="1">
      <c r="K50" s="201"/>
      <c r="L50" s="202"/>
      <c r="M50" s="202"/>
      <c r="N50" s="202"/>
      <c r="O50" s="203"/>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2017-08-22T00:20:08Z</cp:lastPrinted>
  <dcterms:created xsi:type="dcterms:W3CDTF">2017-06-20T03:28:09Z</dcterms:created>
  <dcterms:modified xsi:type="dcterms:W3CDTF">2017-08-22T00:20:44Z</dcterms:modified>
  <cp:category/>
</cp:coreProperties>
</file>