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6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<sst xmlns="http://schemas.openxmlformats.org/spreadsheetml/2006/main" count="226" uniqueCount="111">
  <si>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</si>
  <si>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</si>
  <si>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</si>
  <si>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</si>
  <si>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</si>
  <si>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</si>
  <si>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</si>
  <si>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</si>
  <si>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</si>
  <si>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</si>
  <si>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</si>
  <si>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</si>
  <si>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</si>
  <si>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</si>
  <si>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</si>
  <si>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</si>
  <si>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</si>
  <si>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</si>
  <si>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</si>
  <si>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</si>
  <si>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</si>
  <si>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</si>
  <si>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</si>
  <si>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</si>
  <si>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</si>
  <si>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</si>
  <si>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</si>
  <si>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</si>
  <si>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</si>
  <si>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</si>
  <si>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</si>
  <si>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</si>
  <si>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</si>
  <si>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</si>
  <si>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</si>
  <si>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</si>
  <si>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</si>
  <si>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</si>
  <si>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</si>
  <si>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</si>
  <si>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</si>
  <si>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</si>
  <si>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</si>
  <si>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</si>
  <si>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</si>
  <si>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</si>
  <si>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</si>
  <si>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</si>
  <si>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</si>
  <si>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</si>
  <si>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</si>
  <si>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</si>
  <si>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</si>
  <si>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</si>
  <si>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</si>
  <si>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</si>
  <si>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</si>
  <si>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</si>
  <si>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</si>
  <si>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</si>
  <si>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</si>
  <si>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</si>
  <si>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</si>
  <si>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</si>
  <si>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</si>
  <si>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</si>
  <si>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</si>
  <si>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</si>
  <si>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</si>
  <si>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</si>
  <si>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</si>
  <si>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</si>
  <si>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</si>
  <si>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</si>
  <si>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</si>
  <si>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</si>
  <si>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</si>
  <si>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</si>
  <si>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</si>
  <si>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</si>
  <si>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</si>
  <si>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</si>
  <si>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</si>
  <si>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</si>
  <si>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</si>
  <si>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</si>
  <si>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</si>
  <si>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</si>
  <si>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</si>
  <si>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</si>
  <si>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</si>
  <si>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</si>
  <si>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</si>
  <si>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</si>
  <si>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</si>
  <si>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</si>
  <si>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坂町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</si>
  <si>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</si>
  <si>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</si>
  <si>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</si>
  <si>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</si>
  <si>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</si>
  <si>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</si>
  <si>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</si>
  <si>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</si>
  <si>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</si>
  <si>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</si>
  <si>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</si>
  <si>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町全域の面整備を集中的に実施したことにより、平成16年度までに一部を除き面的整備は完了しています。これにより、平成27年度末の水洗化率（⑧）は97.85%となっています。
　収益的収支比率（①）は、100%を上回ることが望ましいとされている中、70%台を推移し、平成27年度には80％を超えました。比較的短期間に集中して設備投資を行ってきたことから、今後は地方債償還金の減少とともに改善される見込みです。
　企業債残高対事業規模比率（④）は類似団体と比較して同程度で推移しており、改善傾向にあります。経費回収率（⑤）についても、汚水処理費のうち資本費が減少傾向であるため、100％近くまで上昇しています。
　汚水処理原価（⑥）については、平成19～21年度に補償金免除繰上償還の実施したことや、平成15年度に下水道課を廃止し、建設部都市計画課に編入以降、最少人員（2名）で職務を行うこと等により維持管理費の抑制を図っており、改善傾向にあります。平成27年度は汚水処理費が前年度より減額となり、類似団体平均を下回り、減少傾向に転じています。
</t>
    <phoneticPr fontId="4"/>
  </si>
  <si>
    <t>　昭和62年に供用開始した浜宮ポンプ場については、附帯設備等を中心に、平成22年度に長寿命化計画を策定し、平成25年度に長寿命化工事を終えています。
　また、公共下水道の供用開始から25年が経過しており、汚水管渠については、先行して整備した地区から、平成28年度に長寿命化計画を策定し、老朽化対策を講じる予定です。</t>
    <phoneticPr fontId="4"/>
  </si>
  <si>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支出面においては、今後、認可区域拡大の計画もないことから、当面は適切な維持管理を行い、企業債償還が主なものとなる見込みです。
　なお、平成28年度中に今回策定した経営分析比較表にて把握した現状・課題を踏まえ、経営戦略を策定します。</t>
    <rPh sb="236" eb="238">
      <t>ヘイセイ</t>
    </rPh>
    <rPh sb="240" eb="241">
      <t>ネン</t>
    </rPh>
    <rPh sb="241" eb="242">
      <t>ド</t>
    </rPh>
    <rPh sb="242" eb="243">
      <t>チュウ</t>
    </rPh>
    <rPh sb="244" eb="246">
      <t>コンカイ</t>
    </rPh>
    <rPh sb="246" eb="248">
      <t>サクテイ</t>
    </rPh>
    <rPh sb="250" eb="252">
      <t>ケイエイ</t>
    </rPh>
    <rPh sb="252" eb="254">
      <t>ブンセキ</t>
    </rPh>
    <rPh sb="254" eb="256">
      <t>ヒカク</t>
    </rPh>
    <rPh sb="256" eb="257">
      <t>ヒョウ</t>
    </rPh>
    <rPh sb="259" eb="261">
      <t>ハアク</t>
    </rPh>
    <rPh sb="263" eb="265">
      <t>ゲンジョウ</t>
    </rPh>
    <rPh sb="266" eb="268">
      <t>カダイ</t>
    </rPh>
    <rPh sb="269" eb="270">
      <t>フ</t>
    </rPh>
    <rPh sb="273" eb="275">
      <t>ケイエイ</t>
    </rPh>
    <rPh sb="275" eb="277">
      <t>センリャク</t>
    </rPh>
    <rPh sb="278" eb="28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</si>
</sst>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79744"/>
        <c:axId val="99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8879744"/>
        <c:axId val="99623296"/>
      </c:lineChart>
      <c:dateAx>
        <c:axId val="98879744"/>
        <c:scaling>
          <c:orientation val="minMax"/>
        </c:scaling>
        <c:delete val="1"/>
        <c:axPos val="b"/>
        <c:numFmt formatCode="ge" sourceLinked="1"/>
        <c:majorTickMark val="none"/>
        <c:minorTickMark val="none"/>
        <c:tickLblPos val="none"/>
        <c:crossAx val="99623296"/>
        <c:crosses val="autoZero"/>
        <c:auto val="1"/>
        <c:lblOffset val="100"/>
        <c:baseTimeUnit val="years"/>
      </c:dateAx>
      <c:valAx>
        <c:axId val="99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25504"/>
        <c:axId val="1011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01125504"/>
        <c:axId val="101148160"/>
      </c:lineChart>
      <c:dateAx>
        <c:axId val="101125504"/>
        <c:scaling>
          <c:orientation val="minMax"/>
        </c:scaling>
        <c:delete val="1"/>
        <c:axPos val="b"/>
        <c:numFmt formatCode="ge" sourceLinked="1"/>
        <c:majorTickMark val="none"/>
        <c:minorTickMark val="none"/>
        <c:tickLblPos val="none"/>
        <c:crossAx val="101148160"/>
        <c:crosses val="autoZero"/>
        <c:auto val="1"/>
        <c:lblOffset val="100"/>
        <c:baseTimeUnit val="years"/>
      </c:dateAx>
      <c:valAx>
        <c:axId val="1011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96.54</c:v>
                </c:pt>
                <c:pt idx="1">
                  <c:v>96.8</c:v>
                </c:pt>
                <c:pt idx="2">
                  <c:v>97.57</c:v>
                </c:pt>
                <c:pt idx="3">
                  <c:v>97.56</c:v>
                </c:pt>
                <c:pt idx="4">
                  <c:v>97.85</c:v>
                </c:pt>
              </c:numCache>
            </c:numRef>
          </c:val>
        </c:ser>
        <c:dLbls>
          <c:showLegendKey val="0"/>
          <c:showVal val="0"/>
          <c:showCatName val="0"/>
          <c:showSerName val="0"/>
          <c:showPercent val="0"/>
          <c:showBubbleSize val="0"/>
        </c:dLbls>
        <c:gapWidth val="150"/>
        <c:axId val="101170176"/>
        <c:axId val="102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01170176"/>
        <c:axId val="102241408"/>
      </c:lineChart>
      <c:dateAx>
        <c:axId val="101170176"/>
        <c:scaling>
          <c:orientation val="minMax"/>
        </c:scaling>
        <c:delete val="1"/>
        <c:axPos val="b"/>
        <c:numFmt formatCode="ge" sourceLinked="1"/>
        <c:majorTickMark val="none"/>
        <c:minorTickMark val="none"/>
        <c:tickLblPos val="none"/>
        <c:crossAx val="102241408"/>
        <c:crosses val="autoZero"/>
        <c:auto val="1"/>
        <c:lblOffset val="100"/>
        <c:baseTimeUnit val="years"/>
      </c:dateAx>
      <c:valAx>
        <c:axId val="102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74.239999999999995</c:v>
                </c:pt>
                <c:pt idx="1">
                  <c:v>79.66</c:v>
                </c:pt>
                <c:pt idx="2">
                  <c:v>76.709999999999994</c:v>
                </c:pt>
                <c:pt idx="3">
                  <c:v>76.45</c:v>
                </c:pt>
                <c:pt idx="4">
                  <c:v>81.239999999999995</c:v>
                </c:pt>
              </c:numCache>
            </c:numRef>
          </c:val>
        </c:ser>
        <c:dLbls>
          <c:showLegendKey val="0"/>
          <c:showVal val="0"/>
          <c:showCatName val="0"/>
          <c:showSerName val="0"/>
          <c:showPercent val="0"/>
          <c:showBubbleSize val="0"/>
        </c:dLbls>
        <c:gapWidth val="150"/>
        <c:axId val="99653504"/>
        <c:axId val="996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3504"/>
        <c:axId val="99667968"/>
      </c:lineChart>
      <c:dateAx>
        <c:axId val="99653504"/>
        <c:scaling>
          <c:orientation val="minMax"/>
        </c:scaling>
        <c:delete val="1"/>
        <c:axPos val="b"/>
        <c:numFmt formatCode="ge" sourceLinked="1"/>
        <c:majorTickMark val="none"/>
        <c:minorTickMark val="none"/>
        <c:tickLblPos val="none"/>
        <c:crossAx val="99667968"/>
        <c:crosses val="autoZero"/>
        <c:auto val="1"/>
        <c:lblOffset val="100"/>
        <c:baseTimeUnit val="years"/>
      </c:dateAx>
      <c:valAx>
        <c:axId val="996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2656"/>
        <c:axId val="100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2656"/>
        <c:axId val="100744576"/>
      </c:lineChart>
      <c:dateAx>
        <c:axId val="100742656"/>
        <c:scaling>
          <c:orientation val="minMax"/>
        </c:scaling>
        <c:delete val="1"/>
        <c:axPos val="b"/>
        <c:numFmt formatCode="ge" sourceLinked="1"/>
        <c:majorTickMark val="none"/>
        <c:minorTickMark val="none"/>
        <c:tickLblPos val="none"/>
        <c:crossAx val="100744576"/>
        <c:crosses val="autoZero"/>
        <c:auto val="1"/>
        <c:lblOffset val="100"/>
        <c:baseTimeUnit val="years"/>
      </c:dateAx>
      <c:valAx>
        <c:axId val="100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87328"/>
        <c:axId val="1007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87328"/>
        <c:axId val="100789248"/>
      </c:lineChart>
      <c:dateAx>
        <c:axId val="100787328"/>
        <c:scaling>
          <c:orientation val="minMax"/>
        </c:scaling>
        <c:delete val="1"/>
        <c:axPos val="b"/>
        <c:numFmt formatCode="ge" sourceLinked="1"/>
        <c:majorTickMark val="none"/>
        <c:minorTickMark val="none"/>
        <c:tickLblPos val="none"/>
        <c:crossAx val="100789248"/>
        <c:crosses val="autoZero"/>
        <c:auto val="1"/>
        <c:lblOffset val="100"/>
        <c:baseTimeUnit val="years"/>
      </c:dateAx>
      <c:valAx>
        <c:axId val="1007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27136"/>
        <c:axId val="100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27136"/>
        <c:axId val="100829056"/>
      </c:lineChart>
      <c:dateAx>
        <c:axId val="100827136"/>
        <c:scaling>
          <c:orientation val="minMax"/>
        </c:scaling>
        <c:delete val="1"/>
        <c:axPos val="b"/>
        <c:numFmt formatCode="ge" sourceLinked="1"/>
        <c:majorTickMark val="none"/>
        <c:minorTickMark val="none"/>
        <c:tickLblPos val="none"/>
        <c:crossAx val="100829056"/>
        <c:crosses val="autoZero"/>
        <c:auto val="1"/>
        <c:lblOffset val="100"/>
        <c:baseTimeUnit val="years"/>
      </c:dateAx>
      <c:valAx>
        <c:axId val="100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61824"/>
        <c:axId val="100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61824"/>
        <c:axId val="100876288"/>
      </c:lineChart>
      <c:dateAx>
        <c:axId val="100861824"/>
        <c:scaling>
          <c:orientation val="minMax"/>
        </c:scaling>
        <c:delete val="1"/>
        <c:axPos val="b"/>
        <c:numFmt formatCode="ge" sourceLinked="1"/>
        <c:majorTickMark val="none"/>
        <c:minorTickMark val="none"/>
        <c:tickLblPos val="none"/>
        <c:crossAx val="100876288"/>
        <c:crosses val="autoZero"/>
        <c:auto val="1"/>
        <c:lblOffset val="100"/>
        <c:baseTimeUnit val="years"/>
      </c:dateAx>
      <c:valAx>
        <c:axId val="100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1343.04</c:v>
                </c:pt>
                <c:pt idx="1">
                  <c:v>1246.4100000000001</c:v>
                </c:pt>
                <c:pt idx="2">
                  <c:v>1233.8399999999999</c:v>
                </c:pt>
                <c:pt idx="3">
                  <c:v>1144.52</c:v>
                </c:pt>
                <c:pt idx="4">
                  <c:v>1016.17</c:v>
                </c:pt>
              </c:numCache>
            </c:numRef>
          </c:val>
        </c:ser>
        <c:dLbls>
          <c:showLegendKey val="0"/>
          <c:showVal val="0"/>
          <c:showCatName val="0"/>
          <c:showSerName val="0"/>
          <c:showPercent val="0"/>
          <c:showBubbleSize val="0"/>
        </c:dLbls>
        <c:gapWidth val="150"/>
        <c:axId val="100906496"/>
        <c:axId val="100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0906496"/>
        <c:axId val="100908416"/>
      </c:lineChart>
      <c:dateAx>
        <c:axId val="100906496"/>
        <c:scaling>
          <c:orientation val="minMax"/>
        </c:scaling>
        <c:delete val="1"/>
        <c:axPos val="b"/>
        <c:numFmt formatCode="ge" sourceLinked="1"/>
        <c:majorTickMark val="none"/>
        <c:minorTickMark val="none"/>
        <c:tickLblPos val="none"/>
        <c:crossAx val="100908416"/>
        <c:crosses val="autoZero"/>
        <c:auto val="1"/>
        <c:lblOffset val="100"/>
        <c:baseTimeUnit val="years"/>
      </c:dateAx>
      <c:valAx>
        <c:axId val="100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86.25</c:v>
                </c:pt>
                <c:pt idx="1">
                  <c:v>87.33</c:v>
                </c:pt>
                <c:pt idx="2">
                  <c:v>84.14</c:v>
                </c:pt>
                <c:pt idx="3">
                  <c:v>86.23</c:v>
                </c:pt>
                <c:pt idx="4">
                  <c:v>99.19</c:v>
                </c:pt>
              </c:numCache>
            </c:numRef>
          </c:val>
        </c:ser>
        <c:dLbls>
          <c:showLegendKey val="0"/>
          <c:showVal val="0"/>
          <c:showCatName val="0"/>
          <c:showSerName val="0"/>
          <c:showPercent val="0"/>
          <c:showBubbleSize val="0"/>
        </c:dLbls>
        <c:gapWidth val="150"/>
        <c:axId val="100950784"/>
        <c:axId val="100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0950784"/>
        <c:axId val="100952704"/>
      </c:lineChart>
      <c:dateAx>
        <c:axId val="100950784"/>
        <c:scaling>
          <c:orientation val="minMax"/>
        </c:scaling>
        <c:delete val="1"/>
        <c:axPos val="b"/>
        <c:numFmt formatCode="ge" sourceLinked="1"/>
        <c:majorTickMark val="none"/>
        <c:minorTickMark val="none"/>
        <c:tickLblPos val="none"/>
        <c:crossAx val="100952704"/>
        <c:crosses val="autoZero"/>
        <c:auto val="1"/>
        <c:lblOffset val="100"/>
        <c:baseTimeUnit val="years"/>
      </c:dateAx>
      <c:valAx>
        <c:axId val="100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222.96</c:v>
                </c:pt>
                <c:pt idx="1">
                  <c:v>225.17</c:v>
                </c:pt>
                <c:pt idx="2">
                  <c:v>231.39</c:v>
                </c:pt>
                <c:pt idx="3">
                  <c:v>226.98</c:v>
                </c:pt>
                <c:pt idx="4">
                  <c:v>199.83</c:v>
                </c:pt>
              </c:numCache>
            </c:numRef>
          </c:val>
        </c:ser>
        <c:dLbls>
          <c:showLegendKey val="0"/>
          <c:showVal val="0"/>
          <c:showCatName val="0"/>
          <c:showSerName val="0"/>
          <c:showPercent val="0"/>
          <c:showBubbleSize val="0"/>
        </c:dLbls>
        <c:gapWidth val="150"/>
        <c:axId val="100978688"/>
        <c:axId val="100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00978688"/>
        <c:axId val="100980608"/>
      </c:lineChart>
      <c:dateAx>
        <c:axId val="100978688"/>
        <c:scaling>
          <c:orientation val="minMax"/>
        </c:scaling>
        <c:delete val="1"/>
        <c:axPos val="b"/>
        <c:numFmt formatCode="ge" sourceLinked="1"/>
        <c:majorTickMark val="none"/>
        <c:minorTickMark val="none"/>
        <c:tickLblPos val="none"/>
        <c:crossAx val="100980608"/>
        <c:crosses val="autoZero"/>
        <c:auto val="1"/>
        <c:lblOffset val="100"/>
        <c:baseTimeUnit val="years"/>
      </c:dateAx>
      <c:valAx>
        <c:axId val="100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坂町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13099</v>
      </c>
      <c r="AM8" s="64"/>
      <c r="AN8" s="64"/>
      <c r="AO8" s="64"/>
      <c r="AP8" s="64"/>
      <c r="AQ8" s="64"/>
      <c r="AR8" s="64"/>
      <c r="AS8" s="64"/>
      <c r="AT8" s="63">
        <f>データ!S6</f>
        <v>15.69</v>
      </c>
      <c r="AU8" s="63"/>
      <c r="AV8" s="63"/>
      <c r="AW8" s="63"/>
      <c r="AX8" s="63"/>
      <c r="AY8" s="63"/>
      <c r="AZ8" s="63"/>
      <c r="BA8" s="63"/>
      <c r="BB8" s="63">
        <f>データ!T6</f>
        <v>834.86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98.71</v>
      </c>
      <c r="Q10" s="63"/>
      <c r="R10" s="63"/>
      <c r="S10" s="63"/>
      <c r="T10" s="63"/>
      <c r="U10" s="63"/>
      <c r="V10" s="63"/>
      <c r="W10" s="63">
        <f>データ!P6</f>
        <v>97.22</v>
      </c>
      <c r="X10" s="63"/>
      <c r="Y10" s="63"/>
      <c r="Z10" s="63"/>
      <c r="AA10" s="63"/>
      <c r="AB10" s="63"/>
      <c r="AC10" s="63"/>
      <c r="AD10" s="64">
        <f>データ!Q6</f>
        <v>2246</v>
      </c>
      <c r="AE10" s="64"/>
      <c r="AF10" s="64"/>
      <c r="AG10" s="64"/>
      <c r="AH10" s="64"/>
      <c r="AI10" s="64"/>
      <c r="AJ10" s="64"/>
      <c r="AK10" s="2"/>
      <c r="AL10" s="64">
        <f>データ!U6</f>
        <v>12881</v>
      </c>
      <c r="AM10" s="64"/>
      <c r="AN10" s="64"/>
      <c r="AO10" s="64"/>
      <c r="AP10" s="64"/>
      <c r="AQ10" s="64"/>
      <c r="AR10" s="64"/>
      <c r="AS10" s="64"/>
      <c r="AT10" s="63">
        <f>データ!V6</f>
        <v>3.85</v>
      </c>
      <c r="AU10" s="63"/>
      <c r="AV10" s="63"/>
      <c r="AW10" s="63"/>
      <c r="AX10" s="63"/>
      <c r="AY10" s="63"/>
      <c r="AZ10" s="63"/>
      <c r="BA10" s="63"/>
      <c r="BB10" s="63">
        <f>データ!W6</f>
        <v>3345.71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343099</v>
      </c>
      <c r="D6" s="31">
        <f t="shared" si="3"/>
        <v>47</v>
      </c>
      <c r="E6" s="31">
        <f t="shared" si="3"/>
        <v>17</v>
      </c>
      <c r="F6" s="31">
        <f t="shared" si="3"/>
        <v>1</v>
      </c>
      <c r="G6" s="31">
        <f t="shared" si="3"/>
        <v>0</v>
      </c>
      <c r="H6" s="31" t="str">
        <f t="shared" si="3"/>
        <v>広島県　坂町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98.71</v>
      </c>
      <c r="P6" s="32">
        <f t="shared" si="3"/>
        <v>97.22</v>
      </c>
      <c r="Q6" s="32">
        <f t="shared" si="3"/>
        <v>2246</v>
      </c>
      <c r="R6" s="32">
        <f t="shared" si="3"/>
        <v>13099</v>
      </c>
      <c r="S6" s="32">
        <f t="shared" si="3"/>
        <v>15.69</v>
      </c>
      <c r="T6" s="32">
        <f t="shared" si="3"/>
        <v>834.86</v>
      </c>
      <c r="U6" s="32">
        <f t="shared" si="3"/>
        <v>12881</v>
      </c>
      <c r="V6" s="32">
        <f t="shared" si="3"/>
        <v>3.85</v>
      </c>
      <c r="W6" s="32">
        <f t="shared" si="3"/>
        <v>3345.71</v>
      </c>
      <c r="X6" s="33">
        <f>IF(X7="",NA(),X7)</f>
        <v>74.239999999999995</v>
      </c>
      <c r="Y6" s="33">
        <f t="shared" ref="Y6:AG6" si="4">IF(Y7="",NA(),Y7)</f>
        <v>79.66</v>
      </c>
      <c r="Z6" s="33">
        <f t="shared" si="4"/>
        <v>76.709999999999994</v>
      </c>
      <c r="AA6" s="33">
        <f t="shared" si="4"/>
        <v>76.45</v>
      </c>
      <c r="AB6" s="33">
        <f t="shared" si="4"/>
        <v>81.239999999999995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1343.04</v>
      </c>
      <c r="BF6" s="33">
        <f t="shared" ref="BF6:BN6" si="7">IF(BF7="",NA(),BF7)</f>
        <v>1246.4100000000001</v>
      </c>
      <c r="BG6" s="33">
        <f t="shared" si="7"/>
        <v>1233.8399999999999</v>
      </c>
      <c r="BH6" s="33">
        <f t="shared" si="7"/>
        <v>1144.52</v>
      </c>
      <c r="BI6" s="33">
        <f t="shared" si="7"/>
        <v>1016.17</v>
      </c>
      <c r="BJ6" s="33">
        <f t="shared" si="7"/>
        <v>1334.01</v>
      </c>
      <c r="BK6" s="33">
        <f t="shared" si="7"/>
        <v>1273.52</v>
      </c>
      <c r="BL6" s="33">
        <f t="shared" si="7"/>
        <v>1209.95</v>
      </c>
      <c r="BM6" s="33">
        <f t="shared" si="7"/>
        <v>1136.5</v>
      </c>
      <c r="BN6" s="33">
        <f t="shared" si="7"/>
        <v>1118.56</v>
      </c>
      <c r="BO6" s="32" t="str">
        <f>IF(BO7="","",IF(BO7="-","【-】","【"&amp;SUBSTITUTE(TEXT(BO7,"#,##0.00"),"-","△")&amp;"】"))</f>
        <v>【763.62】</v>
      </c>
      <c r="BP6" s="33">
        <f>IF(BP7="",NA(),BP7)</f>
        <v>86.25</v>
      </c>
      <c r="BQ6" s="33">
        <f t="shared" ref="BQ6:BY6" si="8">IF(BQ7="",NA(),BQ7)</f>
        <v>87.33</v>
      </c>
      <c r="BR6" s="33">
        <f t="shared" si="8"/>
        <v>84.14</v>
      </c>
      <c r="BS6" s="33">
        <f t="shared" si="8"/>
        <v>86.23</v>
      </c>
      <c r="BT6" s="33">
        <f t="shared" si="8"/>
        <v>99.19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222.96</v>
      </c>
      <c r="CB6" s="33">
        <f t="shared" ref="CB6:CJ6" si="9">IF(CB7="",NA(),CB7)</f>
        <v>225.17</v>
      </c>
      <c r="CC6" s="33">
        <f t="shared" si="9"/>
        <v>231.39</v>
      </c>
      <c r="CD6" s="33">
        <f t="shared" si="9"/>
        <v>226.98</v>
      </c>
      <c r="CE6" s="33">
        <f t="shared" si="9"/>
        <v>199.83</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96.54</v>
      </c>
      <c r="CX6" s="33">
        <f t="shared" ref="CX6:DF6" si="11">IF(CX7="",NA(),CX7)</f>
        <v>96.8</v>
      </c>
      <c r="CY6" s="33">
        <f t="shared" si="11"/>
        <v>97.57</v>
      </c>
      <c r="CZ6" s="33">
        <f t="shared" si="11"/>
        <v>97.56</v>
      </c>
      <c r="DA6" s="33">
        <f t="shared" si="11"/>
        <v>97.85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343099</v>
      </c>
      <c r="D7" s="35">
        <v>47</v>
      </c>
      <c r="E7" s="35">
        <v>17</v>
      </c>
      <c r="F7" s="35">
        <v>1</v>
      </c>
      <c r="G7" s="35">
        <v>0</v>
      </c>
      <c r="H7" s="35" t="s">
        <v>96</v>
      </c>
      <c r="I7" s="35" t="s">
        <v>97</v>
      </c>
      <c r="J7" s="35" t="s">
        <v>98</v>
      </c>
      <c r="K7" s="35" t="s">
        <v>99</v>
      </c>
      <c r="L7" s="35" t="s">
        <v>100</v>
      </c>
      <c r="M7" s="36" t="s">
        <v>101</v>
      </c>
      <c r="N7" s="36" t="s">
        <v>102</v>
      </c>
      <c r="O7" s="36">
        <v>98.71</v>
      </c>
      <c r="P7" s="36">
        <v>97.22</v>
      </c>
      <c r="Q7" s="36">
        <v>2246</v>
      </c>
      <c r="R7" s="36">
        <v>13099</v>
      </c>
      <c r="S7" s="36">
        <v>15.69</v>
      </c>
      <c r="T7" s="36">
        <v>834.86</v>
      </c>
      <c r="U7" s="36">
        <v>12881</v>
      </c>
      <c r="V7" s="36">
        <v>3.85</v>
      </c>
      <c r="W7" s="36">
        <v>3345.71</v>
      </c>
      <c r="X7" s="36">
        <v>74.239999999999995</v>
      </c>
      <c r="Y7" s="36">
        <v>79.66</v>
      </c>
      <c r="Z7" s="36">
        <v>76.709999999999994</v>
      </c>
      <c r="AA7" s="36">
        <v>76.45</v>
      </c>
      <c r="AB7" s="36">
        <v>81.239999999999995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1343.04</v>
      </c>
      <c r="BF7" s="36">
        <v>1246.4100000000001</v>
      </c>
      <c r="BG7" s="36">
        <v>1233.8399999999999</v>
      </c>
      <c r="BH7" s="36">
        <v>1144.52</v>
      </c>
      <c r="BI7" s="36">
        <v>1016.17</v>
      </c>
      <c r="BJ7" s="36">
        <v>1334.01</v>
      </c>
      <c r="BK7" s="36">
        <v>1273.52</v>
      </c>
      <c r="BL7" s="36">
        <v>1209.95</v>
      </c>
      <c r="BM7" s="36">
        <v>1136.5</v>
      </c>
      <c r="BN7" s="36">
        <v>1118.56</v>
      </c>
      <c r="BO7" s="36">
        <v>763.62</v>
      </c>
      <c r="BP7" s="36">
        <v>86.25</v>
      </c>
      <c r="BQ7" s="36">
        <v>87.33</v>
      </c>
      <c r="BR7" s="36">
        <v>84.14</v>
      </c>
      <c r="BS7" s="36">
        <v>86.23</v>
      </c>
      <c r="BT7" s="36">
        <v>99.19</v>
      </c>
      <c r="BU7" s="36">
        <v>67.14</v>
      </c>
      <c r="BV7" s="36">
        <v>67.849999999999994</v>
      </c>
      <c r="BW7" s="36">
        <v>69.48</v>
      </c>
      <c r="BX7" s="36">
        <v>71.650000000000006</v>
      </c>
      <c r="BY7" s="36">
        <v>72.33</v>
      </c>
      <c r="BZ7" s="36">
        <v>98.53</v>
      </c>
      <c r="CA7" s="36">
        <v>222.96</v>
      </c>
      <c r="CB7" s="36">
        <v>225.17</v>
      </c>
      <c r="CC7" s="36">
        <v>231.39</v>
      </c>
      <c r="CD7" s="36">
        <v>226.98</v>
      </c>
      <c r="CE7" s="36">
        <v>199.83</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96.54</v>
      </c>
      <c r="CX7" s="36">
        <v>96.8</v>
      </c>
      <c r="CY7" s="36">
        <v>97.57</v>
      </c>
      <c r="CZ7" s="36">
        <v>97.56</v>
      </c>
      <c r="DA7" s="36">
        <v>97.85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2017-02-22T01:30:08Z</cp:lastPrinted>
  <dcterms:created xsi:type="dcterms:W3CDTF">2017-02-08T02:53:54Z</dcterms:created>
  <dcterms:modified xsi:type="dcterms:W3CDTF">2017-02-22T01:30:17Z</dcterms:modified>
</cp:coreProperties>
</file>