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5445" windowWidth="19230" windowHeight="550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R10" i="4" s="1"/>
  <c r="N6" i="5"/>
  <c r="J10" i="4" s="1"/>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C10" i="5" l="1"/>
  <c r="D10" i="5"/>
  <c r="E10" i="5"/>
  <c r="B10" i="5"/>
</calcChain>
</file>

<file path=xl/sharedStrings.xml><?xml version="1.0" encoding="utf-8"?>
<sst xmlns="http://schemas.openxmlformats.org/spreadsheetml/2006/main" count="218" uniqueCount="108">
  <si>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</si>
  <si>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</si>
  <si>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</si>
  <si>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</si>
  <si>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</si>
  <si>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</si>
  <si>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</si>
  <si>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</si>
  <si>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</si>
  <si>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</si>
  <si>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</si>
  <si>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</si>
  <si>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</si>
  <si>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</si>
  <si>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</si>
  <si>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</si>
  <si>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</si>
  <si>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</si>
  <si>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</si>
  <si>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</si>
  <si>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</si>
  <si>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</si>
  <si>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</si>
  <si>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</si>
  <si>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</si>
  <si>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</si>
  <si>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</si>
  <si>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</si>
  <si>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</si>
  <si>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</si>
  <si>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</si>
  <si>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</si>
  <si>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</si>
  <si>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</si>
  <si>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</si>
  <si>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</si>
  <si>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</si>
  <si>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</si>
  <si>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</si>
  <si>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平成23年度から平成25年度における各指標の類似団体平均値は、当時の事業数を基に算出していますが、管路更新率については、平成26年度の事業数を基に類似団体平均値を算出しています。</t>
    <phoneticPr fontId="5"/>
  </si>
  <si>
    <t>水道事業(法非適用)</t>
    <rPh sb="0" eb="2">
      <t>スイドウ</t>
    </rPh>
    <rPh sb="2" eb="4">
      <t>ジギョウ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</si>
  <si>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</si>
  <si>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</si>
  <si>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</si>
  <si>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</si>
  <si>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</si>
  <si>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</si>
  <si>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</si>
  <si>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</si>
  <si>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</si>
  <si>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</si>
  <si>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</si>
  <si>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</si>
  <si>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</si>
  <si>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</si>
  <si>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</si>
  <si>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</si>
  <si>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</si>
  <si>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</si>
  <si>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</si>
  <si>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</si>
  <si>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</si>
  <si>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</si>
  <si>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</si>
  <si>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</si>
  <si>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</si>
  <si>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</si>
  <si>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</si>
  <si>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</si>
  <si>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</si>
  <si>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</si>
  <si>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</si>
  <si>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</si>
  <si>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</si>
  <si>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</si>
  <si>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</si>
  <si>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</si>
  <si>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</si>
  <si>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</si>
  <si>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</si>
  <si>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</si>
  <si>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</si>
  <si>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</si>
  <si>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</si>
  <si>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</si>
  <si>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</si>
  <si>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</si>
  <si>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</si>
  <si>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</si>
  <si>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</si>
  <si>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</si>
  <si>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</si>
  <si>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</si>
  <si>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広島県　廿日市市</t>
  </si>
  <si>
    <t>法非適用</t>
  </si>
  <si>
    <t>水道事業</t>
  </si>
  <si>
    <t>簡易水道事業</t>
  </si>
  <si>
    <t>D2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</si>
  <si>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</si>
  <si>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</si>
  <si>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</si>
  <si>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</si>
  <si>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</si>
  <si>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</si>
  <si>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</si>
  <si>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①⑤収益的収支比率、料金回収率ともに100％を割り込んでおり、厳しい経営環境にある。
　企業債元利償還の費用負担が収益圧迫の要因となっている。
④給水収益が減少傾向にあること、また近年の建設投資に伴う企業債残高の増加によって、平均値を超えている。
⑥有収水量の減少や企業債元利償還金の増加により給水原価は平均値を上回っているため、維持管理費の削減など経営改善が必要である。
⑦⑧施設利用率、有収率が低く、整備した施設が適切な水準の料金収入に結びついていないため、施設効率を改善するとともに、運営体制など見直す必要がある。</t>
    <rPh sb="44" eb="46">
      <t>キギョウ</t>
    </rPh>
    <rPh sb="46" eb="47">
      <t>サイ</t>
    </rPh>
    <rPh sb="47" eb="49">
      <t>ガンリ</t>
    </rPh>
    <rPh sb="74" eb="76">
      <t>キュウスイ</t>
    </rPh>
    <rPh sb="76" eb="78">
      <t>シュウエキ</t>
    </rPh>
    <rPh sb="79" eb="81">
      <t>ゲンショウ</t>
    </rPh>
    <rPh sb="81" eb="83">
      <t>ケイコウ</t>
    </rPh>
    <rPh sb="91" eb="93">
      <t>キンネン</t>
    </rPh>
    <rPh sb="94" eb="96">
      <t>ケンセツ</t>
    </rPh>
    <rPh sb="96" eb="98">
      <t>トウシ</t>
    </rPh>
    <rPh sb="99" eb="100">
      <t>トモナ</t>
    </rPh>
    <rPh sb="101" eb="103">
      <t>キギョウ</t>
    </rPh>
    <rPh sb="103" eb="104">
      <t>サイ</t>
    </rPh>
    <rPh sb="104" eb="106">
      <t>ザンダカ</t>
    </rPh>
    <rPh sb="107" eb="108">
      <t>ゾウ</t>
    </rPh>
    <rPh sb="108" eb="109">
      <t>カ</t>
    </rPh>
    <rPh sb="114" eb="117">
      <t>ヘイキンチ</t>
    </rPh>
    <rPh sb="118" eb="119">
      <t>コ</t>
    </rPh>
    <rPh sb="127" eb="128">
      <t>ユウ</t>
    </rPh>
    <rPh sb="154" eb="157">
      <t>ヘイキンチ</t>
    </rPh>
    <rPh sb="158" eb="160">
      <t>ウワマワ</t>
    </rPh>
    <rPh sb="167" eb="169">
      <t>イジ</t>
    </rPh>
    <rPh sb="169" eb="172">
      <t>カンリヒ</t>
    </rPh>
    <rPh sb="173" eb="175">
      <t>サクゲン</t>
    </rPh>
    <rPh sb="177" eb="179">
      <t>ケイエイ</t>
    </rPh>
    <rPh sb="179" eb="181">
      <t>カイゼン</t>
    </rPh>
    <rPh sb="182" eb="184">
      <t>ヒツヨウ</t>
    </rPh>
    <rPh sb="192" eb="194">
      <t>シセツ</t>
    </rPh>
    <rPh sb="194" eb="196">
      <t>リヨウ</t>
    </rPh>
    <rPh sb="196" eb="197">
      <t>リツ</t>
    </rPh>
    <rPh sb="198" eb="199">
      <t>ユウ</t>
    </rPh>
    <rPh sb="234" eb="236">
      <t>シセツ</t>
    </rPh>
    <rPh sb="236" eb="238">
      <t>コウリツ</t>
    </rPh>
    <rPh sb="239" eb="241">
      <t>カイゼン</t>
    </rPh>
    <rPh sb="248" eb="250">
      <t>ウンエイ</t>
    </rPh>
    <rPh sb="250" eb="252">
      <t>タイセイ</t>
    </rPh>
    <rPh sb="254" eb="256">
      <t>ミナオ</t>
    </rPh>
    <rPh sb="257" eb="259">
      <t>ヒツヨウ</t>
    </rPh>
    <phoneticPr fontId="5"/>
  </si>
  <si>
    <t>③管路ついては、近年、大規模な改修を終えており、更新率は平均値を上回っているが、設備は耐用年数を超えたものが散見される状況である。</t>
    <phoneticPr fontId="5"/>
  </si>
  <si>
    <t>　料金収入で運転費用を賄うことが困難な状況である。
　上水道事業への統合等、今後より良い運営体制のあり方や投資のあり方を検討する必要がある。
　管路、施設とも老朽化したものを計画的に更新していく必要がある。</t>
    <rPh sb="1" eb="3">
      <t>リョウキン</t>
    </rPh>
    <rPh sb="3" eb="5">
      <t>シュウニュウ</t>
    </rPh>
    <rPh sb="6" eb="8">
      <t>ウンテン</t>
    </rPh>
    <rPh sb="16" eb="18">
      <t>コンナン</t>
    </rPh>
    <rPh sb="19" eb="21">
      <t>ジョウキョウ</t>
    </rPh>
    <rPh sb="28" eb="29">
      <t>ジョウ</t>
    </rPh>
    <rPh sb="29" eb="30">
      <t>スイ</t>
    </rPh>
    <rPh sb="30" eb="31">
      <t>ドウ</t>
    </rPh>
    <rPh sb="31" eb="33">
      <t>ジギョウ</t>
    </rPh>
    <rPh sb="35" eb="37">
      <t>トウゴウ</t>
    </rPh>
    <rPh sb="37" eb="38">
      <t>トウ</t>
    </rPh>
    <rPh sb="39" eb="41">
      <t>コンゴ</t>
    </rPh>
    <rPh sb="77" eb="79">
      <t>シセツ</t>
    </rPh>
    <rPh sb="81" eb="84">
      <t>ロウキュウカ</t>
    </rPh>
    <rPh sb="93" eb="95">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</si>
</sst>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0"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5" xfId="0" applyNumberFormat="1" applyFont="1" applyBorder="1" applyAlignment="1" applyProtection="1">
      <alignment horizontal="center" vertical="center"/>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0" fontId="6" fillId="0" borderId="4"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176" fontId="6" fillId="0" borderId="3" xfId="0" applyNumberFormat="1"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0" fontId="4" fillId="0" borderId="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176" fontId="6"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2">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0"/>
    <cellStyle name="標準 2 4" xfId="10"/>
    <cellStyle name="標準 2 5" xfId="19"/>
    <cellStyle name="標準 2_【重要】（県）指数表_書式まとめ" xfId="11"/>
    <cellStyle name="標準 3" xfId="12"/>
    <cellStyle name="標準 3 2" xfId="13"/>
    <cellStyle name="標準 3 3" xfId="14"/>
    <cellStyle name="標準 4" xfId="15"/>
    <cellStyle name="標準 4 2" xfId="21"/>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2.14</c:v>
                </c:pt>
                <c:pt idx="1">
                  <c:v>7.3</c:v>
                </c:pt>
                <c:pt idx="2">
                  <c:v>4.55</c:v>
                </c:pt>
                <c:pt idx="3">
                  <c:v>2.38</c:v>
                </c:pt>
                <c:pt idx="4">
                  <c:v>1.54</c:v>
                </c:pt>
              </c:numCache>
            </c:numRef>
          </c:val>
        </c:ser>
        <c:dLbls>
          <c:showLegendKey val="0"/>
          <c:showVal val="0"/>
          <c:showCatName val="0"/>
          <c:showSerName val="0"/>
          <c:showPercent val="0"/>
          <c:showBubbleSize val="0"/>
        </c:dLbls>
        <c:gapWidth val="150"/>
        <c:axId val="93636864"/>
        <c:axId val="938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0.98</c:v>
                </c:pt>
                <c:pt idx="4">
                  <c:v>0.76</c:v>
                </c:pt>
              </c:numCache>
            </c:numRef>
          </c:val>
          <c:smooth val="0"/>
        </c:ser>
        <c:dLbls>
          <c:showLegendKey val="0"/>
          <c:showVal val="0"/>
          <c:showCatName val="0"/>
          <c:showSerName val="0"/>
          <c:showPercent val="0"/>
          <c:showBubbleSize val="0"/>
        </c:dLbls>
        <c:marker val="1"/>
        <c:smooth val="0"/>
        <c:axId val="93636864"/>
        <c:axId val="93884800"/>
      </c:lineChart>
      <c:dateAx>
        <c:axId val="93636864"/>
        <c:scaling>
          <c:orientation val="minMax"/>
        </c:scaling>
        <c:delete val="1"/>
        <c:axPos val="b"/>
        <c:numFmt formatCode="ge" sourceLinked="1"/>
        <c:majorTickMark val="none"/>
        <c:minorTickMark val="none"/>
        <c:tickLblPos val="none"/>
        <c:crossAx val="93884800"/>
        <c:crosses val="autoZero"/>
        <c:auto val="1"/>
        <c:lblOffset val="100"/>
        <c:baseTimeUnit val="years"/>
      </c:dateAx>
      <c:valAx>
        <c:axId val="938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58.32</c:v>
                </c:pt>
                <c:pt idx="1">
                  <c:v>57.28</c:v>
                </c:pt>
                <c:pt idx="2">
                  <c:v>59.24</c:v>
                </c:pt>
                <c:pt idx="3">
                  <c:v>53.77</c:v>
                </c:pt>
                <c:pt idx="4">
                  <c:v>51.69</c:v>
                </c:pt>
              </c:numCache>
            </c:numRef>
          </c:val>
        </c:ser>
        <c:dLbls>
          <c:showLegendKey val="0"/>
          <c:showVal val="0"/>
          <c:showCatName val="0"/>
          <c:showSerName val="0"/>
          <c:showPercent val="0"/>
          <c:showBubbleSize val="0"/>
        </c:dLbls>
        <c:gapWidth val="150"/>
        <c:axId val="97881472"/>
        <c:axId val="97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58.96</c:v>
                </c:pt>
                <c:pt idx="4">
                  <c:v>58.1</c:v>
                </c:pt>
              </c:numCache>
            </c:numRef>
          </c:val>
          <c:smooth val="0"/>
        </c:ser>
        <c:dLbls>
          <c:showLegendKey val="0"/>
          <c:showVal val="0"/>
          <c:showCatName val="0"/>
          <c:showSerName val="0"/>
          <c:showPercent val="0"/>
          <c:showBubbleSize val="0"/>
        </c:dLbls>
        <c:marker val="1"/>
        <c:smooth val="0"/>
        <c:axId val="97881472"/>
        <c:axId val="97908224"/>
      </c:lineChart>
      <c:dateAx>
        <c:axId val="97881472"/>
        <c:scaling>
          <c:orientation val="minMax"/>
        </c:scaling>
        <c:delete val="1"/>
        <c:axPos val="b"/>
        <c:numFmt formatCode="ge" sourceLinked="1"/>
        <c:majorTickMark val="none"/>
        <c:minorTickMark val="none"/>
        <c:tickLblPos val="none"/>
        <c:crossAx val="97908224"/>
        <c:crosses val="autoZero"/>
        <c:auto val="1"/>
        <c:lblOffset val="100"/>
        <c:baseTimeUnit val="years"/>
      </c:dateAx>
      <c:valAx>
        <c:axId val="979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78.73</c:v>
                </c:pt>
                <c:pt idx="1">
                  <c:v>82.17</c:v>
                </c:pt>
                <c:pt idx="2">
                  <c:v>77.56</c:v>
                </c:pt>
                <c:pt idx="3">
                  <c:v>82.83</c:v>
                </c:pt>
                <c:pt idx="4">
                  <c:v>84.14</c:v>
                </c:pt>
              </c:numCache>
            </c:numRef>
          </c:val>
        </c:ser>
        <c:dLbls>
          <c:showLegendKey val="0"/>
          <c:showVal val="0"/>
          <c:showCatName val="0"/>
          <c:showSerName val="0"/>
          <c:showPercent val="0"/>
          <c:showBubbleSize val="0"/>
        </c:dLbls>
        <c:gapWidth val="150"/>
        <c:axId val="99109888"/>
        <c:axId val="991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76.58</c:v>
                </c:pt>
                <c:pt idx="4">
                  <c:v>76.69</c:v>
                </c:pt>
              </c:numCache>
            </c:numRef>
          </c:val>
          <c:smooth val="0"/>
        </c:ser>
        <c:dLbls>
          <c:showLegendKey val="0"/>
          <c:showVal val="0"/>
          <c:showCatName val="0"/>
          <c:showSerName val="0"/>
          <c:showPercent val="0"/>
          <c:showBubbleSize val="0"/>
        </c:dLbls>
        <c:marker val="1"/>
        <c:smooth val="0"/>
        <c:axId val="99109888"/>
        <c:axId val="99128448"/>
      </c:lineChart>
      <c:dateAx>
        <c:axId val="99109888"/>
        <c:scaling>
          <c:orientation val="minMax"/>
        </c:scaling>
        <c:delete val="1"/>
        <c:axPos val="b"/>
        <c:numFmt formatCode="ge" sourceLinked="1"/>
        <c:majorTickMark val="none"/>
        <c:minorTickMark val="none"/>
        <c:tickLblPos val="none"/>
        <c:crossAx val="99128448"/>
        <c:crosses val="autoZero"/>
        <c:auto val="1"/>
        <c:lblOffset val="100"/>
        <c:baseTimeUnit val="years"/>
      </c:dateAx>
      <c:valAx>
        <c:axId val="991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86.97</c:v>
                </c:pt>
                <c:pt idx="1">
                  <c:v>83.6</c:v>
                </c:pt>
                <c:pt idx="2">
                  <c:v>85.2</c:v>
                </c:pt>
                <c:pt idx="3">
                  <c:v>83.34</c:v>
                </c:pt>
                <c:pt idx="4">
                  <c:v>80.63</c:v>
                </c:pt>
              </c:numCache>
            </c:numRef>
          </c:val>
        </c:ser>
        <c:dLbls>
          <c:showLegendKey val="0"/>
          <c:showVal val="0"/>
          <c:showCatName val="0"/>
          <c:showSerName val="0"/>
          <c:showPercent val="0"/>
          <c:showBubbleSize val="0"/>
        </c:dLbls>
        <c:gapWidth val="150"/>
        <c:axId val="97585024"/>
        <c:axId val="975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75.09</c:v>
                </c:pt>
                <c:pt idx="4">
                  <c:v>75.34</c:v>
                </c:pt>
              </c:numCache>
            </c:numRef>
          </c:val>
          <c:smooth val="0"/>
        </c:ser>
        <c:dLbls>
          <c:showLegendKey val="0"/>
          <c:showVal val="0"/>
          <c:showCatName val="0"/>
          <c:showSerName val="0"/>
          <c:showPercent val="0"/>
          <c:showBubbleSize val="0"/>
        </c:dLbls>
        <c:marker val="1"/>
        <c:smooth val="0"/>
        <c:axId val="97585024"/>
        <c:axId val="97599488"/>
      </c:lineChart>
      <c:dateAx>
        <c:axId val="97585024"/>
        <c:scaling>
          <c:orientation val="minMax"/>
        </c:scaling>
        <c:delete val="1"/>
        <c:axPos val="b"/>
        <c:numFmt formatCode="ge" sourceLinked="1"/>
        <c:majorTickMark val="none"/>
        <c:minorTickMark val="none"/>
        <c:tickLblPos val="none"/>
        <c:crossAx val="97599488"/>
        <c:crosses val="autoZero"/>
        <c:auto val="1"/>
        <c:lblOffset val="100"/>
        <c:baseTimeUnit val="years"/>
      </c:dateAx>
      <c:valAx>
        <c:axId val="975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29696"/>
        <c:axId val="976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29696"/>
        <c:axId val="97631616"/>
      </c:lineChart>
      <c:dateAx>
        <c:axId val="97629696"/>
        <c:scaling>
          <c:orientation val="minMax"/>
        </c:scaling>
        <c:delete val="1"/>
        <c:axPos val="b"/>
        <c:numFmt formatCode="ge" sourceLinked="1"/>
        <c:majorTickMark val="none"/>
        <c:minorTickMark val="none"/>
        <c:tickLblPos val="none"/>
        <c:crossAx val="97631616"/>
        <c:crosses val="autoZero"/>
        <c:auto val="1"/>
        <c:lblOffset val="100"/>
        <c:baseTimeUnit val="years"/>
      </c:dateAx>
      <c:valAx>
        <c:axId val="976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89184"/>
        <c:axId val="98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89184"/>
        <c:axId val="98991104"/>
      </c:lineChart>
      <c:dateAx>
        <c:axId val="98989184"/>
        <c:scaling>
          <c:orientation val="minMax"/>
        </c:scaling>
        <c:delete val="1"/>
        <c:axPos val="b"/>
        <c:numFmt formatCode="ge" sourceLinked="1"/>
        <c:majorTickMark val="none"/>
        <c:minorTickMark val="none"/>
        <c:tickLblPos val="none"/>
        <c:crossAx val="98991104"/>
        <c:crosses val="autoZero"/>
        <c:auto val="1"/>
        <c:lblOffset val="100"/>
        <c:baseTimeUnit val="years"/>
      </c:dateAx>
      <c:valAx>
        <c:axId val="98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18272"/>
        <c:axId val="977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18272"/>
        <c:axId val="97719424"/>
      </c:lineChart>
      <c:dateAx>
        <c:axId val="97718272"/>
        <c:scaling>
          <c:orientation val="minMax"/>
        </c:scaling>
        <c:delete val="1"/>
        <c:axPos val="b"/>
        <c:numFmt formatCode="ge" sourceLinked="1"/>
        <c:majorTickMark val="none"/>
        <c:minorTickMark val="none"/>
        <c:tickLblPos val="none"/>
        <c:crossAx val="97719424"/>
        <c:crosses val="autoZero"/>
        <c:auto val="1"/>
        <c:lblOffset val="100"/>
        <c:baseTimeUnit val="years"/>
      </c:dateAx>
      <c:valAx>
        <c:axId val="977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53728"/>
        <c:axId val="977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53728"/>
        <c:axId val="97768192"/>
      </c:lineChart>
      <c:dateAx>
        <c:axId val="97753728"/>
        <c:scaling>
          <c:orientation val="minMax"/>
        </c:scaling>
        <c:delete val="1"/>
        <c:axPos val="b"/>
        <c:numFmt formatCode="ge" sourceLinked="1"/>
        <c:majorTickMark val="none"/>
        <c:minorTickMark val="none"/>
        <c:tickLblPos val="none"/>
        <c:crossAx val="97768192"/>
        <c:crosses val="autoZero"/>
        <c:auto val="1"/>
        <c:lblOffset val="100"/>
        <c:baseTimeUnit val="years"/>
      </c:dateAx>
      <c:valAx>
        <c:axId val="977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1204.95</c:v>
                </c:pt>
                <c:pt idx="1">
                  <c:v>1224.19</c:v>
                </c:pt>
                <c:pt idx="2">
                  <c:v>1336.28</c:v>
                </c:pt>
                <c:pt idx="3">
                  <c:v>1330.07</c:v>
                </c:pt>
                <c:pt idx="4">
                  <c:v>1322.72</c:v>
                </c:pt>
              </c:numCache>
            </c:numRef>
          </c:val>
        </c:ser>
        <c:dLbls>
          <c:showLegendKey val="0"/>
          <c:showVal val="0"/>
          <c:showCatName val="0"/>
          <c:showSerName val="0"/>
          <c:showPercent val="0"/>
          <c:showBubbleSize val="0"/>
        </c:dLbls>
        <c:gapWidth val="150"/>
        <c:axId val="97786112"/>
        <c:axId val="978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1228.58</c:v>
                </c:pt>
                <c:pt idx="4">
                  <c:v>1280.18</c:v>
                </c:pt>
              </c:numCache>
            </c:numRef>
          </c:val>
          <c:smooth val="0"/>
        </c:ser>
        <c:dLbls>
          <c:showLegendKey val="0"/>
          <c:showVal val="0"/>
          <c:showCatName val="0"/>
          <c:showSerName val="0"/>
          <c:showPercent val="0"/>
          <c:showBubbleSize val="0"/>
        </c:dLbls>
        <c:marker val="1"/>
        <c:smooth val="0"/>
        <c:axId val="97786112"/>
        <c:axId val="97804672"/>
      </c:lineChart>
      <c:dateAx>
        <c:axId val="97786112"/>
        <c:scaling>
          <c:orientation val="minMax"/>
        </c:scaling>
        <c:delete val="1"/>
        <c:axPos val="b"/>
        <c:numFmt formatCode="ge" sourceLinked="1"/>
        <c:majorTickMark val="none"/>
        <c:minorTickMark val="none"/>
        <c:tickLblPos val="none"/>
        <c:crossAx val="97804672"/>
        <c:crosses val="autoZero"/>
        <c:auto val="1"/>
        <c:lblOffset val="100"/>
        <c:baseTimeUnit val="years"/>
      </c:dateAx>
      <c:valAx>
        <c:axId val="978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67.16</c:v>
                </c:pt>
                <c:pt idx="1">
                  <c:v>71.3</c:v>
                </c:pt>
                <c:pt idx="2">
                  <c:v>66.709999999999994</c:v>
                </c:pt>
                <c:pt idx="3">
                  <c:v>64.03</c:v>
                </c:pt>
                <c:pt idx="4">
                  <c:v>64.239999999999995</c:v>
                </c:pt>
              </c:numCache>
            </c:numRef>
          </c:val>
        </c:ser>
        <c:dLbls>
          <c:showLegendKey val="0"/>
          <c:showVal val="0"/>
          <c:showCatName val="0"/>
          <c:showSerName val="0"/>
          <c:showPercent val="0"/>
          <c:showBubbleSize val="0"/>
        </c:dLbls>
        <c:gapWidth val="150"/>
        <c:axId val="97838976"/>
        <c:axId val="978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53.81</c:v>
                </c:pt>
                <c:pt idx="4">
                  <c:v>53.62</c:v>
                </c:pt>
              </c:numCache>
            </c:numRef>
          </c:val>
          <c:smooth val="0"/>
        </c:ser>
        <c:dLbls>
          <c:showLegendKey val="0"/>
          <c:showVal val="0"/>
          <c:showCatName val="0"/>
          <c:showSerName val="0"/>
          <c:showPercent val="0"/>
          <c:showBubbleSize val="0"/>
        </c:dLbls>
        <c:marker val="1"/>
        <c:smooth val="0"/>
        <c:axId val="97838976"/>
        <c:axId val="97841152"/>
      </c:lineChart>
      <c:dateAx>
        <c:axId val="97838976"/>
        <c:scaling>
          <c:orientation val="minMax"/>
        </c:scaling>
        <c:delete val="1"/>
        <c:axPos val="b"/>
        <c:numFmt formatCode="ge" sourceLinked="1"/>
        <c:majorTickMark val="none"/>
        <c:minorTickMark val="none"/>
        <c:tickLblPos val="none"/>
        <c:crossAx val="97841152"/>
        <c:crosses val="autoZero"/>
        <c:auto val="1"/>
        <c:lblOffset val="100"/>
        <c:baseTimeUnit val="years"/>
      </c:dateAx>
      <c:valAx>
        <c:axId val="978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291.26</c:v>
                </c:pt>
                <c:pt idx="1">
                  <c:v>281.48</c:v>
                </c:pt>
                <c:pt idx="2">
                  <c:v>292.08999999999997</c:v>
                </c:pt>
                <c:pt idx="3">
                  <c:v>312.58999999999997</c:v>
                </c:pt>
                <c:pt idx="4">
                  <c:v>315.04000000000002</c:v>
                </c:pt>
              </c:numCache>
            </c:numRef>
          </c:val>
        </c:ser>
        <c:dLbls>
          <c:showLegendKey val="0"/>
          <c:showVal val="0"/>
          <c:showCatName val="0"/>
          <c:showSerName val="0"/>
          <c:showPercent val="0"/>
          <c:showBubbleSize val="0"/>
        </c:dLbls>
        <c:gapWidth val="150"/>
        <c:axId val="97867264"/>
        <c:axId val="978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284.64999999999998</c:v>
                </c:pt>
                <c:pt idx="4">
                  <c:v>287.7</c:v>
                </c:pt>
              </c:numCache>
            </c:numRef>
          </c:val>
          <c:smooth val="0"/>
        </c:ser>
        <c:dLbls>
          <c:showLegendKey val="0"/>
          <c:showVal val="0"/>
          <c:showCatName val="0"/>
          <c:showSerName val="0"/>
          <c:showPercent val="0"/>
          <c:showBubbleSize val="0"/>
        </c:dLbls>
        <c:marker val="1"/>
        <c:smooth val="0"/>
        <c:axId val="97867264"/>
        <c:axId val="97869184"/>
      </c:lineChart>
      <c:dateAx>
        <c:axId val="97867264"/>
        <c:scaling>
          <c:orientation val="minMax"/>
        </c:scaling>
        <c:delete val="1"/>
        <c:axPos val="b"/>
        <c:numFmt formatCode="ge" sourceLinked="1"/>
        <c:majorTickMark val="none"/>
        <c:minorTickMark val="none"/>
        <c:tickLblPos val="none"/>
        <c:crossAx val="97869184"/>
        <c:crosses val="autoZero"/>
        <c:auto val="1"/>
        <c:lblOffset val="100"/>
        <c:baseTimeUnit val="years"/>
      </c:dateAx>
      <c:valAx>
        <c:axId val="978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廿日市市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117292</v>
      </c>
      <c r="AJ8" s="55"/>
      <c r="AK8" s="55"/>
      <c r="AL8" s="55"/>
      <c r="AM8" s="55"/>
      <c r="AN8" s="55"/>
      <c r="AO8" s="55"/>
      <c r="AP8" s="56"/>
      <c r="AQ8" s="46">
        <f>データ!R6</f>
        <v>489.48</v>
      </c>
      <c r="AR8" s="46"/>
      <c r="AS8" s="46"/>
      <c r="AT8" s="46"/>
      <c r="AU8" s="46"/>
      <c r="AV8" s="46"/>
      <c r="AW8" s="46"/>
      <c r="AX8" s="46"/>
      <c r="AY8" s="46">
        <f>データ!S6</f>
        <v>239.63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8.39</v>
      </c>
      <c r="S10" s="46"/>
      <c r="T10" s="46"/>
      <c r="U10" s="46"/>
      <c r="V10" s="46"/>
      <c r="W10" s="46"/>
      <c r="X10" s="46"/>
      <c r="Y10" s="46"/>
      <c r="Z10" s="80">
        <f>データ!P6</f>
        <v>3217</v>
      </c>
      <c r="AA10" s="80"/>
      <c r="AB10" s="80"/>
      <c r="AC10" s="80"/>
      <c r="AD10" s="80"/>
      <c r="AE10" s="80"/>
      <c r="AF10" s="80"/>
      <c r="AG10" s="80"/>
      <c r="AH10" s="2"/>
      <c r="AI10" s="80">
        <f>データ!T6</f>
        <v>9817</v>
      </c>
      <c r="AJ10" s="80"/>
      <c r="AK10" s="80"/>
      <c r="AL10" s="80"/>
      <c r="AM10" s="80"/>
      <c r="AN10" s="80"/>
      <c r="AO10" s="80"/>
      <c r="AP10" s="80"/>
      <c r="AQ10" s="46">
        <f>データ!U6</f>
        <v>22.29</v>
      </c>
      <c r="AR10" s="46"/>
      <c r="AS10" s="46"/>
      <c r="AT10" s="46"/>
      <c r="AU10" s="46"/>
      <c r="AV10" s="46"/>
      <c r="AW10" s="46"/>
      <c r="AX10" s="46"/>
      <c r="AY10" s="46">
        <f>データ!V6</f>
        <v>440.42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57" t="s">
        <v>25</v>
      </c>
      <c r="D34" s="57"/>
      <c r="E34" s="57"/>
      <c r="F34" s="57"/>
      <c r="G34" s="57"/>
      <c r="H34" s="57"/>
      <c r="I34" s="57"/>
      <c r="J34" s="57"/>
      <c r="K34" s="57"/>
      <c r="L34" s="57"/>
      <c r="M34" s="57"/>
      <c r="N34" s="57"/>
      <c r="O34" s="57"/>
      <c r="P34" s="57"/>
      <c r="Q34" s="19"/>
      <c r="R34" s="57" t="s">
        <v>26</v>
      </c>
      <c r="S34" s="57"/>
      <c r="T34" s="57"/>
      <c r="U34" s="57"/>
      <c r="V34" s="57"/>
      <c r="W34" s="57"/>
      <c r="X34" s="57"/>
      <c r="Y34" s="57"/>
      <c r="Z34" s="57"/>
      <c r="AA34" s="57"/>
      <c r="AB34" s="57"/>
      <c r="AC34" s="57"/>
      <c r="AD34" s="57"/>
      <c r="AE34" s="57"/>
      <c r="AF34" s="19"/>
      <c r="AG34" s="57" t="s">
        <v>27</v>
      </c>
      <c r="AH34" s="57"/>
      <c r="AI34" s="57"/>
      <c r="AJ34" s="57"/>
      <c r="AK34" s="57"/>
      <c r="AL34" s="57"/>
      <c r="AM34" s="57"/>
      <c r="AN34" s="57"/>
      <c r="AO34" s="57"/>
      <c r="AP34" s="57"/>
      <c r="AQ34" s="57"/>
      <c r="AR34" s="57"/>
      <c r="AS34" s="57"/>
      <c r="AT34" s="57"/>
      <c r="AU34" s="19"/>
      <c r="AV34" s="57" t="s">
        <v>28</v>
      </c>
      <c r="AW34" s="57"/>
      <c r="AX34" s="57"/>
      <c r="AY34" s="57"/>
      <c r="AZ34" s="57"/>
      <c r="BA34" s="57"/>
      <c r="BB34" s="57"/>
      <c r="BC34" s="57"/>
      <c r="BD34" s="57"/>
      <c r="BE34" s="57"/>
      <c r="BF34" s="57"/>
      <c r="BG34" s="57"/>
      <c r="BH34" s="57"/>
      <c r="BI34" s="57"/>
      <c r="BJ34" s="18"/>
      <c r="BK34" s="2"/>
      <c r="BL34" s="58"/>
      <c r="BM34" s="59"/>
      <c r="BN34" s="59"/>
      <c r="BO34" s="59"/>
      <c r="BP34" s="59"/>
      <c r="BQ34" s="59"/>
      <c r="BR34" s="59"/>
      <c r="BS34" s="59"/>
      <c r="BT34" s="59"/>
      <c r="BU34" s="59"/>
      <c r="BV34" s="59"/>
      <c r="BW34" s="59"/>
      <c r="BX34" s="59"/>
      <c r="BY34" s="59"/>
      <c r="BZ34" s="60"/>
    </row>
    <row r="35" spans="1:78" ht="13.5" customHeight="1">
      <c r="A35" s="2"/>
      <c r="B35" s="16"/>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57" t="s">
        <v>30</v>
      </c>
      <c r="D56" s="57"/>
      <c r="E56" s="57"/>
      <c r="F56" s="57"/>
      <c r="G56" s="57"/>
      <c r="H56" s="57"/>
      <c r="I56" s="57"/>
      <c r="J56" s="57"/>
      <c r="K56" s="57"/>
      <c r="L56" s="57"/>
      <c r="M56" s="57"/>
      <c r="N56" s="57"/>
      <c r="O56" s="57"/>
      <c r="P56" s="57"/>
      <c r="Q56" s="19"/>
      <c r="R56" s="57" t="s">
        <v>31</v>
      </c>
      <c r="S56" s="57"/>
      <c r="T56" s="57"/>
      <c r="U56" s="57"/>
      <c r="V56" s="57"/>
      <c r="W56" s="57"/>
      <c r="X56" s="57"/>
      <c r="Y56" s="57"/>
      <c r="Z56" s="57"/>
      <c r="AA56" s="57"/>
      <c r="AB56" s="57"/>
      <c r="AC56" s="57"/>
      <c r="AD56" s="57"/>
      <c r="AE56" s="57"/>
      <c r="AF56" s="19"/>
      <c r="AG56" s="57" t="s">
        <v>32</v>
      </c>
      <c r="AH56" s="57"/>
      <c r="AI56" s="57"/>
      <c r="AJ56" s="57"/>
      <c r="AK56" s="57"/>
      <c r="AL56" s="57"/>
      <c r="AM56" s="57"/>
      <c r="AN56" s="57"/>
      <c r="AO56" s="57"/>
      <c r="AP56" s="57"/>
      <c r="AQ56" s="57"/>
      <c r="AR56" s="57"/>
      <c r="AS56" s="57"/>
      <c r="AT56" s="57"/>
      <c r="AU56" s="19"/>
      <c r="AV56" s="57" t="s">
        <v>33</v>
      </c>
      <c r="AW56" s="57"/>
      <c r="AX56" s="57"/>
      <c r="AY56" s="57"/>
      <c r="AZ56" s="57"/>
      <c r="BA56" s="57"/>
      <c r="BB56" s="57"/>
      <c r="BC56" s="57"/>
      <c r="BD56" s="57"/>
      <c r="BE56" s="57"/>
      <c r="BF56" s="57"/>
      <c r="BG56" s="57"/>
      <c r="BH56" s="57"/>
      <c r="BI56" s="57"/>
      <c r="BJ56" s="18"/>
      <c r="BK56" s="2"/>
      <c r="BL56" s="58"/>
      <c r="BM56" s="59"/>
      <c r="BN56" s="59"/>
      <c r="BO56" s="59"/>
      <c r="BP56" s="59"/>
      <c r="BQ56" s="59"/>
      <c r="BR56" s="59"/>
      <c r="BS56" s="59"/>
      <c r="BT56" s="59"/>
      <c r="BU56" s="59"/>
      <c r="BV56" s="59"/>
      <c r="BW56" s="59"/>
      <c r="BX56" s="59"/>
      <c r="BY56" s="59"/>
      <c r="BZ56" s="60"/>
    </row>
    <row r="57" spans="1:78" ht="13.5" customHeight="1">
      <c r="A57" s="2"/>
      <c r="B57" s="16"/>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8"/>
      <c r="BM60" s="59"/>
      <c r="BN60" s="59"/>
      <c r="BO60" s="59"/>
      <c r="BP60" s="59"/>
      <c r="BQ60" s="59"/>
      <c r="BR60" s="59"/>
      <c r="BS60" s="59"/>
      <c r="BT60" s="59"/>
      <c r="BU60" s="59"/>
      <c r="BV60" s="59"/>
      <c r="BW60" s="59"/>
      <c r="BX60" s="59"/>
      <c r="BY60" s="59"/>
      <c r="BZ60" s="60"/>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107</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57" t="s">
        <v>36</v>
      </c>
      <c r="D79" s="57"/>
      <c r="E79" s="57"/>
      <c r="F79" s="57"/>
      <c r="G79" s="57"/>
      <c r="H79" s="57"/>
      <c r="I79" s="57"/>
      <c r="J79" s="57"/>
      <c r="K79" s="57"/>
      <c r="L79" s="57"/>
      <c r="M79" s="57"/>
      <c r="N79" s="57"/>
      <c r="O79" s="57"/>
      <c r="P79" s="57"/>
      <c r="Q79" s="57"/>
      <c r="R79" s="57"/>
      <c r="S79" s="57"/>
      <c r="T79" s="57"/>
      <c r="U79" s="19"/>
      <c r="V79" s="19"/>
      <c r="W79" s="57" t="s">
        <v>37</v>
      </c>
      <c r="X79" s="57"/>
      <c r="Y79" s="57"/>
      <c r="Z79" s="57"/>
      <c r="AA79" s="57"/>
      <c r="AB79" s="57"/>
      <c r="AC79" s="57"/>
      <c r="AD79" s="57"/>
      <c r="AE79" s="57"/>
      <c r="AF79" s="57"/>
      <c r="AG79" s="57"/>
      <c r="AH79" s="57"/>
      <c r="AI79" s="57"/>
      <c r="AJ79" s="57"/>
      <c r="AK79" s="57"/>
      <c r="AL79" s="57"/>
      <c r="AM79" s="57"/>
      <c r="AN79" s="57"/>
      <c r="AO79" s="19"/>
      <c r="AP79" s="19"/>
      <c r="AQ79" s="57" t="s">
        <v>38</v>
      </c>
      <c r="AR79" s="57"/>
      <c r="AS79" s="57"/>
      <c r="AT79" s="57"/>
      <c r="AU79" s="57"/>
      <c r="AV79" s="57"/>
      <c r="AW79" s="57"/>
      <c r="AX79" s="57"/>
      <c r="AY79" s="57"/>
      <c r="AZ79" s="57"/>
      <c r="BA79" s="57"/>
      <c r="BB79" s="57"/>
      <c r="BC79" s="57"/>
      <c r="BD79" s="57"/>
      <c r="BE79" s="57"/>
      <c r="BF79" s="57"/>
      <c r="BG79" s="57"/>
      <c r="BH79" s="57"/>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39</v>
      </c>
    </row>
  </sheetData>
  <sheetProtection password="8649" sheet="1" objects="1" scenarios="1" formatCells="0" formatColumns="0" formatRows="0"/>
  <mergeCells count="53">
    <mergeCell ref="BL64:BZ65"/>
    <mergeCell ref="C79:T80"/>
    <mergeCell ref="W79:AN80"/>
    <mergeCell ref="AQ79:BH80"/>
    <mergeCell ref="BL66:BZ82"/>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BL16:BZ44"/>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342131</v>
      </c>
      <c r="D6" s="31">
        <f t="shared" si="3"/>
        <v>47</v>
      </c>
      <c r="E6" s="31">
        <f t="shared" si="3"/>
        <v>1</v>
      </c>
      <c r="F6" s="31">
        <f t="shared" si="3"/>
        <v>0</v>
      </c>
      <c r="G6" s="31">
        <f t="shared" si="3"/>
        <v>0</v>
      </c>
      <c r="H6" s="31" t="str">
        <f t="shared" si="3"/>
        <v>広島県　廿日市市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8.39</v>
      </c>
      <c r="P6" s="32">
        <f t="shared" si="3"/>
        <v>3217</v>
      </c>
      <c r="Q6" s="32">
        <f t="shared" si="3"/>
        <v>117292</v>
      </c>
      <c r="R6" s="32">
        <f t="shared" si="3"/>
        <v>489.48</v>
      </c>
      <c r="S6" s="32">
        <f t="shared" si="3"/>
        <v>239.63</v>
      </c>
      <c r="T6" s="32">
        <f t="shared" si="3"/>
        <v>9817</v>
      </c>
      <c r="U6" s="32">
        <f t="shared" si="3"/>
        <v>22.29</v>
      </c>
      <c r="V6" s="32">
        <f t="shared" si="3"/>
        <v>440.42</v>
      </c>
      <c r="W6" s="33">
        <f>IF(W7="",NA(),W7)</f>
        <v>86.97</v>
      </c>
      <c r="X6" s="33">
        <f t="shared" ref="X6:AF6" si="4">IF(X7="",NA(),X7)</f>
        <v>83.6</v>
      </c>
      <c r="Y6" s="33">
        <f t="shared" si="4"/>
        <v>85.2</v>
      </c>
      <c r="Z6" s="33">
        <f t="shared" si="4"/>
        <v>83.34</v>
      </c>
      <c r="AA6" s="33">
        <f t="shared" si="4"/>
        <v>80.63</v>
      </c>
      <c r="AB6" s="33">
        <f t="shared" si="4"/>
        <v>76.64</v>
      </c>
      <c r="AC6" s="33">
        <f t="shared" si="4"/>
        <v>75.91</v>
      </c>
      <c r="AD6" s="33">
        <f t="shared" si="4"/>
        <v>77.19</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1204.95</v>
      </c>
      <c r="BE6" s="33">
        <f t="shared" ref="BE6:BM6" si="7">IF(BE7="",NA(),BE7)</f>
        <v>1224.19</v>
      </c>
      <c r="BF6" s="33">
        <f t="shared" si="7"/>
        <v>1336.28</v>
      </c>
      <c r="BG6" s="33">
        <f t="shared" si="7"/>
        <v>1330.07</v>
      </c>
      <c r="BH6" s="33">
        <f t="shared" si="7"/>
        <v>1322.72</v>
      </c>
      <c r="BI6" s="33">
        <f t="shared" si="7"/>
        <v>1355.28</v>
      </c>
      <c r="BJ6" s="33">
        <f t="shared" si="7"/>
        <v>1321.78</v>
      </c>
      <c r="BK6" s="33">
        <f t="shared" si="7"/>
        <v>1326.51</v>
      </c>
      <c r="BL6" s="33">
        <f t="shared" si="7"/>
        <v>1228.58</v>
      </c>
      <c r="BM6" s="33">
        <f t="shared" si="7"/>
        <v>1280.18</v>
      </c>
      <c r="BN6" s="32" t="str">
        <f>IF(BN7="","",IF(BN7="-","【-】","【"&amp;SUBSTITUTE(TEXT(BN7,"#,##0.00"),"-","△")&amp;"】"))</f>
        <v>【1,242.90】</v>
      </c>
      <c r="BO6" s="33">
        <f>IF(BO7="",NA(),BO7)</f>
        <v>67.16</v>
      </c>
      <c r="BP6" s="33">
        <f t="shared" ref="BP6:BX6" si="8">IF(BP7="",NA(),BP7)</f>
        <v>71.3</v>
      </c>
      <c r="BQ6" s="33">
        <f t="shared" si="8"/>
        <v>66.709999999999994</v>
      </c>
      <c r="BR6" s="33">
        <f t="shared" si="8"/>
        <v>64.03</v>
      </c>
      <c r="BS6" s="33">
        <f t="shared" si="8"/>
        <v>64.239999999999995</v>
      </c>
      <c r="BT6" s="33">
        <f t="shared" si="8"/>
        <v>54.56</v>
      </c>
      <c r="BU6" s="33">
        <f t="shared" si="8"/>
        <v>54.57</v>
      </c>
      <c r="BV6" s="33">
        <f t="shared" si="8"/>
        <v>54.4</v>
      </c>
      <c r="BW6" s="33">
        <f t="shared" si="8"/>
        <v>53.81</v>
      </c>
      <c r="BX6" s="33">
        <f t="shared" si="8"/>
        <v>53.62</v>
      </c>
      <c r="BY6" s="32" t="str">
        <f>IF(BY7="","",IF(BY7="-","【-】","【"&amp;SUBSTITUTE(TEXT(BY7,"#,##0.00"),"-","△")&amp;"】"))</f>
        <v>【33.35】</v>
      </c>
      <c r="BZ6" s="33">
        <f>IF(BZ7="",NA(),BZ7)</f>
        <v>291.26</v>
      </c>
      <c r="CA6" s="33">
        <f t="shared" ref="CA6:CI6" si="9">IF(CA7="",NA(),CA7)</f>
        <v>281.48</v>
      </c>
      <c r="CB6" s="33">
        <f t="shared" si="9"/>
        <v>292.08999999999997</v>
      </c>
      <c r="CC6" s="33">
        <f t="shared" si="9"/>
        <v>312.58999999999997</v>
      </c>
      <c r="CD6" s="33">
        <f t="shared" si="9"/>
        <v>315.04000000000002</v>
      </c>
      <c r="CE6" s="33">
        <f t="shared" si="9"/>
        <v>314.44</v>
      </c>
      <c r="CF6" s="33">
        <f t="shared" si="9"/>
        <v>318.02999999999997</v>
      </c>
      <c r="CG6" s="33">
        <f t="shared" si="9"/>
        <v>325.14</v>
      </c>
      <c r="CH6" s="33">
        <f t="shared" si="9"/>
        <v>284.64999999999998</v>
      </c>
      <c r="CI6" s="33">
        <f t="shared" si="9"/>
        <v>287.7</v>
      </c>
      <c r="CJ6" s="32" t="str">
        <f>IF(CJ7="","",IF(CJ7="-","【-】","【"&amp;SUBSTITUTE(TEXT(CJ7,"#,##0.00"),"-","△")&amp;"】"))</f>
        <v>【524.69】</v>
      </c>
      <c r="CK6" s="33">
        <f>IF(CK7="",NA(),CK7)</f>
        <v>58.32</v>
      </c>
      <c r="CL6" s="33">
        <f t="shared" ref="CL6:CT6" si="10">IF(CL7="",NA(),CL7)</f>
        <v>57.28</v>
      </c>
      <c r="CM6" s="33">
        <f t="shared" si="10"/>
        <v>59.24</v>
      </c>
      <c r="CN6" s="33">
        <f t="shared" si="10"/>
        <v>53.77</v>
      </c>
      <c r="CO6" s="33">
        <f t="shared" si="10"/>
        <v>51.69</v>
      </c>
      <c r="CP6" s="33">
        <f t="shared" si="10"/>
        <v>64.3</v>
      </c>
      <c r="CQ6" s="33">
        <f t="shared" si="10"/>
        <v>63.99</v>
      </c>
      <c r="CR6" s="33">
        <f t="shared" si="10"/>
        <v>62.01</v>
      </c>
      <c r="CS6" s="33">
        <f t="shared" si="10"/>
        <v>58.96</v>
      </c>
      <c r="CT6" s="33">
        <f t="shared" si="10"/>
        <v>58.1</v>
      </c>
      <c r="CU6" s="32" t="str">
        <f>IF(CU7="","",IF(CU7="-","【-】","【"&amp;SUBSTITUTE(TEXT(CU7,"#,##0.00"),"-","△")&amp;"】"))</f>
        <v>【57.58】</v>
      </c>
      <c r="CV6" s="33">
        <f>IF(CV7="",NA(),CV7)</f>
        <v>78.73</v>
      </c>
      <c r="CW6" s="33">
        <f t="shared" ref="CW6:DE6" si="11">IF(CW7="",NA(),CW7)</f>
        <v>82.17</v>
      </c>
      <c r="CX6" s="33">
        <f t="shared" si="11"/>
        <v>77.56</v>
      </c>
      <c r="CY6" s="33">
        <f t="shared" si="11"/>
        <v>82.83</v>
      </c>
      <c r="CZ6" s="33">
        <f t="shared" si="11"/>
        <v>84.14</v>
      </c>
      <c r="DA6" s="33">
        <f t="shared" si="11"/>
        <v>76.38</v>
      </c>
      <c r="DB6" s="33">
        <f t="shared" si="11"/>
        <v>76.260000000000005</v>
      </c>
      <c r="DC6" s="33">
        <f t="shared" si="11"/>
        <v>75.8</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2.14</v>
      </c>
      <c r="ED6" s="33">
        <f t="shared" ref="ED6:EL6" si="14">IF(ED7="",NA(),ED7)</f>
        <v>7.3</v>
      </c>
      <c r="EE6" s="33">
        <f t="shared" si="14"/>
        <v>4.55</v>
      </c>
      <c r="EF6" s="33">
        <f t="shared" si="14"/>
        <v>2.38</v>
      </c>
      <c r="EG6" s="33">
        <f t="shared" si="14"/>
        <v>1.54</v>
      </c>
      <c r="EH6" s="33">
        <f t="shared" si="14"/>
        <v>0.62</v>
      </c>
      <c r="EI6" s="33">
        <f t="shared" si="14"/>
        <v>0.59</v>
      </c>
      <c r="EJ6" s="33">
        <f t="shared" si="14"/>
        <v>0.64</v>
      </c>
      <c r="EK6" s="33">
        <f t="shared" si="14"/>
        <v>0.98</v>
      </c>
      <c r="EL6" s="33">
        <f t="shared" si="14"/>
        <v>0.76</v>
      </c>
      <c r="EM6" s="32" t="str">
        <f>IF(EM7="","",IF(EM7="-","【-】","【"&amp;SUBSTITUTE(TEXT(EM7,"#,##0.00"),"-","△")&amp;"】"))</f>
        <v>【0.71】</v>
      </c>
    </row>
    <row r="7" spans="1:143" s="34" customFormat="1">
      <c r="A7" s="26"/>
      <c r="B7" s="35">
        <v>2015</v>
      </c>
      <c r="C7" s="35">
        <v>342131</v>
      </c>
      <c r="D7" s="35">
        <v>47</v>
      </c>
      <c r="E7" s="35">
        <v>1</v>
      </c>
      <c r="F7" s="35">
        <v>0</v>
      </c>
      <c r="G7" s="35">
        <v>0</v>
      </c>
      <c r="H7" s="35" t="s">
        <v>93</v>
      </c>
      <c r="I7" s="35" t="s">
        <v>94</v>
      </c>
      <c r="J7" s="35" t="s">
        <v>95</v>
      </c>
      <c r="K7" s="35" t="s">
        <v>96</v>
      </c>
      <c r="L7" s="35" t="s">
        <v>97</v>
      </c>
      <c r="M7" s="36" t="s">
        <v>98</v>
      </c>
      <c r="N7" s="36" t="s">
        <v>99</v>
      </c>
      <c r="O7" s="36">
        <v>8.39</v>
      </c>
      <c r="P7" s="36">
        <v>3217</v>
      </c>
      <c r="Q7" s="36">
        <v>117292</v>
      </c>
      <c r="R7" s="36">
        <v>489.48</v>
      </c>
      <c r="S7" s="36">
        <v>239.63</v>
      </c>
      <c r="T7" s="36">
        <v>9817</v>
      </c>
      <c r="U7" s="36">
        <v>22.29</v>
      </c>
      <c r="V7" s="36">
        <v>440.42</v>
      </c>
      <c r="W7" s="36">
        <v>86.97</v>
      </c>
      <c r="X7" s="36">
        <v>83.6</v>
      </c>
      <c r="Y7" s="36">
        <v>85.2</v>
      </c>
      <c r="Z7" s="36">
        <v>83.34</v>
      </c>
      <c r="AA7" s="36">
        <v>80.63</v>
      </c>
      <c r="AB7" s="36">
        <v>76.64</v>
      </c>
      <c r="AC7" s="36">
        <v>75.91</v>
      </c>
      <c r="AD7" s="36">
        <v>77.19</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1204.95</v>
      </c>
      <c r="BE7" s="36">
        <v>1224.19</v>
      </c>
      <c r="BF7" s="36">
        <v>1336.28</v>
      </c>
      <c r="BG7" s="36">
        <v>1330.07</v>
      </c>
      <c r="BH7" s="36">
        <v>1322.72</v>
      </c>
      <c r="BI7" s="36">
        <v>1355.28</v>
      </c>
      <c r="BJ7" s="36">
        <v>1321.78</v>
      </c>
      <c r="BK7" s="36">
        <v>1326.51</v>
      </c>
      <c r="BL7" s="36">
        <v>1228.58</v>
      </c>
      <c r="BM7" s="36">
        <v>1280.18</v>
      </c>
      <c r="BN7" s="36">
        <v>1242.9000000000001</v>
      </c>
      <c r="BO7" s="36">
        <v>67.16</v>
      </c>
      <c r="BP7" s="36">
        <v>71.3</v>
      </c>
      <c r="BQ7" s="36">
        <v>66.709999999999994</v>
      </c>
      <c r="BR7" s="36">
        <v>64.03</v>
      </c>
      <c r="BS7" s="36">
        <v>64.239999999999995</v>
      </c>
      <c r="BT7" s="36">
        <v>54.56</v>
      </c>
      <c r="BU7" s="36">
        <v>54.57</v>
      </c>
      <c r="BV7" s="36">
        <v>54.4</v>
      </c>
      <c r="BW7" s="36">
        <v>53.81</v>
      </c>
      <c r="BX7" s="36">
        <v>53.62</v>
      </c>
      <c r="BY7" s="36">
        <v>33.35</v>
      </c>
      <c r="BZ7" s="36">
        <v>291.26</v>
      </c>
      <c r="CA7" s="36">
        <v>281.48</v>
      </c>
      <c r="CB7" s="36">
        <v>292.08999999999997</v>
      </c>
      <c r="CC7" s="36">
        <v>312.58999999999997</v>
      </c>
      <c r="CD7" s="36">
        <v>315.04000000000002</v>
      </c>
      <c r="CE7" s="36">
        <v>314.44</v>
      </c>
      <c r="CF7" s="36">
        <v>318.02999999999997</v>
      </c>
      <c r="CG7" s="36">
        <v>325.14</v>
      </c>
      <c r="CH7" s="36">
        <v>284.64999999999998</v>
      </c>
      <c r="CI7" s="36">
        <v>287.7</v>
      </c>
      <c r="CJ7" s="36">
        <v>524.69000000000005</v>
      </c>
      <c r="CK7" s="36">
        <v>58.32</v>
      </c>
      <c r="CL7" s="36">
        <v>57.28</v>
      </c>
      <c r="CM7" s="36">
        <v>59.24</v>
      </c>
      <c r="CN7" s="36">
        <v>53.77</v>
      </c>
      <c r="CO7" s="36">
        <v>51.69</v>
      </c>
      <c r="CP7" s="36">
        <v>64.3</v>
      </c>
      <c r="CQ7" s="36">
        <v>63.99</v>
      </c>
      <c r="CR7" s="36">
        <v>62.01</v>
      </c>
      <c r="CS7" s="36">
        <v>58.96</v>
      </c>
      <c r="CT7" s="36">
        <v>58.1</v>
      </c>
      <c r="CU7" s="36">
        <v>57.58</v>
      </c>
      <c r="CV7" s="36">
        <v>78.73</v>
      </c>
      <c r="CW7" s="36">
        <v>82.17</v>
      </c>
      <c r="CX7" s="36">
        <v>77.56</v>
      </c>
      <c r="CY7" s="36">
        <v>82.83</v>
      </c>
      <c r="CZ7" s="36">
        <v>84.14</v>
      </c>
      <c r="DA7" s="36">
        <v>76.38</v>
      </c>
      <c r="DB7" s="36">
        <v>76.260000000000005</v>
      </c>
      <c r="DC7" s="36">
        <v>75.8</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2.14</v>
      </c>
      <c r="ED7" s="36">
        <v>7.3</v>
      </c>
      <c r="EE7" s="36">
        <v>4.55</v>
      </c>
      <c r="EF7" s="36">
        <v>2.38</v>
      </c>
      <c r="EG7" s="36">
        <v>1.54</v>
      </c>
      <c r="EH7" s="36">
        <v>0.62</v>
      </c>
      <c r="EI7" s="36">
        <v>0.59</v>
      </c>
      <c r="EJ7" s="36">
        <v>0.64</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2017-01-25T02:29:11Z</cp:lastPrinted>
  <dcterms:created xsi:type="dcterms:W3CDTF">2016-12-02T02:21:03Z</dcterms:created>
  <dcterms:modified xsi:type="dcterms:W3CDTF">2017-02-22T02:29:16Z</dcterms:modified>
</cp:coreProperties>
</file>