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<sst xmlns="http://schemas.openxmlformats.org/spreadsheetml/2006/main" count="221" uniqueCount="111">
  <si>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</si>
  <si>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</si>
  <si>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</si>
  <si>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</si>
  <si>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</si>
  <si>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</si>
  <si>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</si>
  <si>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</si>
  <si>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</si>
  <si>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</si>
  <si>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</si>
  <si>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</si>
  <si>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</si>
  <si>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</si>
  <si>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</si>
  <si>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</si>
  <si>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</si>
  <si>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</si>
  <si>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</si>
  <si>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</si>
  <si>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</si>
  <si>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</si>
  <si>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</si>
  <si>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</si>
  <si>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</si>
  <si>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</si>
  <si>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</si>
  <si>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</si>
  <si>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</si>
  <si>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</si>
  <si>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</si>
  <si>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</si>
  <si>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</si>
  <si>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</si>
  <si>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</si>
  <si>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</si>
  <si>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</si>
  <si>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</si>
  <si>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</si>
  <si>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</si>
  <si>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</si>
  <si>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</si>
  <si>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</si>
  <si>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</si>
  <si>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</si>
  <si>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</si>
  <si>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</si>
  <si>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</si>
  <si>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</si>
  <si>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</si>
  <si>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</si>
  <si>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</si>
  <si>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</si>
  <si>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</si>
  <si>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</si>
  <si>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</si>
  <si>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</si>
  <si>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</si>
  <si>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</si>
  <si>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</si>
  <si>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</si>
  <si>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</si>
  <si>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</si>
  <si>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</si>
  <si>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</si>
  <si>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</si>
  <si>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</si>
  <si>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</si>
  <si>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</si>
  <si>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</si>
  <si>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</si>
  <si>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</si>
  <si>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</si>
  <si>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</si>
  <si>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</si>
  <si>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</si>
  <si>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</si>
  <si>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</si>
  <si>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</si>
  <si>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</si>
  <si>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</si>
  <si>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</si>
  <si>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</si>
  <si>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</si>
  <si>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</si>
  <si>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</si>
  <si>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</si>
  <si>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</si>
  <si>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</si>
  <si>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</si>
  <si>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</si>
  <si>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</si>
  <si>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</si>
  <si>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</si>
  <si>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</si>
  <si>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</si>
  <si>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</si>
  <si>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</si>
  <si>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</si>
  <si>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</si>
  <si>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</si>
  <si>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</si>
  <si>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</si>
  <si>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</si>
  <si>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</si>
  <si>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</si>
  <si>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</si>
  <si>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</si>
  <si>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毎年増加して、平成27年度で98.74％となっており、総収入の内60.9％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④企業債残高対事業規模比率は、平成24年度から減少してきていたが、平成27年度は増加して504.33％となっている。類似団体の35.1％と非常に少なく、引き続き適正な投資に努める。
⑤経費回収率は、増加傾向にあり、平成27年度で96.92％と、類似団体より30ポイント高い。100％を下回っているため、適正な使用料収入の確保と汚水処理費の削減が必要である。
⑥汚水処理原価は、減少傾向にあり、平成27年度で208.83円となっている。類似団体より37ポイント低く、引き続き汚水処理コストの削減に努める。
⑦施設利用率は、横ばい状況であり、平成27年度で38.88％と、類似団体より2ポイント低い。最大稼働率は61.75％である。
⑧水洗化率は、増加傾向にあり、平成27年度で80.23％である。類似団体より2ポイント低く、100％未満であるため、水洗化率の向上の取り組みが必要である。</t>
    <rPh sb="1" eb="4">
      <t>シュウエキテキ</t>
    </rPh>
    <rPh sb="4" eb="6">
      <t>シュウシ</t>
    </rPh>
    <rPh sb="6" eb="8">
      <t>ヒリツ</t>
    </rPh>
    <rPh sb="10" eb="12">
      <t>マイトシ</t>
    </rPh>
    <rPh sb="12" eb="14">
      <t>ゾウカ</t>
    </rPh>
    <rPh sb="17" eb="19">
      <t>ヘイセイ</t>
    </rPh>
    <rPh sb="21" eb="22">
      <t>ネン</t>
    </rPh>
    <rPh sb="22" eb="23">
      <t>ド</t>
    </rPh>
    <rPh sb="37" eb="40">
      <t>ソウシュウニュウ</t>
    </rPh>
    <rPh sb="41" eb="42">
      <t>ウチ</t>
    </rPh>
    <rPh sb="48" eb="51">
      <t>ソウムショウ</t>
    </rPh>
    <rPh sb="52" eb="53">
      <t>サダ</t>
    </rPh>
    <rPh sb="55" eb="57">
      <t>キジュン</t>
    </rPh>
    <rPh sb="60" eb="62">
      <t>クリイレ</t>
    </rPh>
    <rPh sb="62" eb="63">
      <t>キン</t>
    </rPh>
    <rPh sb="75" eb="78">
      <t>タンネンド</t>
    </rPh>
    <rPh sb="78" eb="80">
      <t>ケッサン</t>
    </rPh>
    <rPh sb="82" eb="84">
      <t>アカジ</t>
    </rPh>
    <rPh sb="90" eb="91">
      <t>ヒ</t>
    </rPh>
    <rPh sb="92" eb="93">
      <t>ツヅ</t>
    </rPh>
    <rPh sb="94" eb="96">
      <t>ケイエイ</t>
    </rPh>
    <rPh sb="96" eb="98">
      <t>カイゼン</t>
    </rPh>
    <rPh sb="99" eb="100">
      <t>ト</t>
    </rPh>
    <rPh sb="101" eb="102">
      <t>ク</t>
    </rPh>
    <rPh sb="108" eb="111">
      <t>ジュエキシャ</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7" eb="169">
      <t>ヘイセイ</t>
    </rPh>
    <rPh sb="171" eb="172">
      <t>ネン</t>
    </rPh>
    <rPh sb="172" eb="173">
      <t>ド</t>
    </rPh>
    <rPh sb="174" eb="176">
      <t>ゾウカ</t>
    </rPh>
    <rPh sb="192" eb="194">
      <t>ルイジ</t>
    </rPh>
    <rPh sb="194" eb="196">
      <t>ダンタイ</t>
    </rPh>
    <rPh sb="203" eb="205">
      <t>ヒジョウ</t>
    </rPh>
    <rPh sb="206" eb="207">
      <t>スク</t>
    </rPh>
    <rPh sb="210" eb="211">
      <t>ヒ</t>
    </rPh>
    <rPh sb="212" eb="213">
      <t>ツヅ</t>
    </rPh>
    <rPh sb="214" eb="216">
      <t>テキセイ</t>
    </rPh>
    <rPh sb="217" eb="219">
      <t>トウシ</t>
    </rPh>
    <rPh sb="220" eb="221">
      <t>ツト</t>
    </rPh>
    <rPh sb="226" eb="228">
      <t>ケイヒ</t>
    </rPh>
    <rPh sb="228" eb="230">
      <t>カイシュウ</t>
    </rPh>
    <rPh sb="230" eb="231">
      <t>リツ</t>
    </rPh>
    <rPh sb="233" eb="235">
      <t>ゾウカ</t>
    </rPh>
    <rPh sb="235" eb="237">
      <t>ケイコウ</t>
    </rPh>
    <rPh sb="241" eb="243">
      <t>ヘイセイ</t>
    </rPh>
    <rPh sb="245" eb="246">
      <t>ネン</t>
    </rPh>
    <rPh sb="246" eb="247">
      <t>ド</t>
    </rPh>
    <rPh sb="256" eb="258">
      <t>ルイジ</t>
    </rPh>
    <rPh sb="258" eb="260">
      <t>ダンタイ</t>
    </rPh>
    <rPh sb="268" eb="269">
      <t>タカ</t>
    </rPh>
    <rPh sb="276" eb="278">
      <t>シタマワ</t>
    </rPh>
    <rPh sb="285" eb="287">
      <t>テキセイ</t>
    </rPh>
    <rPh sb="288" eb="291">
      <t>シヨウリョウ</t>
    </rPh>
    <rPh sb="291" eb="293">
      <t>シュウニュウ</t>
    </rPh>
    <rPh sb="294" eb="296">
      <t>カクホ</t>
    </rPh>
    <rPh sb="297" eb="299">
      <t>オスイ</t>
    </rPh>
    <rPh sb="299" eb="301">
      <t>ショリ</t>
    </rPh>
    <rPh sb="301" eb="302">
      <t>ヒ</t>
    </rPh>
    <rPh sb="303" eb="305">
      <t>サクゲン</t>
    </rPh>
    <rPh sb="306" eb="308">
      <t>ヒツヨウ</t>
    </rPh>
    <rPh sb="314" eb="316">
      <t>オスイ</t>
    </rPh>
    <rPh sb="316" eb="318">
      <t>ショリ</t>
    </rPh>
    <rPh sb="318" eb="320">
      <t>ゲンカ</t>
    </rPh>
    <rPh sb="322" eb="324">
      <t>ゲンショウ</t>
    </rPh>
    <rPh sb="324" eb="326">
      <t>ケイコウ</t>
    </rPh>
    <rPh sb="330" eb="332">
      <t>ヘイセイ</t>
    </rPh>
    <rPh sb="334" eb="335">
      <t>ネン</t>
    </rPh>
    <rPh sb="335" eb="336">
      <t>ド</t>
    </rPh>
    <rPh sb="343" eb="344">
      <t>エン</t>
    </rPh>
    <rPh sb="351" eb="353">
      <t>ルイジ</t>
    </rPh>
    <rPh sb="353" eb="355">
      <t>ダンタイ</t>
    </rPh>
    <rPh sb="363" eb="364">
      <t>ヒク</t>
    </rPh>
    <rPh sb="366" eb="367">
      <t>ヒ</t>
    </rPh>
    <rPh sb="368" eb="369">
      <t>ツヅ</t>
    </rPh>
    <rPh sb="370" eb="372">
      <t>オスイ</t>
    </rPh>
    <rPh sb="372" eb="374">
      <t>ショリ</t>
    </rPh>
    <rPh sb="378" eb="380">
      <t>サクゲン</t>
    </rPh>
    <rPh sb="381" eb="382">
      <t>ツト</t>
    </rPh>
    <rPh sb="387" eb="389">
      <t>シセツ</t>
    </rPh>
    <rPh sb="389" eb="392">
      <t>リヨウリツ</t>
    </rPh>
    <rPh sb="394" eb="395">
      <t>ヨコ</t>
    </rPh>
    <rPh sb="397" eb="399">
      <t>ジョウキョウ</t>
    </rPh>
    <rPh sb="403" eb="405">
      <t>ヘイセイ</t>
    </rPh>
    <rPh sb="407" eb="408">
      <t>ネン</t>
    </rPh>
    <rPh sb="408" eb="409">
      <t>ド</t>
    </rPh>
    <rPh sb="418" eb="420">
      <t>ルイジ</t>
    </rPh>
    <rPh sb="420" eb="422">
      <t>ダンタイ</t>
    </rPh>
    <rPh sb="429" eb="430">
      <t>ヒク</t>
    </rPh>
    <rPh sb="432" eb="434">
      <t>サイダイ</t>
    </rPh>
    <rPh sb="434" eb="436">
      <t>カドウ</t>
    </rPh>
    <rPh sb="436" eb="437">
      <t>リツ</t>
    </rPh>
    <rPh sb="450" eb="453">
      <t>スイセンカ</t>
    </rPh>
    <rPh sb="453" eb="454">
      <t>リツ</t>
    </rPh>
    <rPh sb="456" eb="458">
      <t>ゾウカ</t>
    </rPh>
    <rPh sb="458" eb="460">
      <t>ケイコウ</t>
    </rPh>
    <rPh sb="464" eb="466">
      <t>ヘイセイ</t>
    </rPh>
    <rPh sb="468" eb="469">
      <t>ネン</t>
    </rPh>
    <rPh sb="469" eb="470">
      <t>ド</t>
    </rPh>
    <rPh sb="481" eb="483">
      <t>ルイジ</t>
    </rPh>
    <rPh sb="483" eb="485">
      <t>ダンタイ</t>
    </rPh>
    <rPh sb="492" eb="493">
      <t>ヒク</t>
    </rPh>
    <rPh sb="499" eb="501">
      <t>ミマン</t>
    </rPh>
    <rPh sb="507" eb="510">
      <t>スイセンカ</t>
    </rPh>
    <rPh sb="510" eb="511">
      <t>リツ</t>
    </rPh>
    <rPh sb="512" eb="514">
      <t>コウジョウ</t>
    </rPh>
    <rPh sb="515" eb="516">
      <t>ト</t>
    </rPh>
    <rPh sb="517" eb="518">
      <t>ク</t>
    </rPh>
    <rPh sb="520" eb="522">
      <t>ヒツヨウ</t>
    </rPh>
    <phoneticPr fontId="4"/>
  </si>
  <si>
    <t>　管渠改善率は、全くない。類似団体も0.07％である。
　最も早い供用開始が平成6年で、管渠工事後23年程度と耐用年数の半分に達していない。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</si>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</sst>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750976"/>
        <c:axId val="964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4750976"/>
        <c:axId val="96477568"/>
      </c:lineChart>
      <c:dateAx>
        <c:axId val="94750976"/>
        <c:scaling>
          <c:orientation val="minMax"/>
        </c:scaling>
        <c:delete val="1"/>
        <c:axPos val="b"/>
        <c:numFmt formatCode="ge" sourceLinked="1"/>
        <c:majorTickMark val="none"/>
        <c:minorTickMark val="none"/>
        <c:tickLblPos val="none"/>
        <c:crossAx val="96477568"/>
        <c:crosses val="autoZero"/>
        <c:auto val="1"/>
        <c:lblOffset val="100"/>
        <c:baseTimeUnit val="years"/>
      </c:dateAx>
      <c:valAx>
        <c:axId val="964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41</c:v>
                </c:pt>
                <c:pt idx="1">
                  <c:v>41</c:v>
                </c:pt>
                <c:pt idx="2">
                  <c:v>41</c:v>
                </c:pt>
                <c:pt idx="3">
                  <c:v>39.75</c:v>
                </c:pt>
                <c:pt idx="4">
                  <c:v>38.880000000000003</c:v>
                </c:pt>
              </c:numCache>
            </c:numRef>
          </c:val>
        </c:ser>
        <c:dLbls>
          <c:showLegendKey val="0"/>
          <c:showVal val="0"/>
          <c:showCatName val="0"/>
          <c:showSerName val="0"/>
          <c:showPercent val="0"/>
          <c:showBubbleSize val="0"/>
        </c:dLbls>
        <c:gapWidth val="150"/>
        <c:axId val="101255808"/>
        <c:axId val="10128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1255808"/>
        <c:axId val="101282560"/>
      </c:lineChart>
      <c:dateAx>
        <c:axId val="101255808"/>
        <c:scaling>
          <c:orientation val="minMax"/>
        </c:scaling>
        <c:delete val="1"/>
        <c:axPos val="b"/>
        <c:numFmt formatCode="ge" sourceLinked="1"/>
        <c:majorTickMark val="none"/>
        <c:minorTickMark val="none"/>
        <c:tickLblPos val="none"/>
        <c:crossAx val="101282560"/>
        <c:crosses val="autoZero"/>
        <c:auto val="1"/>
        <c:lblOffset val="100"/>
        <c:baseTimeUnit val="years"/>
      </c:dateAx>
      <c:valAx>
        <c:axId val="10128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82.7</c:v>
                </c:pt>
                <c:pt idx="1">
                  <c:v>81.44</c:v>
                </c:pt>
                <c:pt idx="2">
                  <c:v>85.53</c:v>
                </c:pt>
                <c:pt idx="3">
                  <c:v>78.31</c:v>
                </c:pt>
                <c:pt idx="4">
                  <c:v>80.23</c:v>
                </c:pt>
              </c:numCache>
            </c:numRef>
          </c:val>
        </c:ser>
        <c:dLbls>
          <c:showLegendKey val="0"/>
          <c:showVal val="0"/>
          <c:showCatName val="0"/>
          <c:showSerName val="0"/>
          <c:showPercent val="0"/>
          <c:showBubbleSize val="0"/>
        </c:dLbls>
        <c:gapWidth val="150"/>
        <c:axId val="101316864"/>
        <c:axId val="1013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1316864"/>
        <c:axId val="101323136"/>
      </c:lineChart>
      <c:dateAx>
        <c:axId val="101316864"/>
        <c:scaling>
          <c:orientation val="minMax"/>
        </c:scaling>
        <c:delete val="1"/>
        <c:axPos val="b"/>
        <c:numFmt formatCode="ge" sourceLinked="1"/>
        <c:majorTickMark val="none"/>
        <c:minorTickMark val="none"/>
        <c:tickLblPos val="none"/>
        <c:crossAx val="101323136"/>
        <c:crosses val="autoZero"/>
        <c:auto val="1"/>
        <c:lblOffset val="100"/>
        <c:baseTimeUnit val="years"/>
      </c:dateAx>
      <c:valAx>
        <c:axId val="1013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72.84</c:v>
                </c:pt>
                <c:pt idx="1">
                  <c:v>81.13</c:v>
                </c:pt>
                <c:pt idx="2">
                  <c:v>81.42</c:v>
                </c:pt>
                <c:pt idx="3">
                  <c:v>92.59</c:v>
                </c:pt>
                <c:pt idx="4">
                  <c:v>98.74</c:v>
                </c:pt>
              </c:numCache>
            </c:numRef>
          </c:val>
        </c:ser>
        <c:dLbls>
          <c:showLegendKey val="0"/>
          <c:showVal val="0"/>
          <c:showCatName val="0"/>
          <c:showSerName val="0"/>
          <c:showPercent val="0"/>
          <c:showBubbleSize val="0"/>
        </c:dLbls>
        <c:gapWidth val="150"/>
        <c:axId val="96507776"/>
        <c:axId val="965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07776"/>
        <c:axId val="96522240"/>
      </c:lineChart>
      <c:dateAx>
        <c:axId val="96507776"/>
        <c:scaling>
          <c:orientation val="minMax"/>
        </c:scaling>
        <c:delete val="1"/>
        <c:axPos val="b"/>
        <c:numFmt formatCode="ge" sourceLinked="1"/>
        <c:majorTickMark val="none"/>
        <c:minorTickMark val="none"/>
        <c:tickLblPos val="none"/>
        <c:crossAx val="96522240"/>
        <c:crosses val="autoZero"/>
        <c:auto val="1"/>
        <c:lblOffset val="100"/>
        <c:baseTimeUnit val="years"/>
      </c:dateAx>
      <c:valAx>
        <c:axId val="965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25152"/>
        <c:axId val="99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25152"/>
        <c:axId val="99827072"/>
      </c:lineChart>
      <c:dateAx>
        <c:axId val="99825152"/>
        <c:scaling>
          <c:orientation val="minMax"/>
        </c:scaling>
        <c:delete val="1"/>
        <c:axPos val="b"/>
        <c:numFmt formatCode="ge" sourceLinked="1"/>
        <c:majorTickMark val="none"/>
        <c:minorTickMark val="none"/>
        <c:tickLblPos val="none"/>
        <c:crossAx val="99827072"/>
        <c:crosses val="autoZero"/>
        <c:auto val="1"/>
        <c:lblOffset val="100"/>
        <c:baseTimeUnit val="years"/>
      </c:dateAx>
      <c:valAx>
        <c:axId val="99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69824"/>
        <c:axId val="998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69824"/>
        <c:axId val="99871744"/>
      </c:lineChart>
      <c:dateAx>
        <c:axId val="99869824"/>
        <c:scaling>
          <c:orientation val="minMax"/>
        </c:scaling>
        <c:delete val="1"/>
        <c:axPos val="b"/>
        <c:numFmt formatCode="ge" sourceLinked="1"/>
        <c:majorTickMark val="none"/>
        <c:minorTickMark val="none"/>
        <c:tickLblPos val="none"/>
        <c:crossAx val="99871744"/>
        <c:crosses val="autoZero"/>
        <c:auto val="1"/>
        <c:lblOffset val="100"/>
        <c:baseTimeUnit val="years"/>
      </c:dateAx>
      <c:valAx>
        <c:axId val="998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6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973760"/>
        <c:axId val="999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973760"/>
        <c:axId val="99980032"/>
      </c:lineChart>
      <c:dateAx>
        <c:axId val="99973760"/>
        <c:scaling>
          <c:orientation val="minMax"/>
        </c:scaling>
        <c:delete val="1"/>
        <c:axPos val="b"/>
        <c:numFmt formatCode="ge" sourceLinked="1"/>
        <c:majorTickMark val="none"/>
        <c:minorTickMark val="none"/>
        <c:tickLblPos val="none"/>
        <c:crossAx val="99980032"/>
        <c:crosses val="autoZero"/>
        <c:auto val="1"/>
        <c:lblOffset val="100"/>
        <c:baseTimeUnit val="years"/>
      </c:dateAx>
      <c:valAx>
        <c:axId val="999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010624"/>
        <c:axId val="10002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10624"/>
        <c:axId val="100025088"/>
      </c:lineChart>
      <c:dateAx>
        <c:axId val="100010624"/>
        <c:scaling>
          <c:orientation val="minMax"/>
        </c:scaling>
        <c:delete val="1"/>
        <c:axPos val="b"/>
        <c:numFmt formatCode="ge" sourceLinked="1"/>
        <c:majorTickMark val="none"/>
        <c:minorTickMark val="none"/>
        <c:tickLblPos val="none"/>
        <c:crossAx val="100025088"/>
        <c:crosses val="autoZero"/>
        <c:auto val="1"/>
        <c:lblOffset val="100"/>
        <c:baseTimeUnit val="years"/>
      </c:dateAx>
      <c:valAx>
        <c:axId val="1000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572.75</c:v>
                </c:pt>
                <c:pt idx="1">
                  <c:v>476.08</c:v>
                </c:pt>
                <c:pt idx="2">
                  <c:v>346.31</c:v>
                </c:pt>
                <c:pt idx="3">
                  <c:v>233.66</c:v>
                </c:pt>
                <c:pt idx="4">
                  <c:v>504.33</c:v>
                </c:pt>
              </c:numCache>
            </c:numRef>
          </c:val>
        </c:ser>
        <c:dLbls>
          <c:showLegendKey val="0"/>
          <c:showVal val="0"/>
          <c:showCatName val="0"/>
          <c:showSerName val="0"/>
          <c:showPercent val="0"/>
          <c:showBubbleSize val="0"/>
        </c:dLbls>
        <c:gapWidth val="150"/>
        <c:axId val="100041088"/>
        <c:axId val="1000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0041088"/>
        <c:axId val="100043008"/>
      </c:lineChart>
      <c:dateAx>
        <c:axId val="100041088"/>
        <c:scaling>
          <c:orientation val="minMax"/>
        </c:scaling>
        <c:delete val="1"/>
        <c:axPos val="b"/>
        <c:numFmt formatCode="ge" sourceLinked="1"/>
        <c:majorTickMark val="none"/>
        <c:minorTickMark val="none"/>
        <c:tickLblPos val="none"/>
        <c:crossAx val="100043008"/>
        <c:crosses val="autoZero"/>
        <c:auto val="1"/>
        <c:lblOffset val="100"/>
        <c:baseTimeUnit val="years"/>
      </c:dateAx>
      <c:valAx>
        <c:axId val="100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57.39</c:v>
                </c:pt>
                <c:pt idx="1">
                  <c:v>68.52</c:v>
                </c:pt>
                <c:pt idx="2">
                  <c:v>67.599999999999994</c:v>
                </c:pt>
                <c:pt idx="3">
                  <c:v>84.61</c:v>
                </c:pt>
                <c:pt idx="4">
                  <c:v>96.92</c:v>
                </c:pt>
              </c:numCache>
            </c:numRef>
          </c:val>
        </c:ser>
        <c:dLbls>
          <c:showLegendKey val="0"/>
          <c:showVal val="0"/>
          <c:showCatName val="0"/>
          <c:showSerName val="0"/>
          <c:showPercent val="0"/>
          <c:showBubbleSize val="0"/>
        </c:dLbls>
        <c:gapWidth val="150"/>
        <c:axId val="101212160"/>
        <c:axId val="1012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1212160"/>
        <c:axId val="101214080"/>
      </c:lineChart>
      <c:dateAx>
        <c:axId val="101212160"/>
        <c:scaling>
          <c:orientation val="minMax"/>
        </c:scaling>
        <c:delete val="1"/>
        <c:axPos val="b"/>
        <c:numFmt formatCode="ge" sourceLinked="1"/>
        <c:majorTickMark val="none"/>
        <c:minorTickMark val="none"/>
        <c:tickLblPos val="none"/>
        <c:crossAx val="101214080"/>
        <c:crosses val="autoZero"/>
        <c:auto val="1"/>
        <c:lblOffset val="100"/>
        <c:baseTimeUnit val="years"/>
      </c:dateAx>
      <c:valAx>
        <c:axId val="1012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346.01</c:v>
                </c:pt>
                <c:pt idx="1">
                  <c:v>291.14</c:v>
                </c:pt>
                <c:pt idx="2">
                  <c:v>290.97000000000003</c:v>
                </c:pt>
                <c:pt idx="3">
                  <c:v>238.26</c:v>
                </c:pt>
                <c:pt idx="4">
                  <c:v>208.83</c:v>
                </c:pt>
              </c:numCache>
            </c:numRef>
          </c:val>
        </c:ser>
        <c:dLbls>
          <c:showLegendKey val="0"/>
          <c:showVal val="0"/>
          <c:showCatName val="0"/>
          <c:showSerName val="0"/>
          <c:showPercent val="0"/>
          <c:showBubbleSize val="0"/>
        </c:dLbls>
        <c:gapWidth val="150"/>
        <c:axId val="101239808"/>
        <c:axId val="1012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1239808"/>
        <c:axId val="101241984"/>
      </c:lineChart>
      <c:dateAx>
        <c:axId val="101239808"/>
        <c:scaling>
          <c:orientation val="minMax"/>
        </c:scaling>
        <c:delete val="1"/>
        <c:axPos val="b"/>
        <c:numFmt formatCode="ge" sourceLinked="1"/>
        <c:majorTickMark val="none"/>
        <c:minorTickMark val="none"/>
        <c:tickLblPos val="none"/>
        <c:crossAx val="101241984"/>
        <c:crosses val="autoZero"/>
        <c:auto val="1"/>
        <c:lblOffset val="100"/>
        <c:baseTimeUnit val="years"/>
      </c:dateAx>
      <c:valAx>
        <c:axId val="1012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庄原市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37557</v>
      </c>
      <c r="AM8" s="47"/>
      <c r="AN8" s="47"/>
      <c r="AO8" s="47"/>
      <c r="AP8" s="47"/>
      <c r="AQ8" s="47"/>
      <c r="AR8" s="47"/>
      <c r="AS8" s="47"/>
      <c r="AT8" s="43">
        <f>データ!S6</f>
        <v>1246.49</v>
      </c>
      <c r="AU8" s="43"/>
      <c r="AV8" s="43"/>
      <c r="AW8" s="43"/>
      <c r="AX8" s="43"/>
      <c r="AY8" s="43"/>
      <c r="AZ8" s="43"/>
      <c r="BA8" s="43"/>
      <c r="BB8" s="43">
        <f>データ!T6</f>
        <v>30.13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5.68</v>
      </c>
      <c r="Q10" s="43"/>
      <c r="R10" s="43"/>
      <c r="S10" s="43"/>
      <c r="T10" s="43"/>
      <c r="U10" s="43"/>
      <c r="V10" s="43"/>
      <c r="W10" s="43">
        <f>データ!P6</f>
        <v>94.07</v>
      </c>
      <c r="X10" s="43"/>
      <c r="Y10" s="43"/>
      <c r="Z10" s="43"/>
      <c r="AA10" s="43"/>
      <c r="AB10" s="43"/>
      <c r="AC10" s="43"/>
      <c r="AD10" s="47">
        <f>データ!Q6</f>
        <v>3499</v>
      </c>
      <c r="AE10" s="47"/>
      <c r="AF10" s="47"/>
      <c r="AG10" s="47"/>
      <c r="AH10" s="47"/>
      <c r="AI10" s="47"/>
      <c r="AJ10" s="47"/>
      <c r="AK10" s="2"/>
      <c r="AL10" s="47">
        <f>データ!U6</f>
        <v>2114</v>
      </c>
      <c r="AM10" s="47"/>
      <c r="AN10" s="47"/>
      <c r="AO10" s="47"/>
      <c r="AP10" s="47"/>
      <c r="AQ10" s="47"/>
      <c r="AR10" s="47"/>
      <c r="AS10" s="47"/>
      <c r="AT10" s="43">
        <f>データ!V6</f>
        <v>1.35</v>
      </c>
      <c r="AU10" s="43"/>
      <c r="AV10" s="43"/>
      <c r="AW10" s="43"/>
      <c r="AX10" s="43"/>
      <c r="AY10" s="43"/>
      <c r="AZ10" s="43"/>
      <c r="BA10" s="43"/>
      <c r="BB10" s="43">
        <f>データ!W6</f>
        <v>1565.93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4</v>
      </c>
      <c r="G6" s="31">
        <f t="shared" si="3"/>
        <v>0</v>
      </c>
      <c r="H6" s="31" t="str">
        <f t="shared" si="3"/>
        <v>広島県　庄原市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5.68</v>
      </c>
      <c r="P6" s="32">
        <f t="shared" si="3"/>
        <v>94.07</v>
      </c>
      <c r="Q6" s="32">
        <f t="shared" si="3"/>
        <v>3499</v>
      </c>
      <c r="R6" s="32">
        <f t="shared" si="3"/>
        <v>37557</v>
      </c>
      <c r="S6" s="32">
        <f t="shared" si="3"/>
        <v>1246.49</v>
      </c>
      <c r="T6" s="32">
        <f t="shared" si="3"/>
        <v>30.13</v>
      </c>
      <c r="U6" s="32">
        <f t="shared" si="3"/>
        <v>2114</v>
      </c>
      <c r="V6" s="32">
        <f t="shared" si="3"/>
        <v>1.35</v>
      </c>
      <c r="W6" s="32">
        <f t="shared" si="3"/>
        <v>1565.93</v>
      </c>
      <c r="X6" s="33">
        <f>IF(X7="",NA(),X7)</f>
        <v>72.84</v>
      </c>
      <c r="Y6" s="33">
        <f t="shared" ref="Y6:AG6" si="4">IF(Y7="",NA(),Y7)</f>
        <v>81.13</v>
      </c>
      <c r="Z6" s="33">
        <f t="shared" si="4"/>
        <v>81.42</v>
      </c>
      <c r="AA6" s="33">
        <f t="shared" si="4"/>
        <v>92.59</v>
      </c>
      <c r="AB6" s="33">
        <f t="shared" si="4"/>
        <v>98.74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572.75</v>
      </c>
      <c r="BF6" s="33">
        <f t="shared" ref="BF6:BN6" si="7">IF(BF7="",NA(),BF7)</f>
        <v>476.08</v>
      </c>
      <c r="BG6" s="33">
        <f t="shared" si="7"/>
        <v>346.31</v>
      </c>
      <c r="BH6" s="33">
        <f t="shared" si="7"/>
        <v>233.66</v>
      </c>
      <c r="BI6" s="33">
        <f t="shared" si="7"/>
        <v>504.33</v>
      </c>
      <c r="BJ6" s="33">
        <f t="shared" si="7"/>
        <v>1764.87</v>
      </c>
      <c r="BK6" s="33">
        <f t="shared" si="7"/>
        <v>1622.51</v>
      </c>
      <c r="BL6" s="33">
        <f t="shared" si="7"/>
        <v>1569.13</v>
      </c>
      <c r="BM6" s="33">
        <f t="shared" si="7"/>
        <v>1436</v>
      </c>
      <c r="BN6" s="33">
        <f t="shared" si="7"/>
        <v>1434.89</v>
      </c>
      <c r="BO6" s="32" t="str">
        <f>IF(BO7="","",IF(BO7="-","【-】","【"&amp;SUBSTITUTE(TEXT(BO7,"#,##0.00"),"-","△")&amp;"】"))</f>
        <v>【1,457.06】</v>
      </c>
      <c r="BP6" s="33">
        <f>IF(BP7="",NA(),BP7)</f>
        <v>57.39</v>
      </c>
      <c r="BQ6" s="33">
        <f t="shared" ref="BQ6:BY6" si="8">IF(BQ7="",NA(),BQ7)</f>
        <v>68.52</v>
      </c>
      <c r="BR6" s="33">
        <f t="shared" si="8"/>
        <v>67.599999999999994</v>
      </c>
      <c r="BS6" s="33">
        <f t="shared" si="8"/>
        <v>84.61</v>
      </c>
      <c r="BT6" s="33">
        <f t="shared" si="8"/>
        <v>96.92</v>
      </c>
      <c r="BU6" s="33">
        <f t="shared" si="8"/>
        <v>60.75</v>
      </c>
      <c r="BV6" s="33">
        <f t="shared" si="8"/>
        <v>62.83</v>
      </c>
      <c r="BW6" s="33">
        <f t="shared" si="8"/>
        <v>64.63</v>
      </c>
      <c r="BX6" s="33">
        <f t="shared" si="8"/>
        <v>66.56</v>
      </c>
      <c r="BY6" s="33">
        <f t="shared" si="8"/>
        <v>66.22</v>
      </c>
      <c r="BZ6" s="32" t="str">
        <f>IF(BZ7="","",IF(BZ7="-","【-】","【"&amp;SUBSTITUTE(TEXT(BZ7,"#,##0.00"),"-","△")&amp;"】"))</f>
        <v>【64.73】</v>
      </c>
      <c r="CA6" s="33">
        <f>IF(CA7="",NA(),CA7)</f>
        <v>346.01</v>
      </c>
      <c r="CB6" s="33">
        <f t="shared" ref="CB6:CJ6" si="9">IF(CB7="",NA(),CB7)</f>
        <v>291.14</v>
      </c>
      <c r="CC6" s="33">
        <f t="shared" si="9"/>
        <v>290.97000000000003</v>
      </c>
      <c r="CD6" s="33">
        <f t="shared" si="9"/>
        <v>238.26</v>
      </c>
      <c r="CE6" s="33">
        <f t="shared" si="9"/>
        <v>208.83</v>
      </c>
      <c r="CF6" s="33">
        <f t="shared" si="9"/>
        <v>256</v>
      </c>
      <c r="CG6" s="33">
        <f t="shared" si="9"/>
        <v>250.43</v>
      </c>
      <c r="CH6" s="33">
        <f t="shared" si="9"/>
        <v>245.75</v>
      </c>
      <c r="CI6" s="33">
        <f t="shared" si="9"/>
        <v>244.29</v>
      </c>
      <c r="CJ6" s="33">
        <f t="shared" si="9"/>
        <v>246.72</v>
      </c>
      <c r="CK6" s="32" t="str">
        <f>IF(CK7="","",IF(CK7="-","【-】","【"&amp;SUBSTITUTE(TEXT(CK7,"#,##0.00"),"-","△")&amp;"】"))</f>
        <v>【250.25】</v>
      </c>
      <c r="CL6" s="33">
        <f>IF(CL7="",NA(),CL7)</f>
        <v>41</v>
      </c>
      <c r="CM6" s="33">
        <f t="shared" ref="CM6:CU6" si="10">IF(CM7="",NA(),CM7)</f>
        <v>41</v>
      </c>
      <c r="CN6" s="33">
        <f t="shared" si="10"/>
        <v>41</v>
      </c>
      <c r="CO6" s="33">
        <f t="shared" si="10"/>
        <v>39.75</v>
      </c>
      <c r="CP6" s="33">
        <f t="shared" si="10"/>
        <v>38.880000000000003</v>
      </c>
      <c r="CQ6" s="33">
        <f t="shared" si="10"/>
        <v>41.59</v>
      </c>
      <c r="CR6" s="33">
        <f t="shared" si="10"/>
        <v>42.31</v>
      </c>
      <c r="CS6" s="33">
        <f t="shared" si="10"/>
        <v>43.65</v>
      </c>
      <c r="CT6" s="33">
        <f t="shared" si="10"/>
        <v>43.58</v>
      </c>
      <c r="CU6" s="33">
        <f t="shared" si="10"/>
        <v>41.35</v>
      </c>
      <c r="CV6" s="32" t="str">
        <f>IF(CV7="","",IF(CV7="-","【-】","【"&amp;SUBSTITUTE(TEXT(CV7,"#,##0.00"),"-","△")&amp;"】"))</f>
        <v>【40.31】</v>
      </c>
      <c r="CW6" s="33">
        <f>IF(CW7="",NA(),CW7)</f>
        <v>82.7</v>
      </c>
      <c r="CX6" s="33">
        <f t="shared" ref="CX6:DF6" si="11">IF(CX7="",NA(),CX7)</f>
        <v>81.44</v>
      </c>
      <c r="CY6" s="33">
        <f t="shared" si="11"/>
        <v>85.53</v>
      </c>
      <c r="CZ6" s="33">
        <f t="shared" si="11"/>
        <v>78.31</v>
      </c>
      <c r="DA6" s="33">
        <f t="shared" si="11"/>
        <v>80.23</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342106</v>
      </c>
      <c r="D7" s="35">
        <v>47</v>
      </c>
      <c r="E7" s="35">
        <v>17</v>
      </c>
      <c r="F7" s="35">
        <v>4</v>
      </c>
      <c r="G7" s="35">
        <v>0</v>
      </c>
      <c r="H7" s="35" t="s">
        <v>96</v>
      </c>
      <c r="I7" s="35" t="s">
        <v>97</v>
      </c>
      <c r="J7" s="35" t="s">
        <v>98</v>
      </c>
      <c r="K7" s="35" t="s">
        <v>99</v>
      </c>
      <c r="L7" s="35" t="s">
        <v>100</v>
      </c>
      <c r="M7" s="36" t="s">
        <v>101</v>
      </c>
      <c r="N7" s="36" t="s">
        <v>102</v>
      </c>
      <c r="O7" s="36">
        <v>5.68</v>
      </c>
      <c r="P7" s="36">
        <v>94.07</v>
      </c>
      <c r="Q7" s="36">
        <v>3499</v>
      </c>
      <c r="R7" s="36">
        <v>37557</v>
      </c>
      <c r="S7" s="36">
        <v>1246.49</v>
      </c>
      <c r="T7" s="36">
        <v>30.13</v>
      </c>
      <c r="U7" s="36">
        <v>2114</v>
      </c>
      <c r="V7" s="36">
        <v>1.35</v>
      </c>
      <c r="W7" s="36">
        <v>1565.93</v>
      </c>
      <c r="X7" s="36">
        <v>72.84</v>
      </c>
      <c r="Y7" s="36">
        <v>81.13</v>
      </c>
      <c r="Z7" s="36">
        <v>81.42</v>
      </c>
      <c r="AA7" s="36">
        <v>92.59</v>
      </c>
      <c r="AB7" s="36">
        <v>98.74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572.75</v>
      </c>
      <c r="BF7" s="36">
        <v>476.08</v>
      </c>
      <c r="BG7" s="36">
        <v>346.31</v>
      </c>
      <c r="BH7" s="36">
        <v>233.66</v>
      </c>
      <c r="BI7" s="36">
        <v>504.33</v>
      </c>
      <c r="BJ7" s="36">
        <v>1764.87</v>
      </c>
      <c r="BK7" s="36">
        <v>1622.51</v>
      </c>
      <c r="BL7" s="36">
        <v>1569.13</v>
      </c>
      <c r="BM7" s="36">
        <v>1436</v>
      </c>
      <c r="BN7" s="36">
        <v>1434.89</v>
      </c>
      <c r="BO7" s="36">
        <v>1457.06</v>
      </c>
      <c r="BP7" s="36">
        <v>57.39</v>
      </c>
      <c r="BQ7" s="36">
        <v>68.52</v>
      </c>
      <c r="BR7" s="36">
        <v>67.599999999999994</v>
      </c>
      <c r="BS7" s="36">
        <v>84.61</v>
      </c>
      <c r="BT7" s="36">
        <v>96.92</v>
      </c>
      <c r="BU7" s="36">
        <v>60.75</v>
      </c>
      <c r="BV7" s="36">
        <v>62.83</v>
      </c>
      <c r="BW7" s="36">
        <v>64.63</v>
      </c>
      <c r="BX7" s="36">
        <v>66.56</v>
      </c>
      <c r="BY7" s="36">
        <v>66.22</v>
      </c>
      <c r="BZ7" s="36">
        <v>64.73</v>
      </c>
      <c r="CA7" s="36">
        <v>346.01</v>
      </c>
      <c r="CB7" s="36">
        <v>291.14</v>
      </c>
      <c r="CC7" s="36">
        <v>290.97000000000003</v>
      </c>
      <c r="CD7" s="36">
        <v>238.26</v>
      </c>
      <c r="CE7" s="36">
        <v>208.83</v>
      </c>
      <c r="CF7" s="36">
        <v>256</v>
      </c>
      <c r="CG7" s="36">
        <v>250.43</v>
      </c>
      <c r="CH7" s="36">
        <v>245.75</v>
      </c>
      <c r="CI7" s="36">
        <v>244.29</v>
      </c>
      <c r="CJ7" s="36">
        <v>246.72</v>
      </c>
      <c r="CK7" s="36">
        <v>250.25</v>
      </c>
      <c r="CL7" s="36">
        <v>41</v>
      </c>
      <c r="CM7" s="36">
        <v>41</v>
      </c>
      <c r="CN7" s="36">
        <v>41</v>
      </c>
      <c r="CO7" s="36">
        <v>39.75</v>
      </c>
      <c r="CP7" s="36">
        <v>38.880000000000003</v>
      </c>
      <c r="CQ7" s="36">
        <v>41.59</v>
      </c>
      <c r="CR7" s="36">
        <v>42.31</v>
      </c>
      <c r="CS7" s="36">
        <v>43.65</v>
      </c>
      <c r="CT7" s="36">
        <v>43.58</v>
      </c>
      <c r="CU7" s="36">
        <v>41.35</v>
      </c>
      <c r="CV7" s="36">
        <v>40.31</v>
      </c>
      <c r="CW7" s="36">
        <v>82.7</v>
      </c>
      <c r="CX7" s="36">
        <v>81.44</v>
      </c>
      <c r="CY7" s="36">
        <v>85.53</v>
      </c>
      <c r="CZ7" s="36">
        <v>78.31</v>
      </c>
      <c r="DA7" s="36">
        <v>80.23</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2017-02-13T01:38:43Z</cp:lastPrinted>
  <dcterms:created xsi:type="dcterms:W3CDTF">2017-02-08T03:03:58Z</dcterms:created>
  <dcterms:modified xsi:type="dcterms:W3CDTF">2017-02-17T06:14:13Z</dcterms:modified>
  <cp:category/>
</cp:coreProperties>
</file>