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4940" windowHeight="7830" firstSheet="11" activeTab="1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7" r:id="rId14"/>
    <sheet name="施設類型別ストック情報分析表①" sheetId="18" r:id="rId15"/>
    <sheet name="施設類型別ストック情報分析表②" sheetId="20" r:id="rId16"/>
  </sheets>
  <externalReferences>
    <externalReference r:id="rId17"/>
  </externalReferences>
  <calcPr calcId="145621" concurrentManualCount="2"/>
</workbook>
</file>

<file path=xl/calcChain.xml><?xml version="1.0" encoding="utf-8"?>
<calcChain xmlns="http://schemas.openxmlformats.org/spreadsheetml/2006/main">
  <c r="AA69" i="11" l="1"/>
  <c r="AA33" i="11"/>
  <c r="AA32" i="11"/>
  <c r="AA29" i="11" l="1"/>
  <c r="AA28" i="11"/>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C35" i="9"/>
  <c r="BW34" i="9"/>
  <c r="BW35" i="9" s="1"/>
  <c r="BW36" i="9" s="1"/>
  <c r="BW37" i="9" s="1"/>
  <c r="BW38" i="9" s="1"/>
  <c r="BW39" i="9" s="1"/>
  <c r="BW40" i="9" s="1"/>
  <c r="BW41" i="9" s="1"/>
  <c r="C34" i="9"/>
  <c r="CO34" i="9" l="1"/>
  <c r="AM34" i="9"/>
  <c r="AM35"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<sst xmlns="http://schemas.openxmlformats.org/spreadsheetml/2006/main" count="1050" uniqueCount="569">
  <si>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</si>
  <si>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</si>
  <si>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</si>
  <si>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</si>
  <si>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</si>
  <si>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</si>
  <si>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</si>
  <si>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</si>
  <si>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</si>
  <si>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</si>
  <si>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</si>
  <si>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</si>
  <si>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</si>
  <si>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</si>
  <si>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</si>
  <si>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</si>
  <si>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</si>
  <si>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</si>
  <si>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</si>
  <si>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</si>
  <si>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</si>
  <si>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</si>
  <si>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</si>
  <si>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</si>
  <si>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</si>
  <si>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</si>
  <si>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</si>
  <si>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</si>
  <si>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</si>
  <si>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</si>
  <si>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</si>
  <si>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</si>
  <si>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</si>
  <si>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</si>
  <si>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</si>
  <si>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</si>
  <si>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</si>
  <si>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</si>
  <si>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</si>
  <si>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</si>
  <si>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</si>
  <si>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</si>
  <si>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</si>
  <si>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</si>
  <si>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</si>
  <si>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</si>
  <si>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</si>
  <si>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</si>
  <si>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</si>
  <si>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</si>
  <si>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</si>
  <si>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</si>
  <si>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</si>
  <si>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</si>
  <si>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</si>
  <si>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</si>
  <si>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</si>
  <si>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</si>
  <si>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</si>
  <si>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</si>
  <si>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</si>
  <si>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</si>
  <si>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</si>
  <si>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</si>
  <si>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</si>
  <si>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</si>
  <si>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</si>
  <si>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</si>
  <si>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Ⅳ－０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</si>
  <si>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</si>
  <si>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</si>
  <si>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</si>
  <si>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</si>
  <si>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</si>
  <si>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</si>
  <si>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</si>
  <si>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</si>
  <si>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</si>
  <si>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</si>
  <si>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</si>
  <si>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</si>
  <si>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世羅町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</si>
  <si>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</si>
  <si>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</si>
  <si>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</si>
  <si>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</si>
  <si>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</si>
  <si>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</si>
  <si>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</si>
  <si>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</si>
  <si>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</si>
  <si>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</si>
  <si>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</si>
  <si>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</si>
  <si>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</si>
  <si>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</si>
  <si>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</si>
  <si>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</si>
  <si>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</si>
  <si>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</si>
  <si>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</si>
  <si>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</si>
  <si>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</si>
  <si>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</si>
  <si>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</si>
  <si>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</si>
  <si>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</si>
  <si>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</si>
  <si>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</si>
  <si>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</si>
  <si>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</si>
  <si>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</si>
  <si>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</si>
  <si>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</si>
  <si>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</si>
  <si>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</si>
  <si>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</si>
  <si>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</si>
  <si>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</si>
  <si>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</si>
  <si>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</si>
  <si>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</si>
  <si>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</si>
  <si>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</si>
  <si>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</si>
  <si>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</si>
  <si>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</si>
  <si>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</si>
  <si>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</si>
  <si>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</si>
  <si>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</si>
  <si>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</si>
  <si>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</si>
  <si>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</si>
  <si>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</si>
  <si>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</si>
  <si>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</si>
  <si>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</si>
  <si>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</si>
  <si>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</si>
  <si>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</si>
  <si>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</si>
  <si>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</si>
  <si>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</si>
  <si>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</si>
  <si>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</si>
  <si>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</si>
  <si>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</si>
  <si>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</si>
  <si>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</si>
  <si>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</si>
  <si>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</si>
  <si>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</si>
  <si>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</si>
  <si>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</si>
  <si>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</si>
  <si>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</si>
  <si>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</si>
  <si>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</si>
  <si>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</si>
  <si>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</si>
  <si>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</si>
  <si>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</si>
  <si>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</si>
  <si>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</si>
  <si>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</si>
  <si>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</si>
  <si>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</si>
  <si>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</si>
  <si>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</si>
  <si>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</si>
  <si>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</si>
  <si>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</si>
  <si>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</si>
  <si>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</si>
  <si>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</si>
  <si>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</si>
  <si>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</si>
  <si>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</si>
  <si>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</si>
  <si>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</si>
  <si>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</si>
  <si>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</si>
  <si>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</si>
  <si>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</si>
  <si>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</si>
  <si>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</si>
  <si>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</si>
  <si>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</si>
  <si>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</si>
  <si>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</si>
  <si>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</si>
  <si>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広島県世羅町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</si>
  <si>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</si>
  <si>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</si>
  <si>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</si>
  <si>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</si>
  <si>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</si>
  <si>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</si>
  <si>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</si>
  <si>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</si>
  <si>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</si>
  <si>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</si>
  <si>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</si>
  <si>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</si>
  <si>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</si>
  <si>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</si>
  <si>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</si>
  <si>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</si>
  <si>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</si>
  <si>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</si>
  <si>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</si>
  <si>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</si>
  <si>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</si>
  <si>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</si>
  <si>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</si>
  <si>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</si>
  <si>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</si>
  <si>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</si>
  <si>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</si>
  <si>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</si>
  <si>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</si>
  <si>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</si>
  <si>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</si>
  <si>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</si>
  <si>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</si>
  <si>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</si>
  <si>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</si>
  <si>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</si>
  <si>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</si>
  <si>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</si>
  <si>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</si>
  <si>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</si>
  <si>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</si>
  <si>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</si>
  <si>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</si>
  <si>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</si>
  <si>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</si>
  <si>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</si>
  <si>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</si>
  <si>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</si>
  <si>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</si>
  <si>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</si>
  <si>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</si>
  <si>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</si>
  <si>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</si>
  <si>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</si>
  <si>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</si>
  <si>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</si>
  <si>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</si>
  <si>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</si>
  <si>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</si>
  <si>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</si>
  <si>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</si>
  <si>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</si>
  <si>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</si>
  <si>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</si>
  <si>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</si>
  <si>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</si>
  <si>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</si>
  <si>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</si>
  <si>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</si>
  <si>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</si>
  <si>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</si>
  <si>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</si>
  <si>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</si>
  <si>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</si>
  <si>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</si>
  <si>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</si>
  <si>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</si>
  <si>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</si>
  <si>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</si>
  <si>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</si>
  <si>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</si>
  <si>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</si>
  <si>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</si>
  <si>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</si>
  <si>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</si>
  <si>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</si>
  <si>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</si>
  <si>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</si>
  <si>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</si>
  <si>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</si>
  <si>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</si>
  <si>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</si>
  <si>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</si>
  <si>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</si>
  <si>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</si>
  <si>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</si>
  <si>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</si>
  <si>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</si>
  <si>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</si>
  <si>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</si>
  <si>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</si>
  <si>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</si>
  <si>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</si>
  <si>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</si>
  <si>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</si>
  <si>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</si>
  <si>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</si>
  <si>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</si>
  <si>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</si>
  <si>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</si>
  <si>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</si>
  <si>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</si>
  <si>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</si>
  <si>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</si>
  <si>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</si>
  <si>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</si>
  <si>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</si>
  <si>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</si>
  <si>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</si>
  <si>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</si>
  <si>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</si>
  <si>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下水道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</si>
  <si>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</si>
  <si>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</si>
  <si>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</si>
  <si>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</si>
  <si>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</si>
  <si>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</si>
  <si>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</si>
  <si>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</si>
  <si>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</si>
  <si>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</si>
  <si>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</si>
  <si>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</si>
  <si>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</si>
  <si>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</si>
  <si>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</si>
  <si>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</si>
  <si>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</si>
  <si>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</si>
  <si>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</si>
  <si>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</si>
  <si>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</si>
  <si>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</si>
  <si>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</si>
  <si>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</si>
  <si>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</si>
  <si>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広島県世羅町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</si>
  <si>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</si>
  <si>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</si>
  <si>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</si>
  <si>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</si>
  <si>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</si>
  <si>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</si>
  <si>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</si>
  <si>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</si>
  <si>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</si>
  <si>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</si>
  <si>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</si>
  <si>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</si>
  <si>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</si>
  <si>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</si>
  <si>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</si>
  <si>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</si>
  <si>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</si>
  <si>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</si>
  <si>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</si>
  <si>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</si>
  <si>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</si>
  <si>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</si>
  <si>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</si>
  <si>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</si>
  <si>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</si>
  <si>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</si>
  <si>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</si>
  <si>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</si>
  <si>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</si>
  <si>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</si>
  <si>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</si>
  <si>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</si>
  <si>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</si>
  <si>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</si>
  <si>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</si>
  <si>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後期高齢者医療制度特別会計</t>
    <phoneticPr fontId="5"/>
  </si>
  <si>
    <t>介護サービス事業特別会計</t>
    <phoneticPr fontId="5"/>
  </si>
  <si>
    <t>上水道事業会計</t>
    <phoneticPr fontId="5"/>
  </si>
  <si>
    <t>法適用企業</t>
    <phoneticPr fontId="5"/>
  </si>
  <si>
    <t>公共下水道事業会計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</si>
  <si>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</si>
  <si>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</si>
  <si>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</si>
  <si>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</si>
  <si>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</si>
  <si>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</si>
  <si>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</si>
  <si>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</si>
  <si>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</si>
  <si>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</si>
  <si>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</si>
  <si>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</si>
  <si>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</si>
  <si>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</si>
  <si>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</si>
  <si>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</si>
  <si>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</si>
  <si>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</si>
  <si>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</si>
  <si>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</si>
  <si>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</si>
  <si>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</si>
  <si>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</si>
  <si>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</si>
  <si>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</si>
  <si>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</si>
  <si>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</si>
  <si>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</si>
  <si>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</si>
  <si>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</si>
  <si>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</si>
  <si>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</si>
  <si>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</si>
  <si>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</si>
  <si>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</si>
  <si>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</si>
  <si>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</si>
  <si>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</si>
  <si>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</si>
  <si>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</si>
  <si>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</si>
  <si>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</si>
  <si>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</si>
  <si>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</si>
  <si>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</si>
  <si>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</si>
  <si>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</si>
  <si>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</si>
  <si>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</si>
  <si>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</si>
  <si>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</si>
  <si>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</si>
  <si>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</si>
  <si>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</si>
  <si>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</si>
  <si>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</si>
  <si>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</si>
  <si>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</si>
  <si>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</si>
  <si>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</si>
  <si>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</si>
  <si>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</si>
  <si>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</si>
  <si>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</si>
  <si>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</si>
  <si>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</si>
  <si>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</si>
  <si>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</si>
  <si>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</si>
  <si>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</si>
  <si>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</si>
  <si>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</si>
  <si>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</si>
  <si>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</si>
  <si>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</si>
  <si>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</si>
  <si>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</si>
  <si>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</si>
  <si>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</si>
  <si>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</si>
  <si>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</si>
  <si>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</si>
  <si>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</si>
  <si>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</si>
  <si>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</si>
  <si>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</si>
  <si>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</si>
  <si>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</si>
  <si>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</si>
  <si>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</si>
  <si>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</si>
  <si>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</si>
  <si>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</si>
  <si>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</si>
  <si>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</si>
  <si>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</si>
  <si>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</si>
  <si>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</si>
  <si>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</si>
  <si>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</si>
  <si>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</si>
  <si>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</si>
  <si>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</si>
  <si>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</si>
  <si>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</si>
  <si>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</si>
  <si>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</si>
  <si>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</si>
  <si>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</si>
  <si>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</si>
  <si>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</si>
  <si>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</si>
  <si>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</si>
  <si>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</si>
  <si>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</si>
  <si>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</si>
  <si>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</si>
  <si>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</si>
  <si>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</si>
  <si>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</si>
  <si>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</si>
  <si>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</si>
  <si>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</si>
  <si>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</si>
  <si>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</si>
  <si>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</si>
  <si>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</si>
  <si>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</si>
  <si>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</si>
  <si>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</si>
  <si>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</si>
  <si>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</si>
  <si>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</si>
  <si>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</si>
  <si>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</si>
  <si>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</si>
  <si>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</si>
  <si>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</si>
  <si>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</si>
  <si>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</si>
  <si>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</si>
  <si>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0.58</t>
  </si>
  <si>
    <t>▲ 3.28</t>
  </si>
  <si>
    <t>▲ 0.66</t>
  </si>
  <si>
    <t>介護サービス事業特別会計</t>
  </si>
  <si>
    <t>▲ 0.00</t>
  </si>
  <si>
    <t>上水道事業会計</t>
  </si>
  <si>
    <t>一般会計</t>
  </si>
  <si>
    <t>公共下水道事業会計</t>
  </si>
  <si>
    <t>国民健康保険事業特別会計</t>
  </si>
  <si>
    <t>介護保険事業特別会計</t>
  </si>
  <si>
    <t>後期高齢者医療制度特別会計</t>
  </si>
  <si>
    <t>農業集落排水事業特別会計</t>
  </si>
  <si>
    <t>その他会計（赤字）</t>
  </si>
  <si>
    <t>その他会計（黒字）</t>
  </si>
  <si>
    <t>甲世衛生組合（一般会計）</t>
    <rPh sb="0" eb="1">
      <t>コウ</t>
    </rPh>
    <rPh sb="1" eb="2">
      <t>セ</t>
    </rPh>
    <rPh sb="2" eb="4">
      <t>エイセイ</t>
    </rPh>
    <rPh sb="4" eb="6">
      <t>クミアイ</t>
    </rPh>
    <rPh sb="7" eb="9">
      <t>イッパン</t>
    </rPh>
    <rPh sb="9" eb="11">
      <t>カイケイ</t>
    </rPh>
    <phoneticPr fontId="24"/>
  </si>
  <si>
    <t>世羅中央病院企業団（一般会計）</t>
    <rPh sb="0" eb="2">
      <t>セラ</t>
    </rPh>
    <rPh sb="2" eb="4">
      <t>チュウオウ</t>
    </rPh>
    <rPh sb="4" eb="6">
      <t>ビョウイン</t>
    </rPh>
    <rPh sb="6" eb="8">
      <t>キギョウ</t>
    </rPh>
    <rPh sb="8" eb="9">
      <t>ダン</t>
    </rPh>
    <rPh sb="10" eb="12">
      <t>イッパン</t>
    </rPh>
    <rPh sb="12" eb="14">
      <t>カイケイ</t>
    </rPh>
    <phoneticPr fontId="24"/>
  </si>
  <si>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4"/>
  </si>
  <si>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24"/>
  </si>
  <si>
    <t>世羅三原斎場組合（一般会計）</t>
    <rPh sb="0" eb="2">
      <t>セラ</t>
    </rPh>
    <rPh sb="2" eb="4">
      <t>ミハラ</t>
    </rPh>
    <rPh sb="4" eb="6">
      <t>サイジョウ</t>
    </rPh>
    <rPh sb="6" eb="8">
      <t>クミアイ</t>
    </rPh>
    <rPh sb="9" eb="11">
      <t>イッパン</t>
    </rPh>
    <rPh sb="11" eb="13">
      <t>カイケイ</t>
    </rPh>
    <phoneticPr fontId="24"/>
  </si>
  <si>
    <t>広島中部台地土地改良施設管理組合（一般会計）</t>
    <rPh sb="0" eb="2">
      <t>ヒロシマ</t>
    </rPh>
    <rPh sb="2" eb="4">
      <t>チュウブ</t>
    </rPh>
    <rPh sb="4" eb="6">
      <t>ダイチ</t>
    </rPh>
    <rPh sb="6" eb="8">
      <t>トチ</t>
    </rPh>
    <rPh sb="8" eb="10">
      <t>カイリョウ</t>
    </rPh>
    <rPh sb="10" eb="12">
      <t>シセツ</t>
    </rPh>
    <rPh sb="12" eb="14">
      <t>カンリ</t>
    </rPh>
    <rPh sb="14" eb="16">
      <t>クミアイ</t>
    </rPh>
    <rPh sb="17" eb="19">
      <t>イッパン</t>
    </rPh>
    <rPh sb="19" eb="21">
      <t>カイケイ</t>
    </rPh>
    <phoneticPr fontId="24"/>
  </si>
  <si>
    <t>三原広域市町村圏事務組合（一般会計）</t>
    <rPh sb="0" eb="2">
      <t>ミハラ</t>
    </rPh>
    <rPh sb="2" eb="4">
      <t>コウイキ</t>
    </rPh>
    <rPh sb="4" eb="7">
      <t>シチョウソン</t>
    </rPh>
    <rPh sb="7" eb="8">
      <t>ケン</t>
    </rPh>
    <rPh sb="8" eb="10">
      <t>ジム</t>
    </rPh>
    <rPh sb="10" eb="12">
      <t>クミアイ</t>
    </rPh>
    <rPh sb="13" eb="15">
      <t>イッパン</t>
    </rPh>
    <rPh sb="15" eb="17">
      <t>カイケイ</t>
    </rPh>
    <phoneticPr fontId="24"/>
  </si>
  <si>
    <t>広島県市町総合事務組合（一般会計）</t>
    <rPh sb="0" eb="3">
      <t>ヒロシマケン</t>
    </rPh>
    <rPh sb="3" eb="4">
      <t>シ</t>
    </rPh>
    <rPh sb="4" eb="5">
      <t>マチ</t>
    </rPh>
    <rPh sb="5" eb="7">
      <t>ソウゴウ</t>
    </rPh>
    <rPh sb="7" eb="9">
      <t>ジム</t>
    </rPh>
    <rPh sb="9" eb="11">
      <t>クミアイ</t>
    </rPh>
    <rPh sb="12" eb="14">
      <t>イッパン</t>
    </rPh>
    <rPh sb="14" eb="16">
      <t>カイケイ</t>
    </rPh>
    <phoneticPr fontId="24"/>
  </si>
  <si>
    <t>株式会社セラアグリパーク</t>
    <rPh sb="0" eb="4">
      <t>カブシキガイシャ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</si>
  <si>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</si>
  <si>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</si>
  <si>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</si>
  <si>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</si>
  <si>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</si>
  <si>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</si>
  <si>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</si>
  <si>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</si>
  <si>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</si>
  <si>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</si>
  <si>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</si>
  <si>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</si>
  <si>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</si>
  <si>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</si>
  <si>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</si>
  <si>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</si>
  <si>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</si>
  <si>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</si>
  <si>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</si>
  <si>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</si>
  <si>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</si>
  <si>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公債費負担の軽減に努めたことで比率の改善傾向が継続しており、前年から0.7％改善し類似団体平均を0.4％下回った。　主な要因としては、地方債の新規発行の抑制、積極的な繰上償還、低利率なものへの借り換え等を継続的に実施してきた効果と考えている。過去に発行した地方債の償還負担が減り、新規発行額と償還額が同程度となることから、数値改善のペースは緩まり、今後は、横ばいで推移すると見込む。
　将来負担比率についても、類似団体平均同様、順調に減少しており、類似団体平均よりも低い比率となっている。今後、規模の大きな建設事業も予定されることから、起債発行と公債費負担のバランスに配慮し、義務的経費の抑制に努めながら健全な財政運営に努める。
</t>
    <rPh sb="101" eb="102">
      <t>トウ</t>
    </rPh>
    <rPh sb="194" eb="196">
      <t>ショウライ</t>
    </rPh>
    <rPh sb="196" eb="198">
      <t>フタン</t>
    </rPh>
    <rPh sb="198" eb="200">
      <t>ヒリツ</t>
    </rPh>
    <rPh sb="206" eb="208">
      <t>ルイジ</t>
    </rPh>
    <rPh sb="208" eb="210">
      <t>ダンタイ</t>
    </rPh>
    <rPh sb="210" eb="212">
      <t>ヘイキン</t>
    </rPh>
    <rPh sb="212" eb="214">
      <t>ドウヨウ</t>
    </rPh>
    <rPh sb="215" eb="217">
      <t>ジュンチョウ</t>
    </rPh>
    <rPh sb="218" eb="220">
      <t>ゲンショウ</t>
    </rPh>
    <rPh sb="225" eb="227">
      <t>ルイジ</t>
    </rPh>
    <rPh sb="227" eb="229">
      <t>ダンタイ</t>
    </rPh>
    <rPh sb="229" eb="231">
      <t>ヘイキン</t>
    </rPh>
    <rPh sb="234" eb="235">
      <t>ヒク</t>
    </rPh>
    <rPh sb="236" eb="238">
      <t>ヒリツ</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</si>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</sst>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90833</c:v>
                </c:pt>
                <c:pt idx="1">
                  <c:v>79181</c:v>
                </c:pt>
                <c:pt idx="2">
                  <c:v>118124</c:v>
                </c:pt>
                <c:pt idx="3">
                  <c:v>101693</c:v>
                </c:pt>
                <c:pt idx="4">
                  <c:v>96635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88328</c:v>
                </c:pt>
                <c:pt idx="1">
                  <c:v>76670</c:v>
                </c:pt>
                <c:pt idx="2">
                  <c:v>113888</c:v>
                </c:pt>
                <c:pt idx="3">
                  <c:v>98829</c:v>
                </c:pt>
                <c:pt idx="4">
                  <c:v>102344</c:v>
                </c:pt>
              </c:numCache>
            </c:numRef>
          </c:val>
          <c:smooth val="0"/>
        </c:ser>
        <c:dLbls>
          <c:showLegendKey val="0"/>
          <c:showVal val="0"/>
          <c:showCatName val="0"/>
          <c:showSerName val="0"/>
          <c:showPercent val="0"/>
          <c:showBubbleSize val="0"/>
        </c:dLbls>
        <c:marker val="1"/>
        <c:smooth val="0"/>
        <c:axId val="110770048"/>
        <c:axId val="110772224"/>
      </c:lineChart>
      <c:catAx>
        <c:axId val="1107700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772224"/>
        <c:crosses val="autoZero"/>
        <c:auto val="1"/>
        <c:lblAlgn val="ctr"/>
        <c:lblOffset val="100"/>
        <c:tickLblSkip val="1"/>
        <c:tickMarkSkip val="1"/>
        <c:noMultiLvlLbl val="0"/>
      </c:catAx>
      <c:valAx>
        <c:axId val="11077222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770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4.55</c:v>
                </c:pt>
                <c:pt idx="1">
                  <c:v>4.26</c:v>
                </c:pt>
                <c:pt idx="2">
                  <c:v>4.8499999999999996</c:v>
                </c:pt>
                <c:pt idx="3">
                  <c:v>4.62</c:v>
                </c:pt>
                <c:pt idx="4">
                  <c:v>4.01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35.56</c:v>
                </c:pt>
                <c:pt idx="1">
                  <c:v>42.98</c:v>
                </c:pt>
                <c:pt idx="2">
                  <c:v>44.07</c:v>
                </c:pt>
                <c:pt idx="3">
                  <c:v>44.4</c:v>
                </c:pt>
                <c:pt idx="4">
                  <c:v>46.89</c:v>
                </c:pt>
              </c:numCache>
            </c:numRef>
          </c:val>
        </c:ser>
        <c:dLbls>
          <c:showLegendKey val="0"/>
          <c:showVal val="0"/>
          <c:showCatName val="0"/>
          <c:showSerName val="0"/>
          <c:showPercent val="0"/>
          <c:showBubbleSize val="0"/>
        </c:dLbls>
        <c:gapWidth val="250"/>
        <c:overlap val="100"/>
        <c:axId val="117851648"/>
        <c:axId val="117853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6.1</c:v>
                </c:pt>
                <c:pt idx="1">
                  <c:v>3.53</c:v>
                </c:pt>
                <c:pt idx="2">
                  <c:v>-0.57999999999999996</c:v>
                </c:pt>
                <c:pt idx="3">
                  <c:v>-3.28</c:v>
                </c:pt>
                <c:pt idx="4">
                  <c:v>-0.66</c:v>
                </c:pt>
              </c:numCache>
            </c:numRef>
          </c:val>
          <c:smooth val="0"/>
        </c:ser>
        <c:dLbls>
          <c:showLegendKey val="0"/>
          <c:showVal val="0"/>
          <c:showCatName val="0"/>
          <c:showSerName val="0"/>
          <c:showPercent val="0"/>
          <c:showBubbleSize val="0"/>
        </c:dLbls>
        <c:marker val="1"/>
        <c:smooth val="0"/>
        <c:axId val="117851648"/>
        <c:axId val="117853568"/>
      </c:lineChart>
      <c:catAx>
        <c:axId val="11785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853568"/>
        <c:crosses val="autoZero"/>
        <c:auto val="1"/>
        <c:lblAlgn val="ctr"/>
        <c:lblOffset val="100"/>
        <c:tickLblSkip val="1"/>
        <c:tickMarkSkip val="1"/>
        <c:noMultiLvlLbl val="0"/>
      </c:catAx>
      <c:valAx>
        <c:axId val="117853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851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0.85</c:v>
                </c:pt>
                <c:pt idx="2">
                  <c:v>#N/A</c:v>
                </c:pt>
                <c:pt idx="3">
                  <c:v>0.85</c:v>
                </c:pt>
                <c:pt idx="4">
                  <c:v>#N/A</c:v>
                </c:pt>
                <c:pt idx="5">
                  <c:v>0.85</c:v>
                </c:pt>
                <c:pt idx="6">
                  <c:v>#N/A</c:v>
                </c:pt>
                <c:pt idx="7">
                  <c:v>0.99</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0.01</c:v>
                </c:pt>
                <c:pt idx="4">
                  <c:v>#N/A</c:v>
                </c:pt>
                <c:pt idx="5">
                  <c:v>0</c:v>
                </c:pt>
                <c:pt idx="6">
                  <c:v>#N/A</c:v>
                </c:pt>
                <c:pt idx="7">
                  <c:v>0</c:v>
                </c:pt>
                <c:pt idx="8">
                  <c:v>#N/A</c:v>
                </c:pt>
                <c:pt idx="9">
                  <c:v>0.01</c:v>
                </c:pt>
              </c:numCache>
            </c:numRef>
          </c:val>
        </c:ser>
        <c:ser>
          <c:idx val="3"/>
          <c:order val="3"/>
          <c:tx>
            <c:strRef>
              <c:f>データシート!$A$30</c:f>
              <c:strCache>
                <c:ptCount val="1"/>
                <c:pt idx="0">
                  <c:v>後期高齢者医療制度特別会計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0.04</c:v>
                </c:pt>
                <c:pt idx="4">
                  <c:v>#N/A</c:v>
                </c:pt>
                <c:pt idx="5">
                  <c:v>0.03</c:v>
                </c:pt>
                <c:pt idx="6">
                  <c:v>#N/A</c:v>
                </c:pt>
                <c:pt idx="7">
                  <c:v>0.04</c:v>
                </c:pt>
                <c:pt idx="8">
                  <c:v>#N/A</c:v>
                </c:pt>
                <c:pt idx="9">
                  <c:v>0.04</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0.09</c:v>
                </c:pt>
                <c:pt idx="2">
                  <c:v>#N/A</c:v>
                </c:pt>
                <c:pt idx="3">
                  <c:v>0.51</c:v>
                </c:pt>
                <c:pt idx="4">
                  <c:v>#N/A</c:v>
                </c:pt>
                <c:pt idx="5">
                  <c:v>0.53</c:v>
                </c:pt>
                <c:pt idx="6">
                  <c:v>#N/A</c:v>
                </c:pt>
                <c:pt idx="7">
                  <c:v>0.54</c:v>
                </c:pt>
                <c:pt idx="8">
                  <c:v>#N/A</c:v>
                </c:pt>
                <c:pt idx="9">
                  <c:v>0.78</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2.4900000000000002</c:v>
                </c:pt>
                <c:pt idx="2">
                  <c:v>#N/A</c:v>
                </c:pt>
                <c:pt idx="3">
                  <c:v>1.3</c:v>
                </c:pt>
                <c:pt idx="4">
                  <c:v>#N/A</c:v>
                </c:pt>
                <c:pt idx="5">
                  <c:v>1.51</c:v>
                </c:pt>
                <c:pt idx="6">
                  <c:v>#N/A</c:v>
                </c:pt>
                <c:pt idx="7">
                  <c:v>1.28</c:v>
                </c:pt>
                <c:pt idx="8">
                  <c:v>#N/A</c:v>
                </c:pt>
                <c:pt idx="9">
                  <c:v>1.02</c:v>
                </c:pt>
              </c:numCache>
            </c:numRef>
          </c:val>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3.2</c:v>
                </c:pt>
                <c:pt idx="2">
                  <c:v>#N/A</c:v>
                </c:pt>
                <c:pt idx="3">
                  <c:v>3.22</c:v>
                </c:pt>
                <c:pt idx="4">
                  <c:v>#N/A</c:v>
                </c:pt>
                <c:pt idx="5">
                  <c:v>3.37</c:v>
                </c:pt>
                <c:pt idx="6">
                  <c:v>#N/A</c:v>
                </c:pt>
                <c:pt idx="7">
                  <c:v>3.56</c:v>
                </c:pt>
                <c:pt idx="8">
                  <c:v>#N/A</c:v>
                </c:pt>
                <c:pt idx="9">
                  <c:v>3.43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4.55</c:v>
                </c:pt>
                <c:pt idx="2">
                  <c:v>#N/A</c:v>
                </c:pt>
                <c:pt idx="3">
                  <c:v>4.25</c:v>
                </c:pt>
                <c:pt idx="4">
                  <c:v>#N/A</c:v>
                </c:pt>
                <c:pt idx="5">
                  <c:v>4.8499999999999996</c:v>
                </c:pt>
                <c:pt idx="6">
                  <c:v>#N/A</c:v>
                </c:pt>
                <c:pt idx="7">
                  <c:v>4.6100000000000003</c:v>
                </c:pt>
                <c:pt idx="8">
                  <c:v>#N/A</c:v>
                </c:pt>
                <c:pt idx="9">
                  <c:v>4.01</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8.59</c:v>
                </c:pt>
                <c:pt idx="2">
                  <c:v>#N/A</c:v>
                </c:pt>
                <c:pt idx="3">
                  <c:v>9.58</c:v>
                </c:pt>
                <c:pt idx="4">
                  <c:v>#N/A</c:v>
                </c:pt>
                <c:pt idx="5">
                  <c:v>10.68</c:v>
                </c:pt>
                <c:pt idx="6">
                  <c:v>#N/A</c:v>
                </c:pt>
                <c:pt idx="7">
                  <c:v>11.9</c:v>
                </c:pt>
                <c:pt idx="8">
                  <c:v>#N/A</c:v>
                </c:pt>
                <c:pt idx="9">
                  <c:v>13.82</c:v>
                </c:pt>
              </c:numCache>
            </c:numRef>
          </c:val>
        </c:ser>
        <c:ser>
          <c:idx val="9"/>
          <c:order val="9"/>
          <c:tx>
            <c:strRef>
              <c:f>データシート!$A$36</c:f>
              <c:strCache>
                <c:ptCount val="1"/>
                <c:pt idx="0">
                  <c:v>介護サービス事業特別会計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dLbls>
          <c:showLegendKey val="0"/>
          <c:showVal val="0"/>
          <c:showCatName val="0"/>
          <c:showSerName val="0"/>
          <c:showPercent val="0"/>
          <c:showBubbleSize val="0"/>
        </c:dLbls>
        <c:gapWidth val="150"/>
        <c:overlap val="100"/>
        <c:axId val="100098432"/>
        <c:axId val="100099968"/>
      </c:barChart>
      <c:catAx>
        <c:axId val="10009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099968"/>
        <c:crosses val="autoZero"/>
        <c:auto val="1"/>
        <c:lblAlgn val="ctr"/>
        <c:lblOffset val="100"/>
        <c:tickLblSkip val="1"/>
        <c:tickMarkSkip val="1"/>
        <c:noMultiLvlLbl val="0"/>
      </c:catAx>
      <c:valAx>
        <c:axId val="100099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098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1669</c:v>
                </c:pt>
                <c:pt idx="5">
                  <c:v>1772</c:v>
                </c:pt>
                <c:pt idx="8">
                  <c:v>1657</c:v>
                </c:pt>
                <c:pt idx="11">
                  <c:v>1654</c:v>
                </c:pt>
                <c:pt idx="14">
                  <c:v>1625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17</c:v>
                </c:pt>
                <c:pt idx="3">
                  <c:v>11</c:v>
                </c:pt>
                <c:pt idx="6">
                  <c:v>3</c:v>
                </c:pt>
                <c:pt idx="9">
                  <c:v>20</c:v>
                </c:pt>
                <c:pt idx="12">
                  <c:v>22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178</c:v>
                </c:pt>
                <c:pt idx="3">
                  <c:v>97</c:v>
                </c:pt>
                <c:pt idx="6">
                  <c:v>169</c:v>
                </c:pt>
                <c:pt idx="9">
                  <c:v>87</c:v>
                </c:pt>
                <c:pt idx="12">
                  <c:v>110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262</c:v>
                </c:pt>
                <c:pt idx="3">
                  <c:v>311</c:v>
                </c:pt>
                <c:pt idx="6">
                  <c:v>307</c:v>
                </c:pt>
                <c:pt idx="9">
                  <c:v>336</c:v>
                </c:pt>
                <c:pt idx="12">
                  <c:v>349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2192</c:v>
                </c:pt>
                <c:pt idx="3">
                  <c:v>2064</c:v>
                </c:pt>
                <c:pt idx="6">
                  <c:v>1899</c:v>
                </c:pt>
                <c:pt idx="9">
                  <c:v>1822</c:v>
                </c:pt>
                <c:pt idx="12">
                  <c:v>1713</c:v>
                </c:pt>
              </c:numCache>
            </c:numRef>
          </c:val>
        </c:ser>
        <c:dLbls>
          <c:showLegendKey val="0"/>
          <c:showVal val="0"/>
          <c:showCatName val="0"/>
          <c:showSerName val="0"/>
          <c:showPercent val="0"/>
          <c:showBubbleSize val="0"/>
        </c:dLbls>
        <c:gapWidth val="100"/>
        <c:overlap val="100"/>
        <c:axId val="110704896"/>
        <c:axId val="110707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980</c:v>
                </c:pt>
                <c:pt idx="2">
                  <c:v>#N/A</c:v>
                </c:pt>
                <c:pt idx="3">
                  <c:v>#N/A</c:v>
                </c:pt>
                <c:pt idx="4">
                  <c:v>711</c:v>
                </c:pt>
                <c:pt idx="5">
                  <c:v>#N/A</c:v>
                </c:pt>
                <c:pt idx="6">
                  <c:v>#N/A</c:v>
                </c:pt>
                <c:pt idx="7">
                  <c:v>721</c:v>
                </c:pt>
                <c:pt idx="8">
                  <c:v>#N/A</c:v>
                </c:pt>
                <c:pt idx="9">
                  <c:v>#N/A</c:v>
                </c:pt>
                <c:pt idx="10">
                  <c:v>611</c:v>
                </c:pt>
                <c:pt idx="11">
                  <c:v>#N/A</c:v>
                </c:pt>
                <c:pt idx="12">
                  <c:v>#N/A</c:v>
                </c:pt>
                <c:pt idx="13">
                  <c:v>569</c:v>
                </c:pt>
                <c:pt idx="14">
                  <c:v>#N/A</c:v>
                </c:pt>
              </c:numCache>
            </c:numRef>
          </c:val>
          <c:smooth val="0"/>
        </c:ser>
        <c:dLbls>
          <c:showLegendKey val="0"/>
          <c:showVal val="0"/>
          <c:showCatName val="0"/>
          <c:showSerName val="0"/>
          <c:showPercent val="0"/>
          <c:showBubbleSize val="0"/>
        </c:dLbls>
        <c:marker val="1"/>
        <c:smooth val="0"/>
        <c:axId val="110704896"/>
        <c:axId val="110707072"/>
      </c:lineChart>
      <c:catAx>
        <c:axId val="11070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707072"/>
        <c:crosses val="autoZero"/>
        <c:auto val="1"/>
        <c:lblAlgn val="ctr"/>
        <c:lblOffset val="100"/>
        <c:tickLblSkip val="1"/>
        <c:tickMarkSkip val="1"/>
        <c:noMultiLvlLbl val="0"/>
      </c:catAx>
      <c:valAx>
        <c:axId val="110707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704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14654</c:v>
                </c:pt>
                <c:pt idx="5">
                  <c:v>13805</c:v>
                </c:pt>
                <c:pt idx="8">
                  <c:v>13788</c:v>
                </c:pt>
                <c:pt idx="11">
                  <c:v>13264</c:v>
                </c:pt>
                <c:pt idx="14">
                  <c:v>12801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293</c:v>
                </c:pt>
                <c:pt idx="5">
                  <c:v>348</c:v>
                </c:pt>
                <c:pt idx="8">
                  <c:v>303</c:v>
                </c:pt>
                <c:pt idx="11">
                  <c:v>243</c:v>
                </c:pt>
                <c:pt idx="14">
                  <c:v>193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3895</c:v>
                </c:pt>
                <c:pt idx="5">
                  <c:v>4472</c:v>
                </c:pt>
                <c:pt idx="8">
                  <c:v>4620</c:v>
                </c:pt>
                <c:pt idx="11">
                  <c:v>4662</c:v>
                </c:pt>
                <c:pt idx="14">
                  <c:v>4815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1784</c:v>
                </c:pt>
                <c:pt idx="3">
                  <c:v>1701</c:v>
                </c:pt>
                <c:pt idx="6">
                  <c:v>1670</c:v>
                </c:pt>
                <c:pt idx="9">
                  <c:v>1501</c:v>
                </c:pt>
                <c:pt idx="12">
                  <c:v>1348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1949</c:v>
                </c:pt>
                <c:pt idx="3">
                  <c:v>1810</c:v>
                </c:pt>
                <c:pt idx="6">
                  <c:v>781</c:v>
                </c:pt>
                <c:pt idx="9">
                  <c:v>746</c:v>
                </c:pt>
                <c:pt idx="12">
                  <c:v>708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4721</c:v>
                </c:pt>
                <c:pt idx="3">
                  <c:v>4494</c:v>
                </c:pt>
                <c:pt idx="6">
                  <c:v>4333</c:v>
                </c:pt>
                <c:pt idx="9">
                  <c:v>4152</c:v>
                </c:pt>
                <c:pt idx="12">
                  <c:v>3872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258</c:v>
                </c:pt>
                <c:pt idx="3">
                  <c:v>163</c:v>
                </c:pt>
                <c:pt idx="6">
                  <c:v>110</c:v>
                </c:pt>
                <c:pt idx="9">
                  <c:v>55</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14991</c:v>
                </c:pt>
                <c:pt idx="3">
                  <c:v>14115</c:v>
                </c:pt>
                <c:pt idx="6">
                  <c:v>13600</c:v>
                </c:pt>
                <c:pt idx="9">
                  <c:v>13036</c:v>
                </c:pt>
                <c:pt idx="12">
                  <c:v>12563</c:v>
                </c:pt>
              </c:numCache>
            </c:numRef>
          </c:val>
        </c:ser>
        <c:dLbls>
          <c:showLegendKey val="0"/>
          <c:showVal val="0"/>
          <c:showCatName val="0"/>
          <c:showSerName val="0"/>
          <c:showPercent val="0"/>
          <c:showBubbleSize val="0"/>
        </c:dLbls>
        <c:gapWidth val="100"/>
        <c:overlap val="100"/>
        <c:axId val="132538368"/>
        <c:axId val="132540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4861</c:v>
                </c:pt>
                <c:pt idx="2">
                  <c:v>#N/A</c:v>
                </c:pt>
                <c:pt idx="3">
                  <c:v>#N/A</c:v>
                </c:pt>
                <c:pt idx="4">
                  <c:v>3657</c:v>
                </c:pt>
                <c:pt idx="5">
                  <c:v>#N/A</c:v>
                </c:pt>
                <c:pt idx="6">
                  <c:v>#N/A</c:v>
                </c:pt>
                <c:pt idx="7">
                  <c:v>1783</c:v>
                </c:pt>
                <c:pt idx="8">
                  <c:v>#N/A</c:v>
                </c:pt>
                <c:pt idx="9">
                  <c:v>#N/A</c:v>
                </c:pt>
                <c:pt idx="10">
                  <c:v>1321</c:v>
                </c:pt>
                <c:pt idx="11">
                  <c:v>#N/A</c:v>
                </c:pt>
                <c:pt idx="12">
                  <c:v>#N/A</c:v>
                </c:pt>
                <c:pt idx="13">
                  <c:v>683</c:v>
                </c:pt>
                <c:pt idx="14">
                  <c:v>#N/A</c:v>
                </c:pt>
              </c:numCache>
            </c:numRef>
          </c:val>
          <c:smooth val="0"/>
        </c:ser>
        <c:dLbls>
          <c:showLegendKey val="0"/>
          <c:showVal val="0"/>
          <c:showCatName val="0"/>
          <c:showSerName val="0"/>
          <c:showPercent val="0"/>
          <c:showBubbleSize val="0"/>
        </c:dLbls>
        <c:marker val="1"/>
        <c:smooth val="0"/>
        <c:axId val="132538368"/>
        <c:axId val="132540288"/>
      </c:lineChart>
      <c:catAx>
        <c:axId val="13253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540288"/>
        <c:crosses val="autoZero"/>
        <c:auto val="1"/>
        <c:lblAlgn val="ctr"/>
        <c:lblOffset val="100"/>
        <c:tickLblSkip val="1"/>
        <c:tickMarkSkip val="1"/>
        <c:noMultiLvlLbl val="0"/>
      </c:catAx>
      <c:valAx>
        <c:axId val="132540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538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[1]公会計指標分析・財政指標組合せ分析表!$G$51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[1]公会計指標分析・財政指標組合せ分析表!$L$50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[1]公会計指標分析・財政指標組合せ分析表!$M$50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[1]公会計指標分析・財政指標組合せ分析表!$N$50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[1]公会計指標分析・財政指標組合せ分析表!$O$50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[1]公会計指標分析・財政指標組合せ分析表!$K$53:$O$53</c:f>
              <c:numCache>
                <c:formatCode>#,##0.0;"▲ "#,##0.0</c:formatCode>
                <c:ptCount val="5"/>
              </c:numCache>
            </c:numRef>
          </c:xVal>
          <c:yVal>
            <c:numRef>
              <c:f>[1]公会計指標分析・財政指標組合せ分析表!$K$51:$O$51</c:f>
              <c:numCache>
                <c:formatCode>#,##0.0;"▲ "#,##0.0</c:formatCode>
                <c:ptCount val="5"/>
              </c:numCache>
            </c:numRef>
          </c:yVal>
          <c:smooth val="0"/>
        </c:ser>
        <c:ser>
          <c:idx val="1"/>
          <c:order val="1"/>
          <c:tx>
            <c:strRef>
              <c:f>[1]公会計指標分析・財政指標組合せ分析表!$G$55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[1]公会計指標分析・財政指標組合せ分析表!$L$50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[1]公会計指標分析・財政指標組合せ分析表!$M$50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[1]公会計指標分析・財政指標組合せ分析表!$N$50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[1]公会計指標分析・財政指標組合せ分析表!$O$50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[1]公会計指標分析・財政指標組合せ分析表!$K$57:$O$57</c:f>
              <c:numCache>
                <c:formatCode>#,##0.0;"▲ "#,##0.0</c:formatCode>
                <c:ptCount val="5"/>
              </c:numCache>
            </c:numRef>
          </c:xVal>
          <c:yVal>
            <c:numRef>
              <c:f>[1]公会計指標分析・財政指標組合せ分析表!$K$55:$O$55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1511936"/>
        <c:axId val="121513856"/>
      </c:scatterChart>
      <c:valAx>
        <c:axId val="1215119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513856"/>
        <c:crosses val="autoZero"/>
        <c:crossBetween val="midCat"/>
      </c:valAx>
      <c:valAx>
        <c:axId val="1215138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15119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[1]公会計指標分析・財政指標組合せ分析表!$G$73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[1]公会計指標分析・財政指標組合せ分析表!$K$72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[1]公会計指標分析・財政指標組合せ分析表!$L$72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[1]公会計指標分析・財政指標組合せ分析表!$M$72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[1]公会計指標分析・財政指標組合せ分析表!$N$72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[1]公会計指標分析・財政指標組合せ分析表!$O$72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[1]公会計指標分析・財政指標組合せ分析表!$K$75:$O$75</c:f>
              <c:numCache>
                <c:formatCode>#,##0.0;"▲ "#,##0.0</c:formatCode>
                <c:ptCount val="5"/>
                <c:pt idx="0">
                  <c:v>17.100000000000001</c:v>
                </c:pt>
                <c:pt idx="1">
                  <c:v>14.2</c:v>
                </c:pt>
                <c:pt idx="2">
                  <c:v>12.2</c:v>
                </c:pt>
                <c:pt idx="3">
                  <c:v>10.4</c:v>
                </c:pt>
                <c:pt idx="4">
                  <c:v>9.6999999999999993</c:v>
                </c:pt>
              </c:numCache>
            </c:numRef>
          </c:xVal>
          <c:yVal>
            <c:numRef>
              <c:f>[1]公会計指標分析・財政指標組合せ分析表!$K$73:$O$73</c:f>
              <c:numCache>
                <c:formatCode>#,##0.0;"▲ "#,##0.0</c:formatCode>
                <c:ptCount val="5"/>
                <c:pt idx="0">
                  <c:v>73.400000000000006</c:v>
                </c:pt>
                <c:pt idx="1">
                  <c:v>56.1</c:v>
                </c:pt>
                <c:pt idx="2">
                  <c:v>27.1</c:v>
                </c:pt>
                <c:pt idx="3">
                  <c:v>20.5</c:v>
                </c:pt>
                <c:pt idx="4">
                  <c:v>10.5</c:v>
                </c:pt>
              </c:numCache>
            </c:numRef>
          </c:yVal>
          <c:smooth val="0"/>
        </c:ser>
        <c:ser>
          <c:idx val="1"/>
          <c:order val="1"/>
          <c:tx>
            <c:strRef>
              <c:f>[1]公会計指標分析・財政指標組合せ分析表!$G$77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[1]公会計指標分析・財政指標組合せ分析表!$L$72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[1]公会計指標分析・財政指標組合せ分析表!$M$72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[1]公会計指標分析・財政指標組合せ分析表!$N$72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[1]公会計指標分析・財政指標組合せ分析表!$O$72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[1]公会計指標分析・財政指標組合せ分析表!$K$79:$O$79</c:f>
              <c:numCache>
                <c:formatCode>#,##0.0;"▲ "#,##0.0</c:formatCode>
                <c:ptCount val="5"/>
                <c:pt idx="0">
                  <c:v>14.5</c:v>
                </c:pt>
                <c:pt idx="1">
                  <c:v>13.3</c:v>
                </c:pt>
                <c:pt idx="2">
                  <c:v>12.4</c:v>
                </c:pt>
                <c:pt idx="3">
                  <c:v>11.2</c:v>
                </c:pt>
                <c:pt idx="4">
                  <c:v>10.1</c:v>
                </c:pt>
              </c:numCache>
            </c:numRef>
          </c:xVal>
          <c:yVal>
            <c:numRef>
              <c:f>[1]公会計指標分析・財政指標組合せ分析表!$K$77:$O$77</c:f>
              <c:numCache>
                <c:formatCode>#,##0.0;"▲ "#,##0.0</c:formatCode>
                <c:ptCount val="5"/>
                <c:pt idx="0">
                  <c:v>86</c:v>
                </c:pt>
                <c:pt idx="1">
                  <c:v>72</c:v>
                </c:pt>
                <c:pt idx="2">
                  <c:v>58.8</c:v>
                </c:pt>
                <c:pt idx="3">
                  <c:v>49.7</c:v>
                </c:pt>
                <c:pt idx="4">
                  <c:v>37.200000000000003</c:v>
                </c:pt>
              </c:numCache>
            </c:numRef>
          </c:yVal>
          <c:smooth val="0"/>
        </c:ser>
        <c:dLbls>
          <c:showLegendKey val="0"/>
          <c:showVal val="0"/>
          <c:showCatName val="0"/>
          <c:showSerName val="0"/>
          <c:showPercent val="0"/>
          <c:showBubbleSize val="0"/>
        </c:dLbls>
        <c:axId val="121113984"/>
        <c:axId val="121136640"/>
      </c:scatterChart>
      <c:valAx>
        <c:axId val="121113984"/>
        <c:scaling>
          <c:orientation val="minMax"/>
          <c:max val="17.8"/>
          <c:min val="9.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136640"/>
        <c:crosses val="autoZero"/>
        <c:crossBetween val="midCat"/>
      </c:valAx>
      <c:valAx>
        <c:axId val="121136640"/>
        <c:scaling>
          <c:orientation val="minMax"/>
          <c:max val="99"/>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11139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元利償還金については、毎年減少しているが、長期的に見ると過去に発行した起債の償還が進んだことで減少幅が小さくなってきた。</a:t>
          </a:r>
        </a:p>
        <a:p>
          <a:r>
            <a:rPr kumimoji="1" lang="ja-JP" altLang="en-US" sz="1400">
              <a:latin typeface="ＭＳ ゴシック" pitchFamily="49" charset="-128"/>
              <a:ea typeface="ＭＳ ゴシック" pitchFamily="49" charset="-128"/>
            </a:rPr>
            <a:t>　上水道事業は償還がピークを迎えており今後は減少していくものの、下水道整備事業の進捗に伴い、公営企業債全体としては増加すると考えている。</a:t>
          </a:r>
        </a:p>
        <a:p>
          <a:r>
            <a:rPr kumimoji="1" lang="ja-JP" altLang="en-US" sz="1400">
              <a:latin typeface="ＭＳ ゴシック" pitchFamily="49" charset="-128"/>
              <a:ea typeface="ＭＳ ゴシック" pitchFamily="49" charset="-128"/>
            </a:rPr>
            <a:t>　今後は、実質公債費比率（分子）は同水準で推移するが、普通交付税の減額とともに標準財政規模が縮小するため、実質公債費比率は下げ止まりとなりつつある。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itchFamily="49" charset="-128"/>
              <a:ea typeface="ＭＳ ゴシック" pitchFamily="49" charset="-128"/>
            </a:rPr>
            <a:t>　将来負担比率（分子）については、前年度より</a:t>
          </a:r>
          <a:r>
            <a:rPr kumimoji="1" lang="en-US" altLang="ja-JP" sz="1600">
              <a:latin typeface="ＭＳ ゴシック" pitchFamily="49" charset="-128"/>
              <a:ea typeface="ＭＳ ゴシック" pitchFamily="49" charset="-128"/>
            </a:rPr>
            <a:t>638</a:t>
          </a:r>
          <a:r>
            <a:rPr kumimoji="1" lang="ja-JP" altLang="en-US" sz="1600">
              <a:latin typeface="ＭＳ ゴシック" pitchFamily="49" charset="-128"/>
              <a:ea typeface="ＭＳ ゴシック" pitchFamily="49" charset="-128"/>
            </a:rPr>
            <a:t>百万円減少した。</a:t>
          </a:r>
        </a:p>
        <a:p>
          <a:r>
            <a:rPr kumimoji="1" lang="ja-JP" altLang="en-US" sz="1600">
              <a:latin typeface="ＭＳ ゴシック" pitchFamily="49" charset="-128"/>
              <a:ea typeface="ＭＳ ゴシック" pitchFamily="49" charset="-128"/>
            </a:rPr>
            <a:t>　一般会計等では、過去に発行した地方債の償還が進んだことで地方債残高が</a:t>
          </a:r>
          <a:r>
            <a:rPr kumimoji="1" lang="en-US" altLang="ja-JP" sz="1600">
              <a:latin typeface="ＭＳ ゴシック" pitchFamily="49" charset="-128"/>
              <a:ea typeface="ＭＳ ゴシック" pitchFamily="49" charset="-128"/>
            </a:rPr>
            <a:t>473</a:t>
          </a:r>
          <a:r>
            <a:rPr kumimoji="1" lang="ja-JP" altLang="en-US" sz="1600">
              <a:latin typeface="ＭＳ ゴシック" pitchFamily="49" charset="-128"/>
              <a:ea typeface="ＭＳ ゴシック" pitchFamily="49" charset="-128"/>
            </a:rPr>
            <a:t>百万円減少し、定員適正化計画に基づく職員数管理により退職手当負担見込額が</a:t>
          </a:r>
          <a:r>
            <a:rPr kumimoji="1" lang="en-US" altLang="ja-JP" sz="1600">
              <a:latin typeface="ＭＳ ゴシック" pitchFamily="49" charset="-128"/>
              <a:ea typeface="ＭＳ ゴシック" pitchFamily="49" charset="-128"/>
            </a:rPr>
            <a:t>153</a:t>
          </a:r>
          <a:r>
            <a:rPr kumimoji="1" lang="ja-JP" altLang="en-US" sz="1600">
              <a:latin typeface="ＭＳ ゴシック" pitchFamily="49" charset="-128"/>
              <a:ea typeface="ＭＳ ゴシック" pitchFamily="49" charset="-128"/>
            </a:rPr>
            <a:t>百万円減少した。</a:t>
          </a:r>
        </a:p>
        <a:p>
          <a:endParaRPr kumimoji="1" lang="ja-JP" altLang="en-US" sz="16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広島県世羅町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17,077
16,827
278.14
12,099,891
11,651,207
321,859
8,024,826
12,562,903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10.5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広島県世羅町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17,077
16,827
278.14
12,099,891
11,651,207
321,859
8,024,826
12,562,903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広島県世羅町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17,077
16,827
278.14
12,099,891
11,651,207
321,859
8,024,826
12,562,903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広島県世羅町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17,077
16,827
278.14
12,099,891
11,651,207
321,859
8,024,826
12,562,903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10.5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人口の減少や高齢化の進展（平成</a:t>
          </a:r>
          <a:r>
            <a:rPr kumimoji="1" lang="en-US" altLang="ja-JP" sz="1300">
              <a:latin typeface="ＭＳ Ｐゴシック"/>
            </a:rPr>
            <a:t>27</a:t>
          </a:r>
          <a:r>
            <a:rPr kumimoji="1" lang="ja-JP" altLang="en-US" sz="1300">
              <a:latin typeface="ＭＳ Ｐゴシック"/>
            </a:rPr>
            <a:t>年度末</a:t>
          </a:r>
          <a:r>
            <a:rPr kumimoji="1" lang="en-US" altLang="ja-JP" sz="1300">
              <a:latin typeface="ＭＳ Ｐゴシック"/>
            </a:rPr>
            <a:t>39.1</a:t>
          </a:r>
          <a:r>
            <a:rPr kumimoji="1" lang="ja-JP" altLang="en-US" sz="1300">
              <a:latin typeface="ＭＳ Ｐゴシック"/>
            </a:rPr>
            <a:t>％）に加え、町内に中心となる産業がないこと等により、歳入総額に占める自主財源比率は</a:t>
          </a:r>
          <a:r>
            <a:rPr kumimoji="1" lang="en-US" altLang="ja-JP" sz="1300">
              <a:latin typeface="ＭＳ Ｐゴシック"/>
            </a:rPr>
            <a:t>23.3</a:t>
          </a:r>
          <a:r>
            <a:rPr kumimoji="1" lang="ja-JP" altLang="en-US" sz="1300">
              <a:latin typeface="ＭＳ Ｐゴシック"/>
            </a:rPr>
            <a:t>％と財政基盤が弱く、平成</a:t>
          </a:r>
          <a:r>
            <a:rPr kumimoji="1" lang="en-US" altLang="ja-JP" sz="1300">
              <a:latin typeface="ＭＳ Ｐゴシック"/>
            </a:rPr>
            <a:t>25</a:t>
          </a:r>
          <a:r>
            <a:rPr kumimoji="1" lang="ja-JP" altLang="en-US" sz="1300">
              <a:latin typeface="ＭＳ Ｐゴシック"/>
            </a:rPr>
            <a:t>年度から横ばいの</a:t>
          </a:r>
          <a:r>
            <a:rPr kumimoji="1" lang="en-US" altLang="ja-JP" sz="1300">
              <a:latin typeface="ＭＳ Ｐゴシック"/>
            </a:rPr>
            <a:t>0.32</a:t>
          </a:r>
          <a:r>
            <a:rPr kumimoji="1" lang="ja-JP" altLang="en-US" sz="1300">
              <a:latin typeface="ＭＳ Ｐゴシック"/>
            </a:rPr>
            <a:t>と指数は低いままで推移している。</a:t>
          </a:r>
        </a:p>
        <a:p>
          <a:r>
            <a:rPr kumimoji="1" lang="ja-JP" altLang="en-US" sz="1300">
              <a:latin typeface="ＭＳ Ｐゴシック"/>
            </a:rPr>
            <a:t>　今後、大規模建設事業を具体化していくことから、引き続き町税の収納率向上対策や行政ニーズを捉えた施策の重点化に努め、定住促進・企業誘致・産業育成などで活気あるまちづくりと行政の効率化に向け取り組む。</a:t>
          </a:r>
        </a:p>
        <a:p>
          <a:endParaRPr kumimoji="1" lang="ja-JP" altLang="en-US"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154517</xdr:rowOff>
    </xdr:to>
    <xdr:cxnSp macro="">
      <xdr:nvCxnSpPr>
        <xdr:cNvPr id="63" name="直線コネクタ 62"/>
        <xdr:cNvCxnSpPr/>
      </xdr:nvCxnSpPr>
      <xdr:spPr>
        <a:xfrm flipV="1">
          <a:off x="4953000" y="63013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0.57</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105833</xdr:rowOff>
    </xdr:to>
    <xdr:cxnSp macro="">
      <xdr:nvCxnSpPr>
        <xdr:cNvPr id="68" name="直線コネクタ 67"/>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105833</xdr:rowOff>
    </xdr:to>
    <xdr:cxnSp macro="">
      <xdr:nvCxnSpPr>
        <xdr:cNvPr id="71" name="直線コネクタ 70"/>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146050</xdr:rowOff>
    </xdr:to>
    <xdr:cxnSp macro="">
      <xdr:nvCxnSpPr>
        <xdr:cNvPr id="74" name="直線コネクタ 73"/>
        <xdr:cNvCxnSpPr/>
      </xdr:nvCxnSpPr>
      <xdr:spPr>
        <a:xfrm flipV="1">
          <a:off x="2336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146050</xdr:rowOff>
    </xdr:to>
    <xdr:cxnSp macro="">
      <xdr:nvCxnSpPr>
        <xdr:cNvPr id="77" name="直線コネクタ 76"/>
        <xdr:cNvCxnSpPr/>
      </xdr:nvCxnSpPr>
      <xdr:spPr>
        <a:xfrm>
          <a:off x="1447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8" name="フローチャート : 判断 77"/>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79" name="テキスト ボックス 78"/>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71560</xdr:rowOff>
    </xdr:from>
    <xdr:ext cx="762000" cy="259045"/>
    <xdr:sp macro="" textlink="">
      <xdr:nvSpPr>
        <xdr:cNvPr id="88"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9" name="円/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90" name="テキスト ボックス 89"/>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92" name="テキスト ボックス 91"/>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3" name="円/楕円 92"/>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94" name="テキスト ボックス 93"/>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5" name="円/楕円 94"/>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96" name="テキスト ボックス 95"/>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経常一般財源等の増、経常経費充当一般財源等が減となったことにより、対前年度比</a:t>
          </a:r>
          <a:r>
            <a:rPr kumimoji="1" lang="en-US" altLang="ja-JP" sz="1100">
              <a:latin typeface="ＭＳ Ｐゴシック"/>
            </a:rPr>
            <a:t>2.7</a:t>
          </a:r>
          <a:r>
            <a:rPr kumimoji="1" lang="ja-JP" altLang="en-US" sz="1100">
              <a:latin typeface="ＭＳ Ｐゴシック"/>
            </a:rPr>
            <a:t>％減の</a:t>
          </a:r>
          <a:r>
            <a:rPr kumimoji="1" lang="en-US" altLang="ja-JP" sz="1100">
              <a:latin typeface="ＭＳ Ｐゴシック"/>
            </a:rPr>
            <a:t>84.9</a:t>
          </a:r>
          <a:r>
            <a:rPr kumimoji="1" lang="ja-JP" altLang="en-US" sz="1100">
              <a:latin typeface="ＭＳ Ｐゴシック"/>
            </a:rPr>
            <a:t>％となった。経常一般財源等は、町税等が減となったものの、地方譲与税等の増により、対前年度で</a:t>
          </a:r>
          <a:r>
            <a:rPr kumimoji="1" lang="en-US" altLang="ja-JP" sz="1100">
              <a:latin typeface="ＭＳ Ｐゴシック"/>
            </a:rPr>
            <a:t>93</a:t>
          </a:r>
          <a:r>
            <a:rPr kumimoji="1" lang="ja-JP" altLang="en-US" sz="1100">
              <a:latin typeface="ＭＳ Ｐゴシック"/>
            </a:rPr>
            <a:t>百万円の増となった。経常経費充当一般財源等は、公債費等の減による義務的経費の減、一部事務組合負担金等の減による補助費等の減により、対前年度で</a:t>
          </a:r>
          <a:r>
            <a:rPr kumimoji="1" lang="en-US" altLang="ja-JP" sz="1100">
              <a:latin typeface="ＭＳ Ｐゴシック"/>
            </a:rPr>
            <a:t>138</a:t>
          </a:r>
          <a:r>
            <a:rPr kumimoji="1" lang="ja-JP" altLang="en-US" sz="1100">
              <a:latin typeface="ＭＳ Ｐゴシック"/>
            </a:rPr>
            <a:t>百万円の減となった。経常収支比率は平成</a:t>
          </a:r>
          <a:r>
            <a:rPr kumimoji="1" lang="en-US" altLang="ja-JP" sz="1100">
              <a:latin typeface="ＭＳ Ｐゴシック"/>
            </a:rPr>
            <a:t>26</a:t>
          </a:r>
          <a:r>
            <a:rPr kumimoji="1" lang="ja-JP" altLang="en-US" sz="1100">
              <a:latin typeface="ＭＳ Ｐゴシック"/>
            </a:rPr>
            <a:t>年度から</a:t>
          </a:r>
          <a:r>
            <a:rPr kumimoji="1" lang="en-US" altLang="ja-JP" sz="1100">
              <a:latin typeface="ＭＳ Ｐゴシック"/>
            </a:rPr>
            <a:t>2.7</a:t>
          </a:r>
          <a:r>
            <a:rPr kumimoji="1" lang="ja-JP" altLang="en-US" sz="1100">
              <a:latin typeface="ＭＳ Ｐゴシック"/>
            </a:rPr>
            <a:t>％改善し、類似団体平均より</a:t>
          </a:r>
          <a:r>
            <a:rPr kumimoji="1" lang="en-US" altLang="ja-JP" sz="1100">
              <a:latin typeface="ＭＳ Ｐゴシック"/>
            </a:rPr>
            <a:t>0.5</a:t>
          </a:r>
          <a:r>
            <a:rPr kumimoji="1" lang="ja-JP" altLang="en-US" sz="1100">
              <a:latin typeface="ＭＳ Ｐゴシック"/>
            </a:rPr>
            <a:t>ポイント低くなった。</a:t>
          </a:r>
        </a:p>
        <a:p>
          <a:r>
            <a:rPr kumimoji="1" lang="ja-JP" altLang="en-US" sz="1100">
              <a:latin typeface="ＭＳ Ｐゴシック"/>
            </a:rPr>
            <a:t>　今後、地方交付税の合併加算措置の縮小のほか扶助費や繰出金などの増加などで数値の悪化が見込まれることから、これまでの行財政改革の取り組みを継続しながら、経常経費の削減と自主財源の確保などに努める。</a:t>
          </a:r>
        </a:p>
        <a:p>
          <a:endParaRPr kumimoji="1" lang="ja-JP" altLang="en-US"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19896</xdr:rowOff>
    </xdr:from>
    <xdr:to>
      <xdr:col>7</xdr:col>
      <xdr:colOff>152400</xdr:colOff>
      <xdr:row>66</xdr:row>
      <xdr:rowOff>146896</xdr:rowOff>
    </xdr:to>
    <xdr:cxnSp macro="">
      <xdr:nvCxnSpPr>
        <xdr:cNvPr id="126" name="直線コネクタ 125"/>
        <xdr:cNvCxnSpPr/>
      </xdr:nvCxnSpPr>
      <xdr:spPr>
        <a:xfrm flipV="1">
          <a:off x="4953000" y="1013544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118973</xdr:rowOff>
    </xdr:from>
    <xdr:ext cx="762000" cy="259045"/>
    <xdr:sp macro="" textlink="">
      <xdr:nvSpPr>
        <xdr:cNvPr id="127"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7</xdr:col>
      <xdr:colOff>63500</xdr:colOff>
      <xdr:row>66</xdr:row>
      <xdr:rowOff>146896</xdr:rowOff>
    </xdr:from>
    <xdr:to>
      <xdr:col>7</xdr:col>
      <xdr:colOff>241300</xdr:colOff>
      <xdr:row>66</xdr:row>
      <xdr:rowOff>146896</xdr:rowOff>
    </xdr:to>
    <xdr:cxnSp macro="">
      <xdr:nvCxnSpPr>
        <xdr:cNvPr id="128" name="直線コネクタ 127"/>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106273</xdr:rowOff>
    </xdr:from>
    <xdr:ext cx="762000" cy="259045"/>
    <xdr:sp macro="" textlink="">
      <xdr:nvSpPr>
        <xdr:cNvPr id="129"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7</xdr:col>
      <xdr:colOff>63500</xdr:colOff>
      <xdr:row>59</xdr:row>
      <xdr:rowOff>19896</xdr:rowOff>
    </xdr:from>
    <xdr:to>
      <xdr:col>7</xdr:col>
      <xdr:colOff>241300</xdr:colOff>
      <xdr:row>59</xdr:row>
      <xdr:rowOff>19896</xdr:rowOff>
    </xdr:to>
    <xdr:cxnSp macro="">
      <xdr:nvCxnSpPr>
        <xdr:cNvPr id="130" name="直線コネクタ 129"/>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157056</xdr:rowOff>
    </xdr:from>
    <xdr:to>
      <xdr:col>7</xdr:col>
      <xdr:colOff>152400</xdr:colOff>
      <xdr:row>64</xdr:row>
      <xdr:rowOff>31327</xdr:rowOff>
    </xdr:to>
    <xdr:cxnSp macro="">
      <xdr:nvCxnSpPr>
        <xdr:cNvPr id="131" name="直線コネクタ 130"/>
        <xdr:cNvCxnSpPr/>
      </xdr:nvCxnSpPr>
      <xdr:spPr>
        <a:xfrm flipV="1">
          <a:off x="4114800" y="10786956"/>
          <a:ext cx="8382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118550</xdr:rowOff>
    </xdr:from>
    <xdr:ext cx="762000" cy="259045"/>
    <xdr:sp macro="" textlink="">
      <xdr:nvSpPr>
        <xdr:cNvPr id="132" name="財政構造の弾力性平均値テキスト"/>
        <xdr:cNvSpPr txBox="1"/>
      </xdr:nvSpPr>
      <xdr:spPr>
        <a:xfrm>
          <a:off x="5041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3" name="フローチャート : 判断 132"/>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116840</xdr:rowOff>
    </xdr:from>
    <xdr:to>
      <xdr:col>6</xdr:col>
      <xdr:colOff>0</xdr:colOff>
      <xdr:row>64</xdr:row>
      <xdr:rowOff>31327</xdr:rowOff>
    </xdr:to>
    <xdr:cxnSp macro="">
      <xdr:nvCxnSpPr>
        <xdr:cNvPr id="134" name="直線コネクタ 133"/>
        <xdr:cNvCxnSpPr/>
      </xdr:nvCxnSpPr>
      <xdr:spPr>
        <a:xfrm>
          <a:off x="3225800" y="10746740"/>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87630</xdr:rowOff>
    </xdr:from>
    <xdr:to>
      <xdr:col>6</xdr:col>
      <xdr:colOff>50800</xdr:colOff>
      <xdr:row>64</xdr:row>
      <xdr:rowOff>17780</xdr:rowOff>
    </xdr:to>
    <xdr:sp macro="" textlink="">
      <xdr:nvSpPr>
        <xdr:cNvPr id="135" name="フローチャート : 判断 134"/>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27957</xdr:rowOff>
    </xdr:from>
    <xdr:ext cx="736600" cy="259045"/>
    <xdr:sp macro="" textlink="">
      <xdr:nvSpPr>
        <xdr:cNvPr id="136" name="テキスト ボックス 135"/>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159596</xdr:rowOff>
    </xdr:from>
    <xdr:to>
      <xdr:col>4</xdr:col>
      <xdr:colOff>482600</xdr:colOff>
      <xdr:row>62</xdr:row>
      <xdr:rowOff>116840</xdr:rowOff>
    </xdr:to>
    <xdr:cxnSp macro="">
      <xdr:nvCxnSpPr>
        <xdr:cNvPr id="137" name="直線コネクタ 136"/>
        <xdr:cNvCxnSpPr/>
      </xdr:nvCxnSpPr>
      <xdr:spPr>
        <a:xfrm>
          <a:off x="2336800" y="1061804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162560</xdr:rowOff>
    </xdr:from>
    <xdr:to>
      <xdr:col>4</xdr:col>
      <xdr:colOff>533400</xdr:colOff>
      <xdr:row>63</xdr:row>
      <xdr:rowOff>92710</xdr:rowOff>
    </xdr:to>
    <xdr:sp macro="" textlink="">
      <xdr:nvSpPr>
        <xdr:cNvPr id="138" name="フローチャート : 判断 137"/>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77487</xdr:rowOff>
    </xdr:from>
    <xdr:ext cx="762000" cy="259045"/>
    <xdr:sp macro="" textlink="">
      <xdr:nvSpPr>
        <xdr:cNvPr id="139" name="テキスト ボックス 138"/>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159596</xdr:rowOff>
    </xdr:from>
    <xdr:to>
      <xdr:col>3</xdr:col>
      <xdr:colOff>279400</xdr:colOff>
      <xdr:row>62</xdr:row>
      <xdr:rowOff>44450</xdr:rowOff>
    </xdr:to>
    <xdr:cxnSp macro="">
      <xdr:nvCxnSpPr>
        <xdr:cNvPr id="140" name="直線コネクタ 139"/>
        <xdr:cNvCxnSpPr/>
      </xdr:nvCxnSpPr>
      <xdr:spPr>
        <a:xfrm flipV="1">
          <a:off x="1447800" y="106180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42" name="テキスト ボックス 141"/>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170604</xdr:rowOff>
    </xdr:from>
    <xdr:to>
      <xdr:col>2</xdr:col>
      <xdr:colOff>127000</xdr:colOff>
      <xdr:row>63</xdr:row>
      <xdr:rowOff>100754</xdr:rowOff>
    </xdr:to>
    <xdr:sp macro="" textlink="">
      <xdr:nvSpPr>
        <xdr:cNvPr id="143" name="フローチャート : 判断 142"/>
        <xdr:cNvSpPr/>
      </xdr:nvSpPr>
      <xdr:spPr>
        <a:xfrm>
          <a:off x="1397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85531</xdr:rowOff>
    </xdr:from>
    <xdr:ext cx="762000" cy="259045"/>
    <xdr:sp macro="" textlink="">
      <xdr:nvSpPr>
        <xdr:cNvPr id="144" name="テキスト ボックス 143"/>
        <xdr:cNvSpPr txBox="1"/>
      </xdr:nvSpPr>
      <xdr:spPr>
        <a:xfrm>
          <a:off x="1066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106256</xdr:rowOff>
    </xdr:from>
    <xdr:to>
      <xdr:col>7</xdr:col>
      <xdr:colOff>203200</xdr:colOff>
      <xdr:row>63</xdr:row>
      <xdr:rowOff>36406</xdr:rowOff>
    </xdr:to>
    <xdr:sp macro="" textlink="">
      <xdr:nvSpPr>
        <xdr:cNvPr id="150" name="円/楕円 149"/>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122783</xdr:rowOff>
    </xdr:from>
    <xdr:ext cx="762000" cy="259045"/>
    <xdr:sp macro="" textlink="">
      <xdr:nvSpPr>
        <xdr:cNvPr id="151" name="財政構造の弾力性該当値テキスト"/>
        <xdr:cNvSpPr txBox="1"/>
      </xdr:nvSpPr>
      <xdr:spPr>
        <a:xfrm>
          <a:off x="50419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151977</xdr:rowOff>
    </xdr:from>
    <xdr:to>
      <xdr:col>6</xdr:col>
      <xdr:colOff>50800</xdr:colOff>
      <xdr:row>64</xdr:row>
      <xdr:rowOff>82127</xdr:rowOff>
    </xdr:to>
    <xdr:sp macro="" textlink="">
      <xdr:nvSpPr>
        <xdr:cNvPr id="152" name="円/楕円 151"/>
        <xdr:cNvSpPr/>
      </xdr:nvSpPr>
      <xdr:spPr>
        <a:xfrm>
          <a:off x="4064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66904</xdr:rowOff>
    </xdr:from>
    <xdr:ext cx="736600" cy="259045"/>
    <xdr:sp macro="" textlink="">
      <xdr:nvSpPr>
        <xdr:cNvPr id="153" name="テキスト ボックス 152"/>
        <xdr:cNvSpPr txBox="1"/>
      </xdr:nvSpPr>
      <xdr:spPr>
        <a:xfrm>
          <a:off x="3733800" y="1103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66040</xdr:rowOff>
    </xdr:from>
    <xdr:to>
      <xdr:col>4</xdr:col>
      <xdr:colOff>533400</xdr:colOff>
      <xdr:row>62</xdr:row>
      <xdr:rowOff>167640</xdr:rowOff>
    </xdr:to>
    <xdr:sp macro="" textlink="">
      <xdr:nvSpPr>
        <xdr:cNvPr id="154" name="円/楕円 153"/>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6367</xdr:rowOff>
    </xdr:from>
    <xdr:ext cx="762000" cy="259045"/>
    <xdr:sp macro="" textlink="">
      <xdr:nvSpPr>
        <xdr:cNvPr id="155" name="テキスト ボックス 154"/>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108796</xdr:rowOff>
    </xdr:from>
    <xdr:to>
      <xdr:col>3</xdr:col>
      <xdr:colOff>330200</xdr:colOff>
      <xdr:row>62</xdr:row>
      <xdr:rowOff>38946</xdr:rowOff>
    </xdr:to>
    <xdr:sp macro="" textlink="">
      <xdr:nvSpPr>
        <xdr:cNvPr id="156" name="円/楕円 155"/>
        <xdr:cNvSpPr/>
      </xdr:nvSpPr>
      <xdr:spPr>
        <a:xfrm>
          <a:off x="2286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49123</xdr:rowOff>
    </xdr:from>
    <xdr:ext cx="762000" cy="259045"/>
    <xdr:sp macro="" textlink="">
      <xdr:nvSpPr>
        <xdr:cNvPr id="157" name="テキスト ボックス 156"/>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165100</xdr:rowOff>
    </xdr:from>
    <xdr:to>
      <xdr:col>2</xdr:col>
      <xdr:colOff>127000</xdr:colOff>
      <xdr:row>62</xdr:row>
      <xdr:rowOff>95250</xdr:rowOff>
    </xdr:to>
    <xdr:sp macro="" textlink="">
      <xdr:nvSpPr>
        <xdr:cNvPr id="158" name="円/楕円 157"/>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105427</xdr:rowOff>
    </xdr:from>
    <xdr:ext cx="762000" cy="259045"/>
    <xdr:sp macro="" textlink="">
      <xdr:nvSpPr>
        <xdr:cNvPr id="159" name="テキスト ボックス 158"/>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[189,301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これまで類似団体平均の金額で推移しており、委託料や需用費の増加などで平成</a:t>
          </a:r>
          <a:r>
            <a:rPr kumimoji="1" lang="en-US" altLang="ja-JP" sz="1300">
              <a:latin typeface="ＭＳ Ｐゴシック"/>
            </a:rPr>
            <a:t>25</a:t>
          </a:r>
          <a:r>
            <a:rPr kumimoji="1" lang="ja-JP" altLang="en-US" sz="1300">
              <a:latin typeface="ＭＳ Ｐゴシック"/>
            </a:rPr>
            <a:t>年度から増加傾向にある。</a:t>
          </a:r>
        </a:p>
        <a:p>
          <a:r>
            <a:rPr kumimoji="1" lang="ja-JP" altLang="en-US" sz="1300">
              <a:latin typeface="ＭＳ Ｐゴシック"/>
            </a:rPr>
            <a:t>　公共施設の老朽化などによる費用負担の増も見込まれるため、来年度以降も引き続き、定員適正化計画に基づいた職員数の管理と事務事業の見直しなどで経費削減に努める必要がある。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55527</xdr:rowOff>
    </xdr:from>
    <xdr:to>
      <xdr:col>7</xdr:col>
      <xdr:colOff>152400</xdr:colOff>
      <xdr:row>89</xdr:row>
      <xdr:rowOff>100157</xdr:rowOff>
    </xdr:to>
    <xdr:cxnSp macro="">
      <xdr:nvCxnSpPr>
        <xdr:cNvPr id="189" name="直線コネクタ 188"/>
        <xdr:cNvCxnSpPr/>
      </xdr:nvCxnSpPr>
      <xdr:spPr>
        <a:xfrm flipV="1">
          <a:off x="4953000" y="13942977"/>
          <a:ext cx="0" cy="1416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72234</xdr:rowOff>
    </xdr:from>
    <xdr:ext cx="762000" cy="259045"/>
    <xdr:sp macro="" textlink="">
      <xdr:nvSpPr>
        <xdr:cNvPr id="190" name="人件費・物件費等の状況最小値テキスト"/>
        <xdr:cNvSpPr txBox="1"/>
      </xdr:nvSpPr>
      <xdr:spPr>
        <a:xfrm>
          <a:off x="5041900" y="1533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293,768</a:t>
          </a:r>
          <a:endParaRPr kumimoji="1" lang="ja-JP" altLang="en-US" sz="1000" b="1">
            <a:latin typeface="ＭＳ Ｐゴシック"/>
          </a:endParaRPr>
        </a:p>
      </xdr:txBody>
    </xdr:sp>
    <xdr:clientData/>
  </xdr:oneCellAnchor>
  <xdr:twoCellAnchor>
    <xdr:from>
      <xdr:col>7</xdr:col>
      <xdr:colOff>63500</xdr:colOff>
      <xdr:row>89</xdr:row>
      <xdr:rowOff>100157</xdr:rowOff>
    </xdr:from>
    <xdr:to>
      <xdr:col>7</xdr:col>
      <xdr:colOff>241300</xdr:colOff>
      <xdr:row>89</xdr:row>
      <xdr:rowOff>100157</xdr:rowOff>
    </xdr:to>
    <xdr:cxnSp macro="">
      <xdr:nvCxnSpPr>
        <xdr:cNvPr id="191" name="直線コネクタ 190"/>
        <xdr:cNvCxnSpPr/>
      </xdr:nvCxnSpPr>
      <xdr:spPr>
        <a:xfrm>
          <a:off x="4864100" y="15359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141904</xdr:rowOff>
    </xdr:from>
    <xdr:ext cx="762000" cy="259045"/>
    <xdr:sp macro="" textlink="">
      <xdr:nvSpPr>
        <xdr:cNvPr id="192" name="人件費・物件費等の状況最大値テキスト"/>
        <xdr:cNvSpPr txBox="1"/>
      </xdr:nvSpPr>
      <xdr:spPr>
        <a:xfrm>
          <a:off x="5041900" y="1368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117,693</a:t>
          </a:r>
          <a:endParaRPr kumimoji="1" lang="ja-JP" altLang="en-US" sz="1000" b="1">
            <a:latin typeface="ＭＳ Ｐゴシック"/>
          </a:endParaRPr>
        </a:p>
      </xdr:txBody>
    </xdr:sp>
    <xdr:clientData/>
  </xdr:oneCellAnchor>
  <xdr:twoCellAnchor>
    <xdr:from>
      <xdr:col>7</xdr:col>
      <xdr:colOff>63500</xdr:colOff>
      <xdr:row>81</xdr:row>
      <xdr:rowOff>55527</xdr:rowOff>
    </xdr:from>
    <xdr:to>
      <xdr:col>7</xdr:col>
      <xdr:colOff>241300</xdr:colOff>
      <xdr:row>81</xdr:row>
      <xdr:rowOff>55527</xdr:rowOff>
    </xdr:to>
    <xdr:cxnSp macro="">
      <xdr:nvCxnSpPr>
        <xdr:cNvPr id="193" name="直線コネクタ 192"/>
        <xdr:cNvCxnSpPr/>
      </xdr:nvCxnSpPr>
      <xdr:spPr>
        <a:xfrm>
          <a:off x="4864100" y="13942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19000</xdr:rowOff>
    </xdr:from>
    <xdr:to>
      <xdr:col>7</xdr:col>
      <xdr:colOff>152400</xdr:colOff>
      <xdr:row>84</xdr:row>
      <xdr:rowOff>117145</xdr:rowOff>
    </xdr:to>
    <xdr:cxnSp macro="">
      <xdr:nvCxnSpPr>
        <xdr:cNvPr id="194" name="直線コネクタ 193"/>
        <xdr:cNvCxnSpPr/>
      </xdr:nvCxnSpPr>
      <xdr:spPr>
        <a:xfrm>
          <a:off x="4114800" y="14420800"/>
          <a:ext cx="838200" cy="9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27565</xdr:rowOff>
    </xdr:from>
    <xdr:ext cx="762000" cy="259045"/>
    <xdr:sp macro="" textlink="">
      <xdr:nvSpPr>
        <xdr:cNvPr id="195" name="人件費・物件費等の状況平均値テキスト"/>
        <xdr:cNvSpPr txBox="1"/>
      </xdr:nvSpPr>
      <xdr:spPr>
        <a:xfrm>
          <a:off x="5041900" y="14257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182,425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11038</xdr:rowOff>
    </xdr:from>
    <xdr:to>
      <xdr:col>7</xdr:col>
      <xdr:colOff>203200</xdr:colOff>
      <xdr:row>84</xdr:row>
      <xdr:rowOff>112638</xdr:rowOff>
    </xdr:to>
    <xdr:sp macro="" textlink="">
      <xdr:nvSpPr>
        <xdr:cNvPr id="196" name="フローチャート : 判断 195"/>
        <xdr:cNvSpPr/>
      </xdr:nvSpPr>
      <xdr:spPr>
        <a:xfrm>
          <a:off x="49022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69639</xdr:rowOff>
    </xdr:from>
    <xdr:to>
      <xdr:col>6</xdr:col>
      <xdr:colOff>0</xdr:colOff>
      <xdr:row>84</xdr:row>
      <xdr:rowOff>19000</xdr:rowOff>
    </xdr:to>
    <xdr:cxnSp macro="">
      <xdr:nvCxnSpPr>
        <xdr:cNvPr id="197" name="直線コネクタ 196"/>
        <xdr:cNvCxnSpPr/>
      </xdr:nvCxnSpPr>
      <xdr:spPr>
        <a:xfrm>
          <a:off x="3225800" y="14299989"/>
          <a:ext cx="889000" cy="12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115230</xdr:rowOff>
    </xdr:from>
    <xdr:to>
      <xdr:col>6</xdr:col>
      <xdr:colOff>50800</xdr:colOff>
      <xdr:row>84</xdr:row>
      <xdr:rowOff>45380</xdr:rowOff>
    </xdr:to>
    <xdr:sp macro="" textlink="">
      <xdr:nvSpPr>
        <xdr:cNvPr id="198" name="フローチャート : 判断 197"/>
        <xdr:cNvSpPr/>
      </xdr:nvSpPr>
      <xdr:spPr>
        <a:xfrm>
          <a:off x="4064000" y="143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55557</xdr:rowOff>
    </xdr:from>
    <xdr:ext cx="736600" cy="259045"/>
    <xdr:sp macro="" textlink="">
      <xdr:nvSpPr>
        <xdr:cNvPr id="199" name="テキスト ボックス 198"/>
        <xdr:cNvSpPr txBox="1"/>
      </xdr:nvSpPr>
      <xdr:spPr>
        <a:xfrm>
          <a:off x="3733800" y="1411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45799</xdr:rowOff>
    </xdr:from>
    <xdr:to>
      <xdr:col>4</xdr:col>
      <xdr:colOff>482600</xdr:colOff>
      <xdr:row>83</xdr:row>
      <xdr:rowOff>69639</xdr:rowOff>
    </xdr:to>
    <xdr:cxnSp macro="">
      <xdr:nvCxnSpPr>
        <xdr:cNvPr id="200" name="直線コネクタ 199"/>
        <xdr:cNvCxnSpPr/>
      </xdr:nvCxnSpPr>
      <xdr:spPr>
        <a:xfrm>
          <a:off x="2336800" y="14276149"/>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64822</xdr:rowOff>
    </xdr:from>
    <xdr:to>
      <xdr:col>4</xdr:col>
      <xdr:colOff>533400</xdr:colOff>
      <xdr:row>83</xdr:row>
      <xdr:rowOff>166422</xdr:rowOff>
    </xdr:to>
    <xdr:sp macro="" textlink="">
      <xdr:nvSpPr>
        <xdr:cNvPr id="201" name="フローチャート : 判断 200"/>
        <xdr:cNvSpPr/>
      </xdr:nvSpPr>
      <xdr:spPr>
        <a:xfrm>
          <a:off x="3175000" y="1429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151199</xdr:rowOff>
    </xdr:from>
    <xdr:ext cx="762000" cy="259045"/>
    <xdr:sp macro="" textlink="">
      <xdr:nvSpPr>
        <xdr:cNvPr id="202" name="テキスト ボックス 201"/>
        <xdr:cNvSpPr txBox="1"/>
      </xdr:nvSpPr>
      <xdr:spPr>
        <a:xfrm>
          <a:off x="2844800" y="1438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45799</xdr:rowOff>
    </xdr:from>
    <xdr:to>
      <xdr:col>3</xdr:col>
      <xdr:colOff>279400</xdr:colOff>
      <xdr:row>83</xdr:row>
      <xdr:rowOff>74561</xdr:rowOff>
    </xdr:to>
    <xdr:cxnSp macro="">
      <xdr:nvCxnSpPr>
        <xdr:cNvPr id="203" name="直線コネクタ 202"/>
        <xdr:cNvCxnSpPr/>
      </xdr:nvCxnSpPr>
      <xdr:spPr>
        <a:xfrm flipV="1">
          <a:off x="1447800" y="14276149"/>
          <a:ext cx="889000" cy="2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57632</xdr:rowOff>
    </xdr:from>
    <xdr:to>
      <xdr:col>3</xdr:col>
      <xdr:colOff>330200</xdr:colOff>
      <xdr:row>83</xdr:row>
      <xdr:rowOff>159232</xdr:rowOff>
    </xdr:to>
    <xdr:sp macro="" textlink="">
      <xdr:nvSpPr>
        <xdr:cNvPr id="204" name="フローチャート : 判断 203"/>
        <xdr:cNvSpPr/>
      </xdr:nvSpPr>
      <xdr:spPr>
        <a:xfrm>
          <a:off x="2286000" y="142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144009</xdr:rowOff>
    </xdr:from>
    <xdr:ext cx="762000" cy="259045"/>
    <xdr:sp macro="" textlink="">
      <xdr:nvSpPr>
        <xdr:cNvPr id="205" name="テキスト ボックス 204"/>
        <xdr:cNvSpPr txBox="1"/>
      </xdr:nvSpPr>
      <xdr:spPr>
        <a:xfrm>
          <a:off x="1955800" y="1437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147782</xdr:rowOff>
    </xdr:from>
    <xdr:to>
      <xdr:col>2</xdr:col>
      <xdr:colOff>127000</xdr:colOff>
      <xdr:row>84</xdr:row>
      <xdr:rowOff>77932</xdr:rowOff>
    </xdr:to>
    <xdr:sp macro="" textlink="">
      <xdr:nvSpPr>
        <xdr:cNvPr id="206" name="フローチャート : 判断 205"/>
        <xdr:cNvSpPr/>
      </xdr:nvSpPr>
      <xdr:spPr>
        <a:xfrm>
          <a:off x="1397000" y="1437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62709</xdr:rowOff>
    </xdr:from>
    <xdr:ext cx="762000" cy="259045"/>
    <xdr:sp macro="" textlink="">
      <xdr:nvSpPr>
        <xdr:cNvPr id="207" name="テキスト ボックス 206"/>
        <xdr:cNvSpPr txBox="1"/>
      </xdr:nvSpPr>
      <xdr:spPr>
        <a:xfrm>
          <a:off x="1066800" y="1446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66345</xdr:rowOff>
    </xdr:from>
    <xdr:to>
      <xdr:col>7</xdr:col>
      <xdr:colOff>203200</xdr:colOff>
      <xdr:row>84</xdr:row>
      <xdr:rowOff>167945</xdr:rowOff>
    </xdr:to>
    <xdr:sp macro="" textlink="">
      <xdr:nvSpPr>
        <xdr:cNvPr id="213" name="円/楕円 212"/>
        <xdr:cNvSpPr/>
      </xdr:nvSpPr>
      <xdr:spPr>
        <a:xfrm>
          <a:off x="4902200" y="144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38422</xdr:rowOff>
    </xdr:from>
    <xdr:ext cx="762000" cy="259045"/>
    <xdr:sp macro="" textlink="">
      <xdr:nvSpPr>
        <xdr:cNvPr id="214" name="人件費・物件費等の状況該当値テキスト"/>
        <xdr:cNvSpPr txBox="1"/>
      </xdr:nvSpPr>
      <xdr:spPr>
        <a:xfrm>
          <a:off x="5041900" y="14440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189,301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139650</xdr:rowOff>
    </xdr:from>
    <xdr:to>
      <xdr:col>6</xdr:col>
      <xdr:colOff>50800</xdr:colOff>
      <xdr:row>84</xdr:row>
      <xdr:rowOff>69800</xdr:rowOff>
    </xdr:to>
    <xdr:sp macro="" textlink="">
      <xdr:nvSpPr>
        <xdr:cNvPr id="215" name="円/楕円 214"/>
        <xdr:cNvSpPr/>
      </xdr:nvSpPr>
      <xdr:spPr>
        <a:xfrm>
          <a:off x="4064000" y="143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54577</xdr:rowOff>
    </xdr:from>
    <xdr:ext cx="736600" cy="259045"/>
    <xdr:sp macro="" textlink="">
      <xdr:nvSpPr>
        <xdr:cNvPr id="216" name="テキスト ボックス 215"/>
        <xdr:cNvSpPr txBox="1"/>
      </xdr:nvSpPr>
      <xdr:spPr>
        <a:xfrm>
          <a:off x="3733800" y="1445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177,099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18839</xdr:rowOff>
    </xdr:from>
    <xdr:to>
      <xdr:col>4</xdr:col>
      <xdr:colOff>533400</xdr:colOff>
      <xdr:row>83</xdr:row>
      <xdr:rowOff>120439</xdr:rowOff>
    </xdr:to>
    <xdr:sp macro="" textlink="">
      <xdr:nvSpPr>
        <xdr:cNvPr id="217" name="円/楕円 216"/>
        <xdr:cNvSpPr/>
      </xdr:nvSpPr>
      <xdr:spPr>
        <a:xfrm>
          <a:off x="3175000" y="1424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130616</xdr:rowOff>
    </xdr:from>
    <xdr:ext cx="762000" cy="259045"/>
    <xdr:sp macro="" textlink="">
      <xdr:nvSpPr>
        <xdr:cNvPr id="218" name="テキスト ボックス 217"/>
        <xdr:cNvSpPr txBox="1"/>
      </xdr:nvSpPr>
      <xdr:spPr>
        <a:xfrm>
          <a:off x="2844800" y="1401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162,079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166449</xdr:rowOff>
    </xdr:from>
    <xdr:to>
      <xdr:col>3</xdr:col>
      <xdr:colOff>330200</xdr:colOff>
      <xdr:row>83</xdr:row>
      <xdr:rowOff>96599</xdr:rowOff>
    </xdr:to>
    <xdr:sp macro="" textlink="">
      <xdr:nvSpPr>
        <xdr:cNvPr id="219" name="円/楕円 218"/>
        <xdr:cNvSpPr/>
      </xdr:nvSpPr>
      <xdr:spPr>
        <a:xfrm>
          <a:off x="2286000" y="1422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106776</xdr:rowOff>
    </xdr:from>
    <xdr:ext cx="762000" cy="259045"/>
    <xdr:sp macro="" textlink="">
      <xdr:nvSpPr>
        <xdr:cNvPr id="220" name="テキスト ボックス 219"/>
        <xdr:cNvSpPr txBox="1"/>
      </xdr:nvSpPr>
      <xdr:spPr>
        <a:xfrm>
          <a:off x="1955800" y="13994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159,115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23761</xdr:rowOff>
    </xdr:from>
    <xdr:to>
      <xdr:col>2</xdr:col>
      <xdr:colOff>127000</xdr:colOff>
      <xdr:row>83</xdr:row>
      <xdr:rowOff>125361</xdr:rowOff>
    </xdr:to>
    <xdr:sp macro="" textlink="">
      <xdr:nvSpPr>
        <xdr:cNvPr id="221" name="円/楕円 220"/>
        <xdr:cNvSpPr/>
      </xdr:nvSpPr>
      <xdr:spPr>
        <a:xfrm>
          <a:off x="1397000" y="1425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135538</xdr:rowOff>
    </xdr:from>
    <xdr:ext cx="762000" cy="259045"/>
    <xdr:sp macro="" textlink="">
      <xdr:nvSpPr>
        <xdr:cNvPr id="222" name="テキスト ボックス 221"/>
        <xdr:cNvSpPr txBox="1"/>
      </xdr:nvSpPr>
      <xdr:spPr>
        <a:xfrm>
          <a:off x="1066800" y="14022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162,691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事院勧告に準じて給与改正を実施しているが、ラスパイレスは若干の上昇傾向にある。高齢層昇給抑制や年齢分布の偏りなどが影響しているものと思われる。類似団体の平均値の差は、他団体独自の減額措置等による影響。</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16632</xdr:rowOff>
    </xdr:from>
    <xdr:to>
      <xdr:col>24</xdr:col>
      <xdr:colOff>558800</xdr:colOff>
      <xdr:row>86</xdr:row>
      <xdr:rowOff>113091</xdr:rowOff>
    </xdr:to>
    <xdr:cxnSp macro="">
      <xdr:nvCxnSpPr>
        <xdr:cNvPr id="253" name="直線コネクタ 252"/>
        <xdr:cNvCxnSpPr/>
      </xdr:nvCxnSpPr>
      <xdr:spPr>
        <a:xfrm flipV="1">
          <a:off x="17018000" y="13904082"/>
          <a:ext cx="0" cy="953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85168</xdr:rowOff>
    </xdr:from>
    <xdr:ext cx="762000" cy="259045"/>
    <xdr:sp macro="" textlink="">
      <xdr:nvSpPr>
        <xdr:cNvPr id="254" name="給与水準   （国との比較）最小値テキスト"/>
        <xdr:cNvSpPr txBox="1"/>
      </xdr:nvSpPr>
      <xdr:spPr>
        <a:xfrm>
          <a:off x="17106900" y="1482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24</xdr:col>
      <xdr:colOff>469900</xdr:colOff>
      <xdr:row>86</xdr:row>
      <xdr:rowOff>113091</xdr:rowOff>
    </xdr:from>
    <xdr:to>
      <xdr:col>24</xdr:col>
      <xdr:colOff>647700</xdr:colOff>
      <xdr:row>86</xdr:row>
      <xdr:rowOff>113091</xdr:rowOff>
    </xdr:to>
    <xdr:cxnSp macro="">
      <xdr:nvCxnSpPr>
        <xdr:cNvPr id="255" name="直線コネクタ 254"/>
        <xdr:cNvCxnSpPr/>
      </xdr:nvCxnSpPr>
      <xdr:spPr>
        <a:xfrm>
          <a:off x="16929100" y="1485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103009</xdr:rowOff>
    </xdr:from>
    <xdr:ext cx="762000" cy="259045"/>
    <xdr:sp macro="" textlink="">
      <xdr:nvSpPr>
        <xdr:cNvPr id="256" name="給与水準   （国との比較）最大値テキスト"/>
        <xdr:cNvSpPr txBox="1"/>
      </xdr:nvSpPr>
      <xdr:spPr>
        <a:xfrm>
          <a:off x="17106900" y="1364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91.4</a:t>
          </a:r>
          <a:endParaRPr kumimoji="1" lang="ja-JP" altLang="en-US" sz="1000" b="1">
            <a:latin typeface="ＭＳ Ｐゴシック"/>
          </a:endParaRPr>
        </a:p>
      </xdr:txBody>
    </xdr:sp>
    <xdr:clientData/>
  </xdr:oneCellAnchor>
  <xdr:twoCellAnchor>
    <xdr:from>
      <xdr:col>24</xdr:col>
      <xdr:colOff>469900</xdr:colOff>
      <xdr:row>81</xdr:row>
      <xdr:rowOff>16632</xdr:rowOff>
    </xdr:from>
    <xdr:to>
      <xdr:col>24</xdr:col>
      <xdr:colOff>647700</xdr:colOff>
      <xdr:row>81</xdr:row>
      <xdr:rowOff>16632</xdr:rowOff>
    </xdr:to>
    <xdr:cxnSp macro="">
      <xdr:nvCxnSpPr>
        <xdr:cNvPr id="257" name="直線コネクタ 256"/>
        <xdr:cNvCxnSpPr/>
      </xdr:nvCxnSpPr>
      <xdr:spPr>
        <a:xfrm>
          <a:off x="16929100" y="13904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43241</xdr:rowOff>
    </xdr:from>
    <xdr:to>
      <xdr:col>24</xdr:col>
      <xdr:colOff>558800</xdr:colOff>
      <xdr:row>85</xdr:row>
      <xdr:rowOff>135164</xdr:rowOff>
    </xdr:to>
    <xdr:cxnSp macro="">
      <xdr:nvCxnSpPr>
        <xdr:cNvPr id="258" name="直線コネクタ 257"/>
        <xdr:cNvCxnSpPr/>
      </xdr:nvCxnSpPr>
      <xdr:spPr>
        <a:xfrm>
          <a:off x="16179800" y="14616491"/>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133548</xdr:rowOff>
    </xdr:from>
    <xdr:ext cx="762000" cy="259045"/>
    <xdr:sp macro="" textlink="">
      <xdr:nvSpPr>
        <xdr:cNvPr id="259"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60" name="フローチャート : 判断 259"/>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99786</xdr:rowOff>
    </xdr:from>
    <xdr:to>
      <xdr:col>23</xdr:col>
      <xdr:colOff>406400</xdr:colOff>
      <xdr:row>85</xdr:row>
      <xdr:rowOff>43241</xdr:rowOff>
    </xdr:to>
    <xdr:cxnSp macro="">
      <xdr:nvCxnSpPr>
        <xdr:cNvPr id="261" name="直線コネクタ 260"/>
        <xdr:cNvCxnSpPr/>
      </xdr:nvCxnSpPr>
      <xdr:spPr>
        <a:xfrm>
          <a:off x="15290800" y="1450158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25098</xdr:rowOff>
    </xdr:from>
    <xdr:to>
      <xdr:col>23</xdr:col>
      <xdr:colOff>457200</xdr:colOff>
      <xdr:row>83</xdr:row>
      <xdr:rowOff>126698</xdr:rowOff>
    </xdr:to>
    <xdr:sp macro="" textlink="">
      <xdr:nvSpPr>
        <xdr:cNvPr id="262" name="フローチャート : 判断 261"/>
        <xdr:cNvSpPr/>
      </xdr:nvSpPr>
      <xdr:spPr>
        <a:xfrm>
          <a:off x="16129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136875</xdr:rowOff>
    </xdr:from>
    <xdr:ext cx="736600" cy="259045"/>
    <xdr:sp macro="" textlink="">
      <xdr:nvSpPr>
        <xdr:cNvPr id="263" name="テキスト ボックス 262"/>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99786</xdr:rowOff>
    </xdr:from>
    <xdr:to>
      <xdr:col>22</xdr:col>
      <xdr:colOff>203200</xdr:colOff>
      <xdr:row>90</xdr:row>
      <xdr:rowOff>24795</xdr:rowOff>
    </xdr:to>
    <xdr:cxnSp macro="">
      <xdr:nvCxnSpPr>
        <xdr:cNvPr id="264" name="直線コネクタ 263"/>
        <xdr:cNvCxnSpPr/>
      </xdr:nvCxnSpPr>
      <xdr:spPr>
        <a:xfrm flipV="1">
          <a:off x="14401800" y="14501586"/>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25098</xdr:rowOff>
    </xdr:from>
    <xdr:to>
      <xdr:col>22</xdr:col>
      <xdr:colOff>254000</xdr:colOff>
      <xdr:row>83</xdr:row>
      <xdr:rowOff>126698</xdr:rowOff>
    </xdr:to>
    <xdr:sp macro="" textlink="">
      <xdr:nvSpPr>
        <xdr:cNvPr id="265" name="フローチャート : 判断 264"/>
        <xdr:cNvSpPr/>
      </xdr:nvSpPr>
      <xdr:spPr>
        <a:xfrm>
          <a:off x="15240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136875</xdr:rowOff>
    </xdr:from>
    <xdr:ext cx="762000" cy="259045"/>
    <xdr:sp macro="" textlink="">
      <xdr:nvSpPr>
        <xdr:cNvPr id="266" name="テキスト ボックス 265"/>
        <xdr:cNvSpPr txBox="1"/>
      </xdr:nvSpPr>
      <xdr:spPr>
        <a:xfrm>
          <a:off x="14909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90</xdr:row>
      <xdr:rowOff>24795</xdr:rowOff>
    </xdr:from>
    <xdr:to>
      <xdr:col>21</xdr:col>
      <xdr:colOff>0</xdr:colOff>
      <xdr:row>90</xdr:row>
      <xdr:rowOff>36286</xdr:rowOff>
    </xdr:to>
    <xdr:cxnSp macro="">
      <xdr:nvCxnSpPr>
        <xdr:cNvPr id="267" name="直線コネクタ 266"/>
        <xdr:cNvCxnSpPr/>
      </xdr:nvCxnSpPr>
      <xdr:spPr>
        <a:xfrm flipV="1">
          <a:off x="13512800" y="154552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29634</xdr:rowOff>
    </xdr:from>
    <xdr:to>
      <xdr:col>21</xdr:col>
      <xdr:colOff>50800</xdr:colOff>
      <xdr:row>88</xdr:row>
      <xdr:rowOff>131234</xdr:rowOff>
    </xdr:to>
    <xdr:sp macro="" textlink="">
      <xdr:nvSpPr>
        <xdr:cNvPr id="268" name="フローチャート : 判断 267"/>
        <xdr:cNvSpPr/>
      </xdr:nvSpPr>
      <xdr:spPr>
        <a:xfrm>
          <a:off x="14351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69" name="テキスト ボックス 268"/>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70" name="フローチャート : 判断 269"/>
        <xdr:cNvSpPr/>
      </xdr:nvSpPr>
      <xdr:spPr>
        <a:xfrm>
          <a:off x="13462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141411</xdr:rowOff>
    </xdr:from>
    <xdr:ext cx="762000" cy="259045"/>
    <xdr:sp macro="" textlink="">
      <xdr:nvSpPr>
        <xdr:cNvPr id="271" name="テキスト ボックス 270"/>
        <xdr:cNvSpPr txBox="1"/>
      </xdr:nvSpPr>
      <xdr:spPr>
        <a:xfrm>
          <a:off x="13131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84364</xdr:rowOff>
    </xdr:from>
    <xdr:to>
      <xdr:col>24</xdr:col>
      <xdr:colOff>609600</xdr:colOff>
      <xdr:row>86</xdr:row>
      <xdr:rowOff>14514</xdr:rowOff>
    </xdr:to>
    <xdr:sp macro="" textlink="">
      <xdr:nvSpPr>
        <xdr:cNvPr id="277" name="円/楕円 276"/>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56441</xdr:rowOff>
    </xdr:from>
    <xdr:ext cx="762000" cy="259045"/>
    <xdr:sp macro="" textlink="">
      <xdr:nvSpPr>
        <xdr:cNvPr id="278" name="給与水準   （国との比較）該当値テキスト"/>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163891</xdr:rowOff>
    </xdr:from>
    <xdr:to>
      <xdr:col>23</xdr:col>
      <xdr:colOff>457200</xdr:colOff>
      <xdr:row>85</xdr:row>
      <xdr:rowOff>94041</xdr:rowOff>
    </xdr:to>
    <xdr:sp macro="" textlink="">
      <xdr:nvSpPr>
        <xdr:cNvPr id="279" name="円/楕円 278"/>
        <xdr:cNvSpPr/>
      </xdr:nvSpPr>
      <xdr:spPr>
        <a:xfrm>
          <a:off x="16129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78818</xdr:rowOff>
    </xdr:from>
    <xdr:ext cx="736600" cy="259045"/>
    <xdr:sp macro="" textlink="">
      <xdr:nvSpPr>
        <xdr:cNvPr id="280" name="テキスト ボックス 279"/>
        <xdr:cNvSpPr txBox="1"/>
      </xdr:nvSpPr>
      <xdr:spPr>
        <a:xfrm>
          <a:off x="15798800" y="14652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48986</xdr:rowOff>
    </xdr:from>
    <xdr:to>
      <xdr:col>22</xdr:col>
      <xdr:colOff>254000</xdr:colOff>
      <xdr:row>84</xdr:row>
      <xdr:rowOff>150586</xdr:rowOff>
    </xdr:to>
    <xdr:sp macro="" textlink="">
      <xdr:nvSpPr>
        <xdr:cNvPr id="281" name="円/楕円 280"/>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135363</xdr:rowOff>
    </xdr:from>
    <xdr:ext cx="762000" cy="259045"/>
    <xdr:sp macro="" textlink="">
      <xdr:nvSpPr>
        <xdr:cNvPr id="282" name="テキスト ボックス 281"/>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145445</xdr:rowOff>
    </xdr:from>
    <xdr:to>
      <xdr:col>21</xdr:col>
      <xdr:colOff>50800</xdr:colOff>
      <xdr:row>90</xdr:row>
      <xdr:rowOff>75595</xdr:rowOff>
    </xdr:to>
    <xdr:sp macro="" textlink="">
      <xdr:nvSpPr>
        <xdr:cNvPr id="283" name="円/楕円 282"/>
        <xdr:cNvSpPr/>
      </xdr:nvSpPr>
      <xdr:spPr>
        <a:xfrm>
          <a:off x="14351000" y="154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60372</xdr:rowOff>
    </xdr:from>
    <xdr:ext cx="762000" cy="259045"/>
    <xdr:sp macro="" textlink="">
      <xdr:nvSpPr>
        <xdr:cNvPr id="284" name="テキスト ボックス 283"/>
        <xdr:cNvSpPr txBox="1"/>
      </xdr:nvSpPr>
      <xdr:spPr>
        <a:xfrm>
          <a:off x="14020800" y="1549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156936</xdr:rowOff>
    </xdr:from>
    <xdr:to>
      <xdr:col>19</xdr:col>
      <xdr:colOff>533400</xdr:colOff>
      <xdr:row>90</xdr:row>
      <xdr:rowOff>87086</xdr:rowOff>
    </xdr:to>
    <xdr:sp macro="" textlink="">
      <xdr:nvSpPr>
        <xdr:cNvPr id="285" name="円/楕円 284"/>
        <xdr:cNvSpPr/>
      </xdr:nvSpPr>
      <xdr:spPr>
        <a:xfrm>
          <a:off x="13462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71863</xdr:rowOff>
    </xdr:from>
    <xdr:ext cx="762000" cy="259045"/>
    <xdr:sp macro="" textlink="">
      <xdr:nvSpPr>
        <xdr:cNvPr id="286" name="テキスト ボックス 285"/>
        <xdr:cNvSpPr txBox="1"/>
      </xdr:nvSpPr>
      <xdr:spPr>
        <a:xfrm>
          <a:off x="13131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中山間地域の中で過疎地域にあたるため人口密度も低く、人口に対する職員数が県平均を上回っている。</a:t>
          </a:r>
        </a:p>
        <a:p>
          <a:r>
            <a:rPr kumimoji="1" lang="ja-JP" altLang="en-US" sz="1300">
              <a:latin typeface="ＭＳ Ｐゴシック"/>
            </a:rPr>
            <a:t>　定員適正化計画に沿って職員数の管理を行っている。退職者が特に多い近年は、急激な職員数の減による行政サービスの低下につながらないように新規採用者の確保に苦慮している。また、効率的な行政運営となるように努めてい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72037</xdr:rowOff>
    </xdr:from>
    <xdr:to>
      <xdr:col>24</xdr:col>
      <xdr:colOff>558800</xdr:colOff>
      <xdr:row>67</xdr:row>
      <xdr:rowOff>14323</xdr:rowOff>
    </xdr:to>
    <xdr:cxnSp macro="">
      <xdr:nvCxnSpPr>
        <xdr:cNvPr id="316" name="直線コネクタ 315"/>
        <xdr:cNvCxnSpPr/>
      </xdr:nvCxnSpPr>
      <xdr:spPr>
        <a:xfrm flipV="1">
          <a:off x="17018000" y="10016137"/>
          <a:ext cx="0" cy="1485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157850</xdr:rowOff>
    </xdr:from>
    <xdr:ext cx="762000" cy="259045"/>
    <xdr:sp macro="" textlink="">
      <xdr:nvSpPr>
        <xdr:cNvPr id="317" name="定員管理の状況最小値テキスト"/>
        <xdr:cNvSpPr txBox="1"/>
      </xdr:nvSpPr>
      <xdr:spPr>
        <a:xfrm>
          <a:off x="17106900" y="1147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17.27</a:t>
          </a:r>
          <a:endParaRPr kumimoji="1" lang="ja-JP" altLang="en-US" sz="1000" b="1">
            <a:latin typeface="ＭＳ Ｐゴシック"/>
          </a:endParaRPr>
        </a:p>
      </xdr:txBody>
    </xdr:sp>
    <xdr:clientData/>
  </xdr:oneCellAnchor>
  <xdr:twoCellAnchor>
    <xdr:from>
      <xdr:col>24</xdr:col>
      <xdr:colOff>469900</xdr:colOff>
      <xdr:row>67</xdr:row>
      <xdr:rowOff>14323</xdr:rowOff>
    </xdr:from>
    <xdr:to>
      <xdr:col>24</xdr:col>
      <xdr:colOff>647700</xdr:colOff>
      <xdr:row>67</xdr:row>
      <xdr:rowOff>14323</xdr:rowOff>
    </xdr:to>
    <xdr:cxnSp macro="">
      <xdr:nvCxnSpPr>
        <xdr:cNvPr id="318" name="直線コネクタ 317"/>
        <xdr:cNvCxnSpPr/>
      </xdr:nvCxnSpPr>
      <xdr:spPr>
        <a:xfrm>
          <a:off x="16929100" y="11501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158414</xdr:rowOff>
    </xdr:from>
    <xdr:ext cx="762000" cy="259045"/>
    <xdr:sp macro="" textlink="">
      <xdr:nvSpPr>
        <xdr:cNvPr id="319" name="定員管理の状況最大値テキスト"/>
        <xdr:cNvSpPr txBox="1"/>
      </xdr:nvSpPr>
      <xdr:spPr>
        <a:xfrm>
          <a:off x="17106900" y="975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a:t>
          </a:r>
          <a:endParaRPr kumimoji="1" lang="ja-JP" altLang="en-US" sz="1000" b="1">
            <a:latin typeface="ＭＳ Ｐゴシック"/>
          </a:endParaRPr>
        </a:p>
      </xdr:txBody>
    </xdr:sp>
    <xdr:clientData/>
  </xdr:oneCellAnchor>
  <xdr:twoCellAnchor>
    <xdr:from>
      <xdr:col>24</xdr:col>
      <xdr:colOff>469900</xdr:colOff>
      <xdr:row>58</xdr:row>
      <xdr:rowOff>72037</xdr:rowOff>
    </xdr:from>
    <xdr:to>
      <xdr:col>24</xdr:col>
      <xdr:colOff>647700</xdr:colOff>
      <xdr:row>58</xdr:row>
      <xdr:rowOff>72037</xdr:rowOff>
    </xdr:to>
    <xdr:cxnSp macro="">
      <xdr:nvCxnSpPr>
        <xdr:cNvPr id="320" name="直線コネクタ 319"/>
        <xdr:cNvCxnSpPr/>
      </xdr:nvCxnSpPr>
      <xdr:spPr>
        <a:xfrm>
          <a:off x="16929100" y="100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140829</xdr:rowOff>
    </xdr:from>
    <xdr:to>
      <xdr:col>24</xdr:col>
      <xdr:colOff>558800</xdr:colOff>
      <xdr:row>61</xdr:row>
      <xdr:rowOff>150213</xdr:rowOff>
    </xdr:to>
    <xdr:cxnSp macro="">
      <xdr:nvCxnSpPr>
        <xdr:cNvPr id="321" name="直線コネクタ 320"/>
        <xdr:cNvCxnSpPr/>
      </xdr:nvCxnSpPr>
      <xdr:spPr>
        <a:xfrm flipV="1">
          <a:off x="16179800" y="10599279"/>
          <a:ext cx="8382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84896</xdr:rowOff>
    </xdr:from>
    <xdr:ext cx="762000" cy="259045"/>
    <xdr:sp macro="" textlink="">
      <xdr:nvSpPr>
        <xdr:cNvPr id="322" name="定員管理の状況平均値テキスト"/>
        <xdr:cNvSpPr txBox="1"/>
      </xdr:nvSpPr>
      <xdr:spPr>
        <a:xfrm>
          <a:off x="17106900" y="10543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112819</xdr:rowOff>
    </xdr:from>
    <xdr:to>
      <xdr:col>24</xdr:col>
      <xdr:colOff>609600</xdr:colOff>
      <xdr:row>62</xdr:row>
      <xdr:rowOff>42969</xdr:rowOff>
    </xdr:to>
    <xdr:sp macro="" textlink="">
      <xdr:nvSpPr>
        <xdr:cNvPr id="323" name="フローチャート : 判断 322"/>
        <xdr:cNvSpPr/>
      </xdr:nvSpPr>
      <xdr:spPr>
        <a:xfrm>
          <a:off x="169672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148872</xdr:rowOff>
    </xdr:from>
    <xdr:to>
      <xdr:col>23</xdr:col>
      <xdr:colOff>406400</xdr:colOff>
      <xdr:row>61</xdr:row>
      <xdr:rowOff>150213</xdr:rowOff>
    </xdr:to>
    <xdr:cxnSp macro="">
      <xdr:nvCxnSpPr>
        <xdr:cNvPr id="324" name="直線コネクタ 323"/>
        <xdr:cNvCxnSpPr/>
      </xdr:nvCxnSpPr>
      <xdr:spPr>
        <a:xfrm>
          <a:off x="15290800" y="10607322"/>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106115</xdr:rowOff>
    </xdr:from>
    <xdr:to>
      <xdr:col>23</xdr:col>
      <xdr:colOff>457200</xdr:colOff>
      <xdr:row>62</xdr:row>
      <xdr:rowOff>36265</xdr:rowOff>
    </xdr:to>
    <xdr:sp macro="" textlink="">
      <xdr:nvSpPr>
        <xdr:cNvPr id="325" name="フローチャート : 判断 324"/>
        <xdr:cNvSpPr/>
      </xdr:nvSpPr>
      <xdr:spPr>
        <a:xfrm>
          <a:off x="16129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21042</xdr:rowOff>
    </xdr:from>
    <xdr:ext cx="736600" cy="259045"/>
    <xdr:sp macro="" textlink="">
      <xdr:nvSpPr>
        <xdr:cNvPr id="326" name="テキスト ボックス 325"/>
        <xdr:cNvSpPr txBox="1"/>
      </xdr:nvSpPr>
      <xdr:spPr>
        <a:xfrm>
          <a:off x="15798800" y="10650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138148</xdr:rowOff>
    </xdr:from>
    <xdr:to>
      <xdr:col>22</xdr:col>
      <xdr:colOff>203200</xdr:colOff>
      <xdr:row>61</xdr:row>
      <xdr:rowOff>148872</xdr:rowOff>
    </xdr:to>
    <xdr:cxnSp macro="">
      <xdr:nvCxnSpPr>
        <xdr:cNvPr id="327" name="直線コネクタ 326"/>
        <xdr:cNvCxnSpPr/>
      </xdr:nvCxnSpPr>
      <xdr:spPr>
        <a:xfrm>
          <a:off x="14401800" y="10596598"/>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87348</xdr:rowOff>
    </xdr:from>
    <xdr:to>
      <xdr:col>22</xdr:col>
      <xdr:colOff>254000</xdr:colOff>
      <xdr:row>62</xdr:row>
      <xdr:rowOff>17498</xdr:rowOff>
    </xdr:to>
    <xdr:sp macro="" textlink="">
      <xdr:nvSpPr>
        <xdr:cNvPr id="328" name="フローチャート : 判断 327"/>
        <xdr:cNvSpPr/>
      </xdr:nvSpPr>
      <xdr:spPr>
        <a:xfrm>
          <a:off x="15240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27675</xdr:rowOff>
    </xdr:from>
    <xdr:ext cx="762000" cy="259045"/>
    <xdr:sp macro="" textlink="">
      <xdr:nvSpPr>
        <xdr:cNvPr id="329" name="テキスト ボックス 328"/>
        <xdr:cNvSpPr txBox="1"/>
      </xdr:nvSpPr>
      <xdr:spPr>
        <a:xfrm>
          <a:off x="14909800" y="1031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138148</xdr:rowOff>
    </xdr:from>
    <xdr:to>
      <xdr:col>21</xdr:col>
      <xdr:colOff>0</xdr:colOff>
      <xdr:row>62</xdr:row>
      <xdr:rowOff>21661</xdr:rowOff>
    </xdr:to>
    <xdr:cxnSp macro="">
      <xdr:nvCxnSpPr>
        <xdr:cNvPr id="330" name="直線コネクタ 329"/>
        <xdr:cNvCxnSpPr/>
      </xdr:nvCxnSpPr>
      <xdr:spPr>
        <a:xfrm flipV="1">
          <a:off x="13512800" y="10596598"/>
          <a:ext cx="889000" cy="5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102094</xdr:rowOff>
    </xdr:from>
    <xdr:to>
      <xdr:col>21</xdr:col>
      <xdr:colOff>50800</xdr:colOff>
      <xdr:row>62</xdr:row>
      <xdr:rowOff>32244</xdr:rowOff>
    </xdr:to>
    <xdr:sp macro="" textlink="">
      <xdr:nvSpPr>
        <xdr:cNvPr id="331" name="フローチャート : 判断 330"/>
        <xdr:cNvSpPr/>
      </xdr:nvSpPr>
      <xdr:spPr>
        <a:xfrm>
          <a:off x="14351000" y="1056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17021</xdr:rowOff>
    </xdr:from>
    <xdr:ext cx="762000" cy="259045"/>
    <xdr:sp macro="" textlink="">
      <xdr:nvSpPr>
        <xdr:cNvPr id="332" name="テキスト ボックス 331"/>
        <xdr:cNvSpPr txBox="1"/>
      </xdr:nvSpPr>
      <xdr:spPr>
        <a:xfrm>
          <a:off x="14020800" y="1064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126224</xdr:rowOff>
    </xdr:from>
    <xdr:to>
      <xdr:col>19</xdr:col>
      <xdr:colOff>533400</xdr:colOff>
      <xdr:row>62</xdr:row>
      <xdr:rowOff>56374</xdr:rowOff>
    </xdr:to>
    <xdr:sp macro="" textlink="">
      <xdr:nvSpPr>
        <xdr:cNvPr id="333" name="フローチャート : 判断 332"/>
        <xdr:cNvSpPr/>
      </xdr:nvSpPr>
      <xdr:spPr>
        <a:xfrm>
          <a:off x="13462000" y="1058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66551</xdr:rowOff>
    </xdr:from>
    <xdr:ext cx="762000" cy="259045"/>
    <xdr:sp macro="" textlink="">
      <xdr:nvSpPr>
        <xdr:cNvPr id="334" name="テキスト ボックス 333"/>
        <xdr:cNvSpPr txBox="1"/>
      </xdr:nvSpPr>
      <xdr:spPr>
        <a:xfrm>
          <a:off x="13131800" y="1035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90029</xdr:rowOff>
    </xdr:from>
    <xdr:to>
      <xdr:col>24</xdr:col>
      <xdr:colOff>609600</xdr:colOff>
      <xdr:row>62</xdr:row>
      <xdr:rowOff>20179</xdr:rowOff>
    </xdr:to>
    <xdr:sp macro="" textlink="">
      <xdr:nvSpPr>
        <xdr:cNvPr id="340" name="円/楕円 339"/>
        <xdr:cNvSpPr/>
      </xdr:nvSpPr>
      <xdr:spPr>
        <a:xfrm>
          <a:off x="16967200" y="1054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106556</xdr:rowOff>
    </xdr:from>
    <xdr:ext cx="762000" cy="259045"/>
    <xdr:sp macro="" textlink="">
      <xdr:nvSpPr>
        <xdr:cNvPr id="341" name="定員管理の状況該当値テキスト"/>
        <xdr:cNvSpPr txBox="1"/>
      </xdr:nvSpPr>
      <xdr:spPr>
        <a:xfrm>
          <a:off x="17106900" y="1039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99413</xdr:rowOff>
    </xdr:from>
    <xdr:to>
      <xdr:col>23</xdr:col>
      <xdr:colOff>457200</xdr:colOff>
      <xdr:row>62</xdr:row>
      <xdr:rowOff>29563</xdr:rowOff>
    </xdr:to>
    <xdr:sp macro="" textlink="">
      <xdr:nvSpPr>
        <xdr:cNvPr id="342" name="円/楕円 341"/>
        <xdr:cNvSpPr/>
      </xdr:nvSpPr>
      <xdr:spPr>
        <a:xfrm>
          <a:off x="16129000" y="1055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39740</xdr:rowOff>
    </xdr:from>
    <xdr:ext cx="736600" cy="259045"/>
    <xdr:sp macro="" textlink="">
      <xdr:nvSpPr>
        <xdr:cNvPr id="343" name="テキスト ボックス 342"/>
        <xdr:cNvSpPr txBox="1"/>
      </xdr:nvSpPr>
      <xdr:spPr>
        <a:xfrm>
          <a:off x="15798800" y="10326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98072</xdr:rowOff>
    </xdr:from>
    <xdr:to>
      <xdr:col>22</xdr:col>
      <xdr:colOff>254000</xdr:colOff>
      <xdr:row>62</xdr:row>
      <xdr:rowOff>28222</xdr:rowOff>
    </xdr:to>
    <xdr:sp macro="" textlink="">
      <xdr:nvSpPr>
        <xdr:cNvPr id="344" name="円/楕円 343"/>
        <xdr:cNvSpPr/>
      </xdr:nvSpPr>
      <xdr:spPr>
        <a:xfrm>
          <a:off x="15240000" y="1055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12999</xdr:rowOff>
    </xdr:from>
    <xdr:ext cx="762000" cy="259045"/>
    <xdr:sp macro="" textlink="">
      <xdr:nvSpPr>
        <xdr:cNvPr id="345" name="テキスト ボックス 344"/>
        <xdr:cNvSpPr txBox="1"/>
      </xdr:nvSpPr>
      <xdr:spPr>
        <a:xfrm>
          <a:off x="14909800" y="1064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87348</xdr:rowOff>
    </xdr:from>
    <xdr:to>
      <xdr:col>21</xdr:col>
      <xdr:colOff>50800</xdr:colOff>
      <xdr:row>62</xdr:row>
      <xdr:rowOff>17498</xdr:rowOff>
    </xdr:to>
    <xdr:sp macro="" textlink="">
      <xdr:nvSpPr>
        <xdr:cNvPr id="346" name="円/楕円 345"/>
        <xdr:cNvSpPr/>
      </xdr:nvSpPr>
      <xdr:spPr>
        <a:xfrm>
          <a:off x="14351000" y="1054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27675</xdr:rowOff>
    </xdr:from>
    <xdr:ext cx="762000" cy="259045"/>
    <xdr:sp macro="" textlink="">
      <xdr:nvSpPr>
        <xdr:cNvPr id="347" name="テキスト ボックス 346"/>
        <xdr:cNvSpPr txBox="1"/>
      </xdr:nvSpPr>
      <xdr:spPr>
        <a:xfrm>
          <a:off x="14020800" y="1031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142311</xdr:rowOff>
    </xdr:from>
    <xdr:to>
      <xdr:col>19</xdr:col>
      <xdr:colOff>533400</xdr:colOff>
      <xdr:row>62</xdr:row>
      <xdr:rowOff>72461</xdr:rowOff>
    </xdr:to>
    <xdr:sp macro="" textlink="">
      <xdr:nvSpPr>
        <xdr:cNvPr id="348" name="円/楕円 347"/>
        <xdr:cNvSpPr/>
      </xdr:nvSpPr>
      <xdr:spPr>
        <a:xfrm>
          <a:off x="13462000" y="106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57238</xdr:rowOff>
    </xdr:from>
    <xdr:ext cx="762000" cy="259045"/>
    <xdr:sp macro="" textlink="">
      <xdr:nvSpPr>
        <xdr:cNvPr id="349" name="テキスト ボックス 348"/>
        <xdr:cNvSpPr txBox="1"/>
      </xdr:nvSpPr>
      <xdr:spPr>
        <a:xfrm>
          <a:off x="13131800" y="106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公債費負担の軽減に努めたことで比率の改善傾向が継続しており、前年から</a:t>
          </a:r>
          <a:r>
            <a:rPr kumimoji="1" lang="en-US" altLang="ja-JP" sz="1200">
              <a:latin typeface="ＭＳ Ｐゴシック"/>
            </a:rPr>
            <a:t>0.7</a:t>
          </a:r>
          <a:r>
            <a:rPr kumimoji="1" lang="ja-JP" altLang="en-US" sz="1200">
              <a:latin typeface="ＭＳ Ｐゴシック"/>
            </a:rPr>
            <a:t>％改善し類似団体平均を</a:t>
          </a:r>
          <a:r>
            <a:rPr kumimoji="1" lang="en-US" altLang="ja-JP" sz="1200">
              <a:latin typeface="ＭＳ Ｐゴシック"/>
            </a:rPr>
            <a:t>0.4</a:t>
          </a:r>
          <a:r>
            <a:rPr kumimoji="1" lang="ja-JP" altLang="en-US" sz="1200">
              <a:latin typeface="ＭＳ Ｐゴシック"/>
            </a:rPr>
            <a:t>％下回った。　主な要因としては、地方債の新規発行の抑制、積極的な繰上償還、低利率なものへの借り換えなどで、これらを継続的に実施してきた効果と考えている。</a:t>
          </a:r>
        </a:p>
        <a:p>
          <a:r>
            <a:rPr kumimoji="1" lang="ja-JP" altLang="en-US" sz="1200">
              <a:latin typeface="ＭＳ Ｐゴシック"/>
            </a:rPr>
            <a:t>　過去に発行した地方債の償還負担が減り、新規発行額と償還額が同程度となることから、数値改善のペースは緩まり、今後は、横ばいで推移すると見込む。</a:t>
          </a:r>
        </a:p>
        <a:p>
          <a:r>
            <a:rPr kumimoji="1" lang="ja-JP" altLang="en-US" sz="1200">
              <a:latin typeface="ＭＳ Ｐゴシック"/>
            </a:rPr>
            <a:t>　建設計画に掲げる事業の具体化にあたっては、公債費や維持管理費など後年度の経費負担も重視するなど、健全な財政運営の維持に努める。</a:t>
          </a:r>
        </a:p>
        <a:p>
          <a:endParaRPr kumimoji="1" lang="ja-JP" altLang="en-US"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156936</xdr:rowOff>
    </xdr:from>
    <xdr:to>
      <xdr:col>24</xdr:col>
      <xdr:colOff>558800</xdr:colOff>
      <xdr:row>44</xdr:row>
      <xdr:rowOff>153609</xdr:rowOff>
    </xdr:to>
    <xdr:cxnSp macro="">
      <xdr:nvCxnSpPr>
        <xdr:cNvPr id="381" name="直線コネクタ 380"/>
        <xdr:cNvCxnSpPr/>
      </xdr:nvCxnSpPr>
      <xdr:spPr>
        <a:xfrm flipV="1">
          <a:off x="17018000" y="6157686"/>
          <a:ext cx="0" cy="1539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125686</xdr:rowOff>
    </xdr:from>
    <xdr:ext cx="762000" cy="259045"/>
    <xdr:sp macro="" textlink="">
      <xdr:nvSpPr>
        <xdr:cNvPr id="382" name="公債費負担の状況最小値テキスト"/>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153609</xdr:rowOff>
    </xdr:from>
    <xdr:to>
      <xdr:col>24</xdr:col>
      <xdr:colOff>647700</xdr:colOff>
      <xdr:row>44</xdr:row>
      <xdr:rowOff>153609</xdr:rowOff>
    </xdr:to>
    <xdr:cxnSp macro="">
      <xdr:nvCxnSpPr>
        <xdr:cNvPr id="383" name="直線コネクタ 382"/>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71863</xdr:rowOff>
    </xdr:from>
    <xdr:ext cx="762000" cy="259045"/>
    <xdr:sp macro="" textlink="">
      <xdr:nvSpPr>
        <xdr:cNvPr id="384"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35</xdr:row>
      <xdr:rowOff>156936</xdr:rowOff>
    </xdr:from>
    <xdr:to>
      <xdr:col>24</xdr:col>
      <xdr:colOff>647700</xdr:colOff>
      <xdr:row>35</xdr:row>
      <xdr:rowOff>156936</xdr:rowOff>
    </xdr:to>
    <xdr:cxnSp macro="">
      <xdr:nvCxnSpPr>
        <xdr:cNvPr id="385" name="直線コネクタ 384"/>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35076</xdr:rowOff>
    </xdr:from>
    <xdr:to>
      <xdr:col>24</xdr:col>
      <xdr:colOff>558800</xdr:colOff>
      <xdr:row>40</xdr:row>
      <xdr:rowOff>115509</xdr:rowOff>
    </xdr:to>
    <xdr:cxnSp macro="">
      <xdr:nvCxnSpPr>
        <xdr:cNvPr id="386" name="直線コネクタ 385"/>
        <xdr:cNvCxnSpPr/>
      </xdr:nvCxnSpPr>
      <xdr:spPr>
        <a:xfrm flipV="1">
          <a:off x="16179800" y="6893076"/>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2315</xdr:rowOff>
    </xdr:from>
    <xdr:ext cx="762000" cy="259045"/>
    <xdr:sp macro="" textlink="">
      <xdr:nvSpPr>
        <xdr:cNvPr id="387" name="公債費負担の状況平均値テキスト"/>
        <xdr:cNvSpPr txBox="1"/>
      </xdr:nvSpPr>
      <xdr:spPr>
        <a:xfrm>
          <a:off x="17106900" y="686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30238</xdr:rowOff>
    </xdr:from>
    <xdr:to>
      <xdr:col>24</xdr:col>
      <xdr:colOff>609600</xdr:colOff>
      <xdr:row>40</xdr:row>
      <xdr:rowOff>131838</xdr:rowOff>
    </xdr:to>
    <xdr:sp macro="" textlink="">
      <xdr:nvSpPr>
        <xdr:cNvPr id="388" name="フローチャート : 判断 387"/>
        <xdr:cNvSpPr/>
      </xdr:nvSpPr>
      <xdr:spPr>
        <a:xfrm>
          <a:off x="169672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115509</xdr:rowOff>
    </xdr:from>
    <xdr:to>
      <xdr:col>23</xdr:col>
      <xdr:colOff>406400</xdr:colOff>
      <xdr:row>41</xdr:row>
      <xdr:rowOff>150888</xdr:rowOff>
    </xdr:to>
    <xdr:cxnSp macro="">
      <xdr:nvCxnSpPr>
        <xdr:cNvPr id="389" name="直線コネクタ 388"/>
        <xdr:cNvCxnSpPr/>
      </xdr:nvCxnSpPr>
      <xdr:spPr>
        <a:xfrm flipV="1">
          <a:off x="15290800" y="6973509"/>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90" name="フローチャート : 判断 389"/>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71560</xdr:rowOff>
    </xdr:from>
    <xdr:ext cx="736600" cy="259045"/>
    <xdr:sp macro="" textlink="">
      <xdr:nvSpPr>
        <xdr:cNvPr id="391" name="テキスト ボックス 390"/>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150888</xdr:rowOff>
    </xdr:from>
    <xdr:to>
      <xdr:col>22</xdr:col>
      <xdr:colOff>203200</xdr:colOff>
      <xdr:row>43</xdr:row>
      <xdr:rowOff>37798</xdr:rowOff>
    </xdr:to>
    <xdr:cxnSp macro="">
      <xdr:nvCxnSpPr>
        <xdr:cNvPr id="392" name="直線コネクタ 391"/>
        <xdr:cNvCxnSpPr/>
      </xdr:nvCxnSpPr>
      <xdr:spPr>
        <a:xfrm flipV="1">
          <a:off x="14401800" y="7180338"/>
          <a:ext cx="8890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123069</xdr:rowOff>
    </xdr:from>
    <xdr:to>
      <xdr:col>22</xdr:col>
      <xdr:colOff>254000</xdr:colOff>
      <xdr:row>42</xdr:row>
      <xdr:rowOff>53219</xdr:rowOff>
    </xdr:to>
    <xdr:sp macro="" textlink="">
      <xdr:nvSpPr>
        <xdr:cNvPr id="393" name="フローチャート : 判断 392"/>
        <xdr:cNvSpPr/>
      </xdr:nvSpPr>
      <xdr:spPr>
        <a:xfrm>
          <a:off x="15240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37996</xdr:rowOff>
    </xdr:from>
    <xdr:ext cx="762000" cy="259045"/>
    <xdr:sp macro="" textlink="">
      <xdr:nvSpPr>
        <xdr:cNvPr id="394" name="テキスト ボックス 393"/>
        <xdr:cNvSpPr txBox="1"/>
      </xdr:nvSpPr>
      <xdr:spPr>
        <a:xfrm>
          <a:off x="14909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37798</xdr:rowOff>
    </xdr:from>
    <xdr:to>
      <xdr:col>21</xdr:col>
      <xdr:colOff>0</xdr:colOff>
      <xdr:row>45</xdr:row>
      <xdr:rowOff>28122</xdr:rowOff>
    </xdr:to>
    <xdr:cxnSp macro="">
      <xdr:nvCxnSpPr>
        <xdr:cNvPr id="395" name="直線コネクタ 394"/>
        <xdr:cNvCxnSpPr/>
      </xdr:nvCxnSpPr>
      <xdr:spPr>
        <a:xfrm flipV="1">
          <a:off x="13512800" y="7410148"/>
          <a:ext cx="889000" cy="3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6" name="フローチャート : 判断 395"/>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166810</xdr:rowOff>
    </xdr:from>
    <xdr:ext cx="762000" cy="259045"/>
    <xdr:sp macro="" textlink="">
      <xdr:nvSpPr>
        <xdr:cNvPr id="397" name="テキスト ボックス 396"/>
        <xdr:cNvSpPr txBox="1"/>
      </xdr:nvSpPr>
      <xdr:spPr>
        <a:xfrm>
          <a:off x="14020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8" name="フローチャート : 判断 397"/>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133246</xdr:rowOff>
    </xdr:from>
    <xdr:ext cx="762000" cy="259045"/>
    <xdr:sp macro="" textlink="">
      <xdr:nvSpPr>
        <xdr:cNvPr id="399" name="テキスト ボックス 398"/>
        <xdr:cNvSpPr txBox="1"/>
      </xdr:nvSpPr>
      <xdr:spPr>
        <a:xfrm>
          <a:off x="13131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155726</xdr:rowOff>
    </xdr:from>
    <xdr:to>
      <xdr:col>24</xdr:col>
      <xdr:colOff>609600</xdr:colOff>
      <xdr:row>40</xdr:row>
      <xdr:rowOff>85876</xdr:rowOff>
    </xdr:to>
    <xdr:sp macro="" textlink="">
      <xdr:nvSpPr>
        <xdr:cNvPr id="405" name="円/楕円 404"/>
        <xdr:cNvSpPr/>
      </xdr:nvSpPr>
      <xdr:spPr>
        <a:xfrm>
          <a:off x="169672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803</xdr:rowOff>
    </xdr:from>
    <xdr:ext cx="762000" cy="259045"/>
    <xdr:sp macro="" textlink="">
      <xdr:nvSpPr>
        <xdr:cNvPr id="406" name="公債費負担の状況該当値テキスト"/>
        <xdr:cNvSpPr txBox="1"/>
      </xdr:nvSpPr>
      <xdr:spPr>
        <a:xfrm>
          <a:off x="17106900" y="66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64709</xdr:rowOff>
    </xdr:from>
    <xdr:to>
      <xdr:col>23</xdr:col>
      <xdr:colOff>457200</xdr:colOff>
      <xdr:row>40</xdr:row>
      <xdr:rowOff>166309</xdr:rowOff>
    </xdr:to>
    <xdr:sp macro="" textlink="">
      <xdr:nvSpPr>
        <xdr:cNvPr id="407" name="円/楕円 406"/>
        <xdr:cNvSpPr/>
      </xdr:nvSpPr>
      <xdr:spPr>
        <a:xfrm>
          <a:off x="16129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5036</xdr:rowOff>
    </xdr:from>
    <xdr:ext cx="736600" cy="259045"/>
    <xdr:sp macro="" textlink="">
      <xdr:nvSpPr>
        <xdr:cNvPr id="408" name="テキスト ボックス 407"/>
        <xdr:cNvSpPr txBox="1"/>
      </xdr:nvSpPr>
      <xdr:spPr>
        <a:xfrm>
          <a:off x="15798800" y="669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100088</xdr:rowOff>
    </xdr:from>
    <xdr:to>
      <xdr:col>22</xdr:col>
      <xdr:colOff>254000</xdr:colOff>
      <xdr:row>42</xdr:row>
      <xdr:rowOff>30238</xdr:rowOff>
    </xdr:to>
    <xdr:sp macro="" textlink="">
      <xdr:nvSpPr>
        <xdr:cNvPr id="409" name="円/楕円 408"/>
        <xdr:cNvSpPr/>
      </xdr:nvSpPr>
      <xdr:spPr>
        <a:xfrm>
          <a:off x="15240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40415</xdr:rowOff>
    </xdr:from>
    <xdr:ext cx="762000" cy="259045"/>
    <xdr:sp macro="" textlink="">
      <xdr:nvSpPr>
        <xdr:cNvPr id="410" name="テキスト ボックス 409"/>
        <xdr:cNvSpPr txBox="1"/>
      </xdr:nvSpPr>
      <xdr:spPr>
        <a:xfrm>
          <a:off x="14909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158448</xdr:rowOff>
    </xdr:from>
    <xdr:to>
      <xdr:col>21</xdr:col>
      <xdr:colOff>50800</xdr:colOff>
      <xdr:row>43</xdr:row>
      <xdr:rowOff>88598</xdr:rowOff>
    </xdr:to>
    <xdr:sp macro="" textlink="">
      <xdr:nvSpPr>
        <xdr:cNvPr id="411" name="円/楕円 410"/>
        <xdr:cNvSpPr/>
      </xdr:nvSpPr>
      <xdr:spPr>
        <a:xfrm>
          <a:off x="14351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73375</xdr:rowOff>
    </xdr:from>
    <xdr:ext cx="762000" cy="259045"/>
    <xdr:sp macro="" textlink="">
      <xdr:nvSpPr>
        <xdr:cNvPr id="412" name="テキスト ボックス 411"/>
        <xdr:cNvSpPr txBox="1"/>
      </xdr:nvSpPr>
      <xdr:spPr>
        <a:xfrm>
          <a:off x="14020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148772</xdr:rowOff>
    </xdr:from>
    <xdr:to>
      <xdr:col>19</xdr:col>
      <xdr:colOff>533400</xdr:colOff>
      <xdr:row>45</xdr:row>
      <xdr:rowOff>78922</xdr:rowOff>
    </xdr:to>
    <xdr:sp macro="" textlink="">
      <xdr:nvSpPr>
        <xdr:cNvPr id="413" name="円/楕円 412"/>
        <xdr:cNvSpPr/>
      </xdr:nvSpPr>
      <xdr:spPr>
        <a:xfrm>
          <a:off x="13462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63699</xdr:rowOff>
    </xdr:from>
    <xdr:ext cx="762000" cy="259045"/>
    <xdr:sp macro="" textlink="">
      <xdr:nvSpPr>
        <xdr:cNvPr id="414" name="テキスト ボックス 413"/>
        <xdr:cNvSpPr txBox="1"/>
      </xdr:nvSpPr>
      <xdr:spPr>
        <a:xfrm>
          <a:off x="13131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26.7</a:t>
          </a:r>
          <a:r>
            <a:rPr kumimoji="1" lang="ja-JP" altLang="en-US" sz="1300">
              <a:latin typeface="ＭＳ Ｐゴシック"/>
            </a:rPr>
            <a:t>％下回っており、対前年度では</a:t>
          </a:r>
          <a:r>
            <a:rPr kumimoji="1" lang="en-US" altLang="ja-JP" sz="1300">
              <a:latin typeface="ＭＳ Ｐゴシック"/>
            </a:rPr>
            <a:t>10.0</a:t>
          </a:r>
          <a:r>
            <a:rPr kumimoji="1" lang="ja-JP" altLang="en-US" sz="1300">
              <a:latin typeface="ＭＳ Ｐゴシック"/>
            </a:rPr>
            <a:t>％の比率改善となった。</a:t>
          </a:r>
        </a:p>
        <a:p>
          <a:r>
            <a:rPr kumimoji="1" lang="ja-JP" altLang="en-US" sz="1300">
              <a:latin typeface="ＭＳ Ｐゴシック"/>
            </a:rPr>
            <a:t>　主な要因としては、平成</a:t>
          </a:r>
          <a:r>
            <a:rPr kumimoji="1" lang="en-US" altLang="ja-JP" sz="1300">
              <a:latin typeface="ＭＳ Ｐゴシック"/>
            </a:rPr>
            <a:t>24</a:t>
          </a:r>
          <a:r>
            <a:rPr kumimoji="1" lang="ja-JP" altLang="en-US" sz="1300">
              <a:latin typeface="ＭＳ Ｐゴシック"/>
            </a:rPr>
            <a:t>年度に実施した病院事業債の繰上償還による組合負担の減（</a:t>
          </a:r>
          <a:r>
            <a:rPr kumimoji="1" lang="en-US" altLang="ja-JP" sz="1300">
              <a:latin typeface="ＭＳ Ｐゴシック"/>
            </a:rPr>
            <a:t>10</a:t>
          </a:r>
          <a:r>
            <a:rPr kumimoji="1" lang="ja-JP" altLang="en-US" sz="1300">
              <a:latin typeface="ＭＳ Ｐゴシック"/>
            </a:rPr>
            <a:t>億円）や、起債発行額の抑制などの効果と考えている。</a:t>
          </a:r>
        </a:p>
        <a:p>
          <a:r>
            <a:rPr kumimoji="1" lang="ja-JP" altLang="en-US" sz="1300">
              <a:latin typeface="ＭＳ Ｐゴシック"/>
            </a:rPr>
            <a:t>　今後、規模の大きな建設事業も予定されることから、起債発行と公債費負担のバランスに配慮し、義務的経費の抑制に努めながら健全な財政運営に努める。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66816</xdr:rowOff>
    </xdr:to>
    <xdr:cxnSp macro="">
      <xdr:nvCxnSpPr>
        <xdr:cNvPr id="443" name="直線コネクタ 442"/>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38893</xdr:rowOff>
    </xdr:from>
    <xdr:ext cx="762000" cy="259045"/>
    <xdr:sp macro="" textlink="">
      <xdr:nvSpPr>
        <xdr:cNvPr id="444"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122.3</a:t>
          </a:r>
          <a:endParaRPr kumimoji="1" lang="ja-JP" altLang="en-US" sz="1000" b="1">
            <a:latin typeface="ＭＳ Ｐゴシック"/>
          </a:endParaRPr>
        </a:p>
      </xdr:txBody>
    </xdr:sp>
    <xdr:clientData/>
  </xdr:oneCellAnchor>
  <xdr:twoCellAnchor>
    <xdr:from>
      <xdr:col>24</xdr:col>
      <xdr:colOff>469900</xdr:colOff>
      <xdr:row>23</xdr:row>
      <xdr:rowOff>66816</xdr:rowOff>
    </xdr:from>
    <xdr:to>
      <xdr:col>24</xdr:col>
      <xdr:colOff>647700</xdr:colOff>
      <xdr:row>23</xdr:row>
      <xdr:rowOff>66816</xdr:rowOff>
    </xdr:to>
    <xdr:cxnSp macro="">
      <xdr:nvCxnSpPr>
        <xdr:cNvPr id="445" name="直線コネクタ 444"/>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111125</xdr:rowOff>
    </xdr:from>
    <xdr:to>
      <xdr:col>24</xdr:col>
      <xdr:colOff>558800</xdr:colOff>
      <xdr:row>15</xdr:row>
      <xdr:rowOff>73731</xdr:rowOff>
    </xdr:to>
    <xdr:cxnSp macro="">
      <xdr:nvCxnSpPr>
        <xdr:cNvPr id="448" name="直線コネクタ 447"/>
        <xdr:cNvCxnSpPr/>
      </xdr:nvCxnSpPr>
      <xdr:spPr>
        <a:xfrm flipV="1">
          <a:off x="16179800" y="2511425"/>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47430</xdr:rowOff>
    </xdr:from>
    <xdr:ext cx="762000" cy="259045"/>
    <xdr:sp macro="" textlink="">
      <xdr:nvSpPr>
        <xdr:cNvPr id="449" name="将来負担の状況平均値テキスト"/>
        <xdr:cNvSpPr txBox="1"/>
      </xdr:nvSpPr>
      <xdr:spPr>
        <a:xfrm>
          <a:off x="17106900" y="2790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75353</xdr:rowOff>
    </xdr:from>
    <xdr:to>
      <xdr:col>24</xdr:col>
      <xdr:colOff>609600</xdr:colOff>
      <xdr:row>17</xdr:row>
      <xdr:rowOff>5503</xdr:rowOff>
    </xdr:to>
    <xdr:sp macro="" textlink="">
      <xdr:nvSpPr>
        <xdr:cNvPr id="450" name="フローチャート : 判断 449"/>
        <xdr:cNvSpPr/>
      </xdr:nvSpPr>
      <xdr:spPr>
        <a:xfrm>
          <a:off x="169672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73731</xdr:rowOff>
    </xdr:from>
    <xdr:to>
      <xdr:col>23</xdr:col>
      <xdr:colOff>406400</xdr:colOff>
      <xdr:row>15</xdr:row>
      <xdr:rowOff>162207</xdr:rowOff>
    </xdr:to>
    <xdr:cxnSp macro="">
      <xdr:nvCxnSpPr>
        <xdr:cNvPr id="451" name="直線コネクタ 450"/>
        <xdr:cNvCxnSpPr/>
      </xdr:nvCxnSpPr>
      <xdr:spPr>
        <a:xfrm flipV="1">
          <a:off x="15290800" y="2645481"/>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71473</xdr:rowOff>
    </xdr:from>
    <xdr:to>
      <xdr:col>23</xdr:col>
      <xdr:colOff>457200</xdr:colOff>
      <xdr:row>18</xdr:row>
      <xdr:rowOff>1623</xdr:rowOff>
    </xdr:to>
    <xdr:sp macro="" textlink="">
      <xdr:nvSpPr>
        <xdr:cNvPr id="452" name="フローチャート : 判断 451"/>
        <xdr:cNvSpPr/>
      </xdr:nvSpPr>
      <xdr:spPr>
        <a:xfrm>
          <a:off x="16129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157850</xdr:rowOff>
    </xdr:from>
    <xdr:ext cx="736600" cy="259045"/>
    <xdr:sp macro="" textlink="">
      <xdr:nvSpPr>
        <xdr:cNvPr id="453" name="テキスト ボックス 452"/>
        <xdr:cNvSpPr txBox="1"/>
      </xdr:nvSpPr>
      <xdr:spPr>
        <a:xfrm>
          <a:off x="15798800" y="30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162207</xdr:rowOff>
    </xdr:from>
    <xdr:to>
      <xdr:col>22</xdr:col>
      <xdr:colOff>203200</xdr:colOff>
      <xdr:row>18</xdr:row>
      <xdr:rowOff>36618</xdr:rowOff>
    </xdr:to>
    <xdr:cxnSp macro="">
      <xdr:nvCxnSpPr>
        <xdr:cNvPr id="454" name="直線コネクタ 453"/>
        <xdr:cNvCxnSpPr/>
      </xdr:nvCxnSpPr>
      <xdr:spPr>
        <a:xfrm flipV="1">
          <a:off x="14401800" y="2733957"/>
          <a:ext cx="889000" cy="38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22013</xdr:rowOff>
    </xdr:from>
    <xdr:to>
      <xdr:col>22</xdr:col>
      <xdr:colOff>254000</xdr:colOff>
      <xdr:row>18</xdr:row>
      <xdr:rowOff>123613</xdr:rowOff>
    </xdr:to>
    <xdr:sp macro="" textlink="">
      <xdr:nvSpPr>
        <xdr:cNvPr id="455" name="フローチャート : 判断 454"/>
        <xdr:cNvSpPr/>
      </xdr:nvSpPr>
      <xdr:spPr>
        <a:xfrm>
          <a:off x="15240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108390</xdr:rowOff>
    </xdr:from>
    <xdr:ext cx="762000" cy="259045"/>
    <xdr:sp macro="" textlink="">
      <xdr:nvSpPr>
        <xdr:cNvPr id="456" name="テキスト ボックス 455"/>
        <xdr:cNvSpPr txBox="1"/>
      </xdr:nvSpPr>
      <xdr:spPr>
        <a:xfrm>
          <a:off x="14909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36618</xdr:rowOff>
    </xdr:from>
    <xdr:to>
      <xdr:col>21</xdr:col>
      <xdr:colOff>0</xdr:colOff>
      <xdr:row>19</xdr:row>
      <xdr:rowOff>97084</xdr:rowOff>
    </xdr:to>
    <xdr:cxnSp macro="">
      <xdr:nvCxnSpPr>
        <xdr:cNvPr id="457" name="直線コネクタ 456"/>
        <xdr:cNvCxnSpPr/>
      </xdr:nvCxnSpPr>
      <xdr:spPr>
        <a:xfrm flipV="1">
          <a:off x="13512800" y="3122718"/>
          <a:ext cx="889000" cy="23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27517</xdr:rowOff>
    </xdr:from>
    <xdr:to>
      <xdr:col>21</xdr:col>
      <xdr:colOff>50800</xdr:colOff>
      <xdr:row>19</xdr:row>
      <xdr:rowOff>129117</xdr:rowOff>
    </xdr:to>
    <xdr:sp macro="" textlink="">
      <xdr:nvSpPr>
        <xdr:cNvPr id="458" name="フローチャート : 判断 457"/>
        <xdr:cNvSpPr/>
      </xdr:nvSpPr>
      <xdr:spPr>
        <a:xfrm>
          <a:off x="14351000" y="328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113894</xdr:rowOff>
    </xdr:from>
    <xdr:ext cx="762000" cy="259045"/>
    <xdr:sp macro="" textlink="">
      <xdr:nvSpPr>
        <xdr:cNvPr id="459" name="テキスト ボックス 458"/>
        <xdr:cNvSpPr txBox="1"/>
      </xdr:nvSpPr>
      <xdr:spPr>
        <a:xfrm>
          <a:off x="14020800" y="337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43745</xdr:rowOff>
    </xdr:from>
    <xdr:to>
      <xdr:col>19</xdr:col>
      <xdr:colOff>533400</xdr:colOff>
      <xdr:row>20</xdr:row>
      <xdr:rowOff>145345</xdr:rowOff>
    </xdr:to>
    <xdr:sp macro="" textlink="">
      <xdr:nvSpPr>
        <xdr:cNvPr id="460" name="フローチャート : 判断 459"/>
        <xdr:cNvSpPr/>
      </xdr:nvSpPr>
      <xdr:spPr>
        <a:xfrm>
          <a:off x="13462000" y="34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130122</xdr:rowOff>
    </xdr:from>
    <xdr:ext cx="762000" cy="259045"/>
    <xdr:sp macro="" textlink="">
      <xdr:nvSpPr>
        <xdr:cNvPr id="461" name="テキスト ボックス 460"/>
        <xdr:cNvSpPr txBox="1"/>
      </xdr:nvSpPr>
      <xdr:spPr>
        <a:xfrm>
          <a:off x="13131800" y="355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60325</xdr:rowOff>
    </xdr:from>
    <xdr:to>
      <xdr:col>24</xdr:col>
      <xdr:colOff>609600</xdr:colOff>
      <xdr:row>14</xdr:row>
      <xdr:rowOff>161925</xdr:rowOff>
    </xdr:to>
    <xdr:sp macro="" textlink="">
      <xdr:nvSpPr>
        <xdr:cNvPr id="467" name="円/楕円 466"/>
        <xdr:cNvSpPr/>
      </xdr:nvSpPr>
      <xdr:spPr>
        <a:xfrm>
          <a:off x="169672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76852</xdr:rowOff>
    </xdr:from>
    <xdr:ext cx="762000" cy="259045"/>
    <xdr:sp macro="" textlink="">
      <xdr:nvSpPr>
        <xdr:cNvPr id="468" name="将来負担の状況該当値テキスト"/>
        <xdr:cNvSpPr txBox="1"/>
      </xdr:nvSpPr>
      <xdr:spPr>
        <a:xfrm>
          <a:off x="17106900" y="230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22931</xdr:rowOff>
    </xdr:from>
    <xdr:to>
      <xdr:col>23</xdr:col>
      <xdr:colOff>457200</xdr:colOff>
      <xdr:row>15</xdr:row>
      <xdr:rowOff>124531</xdr:rowOff>
    </xdr:to>
    <xdr:sp macro="" textlink="">
      <xdr:nvSpPr>
        <xdr:cNvPr id="469" name="円/楕円 468"/>
        <xdr:cNvSpPr/>
      </xdr:nvSpPr>
      <xdr:spPr>
        <a:xfrm>
          <a:off x="16129000" y="259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134708</xdr:rowOff>
    </xdr:from>
    <xdr:ext cx="736600" cy="259045"/>
    <xdr:sp macro="" textlink="">
      <xdr:nvSpPr>
        <xdr:cNvPr id="470" name="テキスト ボックス 469"/>
        <xdr:cNvSpPr txBox="1"/>
      </xdr:nvSpPr>
      <xdr:spPr>
        <a:xfrm>
          <a:off x="15798800" y="236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111407</xdr:rowOff>
    </xdr:from>
    <xdr:to>
      <xdr:col>22</xdr:col>
      <xdr:colOff>254000</xdr:colOff>
      <xdr:row>16</xdr:row>
      <xdr:rowOff>41557</xdr:rowOff>
    </xdr:to>
    <xdr:sp macro="" textlink="">
      <xdr:nvSpPr>
        <xdr:cNvPr id="471" name="円/楕円 470"/>
        <xdr:cNvSpPr/>
      </xdr:nvSpPr>
      <xdr:spPr>
        <a:xfrm>
          <a:off x="15240000" y="26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51734</xdr:rowOff>
    </xdr:from>
    <xdr:ext cx="762000" cy="259045"/>
    <xdr:sp macro="" textlink="">
      <xdr:nvSpPr>
        <xdr:cNvPr id="472" name="テキスト ボックス 471"/>
        <xdr:cNvSpPr txBox="1"/>
      </xdr:nvSpPr>
      <xdr:spPr>
        <a:xfrm>
          <a:off x="14909800" y="245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157268</xdr:rowOff>
    </xdr:from>
    <xdr:to>
      <xdr:col>21</xdr:col>
      <xdr:colOff>50800</xdr:colOff>
      <xdr:row>18</xdr:row>
      <xdr:rowOff>87418</xdr:rowOff>
    </xdr:to>
    <xdr:sp macro="" textlink="">
      <xdr:nvSpPr>
        <xdr:cNvPr id="473" name="円/楕円 472"/>
        <xdr:cNvSpPr/>
      </xdr:nvSpPr>
      <xdr:spPr>
        <a:xfrm>
          <a:off x="14351000" y="307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97595</xdr:rowOff>
    </xdr:from>
    <xdr:ext cx="762000" cy="259045"/>
    <xdr:sp macro="" textlink="">
      <xdr:nvSpPr>
        <xdr:cNvPr id="474" name="テキスト ボックス 473"/>
        <xdr:cNvSpPr txBox="1"/>
      </xdr:nvSpPr>
      <xdr:spPr>
        <a:xfrm>
          <a:off x="14020800" y="284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46284</xdr:rowOff>
    </xdr:from>
    <xdr:to>
      <xdr:col>19</xdr:col>
      <xdr:colOff>533400</xdr:colOff>
      <xdr:row>19</xdr:row>
      <xdr:rowOff>147884</xdr:rowOff>
    </xdr:to>
    <xdr:sp macro="" textlink="">
      <xdr:nvSpPr>
        <xdr:cNvPr id="475" name="円/楕円 474"/>
        <xdr:cNvSpPr/>
      </xdr:nvSpPr>
      <xdr:spPr>
        <a:xfrm>
          <a:off x="13462000" y="330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158061</xdr:rowOff>
    </xdr:from>
    <xdr:ext cx="762000" cy="259045"/>
    <xdr:sp macro="" textlink="">
      <xdr:nvSpPr>
        <xdr:cNvPr id="476" name="テキスト ボックス 475"/>
        <xdr:cNvSpPr txBox="1"/>
      </xdr:nvSpPr>
      <xdr:spPr>
        <a:xfrm>
          <a:off x="13131800" y="307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広島県世羅町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17,077
16,827
278.14
12,099,891
11,651,207
321,859
8,024,826
12,562,903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10.5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人件費決算額は平成</a:t>
          </a:r>
          <a:r>
            <a:rPr kumimoji="1" lang="en-US" altLang="ja-JP" sz="1300">
              <a:latin typeface="ＭＳ Ｐゴシック"/>
            </a:rPr>
            <a:t>26</a:t>
          </a:r>
          <a:r>
            <a:rPr kumimoji="1" lang="ja-JP" altLang="en-US" sz="1300">
              <a:latin typeface="ＭＳ Ｐゴシック"/>
            </a:rPr>
            <a:t>年度から</a:t>
          </a:r>
          <a:r>
            <a:rPr kumimoji="1" lang="en-US" altLang="ja-JP" sz="1300">
              <a:latin typeface="ＭＳ Ｐゴシック"/>
            </a:rPr>
            <a:t>35</a:t>
          </a:r>
          <a:r>
            <a:rPr kumimoji="1" lang="ja-JP" altLang="en-US" sz="1300">
              <a:latin typeface="ＭＳ Ｐゴシック"/>
            </a:rPr>
            <a:t>百万円減少しており、経常収支比率は前年度から</a:t>
          </a:r>
          <a:r>
            <a:rPr kumimoji="1" lang="en-US" altLang="ja-JP" sz="1300">
              <a:latin typeface="ＭＳ Ｐゴシック"/>
            </a:rPr>
            <a:t>0.6</a:t>
          </a:r>
          <a:r>
            <a:rPr kumimoji="1" lang="ja-JP" altLang="en-US" sz="1300">
              <a:latin typeface="ＭＳ Ｐゴシック"/>
            </a:rPr>
            <a:t>％下がっている。類似団体平均に対しては</a:t>
          </a:r>
          <a:r>
            <a:rPr kumimoji="1" lang="en-US" altLang="ja-JP" sz="1300">
              <a:latin typeface="ＭＳ Ｐゴシック"/>
            </a:rPr>
            <a:t>3.0</a:t>
          </a:r>
          <a:r>
            <a:rPr kumimoji="1" lang="ja-JP" altLang="en-US" sz="1300">
              <a:latin typeface="ＭＳ Ｐゴシック"/>
            </a:rPr>
            <a:t>％下回っており、職員構成が主な要因である。平成</a:t>
          </a:r>
          <a:r>
            <a:rPr kumimoji="1" lang="en-US" altLang="ja-JP" sz="1300">
              <a:latin typeface="ＭＳ Ｐゴシック"/>
            </a:rPr>
            <a:t>16</a:t>
          </a:r>
          <a:r>
            <a:rPr kumimoji="1" lang="ja-JP" altLang="en-US" sz="1300">
              <a:latin typeface="ＭＳ Ｐゴシック"/>
            </a:rPr>
            <a:t>年の合併以来、大幅な職員数の削減や指定管理者制度の活用などで人件費の抑制を行ってきたが、今後も、定員適正化計画に基づく定員管理を行いながら、行政サービスの維持と効率的な行政運営に努める。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40</xdr:row>
      <xdr:rowOff>154215</xdr:rowOff>
    </xdr:to>
    <xdr:cxnSp macro="">
      <xdr:nvCxnSpPr>
        <xdr:cNvPr id="63" name="直線コネクタ 62"/>
        <xdr:cNvCxnSpPr/>
      </xdr:nvCxnSpPr>
      <xdr:spPr>
        <a:xfrm flipV="1">
          <a:off x="4826000" y="5695043"/>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170543</xdr:rowOff>
    </xdr:from>
    <xdr:to>
      <xdr:col>7</xdr:col>
      <xdr:colOff>15875</xdr:colOff>
      <xdr:row>35</xdr:row>
      <xdr:rowOff>64407</xdr:rowOff>
    </xdr:to>
    <xdr:cxnSp macro="">
      <xdr:nvCxnSpPr>
        <xdr:cNvPr id="68" name="直線コネクタ 67"/>
        <xdr:cNvCxnSpPr/>
      </xdr:nvCxnSpPr>
      <xdr:spPr>
        <a:xfrm flipV="1">
          <a:off x="3987800" y="59998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75491</xdr:rowOff>
    </xdr:from>
    <xdr:ext cx="762000" cy="259045"/>
    <xdr:sp macro="" textlink="">
      <xdr:nvSpPr>
        <xdr:cNvPr id="69"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70" name="フローチャート :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31750</xdr:rowOff>
    </xdr:from>
    <xdr:to>
      <xdr:col>5</xdr:col>
      <xdr:colOff>549275</xdr:colOff>
      <xdr:row>35</xdr:row>
      <xdr:rowOff>64407</xdr:rowOff>
    </xdr:to>
    <xdr:cxnSp macro="">
      <xdr:nvCxnSpPr>
        <xdr:cNvPr id="71" name="直線コネクタ 70"/>
        <xdr:cNvCxnSpPr/>
      </xdr:nvCxnSpPr>
      <xdr:spPr>
        <a:xfrm>
          <a:off x="3098800" y="6032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136072</xdr:rowOff>
    </xdr:from>
    <xdr:to>
      <xdr:col>5</xdr:col>
      <xdr:colOff>600075</xdr:colOff>
      <xdr:row>37</xdr:row>
      <xdr:rowOff>66222</xdr:rowOff>
    </xdr:to>
    <xdr:sp macro="" textlink="">
      <xdr:nvSpPr>
        <xdr:cNvPr id="72" name="フローチャート : 判断 71"/>
        <xdr:cNvSpPr/>
      </xdr:nvSpPr>
      <xdr:spPr>
        <a:xfrm>
          <a:off x="3937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50999</xdr:rowOff>
    </xdr:from>
    <xdr:ext cx="736600" cy="259045"/>
    <xdr:sp macro="" textlink="">
      <xdr:nvSpPr>
        <xdr:cNvPr id="73" name="テキスト ボックス 72"/>
        <xdr:cNvSpPr txBox="1"/>
      </xdr:nvSpPr>
      <xdr:spPr>
        <a:xfrm>
          <a:off x="3606800" y="639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31750</xdr:rowOff>
    </xdr:from>
    <xdr:to>
      <xdr:col>4</xdr:col>
      <xdr:colOff>346075</xdr:colOff>
      <xdr:row>35</xdr:row>
      <xdr:rowOff>97064</xdr:rowOff>
    </xdr:to>
    <xdr:cxnSp macro="">
      <xdr:nvCxnSpPr>
        <xdr:cNvPr id="74" name="直線コネクタ 73"/>
        <xdr:cNvCxnSpPr/>
      </xdr:nvCxnSpPr>
      <xdr:spPr>
        <a:xfrm flipV="1">
          <a:off x="2209800" y="60325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5" name="フローチャート : 判断 74"/>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76" name="テキスト ボックス 75"/>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97064</xdr:rowOff>
    </xdr:from>
    <xdr:to>
      <xdr:col>3</xdr:col>
      <xdr:colOff>142875</xdr:colOff>
      <xdr:row>35</xdr:row>
      <xdr:rowOff>97064</xdr:rowOff>
    </xdr:to>
    <xdr:cxnSp macro="">
      <xdr:nvCxnSpPr>
        <xdr:cNvPr id="77" name="直線コネクタ 76"/>
        <xdr:cNvCxnSpPr/>
      </xdr:nvCxnSpPr>
      <xdr:spPr>
        <a:xfrm>
          <a:off x="1320800" y="6097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40822</xdr:rowOff>
    </xdr:from>
    <xdr:to>
      <xdr:col>3</xdr:col>
      <xdr:colOff>193675</xdr:colOff>
      <xdr:row>37</xdr:row>
      <xdr:rowOff>142422</xdr:rowOff>
    </xdr:to>
    <xdr:sp macro="" textlink="">
      <xdr:nvSpPr>
        <xdr:cNvPr id="78" name="フローチャート : 判断 77"/>
        <xdr:cNvSpPr/>
      </xdr:nvSpPr>
      <xdr:spPr>
        <a:xfrm>
          <a:off x="2159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127199</xdr:rowOff>
    </xdr:from>
    <xdr:ext cx="762000" cy="259045"/>
    <xdr:sp macro="" textlink="">
      <xdr:nvSpPr>
        <xdr:cNvPr id="79" name="テキスト ボックス 78"/>
        <xdr:cNvSpPr txBox="1"/>
      </xdr:nvSpPr>
      <xdr:spPr>
        <a:xfrm>
          <a:off x="1828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80" name="フローチャート : 判断 79"/>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81" name="テキスト ボックス 80"/>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119743</xdr:rowOff>
    </xdr:from>
    <xdr:to>
      <xdr:col>7</xdr:col>
      <xdr:colOff>66675</xdr:colOff>
      <xdr:row>35</xdr:row>
      <xdr:rowOff>49893</xdr:rowOff>
    </xdr:to>
    <xdr:sp macro="" textlink="">
      <xdr:nvSpPr>
        <xdr:cNvPr id="87" name="円/楕円 86"/>
        <xdr:cNvSpPr/>
      </xdr:nvSpPr>
      <xdr:spPr>
        <a:xfrm>
          <a:off x="47752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136270</xdr:rowOff>
    </xdr:from>
    <xdr:ext cx="762000" cy="259045"/>
    <xdr:sp macro="" textlink="">
      <xdr:nvSpPr>
        <xdr:cNvPr id="88" name="人件費該当値テキスト"/>
        <xdr:cNvSpPr txBox="1"/>
      </xdr:nvSpPr>
      <xdr:spPr>
        <a:xfrm>
          <a:off x="49149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13607</xdr:rowOff>
    </xdr:from>
    <xdr:to>
      <xdr:col>5</xdr:col>
      <xdr:colOff>600075</xdr:colOff>
      <xdr:row>35</xdr:row>
      <xdr:rowOff>115207</xdr:rowOff>
    </xdr:to>
    <xdr:sp macro="" textlink="">
      <xdr:nvSpPr>
        <xdr:cNvPr id="89" name="円/楕円 88"/>
        <xdr:cNvSpPr/>
      </xdr:nvSpPr>
      <xdr:spPr>
        <a:xfrm>
          <a:off x="3937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125384</xdr:rowOff>
    </xdr:from>
    <xdr:ext cx="736600" cy="259045"/>
    <xdr:sp macro="" textlink="">
      <xdr:nvSpPr>
        <xdr:cNvPr id="90" name="テキスト ボックス 89"/>
        <xdr:cNvSpPr txBox="1"/>
      </xdr:nvSpPr>
      <xdr:spPr>
        <a:xfrm>
          <a:off x="3606800" y="578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152400</xdr:rowOff>
    </xdr:from>
    <xdr:to>
      <xdr:col>4</xdr:col>
      <xdr:colOff>396875</xdr:colOff>
      <xdr:row>35</xdr:row>
      <xdr:rowOff>82550</xdr:rowOff>
    </xdr:to>
    <xdr:sp macro="" textlink="">
      <xdr:nvSpPr>
        <xdr:cNvPr id="91" name="円/楕円 90"/>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92727</xdr:rowOff>
    </xdr:from>
    <xdr:ext cx="762000" cy="259045"/>
    <xdr:sp macro="" textlink="">
      <xdr:nvSpPr>
        <xdr:cNvPr id="92" name="テキスト ボックス 91"/>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46264</xdr:rowOff>
    </xdr:from>
    <xdr:to>
      <xdr:col>3</xdr:col>
      <xdr:colOff>193675</xdr:colOff>
      <xdr:row>35</xdr:row>
      <xdr:rowOff>147864</xdr:rowOff>
    </xdr:to>
    <xdr:sp macro="" textlink="">
      <xdr:nvSpPr>
        <xdr:cNvPr id="93" name="円/楕円 92"/>
        <xdr:cNvSpPr/>
      </xdr:nvSpPr>
      <xdr:spPr>
        <a:xfrm>
          <a:off x="2159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158041</xdr:rowOff>
    </xdr:from>
    <xdr:ext cx="762000" cy="259045"/>
    <xdr:sp macro="" textlink="">
      <xdr:nvSpPr>
        <xdr:cNvPr id="94" name="テキスト ボックス 93"/>
        <xdr:cNvSpPr txBox="1"/>
      </xdr:nvSpPr>
      <xdr:spPr>
        <a:xfrm>
          <a:off x="1828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46264</xdr:rowOff>
    </xdr:from>
    <xdr:to>
      <xdr:col>1</xdr:col>
      <xdr:colOff>676275</xdr:colOff>
      <xdr:row>35</xdr:row>
      <xdr:rowOff>147864</xdr:rowOff>
    </xdr:to>
    <xdr:sp macro="" textlink="">
      <xdr:nvSpPr>
        <xdr:cNvPr id="95" name="円/楕円 94"/>
        <xdr:cNvSpPr/>
      </xdr:nvSpPr>
      <xdr:spPr>
        <a:xfrm>
          <a:off x="1270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158041</xdr:rowOff>
    </xdr:from>
    <xdr:ext cx="762000" cy="259045"/>
    <xdr:sp macro="" textlink="">
      <xdr:nvSpPr>
        <xdr:cNvPr id="96" name="テキスト ボックス 95"/>
        <xdr:cNvSpPr txBox="1"/>
      </xdr:nvSpPr>
      <xdr:spPr>
        <a:xfrm>
          <a:off x="939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指定管理業務などの委託料や、施設譲渡に関連する管理業務、光熱費などが増加したことで、前年から</a:t>
          </a:r>
          <a:r>
            <a:rPr kumimoji="1" lang="en-US" altLang="ja-JP" sz="1300">
              <a:latin typeface="ＭＳ Ｐゴシック"/>
            </a:rPr>
            <a:t>0.8</a:t>
          </a:r>
          <a:r>
            <a:rPr kumimoji="1" lang="ja-JP" altLang="en-US" sz="1300">
              <a:latin typeface="ＭＳ Ｐゴシック"/>
            </a:rPr>
            <a:t>％の上昇となった。</a:t>
          </a:r>
        </a:p>
        <a:p>
          <a:r>
            <a:rPr kumimoji="1" lang="ja-JP" altLang="en-US" sz="1300">
              <a:latin typeface="ＭＳ Ｐゴシック"/>
            </a:rPr>
            <a:t>　類似団体内では良好な数値であるが、大型の施設整備事業の完了に伴う新たな費用や施設の老朽化、計画策定や委託業務などの増加などで、今後も数値の上昇が予想される。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148771</xdr:rowOff>
    </xdr:from>
    <xdr:to>
      <xdr:col>24</xdr:col>
      <xdr:colOff>31750</xdr:colOff>
      <xdr:row>20</xdr:row>
      <xdr:rowOff>165100</xdr:rowOff>
    </xdr:to>
    <xdr:cxnSp macro="">
      <xdr:nvCxnSpPr>
        <xdr:cNvPr id="126" name="直線コネクタ 125"/>
        <xdr:cNvCxnSpPr/>
      </xdr:nvCxnSpPr>
      <xdr:spPr>
        <a:xfrm flipV="1">
          <a:off x="16510000" y="2549071"/>
          <a:ext cx="0" cy="104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7"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8" name="直線コネクタ 127"/>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63698</xdr:rowOff>
    </xdr:from>
    <xdr:ext cx="762000" cy="259045"/>
    <xdr:sp macro="" textlink="">
      <xdr:nvSpPr>
        <xdr:cNvPr id="129" name="物件費最大値テキスト"/>
        <xdr:cNvSpPr txBox="1"/>
      </xdr:nvSpPr>
      <xdr:spPr>
        <a:xfrm>
          <a:off x="16598900" y="229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14</xdr:row>
      <xdr:rowOff>148771</xdr:rowOff>
    </xdr:from>
    <xdr:to>
      <xdr:col>24</xdr:col>
      <xdr:colOff>120650</xdr:colOff>
      <xdr:row>14</xdr:row>
      <xdr:rowOff>148771</xdr:rowOff>
    </xdr:to>
    <xdr:cxnSp macro="">
      <xdr:nvCxnSpPr>
        <xdr:cNvPr id="130" name="直線コネクタ 129"/>
        <xdr:cNvCxnSpPr/>
      </xdr:nvCxnSpPr>
      <xdr:spPr>
        <a:xfrm>
          <a:off x="16421100" y="2549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61686</xdr:rowOff>
    </xdr:from>
    <xdr:to>
      <xdr:col>24</xdr:col>
      <xdr:colOff>31750</xdr:colOff>
      <xdr:row>14</xdr:row>
      <xdr:rowOff>148771</xdr:rowOff>
    </xdr:to>
    <xdr:cxnSp macro="">
      <xdr:nvCxnSpPr>
        <xdr:cNvPr id="131" name="直線コネクタ 130"/>
        <xdr:cNvCxnSpPr/>
      </xdr:nvCxnSpPr>
      <xdr:spPr>
        <a:xfrm>
          <a:off x="15671800" y="2461986"/>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2"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3" name="フローチャート : 判断 132"/>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18143</xdr:rowOff>
    </xdr:from>
    <xdr:to>
      <xdr:col>22</xdr:col>
      <xdr:colOff>565150</xdr:colOff>
      <xdr:row>14</xdr:row>
      <xdr:rowOff>61686</xdr:rowOff>
    </xdr:to>
    <xdr:cxnSp macro="">
      <xdr:nvCxnSpPr>
        <xdr:cNvPr id="134" name="直線コネクタ 133"/>
        <xdr:cNvCxnSpPr/>
      </xdr:nvCxnSpPr>
      <xdr:spPr>
        <a:xfrm>
          <a:off x="14782800" y="24184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136071</xdr:rowOff>
    </xdr:from>
    <xdr:to>
      <xdr:col>22</xdr:col>
      <xdr:colOff>615950</xdr:colOff>
      <xdr:row>17</xdr:row>
      <xdr:rowOff>66221</xdr:rowOff>
    </xdr:to>
    <xdr:sp macro="" textlink="">
      <xdr:nvSpPr>
        <xdr:cNvPr id="135" name="フローチャート : 判断 134"/>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50998</xdr:rowOff>
    </xdr:from>
    <xdr:ext cx="736600" cy="259045"/>
    <xdr:sp macro="" textlink="">
      <xdr:nvSpPr>
        <xdr:cNvPr id="136" name="テキスト ボックス 135"/>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91621</xdr:rowOff>
    </xdr:from>
    <xdr:to>
      <xdr:col>21</xdr:col>
      <xdr:colOff>361950</xdr:colOff>
      <xdr:row>14</xdr:row>
      <xdr:rowOff>18143</xdr:rowOff>
    </xdr:to>
    <xdr:cxnSp macro="">
      <xdr:nvCxnSpPr>
        <xdr:cNvPr id="137" name="直線コネクタ 136"/>
        <xdr:cNvCxnSpPr/>
      </xdr:nvCxnSpPr>
      <xdr:spPr>
        <a:xfrm>
          <a:off x="13893800" y="23204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59871</xdr:rowOff>
    </xdr:from>
    <xdr:to>
      <xdr:col>21</xdr:col>
      <xdr:colOff>412750</xdr:colOff>
      <xdr:row>16</xdr:row>
      <xdr:rowOff>161471</xdr:rowOff>
    </xdr:to>
    <xdr:sp macro="" textlink="">
      <xdr:nvSpPr>
        <xdr:cNvPr id="138" name="フローチャート : 判断 137"/>
        <xdr:cNvSpPr/>
      </xdr:nvSpPr>
      <xdr:spPr>
        <a:xfrm>
          <a:off x="14732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146248</xdr:rowOff>
    </xdr:from>
    <xdr:ext cx="762000" cy="259045"/>
    <xdr:sp macro="" textlink="">
      <xdr:nvSpPr>
        <xdr:cNvPr id="139" name="テキスト ボックス 138"/>
        <xdr:cNvSpPr txBox="1"/>
      </xdr:nvSpPr>
      <xdr:spPr>
        <a:xfrm>
          <a:off x="14401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91621</xdr:rowOff>
    </xdr:from>
    <xdr:to>
      <xdr:col>20</xdr:col>
      <xdr:colOff>158750</xdr:colOff>
      <xdr:row>13</xdr:row>
      <xdr:rowOff>124279</xdr:rowOff>
    </xdr:to>
    <xdr:cxnSp macro="">
      <xdr:nvCxnSpPr>
        <xdr:cNvPr id="140" name="直線コネクタ 139"/>
        <xdr:cNvCxnSpPr/>
      </xdr:nvCxnSpPr>
      <xdr:spPr>
        <a:xfrm flipV="1">
          <a:off x="13004800" y="23204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166007</xdr:rowOff>
    </xdr:from>
    <xdr:to>
      <xdr:col>20</xdr:col>
      <xdr:colOff>209550</xdr:colOff>
      <xdr:row>16</xdr:row>
      <xdr:rowOff>96157</xdr:rowOff>
    </xdr:to>
    <xdr:sp macro="" textlink="">
      <xdr:nvSpPr>
        <xdr:cNvPr id="141" name="フローチャート : 判断 140"/>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80934</xdr:rowOff>
    </xdr:from>
    <xdr:ext cx="762000" cy="259045"/>
    <xdr:sp macro="" textlink="">
      <xdr:nvSpPr>
        <xdr:cNvPr id="142" name="テキスト ボックス 141"/>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3" name="フローチャート : 判断 142"/>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4" name="テキスト ボックス 143"/>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97971</xdr:rowOff>
    </xdr:from>
    <xdr:to>
      <xdr:col>24</xdr:col>
      <xdr:colOff>82550</xdr:colOff>
      <xdr:row>15</xdr:row>
      <xdr:rowOff>28121</xdr:rowOff>
    </xdr:to>
    <xdr:sp macro="" textlink="">
      <xdr:nvSpPr>
        <xdr:cNvPr id="150" name="円/楕円 149"/>
        <xdr:cNvSpPr/>
      </xdr:nvSpPr>
      <xdr:spPr>
        <a:xfrm>
          <a:off x="164592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6548</xdr:rowOff>
    </xdr:from>
    <xdr:ext cx="762000" cy="259045"/>
    <xdr:sp macro="" textlink="">
      <xdr:nvSpPr>
        <xdr:cNvPr id="151" name="物件費該当値テキスト"/>
        <xdr:cNvSpPr txBox="1"/>
      </xdr:nvSpPr>
      <xdr:spPr>
        <a:xfrm>
          <a:off x="16598900" y="240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10886</xdr:rowOff>
    </xdr:from>
    <xdr:to>
      <xdr:col>22</xdr:col>
      <xdr:colOff>615950</xdr:colOff>
      <xdr:row>14</xdr:row>
      <xdr:rowOff>112486</xdr:rowOff>
    </xdr:to>
    <xdr:sp macro="" textlink="">
      <xdr:nvSpPr>
        <xdr:cNvPr id="152" name="円/楕円 151"/>
        <xdr:cNvSpPr/>
      </xdr:nvSpPr>
      <xdr:spPr>
        <a:xfrm>
          <a:off x="15621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122663</xdr:rowOff>
    </xdr:from>
    <xdr:ext cx="736600" cy="259045"/>
    <xdr:sp macro="" textlink="">
      <xdr:nvSpPr>
        <xdr:cNvPr id="153" name="テキスト ボックス 152"/>
        <xdr:cNvSpPr txBox="1"/>
      </xdr:nvSpPr>
      <xdr:spPr>
        <a:xfrm>
          <a:off x="15290800" y="218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138793</xdr:rowOff>
    </xdr:from>
    <xdr:to>
      <xdr:col>21</xdr:col>
      <xdr:colOff>412750</xdr:colOff>
      <xdr:row>14</xdr:row>
      <xdr:rowOff>68943</xdr:rowOff>
    </xdr:to>
    <xdr:sp macro="" textlink="">
      <xdr:nvSpPr>
        <xdr:cNvPr id="154" name="円/楕円 153"/>
        <xdr:cNvSpPr/>
      </xdr:nvSpPr>
      <xdr:spPr>
        <a:xfrm>
          <a:off x="14732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79120</xdr:rowOff>
    </xdr:from>
    <xdr:ext cx="762000" cy="259045"/>
    <xdr:sp macro="" textlink="">
      <xdr:nvSpPr>
        <xdr:cNvPr id="155" name="テキスト ボックス 154"/>
        <xdr:cNvSpPr txBox="1"/>
      </xdr:nvSpPr>
      <xdr:spPr>
        <a:xfrm>
          <a:off x="14401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40821</xdr:rowOff>
    </xdr:from>
    <xdr:to>
      <xdr:col>20</xdr:col>
      <xdr:colOff>209550</xdr:colOff>
      <xdr:row>13</xdr:row>
      <xdr:rowOff>142421</xdr:rowOff>
    </xdr:to>
    <xdr:sp macro="" textlink="">
      <xdr:nvSpPr>
        <xdr:cNvPr id="156" name="円/楕円 155"/>
        <xdr:cNvSpPr/>
      </xdr:nvSpPr>
      <xdr:spPr>
        <a:xfrm>
          <a:off x="13843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152598</xdr:rowOff>
    </xdr:from>
    <xdr:ext cx="762000" cy="259045"/>
    <xdr:sp macro="" textlink="">
      <xdr:nvSpPr>
        <xdr:cNvPr id="157" name="テキスト ボックス 156"/>
        <xdr:cNvSpPr txBox="1"/>
      </xdr:nvSpPr>
      <xdr:spPr>
        <a:xfrm>
          <a:off x="13512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73479</xdr:rowOff>
    </xdr:from>
    <xdr:to>
      <xdr:col>19</xdr:col>
      <xdr:colOff>6350</xdr:colOff>
      <xdr:row>14</xdr:row>
      <xdr:rowOff>3629</xdr:rowOff>
    </xdr:to>
    <xdr:sp macro="" textlink="">
      <xdr:nvSpPr>
        <xdr:cNvPr id="158" name="円/楕円 157"/>
        <xdr:cNvSpPr/>
      </xdr:nvSpPr>
      <xdr:spPr>
        <a:xfrm>
          <a:off x="12954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13806</xdr:rowOff>
    </xdr:from>
    <xdr:ext cx="762000" cy="259045"/>
    <xdr:sp macro="" textlink="">
      <xdr:nvSpPr>
        <xdr:cNvPr id="159" name="テキスト ボックス 158"/>
        <xdr:cNvSpPr txBox="1"/>
      </xdr:nvSpPr>
      <xdr:spPr>
        <a:xfrm>
          <a:off x="12623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扶助費に係る経常経費比率は類似団体平均を</a:t>
          </a:r>
          <a:r>
            <a:rPr kumimoji="1" lang="en-US" altLang="ja-JP" sz="1300">
              <a:latin typeface="ＭＳ Ｐゴシック"/>
            </a:rPr>
            <a:t>1.0</a:t>
          </a:r>
          <a:r>
            <a:rPr kumimoji="1" lang="ja-JP" altLang="en-US" sz="1300">
              <a:latin typeface="ＭＳ Ｐゴシック"/>
            </a:rPr>
            <a:t>％下回っているが、前年度より</a:t>
          </a:r>
          <a:r>
            <a:rPr kumimoji="1" lang="en-US" altLang="ja-JP" sz="1300">
              <a:latin typeface="ＭＳ Ｐゴシック"/>
            </a:rPr>
            <a:t>0.5</a:t>
          </a:r>
          <a:r>
            <a:rPr kumimoji="1" lang="ja-JP" altLang="en-US" sz="1300">
              <a:latin typeface="ＭＳ Ｐゴシック"/>
            </a:rPr>
            <a:t>％上昇しており、長期的な視点では類似団体平均のとおり上昇傾向にある。</a:t>
          </a:r>
        </a:p>
        <a:p>
          <a:r>
            <a:rPr kumimoji="1" lang="ja-JP" altLang="en-US" sz="1300">
              <a:latin typeface="ＭＳ Ｐゴシック"/>
            </a:rPr>
            <a:t>　背景としては少子高齢化や人口減少などの影響が予想されるが、扶助費支給における資格審査などを通して、適正な執行管理と全体経費の抑制に努める。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62</xdr:row>
      <xdr:rowOff>69850</xdr:rowOff>
    </xdr:to>
    <xdr:cxnSp macro="">
      <xdr:nvCxnSpPr>
        <xdr:cNvPr id="187" name="直線コネクタ 186"/>
        <xdr:cNvCxnSpPr/>
      </xdr:nvCxnSpPr>
      <xdr:spPr>
        <a:xfrm flipV="1">
          <a:off x="4826000" y="92329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41927</xdr:rowOff>
    </xdr:from>
    <xdr:ext cx="762000" cy="259045"/>
    <xdr:sp macro="" textlink="">
      <xdr:nvSpPr>
        <xdr:cNvPr id="188"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6</xdr:col>
      <xdr:colOff>612775</xdr:colOff>
      <xdr:row>62</xdr:row>
      <xdr:rowOff>69850</xdr:rowOff>
    </xdr:from>
    <xdr:to>
      <xdr:col>7</xdr:col>
      <xdr:colOff>104775</xdr:colOff>
      <xdr:row>62</xdr:row>
      <xdr:rowOff>69850</xdr:rowOff>
    </xdr:to>
    <xdr:cxnSp macro="">
      <xdr:nvCxnSpPr>
        <xdr:cNvPr id="189" name="直線コネクタ 188"/>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90"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1" name="直線コネクタ 190"/>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50800</xdr:rowOff>
    </xdr:from>
    <xdr:to>
      <xdr:col>7</xdr:col>
      <xdr:colOff>15875</xdr:colOff>
      <xdr:row>55</xdr:row>
      <xdr:rowOff>146050</xdr:rowOff>
    </xdr:to>
    <xdr:cxnSp macro="">
      <xdr:nvCxnSpPr>
        <xdr:cNvPr id="192" name="直線コネクタ 191"/>
        <xdr:cNvCxnSpPr/>
      </xdr:nvCxnSpPr>
      <xdr:spPr>
        <a:xfrm>
          <a:off x="3987800" y="94805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86377</xdr:rowOff>
    </xdr:from>
    <xdr:ext cx="762000" cy="259045"/>
    <xdr:sp macro="" textlink="">
      <xdr:nvSpPr>
        <xdr:cNvPr id="193"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94" name="フローチャート :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50800</xdr:rowOff>
    </xdr:from>
    <xdr:to>
      <xdr:col>5</xdr:col>
      <xdr:colOff>549275</xdr:colOff>
      <xdr:row>55</xdr:row>
      <xdr:rowOff>50800</xdr:rowOff>
    </xdr:to>
    <xdr:cxnSp macro="">
      <xdr:nvCxnSpPr>
        <xdr:cNvPr id="195" name="直線コネクタ 194"/>
        <xdr:cNvCxnSpPr/>
      </xdr:nvCxnSpPr>
      <xdr:spPr>
        <a:xfrm>
          <a:off x="3098800" y="9480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6" name="フローチャート : 判断 195"/>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197" name="テキスト ボックス 196"/>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50800</xdr:rowOff>
    </xdr:from>
    <xdr:to>
      <xdr:col>4</xdr:col>
      <xdr:colOff>346075</xdr:colOff>
      <xdr:row>55</xdr:row>
      <xdr:rowOff>50800</xdr:rowOff>
    </xdr:to>
    <xdr:cxnSp macro="">
      <xdr:nvCxnSpPr>
        <xdr:cNvPr id="198" name="直線コネクタ 197"/>
        <xdr:cNvCxnSpPr/>
      </xdr:nvCxnSpPr>
      <xdr:spPr>
        <a:xfrm>
          <a:off x="2209800" y="9480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9" name="フローチャート : 判断 198"/>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200" name="テキスト ボックス 199"/>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50800</xdr:rowOff>
    </xdr:to>
    <xdr:cxnSp macro="">
      <xdr:nvCxnSpPr>
        <xdr:cNvPr id="201" name="直線コネクタ 200"/>
        <xdr:cNvCxnSpPr/>
      </xdr:nvCxnSpPr>
      <xdr:spPr>
        <a:xfrm>
          <a:off x="1320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0</xdr:rowOff>
    </xdr:from>
    <xdr:to>
      <xdr:col>3</xdr:col>
      <xdr:colOff>193675</xdr:colOff>
      <xdr:row>56</xdr:row>
      <xdr:rowOff>101600</xdr:rowOff>
    </xdr:to>
    <xdr:sp macro="" textlink="">
      <xdr:nvSpPr>
        <xdr:cNvPr id="202" name="フローチャート : 判断 201"/>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03" name="テキスト ボックス 202"/>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4" name="フローチャート : 判断 20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05" name="テキスト ボックス 204"/>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211" name="円/楕円 210"/>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111777</xdr:rowOff>
    </xdr:from>
    <xdr:ext cx="762000" cy="259045"/>
    <xdr:sp macro="" textlink="">
      <xdr:nvSpPr>
        <xdr:cNvPr id="212"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0</xdr:rowOff>
    </xdr:from>
    <xdr:to>
      <xdr:col>5</xdr:col>
      <xdr:colOff>600075</xdr:colOff>
      <xdr:row>55</xdr:row>
      <xdr:rowOff>101600</xdr:rowOff>
    </xdr:to>
    <xdr:sp macro="" textlink="">
      <xdr:nvSpPr>
        <xdr:cNvPr id="213" name="円/楕円 212"/>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214" name="テキスト ボックス 213"/>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0</xdr:rowOff>
    </xdr:from>
    <xdr:to>
      <xdr:col>4</xdr:col>
      <xdr:colOff>396875</xdr:colOff>
      <xdr:row>55</xdr:row>
      <xdr:rowOff>101600</xdr:rowOff>
    </xdr:to>
    <xdr:sp macro="" textlink="">
      <xdr:nvSpPr>
        <xdr:cNvPr id="215" name="円/楕円 214"/>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216" name="テキスト ボックス 215"/>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0</xdr:rowOff>
    </xdr:from>
    <xdr:to>
      <xdr:col>3</xdr:col>
      <xdr:colOff>193675</xdr:colOff>
      <xdr:row>55</xdr:row>
      <xdr:rowOff>101600</xdr:rowOff>
    </xdr:to>
    <xdr:sp macro="" textlink="">
      <xdr:nvSpPr>
        <xdr:cNvPr id="217" name="円/楕円 216"/>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218" name="テキスト ボックス 217"/>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9" name="円/楕円 218"/>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220" name="テキスト ボックス 219"/>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その他に係る経常収支比率が類似団体平均を下回っているのは、簡易水道事業と下水道事業を法適化していることで特別会計への繰出金が少なくなっているのが主な要因である。少子高齢化の進行で社会保障関連特別会計への繰出金など増加傾向となっている。</a:t>
          </a:r>
        </a:p>
        <a:p>
          <a:r>
            <a:rPr kumimoji="1" lang="ja-JP" altLang="en-US" sz="1200">
              <a:latin typeface="ＭＳ Ｐゴシック"/>
            </a:rPr>
            <a:t>　特別会計においては独立採算の原則のもと、経費削減や効率的・効果的な事業執行などで、普通会計の負担の抑制に努める。</a:t>
          </a:r>
        </a:p>
        <a:p>
          <a:endParaRPr kumimoji="1" lang="ja-JP" altLang="en-US"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94343</xdr:rowOff>
    </xdr:from>
    <xdr:to>
      <xdr:col>24</xdr:col>
      <xdr:colOff>31750</xdr:colOff>
      <xdr:row>62</xdr:row>
      <xdr:rowOff>12700</xdr:rowOff>
    </xdr:to>
    <xdr:cxnSp macro="">
      <xdr:nvCxnSpPr>
        <xdr:cNvPr id="250" name="直線コネクタ 249"/>
        <xdr:cNvCxnSpPr/>
      </xdr:nvCxnSpPr>
      <xdr:spPr>
        <a:xfrm flipV="1">
          <a:off x="16510000" y="9009743"/>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51"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2" name="直線コネクタ 251"/>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9270</xdr:rowOff>
    </xdr:from>
    <xdr:ext cx="762000" cy="259045"/>
    <xdr:sp macro="" textlink="">
      <xdr:nvSpPr>
        <xdr:cNvPr id="253" name="その他最大値テキスト"/>
        <xdr:cNvSpPr txBox="1"/>
      </xdr:nvSpPr>
      <xdr:spPr>
        <a:xfrm>
          <a:off x="16598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52</xdr:row>
      <xdr:rowOff>94343</xdr:rowOff>
    </xdr:from>
    <xdr:to>
      <xdr:col>24</xdr:col>
      <xdr:colOff>120650</xdr:colOff>
      <xdr:row>52</xdr:row>
      <xdr:rowOff>94343</xdr:rowOff>
    </xdr:to>
    <xdr:cxnSp macro="">
      <xdr:nvCxnSpPr>
        <xdr:cNvPr id="254" name="直線コネクタ 253"/>
        <xdr:cNvCxnSpPr/>
      </xdr:nvCxnSpPr>
      <xdr:spPr>
        <a:xfrm>
          <a:off x="16421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56</xdr:row>
      <xdr:rowOff>143328</xdr:rowOff>
    </xdr:to>
    <xdr:cxnSp macro="">
      <xdr:nvCxnSpPr>
        <xdr:cNvPr id="255" name="直線コネクタ 254"/>
        <xdr:cNvCxnSpPr/>
      </xdr:nvCxnSpPr>
      <xdr:spPr>
        <a:xfrm flipV="1">
          <a:off x="15671800" y="97282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138084</xdr:rowOff>
    </xdr:from>
    <xdr:ext cx="762000" cy="259045"/>
    <xdr:sp macro="" textlink="">
      <xdr:nvSpPr>
        <xdr:cNvPr id="256" name="その他平均値テキスト"/>
        <xdr:cNvSpPr txBox="1"/>
      </xdr:nvSpPr>
      <xdr:spPr>
        <a:xfrm>
          <a:off x="16598900" y="9910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166007</xdr:rowOff>
    </xdr:from>
    <xdr:to>
      <xdr:col>24</xdr:col>
      <xdr:colOff>82550</xdr:colOff>
      <xdr:row>58</xdr:row>
      <xdr:rowOff>96157</xdr:rowOff>
    </xdr:to>
    <xdr:sp macro="" textlink="">
      <xdr:nvSpPr>
        <xdr:cNvPr id="257" name="フローチャート : 判断 256"/>
        <xdr:cNvSpPr/>
      </xdr:nvSpPr>
      <xdr:spPr>
        <a:xfrm>
          <a:off x="164592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118835</xdr:rowOff>
    </xdr:from>
    <xdr:to>
      <xdr:col>22</xdr:col>
      <xdr:colOff>565150</xdr:colOff>
      <xdr:row>56</xdr:row>
      <xdr:rowOff>143328</xdr:rowOff>
    </xdr:to>
    <xdr:cxnSp macro="">
      <xdr:nvCxnSpPr>
        <xdr:cNvPr id="258" name="直線コネクタ 257"/>
        <xdr:cNvCxnSpPr/>
      </xdr:nvCxnSpPr>
      <xdr:spPr>
        <a:xfrm>
          <a:off x="14782800" y="95485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27215</xdr:rowOff>
    </xdr:from>
    <xdr:to>
      <xdr:col>22</xdr:col>
      <xdr:colOff>615950</xdr:colOff>
      <xdr:row>58</xdr:row>
      <xdr:rowOff>128815</xdr:rowOff>
    </xdr:to>
    <xdr:sp macro="" textlink="">
      <xdr:nvSpPr>
        <xdr:cNvPr id="259" name="フローチャート : 判断 258"/>
        <xdr:cNvSpPr/>
      </xdr:nvSpPr>
      <xdr:spPr>
        <a:xfrm>
          <a:off x="15621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113592</xdr:rowOff>
    </xdr:from>
    <xdr:ext cx="736600" cy="259045"/>
    <xdr:sp macro="" textlink="">
      <xdr:nvSpPr>
        <xdr:cNvPr id="260" name="テキスト ボックス 259"/>
        <xdr:cNvSpPr txBox="1"/>
      </xdr:nvSpPr>
      <xdr:spPr>
        <a:xfrm>
          <a:off x="15290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20865</xdr:rowOff>
    </xdr:from>
    <xdr:to>
      <xdr:col>21</xdr:col>
      <xdr:colOff>361950</xdr:colOff>
      <xdr:row>55</xdr:row>
      <xdr:rowOff>118835</xdr:rowOff>
    </xdr:to>
    <xdr:cxnSp macro="">
      <xdr:nvCxnSpPr>
        <xdr:cNvPr id="261" name="直線コネクタ 260"/>
        <xdr:cNvCxnSpPr/>
      </xdr:nvCxnSpPr>
      <xdr:spPr>
        <a:xfrm>
          <a:off x="13893800" y="9450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117022</xdr:rowOff>
    </xdr:from>
    <xdr:to>
      <xdr:col>21</xdr:col>
      <xdr:colOff>412750</xdr:colOff>
      <xdr:row>58</xdr:row>
      <xdr:rowOff>47172</xdr:rowOff>
    </xdr:to>
    <xdr:sp macro="" textlink="">
      <xdr:nvSpPr>
        <xdr:cNvPr id="262" name="フローチャート : 判断 261"/>
        <xdr:cNvSpPr/>
      </xdr:nvSpPr>
      <xdr:spPr>
        <a:xfrm>
          <a:off x="14732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31949</xdr:rowOff>
    </xdr:from>
    <xdr:ext cx="762000" cy="259045"/>
    <xdr:sp macro="" textlink="">
      <xdr:nvSpPr>
        <xdr:cNvPr id="263" name="テキスト ボックス 262"/>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94343</xdr:rowOff>
    </xdr:from>
    <xdr:to>
      <xdr:col>20</xdr:col>
      <xdr:colOff>158750</xdr:colOff>
      <xdr:row>55</xdr:row>
      <xdr:rowOff>20865</xdr:rowOff>
    </xdr:to>
    <xdr:cxnSp macro="">
      <xdr:nvCxnSpPr>
        <xdr:cNvPr id="264" name="直線コネクタ 263"/>
        <xdr:cNvCxnSpPr/>
      </xdr:nvCxnSpPr>
      <xdr:spPr>
        <a:xfrm>
          <a:off x="13004800" y="93526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84365</xdr:rowOff>
    </xdr:from>
    <xdr:to>
      <xdr:col>20</xdr:col>
      <xdr:colOff>209550</xdr:colOff>
      <xdr:row>58</xdr:row>
      <xdr:rowOff>14515</xdr:rowOff>
    </xdr:to>
    <xdr:sp macro="" textlink="">
      <xdr:nvSpPr>
        <xdr:cNvPr id="265" name="フローチャート : 判断 264"/>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170742</xdr:rowOff>
    </xdr:from>
    <xdr:ext cx="762000" cy="259045"/>
    <xdr:sp macro="" textlink="">
      <xdr:nvSpPr>
        <xdr:cNvPr id="266" name="テキスト ボックス 265"/>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67" name="フローチャート : 判断 266"/>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68" name="テキスト ボックス 267"/>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74" name="円/楕円 273"/>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92727</xdr:rowOff>
    </xdr:from>
    <xdr:ext cx="762000" cy="259045"/>
    <xdr:sp macro="" textlink="">
      <xdr:nvSpPr>
        <xdr:cNvPr id="275"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92528</xdr:rowOff>
    </xdr:from>
    <xdr:to>
      <xdr:col>22</xdr:col>
      <xdr:colOff>615950</xdr:colOff>
      <xdr:row>57</xdr:row>
      <xdr:rowOff>22678</xdr:rowOff>
    </xdr:to>
    <xdr:sp macro="" textlink="">
      <xdr:nvSpPr>
        <xdr:cNvPr id="276" name="円/楕円 275"/>
        <xdr:cNvSpPr/>
      </xdr:nvSpPr>
      <xdr:spPr>
        <a:xfrm>
          <a:off x="15621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32855</xdr:rowOff>
    </xdr:from>
    <xdr:ext cx="736600" cy="259045"/>
    <xdr:sp macro="" textlink="">
      <xdr:nvSpPr>
        <xdr:cNvPr id="277" name="テキスト ボックス 276"/>
        <xdr:cNvSpPr txBox="1"/>
      </xdr:nvSpPr>
      <xdr:spPr>
        <a:xfrm>
          <a:off x="15290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68035</xdr:rowOff>
    </xdr:from>
    <xdr:to>
      <xdr:col>21</xdr:col>
      <xdr:colOff>412750</xdr:colOff>
      <xdr:row>55</xdr:row>
      <xdr:rowOff>169635</xdr:rowOff>
    </xdr:to>
    <xdr:sp macro="" textlink="">
      <xdr:nvSpPr>
        <xdr:cNvPr id="278" name="円/楕円 277"/>
        <xdr:cNvSpPr/>
      </xdr:nvSpPr>
      <xdr:spPr>
        <a:xfrm>
          <a:off x="14732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8362</xdr:rowOff>
    </xdr:from>
    <xdr:ext cx="762000" cy="259045"/>
    <xdr:sp macro="" textlink="">
      <xdr:nvSpPr>
        <xdr:cNvPr id="279" name="テキスト ボックス 278"/>
        <xdr:cNvSpPr txBox="1"/>
      </xdr:nvSpPr>
      <xdr:spPr>
        <a:xfrm>
          <a:off x="14401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141515</xdr:rowOff>
    </xdr:from>
    <xdr:to>
      <xdr:col>20</xdr:col>
      <xdr:colOff>209550</xdr:colOff>
      <xdr:row>55</xdr:row>
      <xdr:rowOff>71665</xdr:rowOff>
    </xdr:to>
    <xdr:sp macro="" textlink="">
      <xdr:nvSpPr>
        <xdr:cNvPr id="280" name="円/楕円 279"/>
        <xdr:cNvSpPr/>
      </xdr:nvSpPr>
      <xdr:spPr>
        <a:xfrm>
          <a:off x="13843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81842</xdr:rowOff>
    </xdr:from>
    <xdr:ext cx="762000" cy="259045"/>
    <xdr:sp macro="" textlink="">
      <xdr:nvSpPr>
        <xdr:cNvPr id="281" name="テキスト ボックス 280"/>
        <xdr:cNvSpPr txBox="1"/>
      </xdr:nvSpPr>
      <xdr:spPr>
        <a:xfrm>
          <a:off x="13512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43543</xdr:rowOff>
    </xdr:from>
    <xdr:to>
      <xdr:col>19</xdr:col>
      <xdr:colOff>6350</xdr:colOff>
      <xdr:row>54</xdr:row>
      <xdr:rowOff>145143</xdr:rowOff>
    </xdr:to>
    <xdr:sp macro="" textlink="">
      <xdr:nvSpPr>
        <xdr:cNvPr id="282" name="円/楕円 281"/>
        <xdr:cNvSpPr/>
      </xdr:nvSpPr>
      <xdr:spPr>
        <a:xfrm>
          <a:off x="12954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155320</xdr:rowOff>
    </xdr:from>
    <xdr:ext cx="762000" cy="259045"/>
    <xdr:sp macro="" textlink="">
      <xdr:nvSpPr>
        <xdr:cNvPr id="283" name="テキスト ボックス 282"/>
        <xdr:cNvSpPr txBox="1"/>
      </xdr:nvSpPr>
      <xdr:spPr>
        <a:xfrm>
          <a:off x="12623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分母の経常一般財源等の増と一部事務組合への負担金の減により、前年度から</a:t>
          </a:r>
          <a:r>
            <a:rPr kumimoji="1" lang="en-US" altLang="ja-JP" sz="1300">
              <a:latin typeface="ＭＳ Ｐゴシック"/>
            </a:rPr>
            <a:t>1.7</a:t>
          </a:r>
          <a:r>
            <a:rPr kumimoji="1" lang="ja-JP" altLang="en-US" sz="1300">
              <a:latin typeface="ＭＳ Ｐゴシック"/>
            </a:rPr>
            <a:t>％下がったが、公営企業会計に対する負担や単独補助事業の実施などで、類似団体平均を</a:t>
          </a:r>
          <a:r>
            <a:rPr kumimoji="1" lang="en-US" altLang="ja-JP" sz="1300">
              <a:latin typeface="ＭＳ Ｐゴシック"/>
            </a:rPr>
            <a:t>6.4</a:t>
          </a:r>
          <a:r>
            <a:rPr kumimoji="1" lang="ja-JP" altLang="en-US" sz="1300">
              <a:latin typeface="ＭＳ Ｐゴシック"/>
            </a:rPr>
            <a:t>％上回っている。</a:t>
          </a:r>
          <a:endParaRPr kumimoji="1" lang="en-US" altLang="ja-JP" sz="1300">
            <a:latin typeface="ＭＳ Ｐゴシック"/>
          </a:endParaRPr>
        </a:p>
        <a:p>
          <a:r>
            <a:rPr kumimoji="1" lang="ja-JP" altLang="en-US" sz="1300">
              <a:latin typeface="ＭＳ Ｐゴシック"/>
            </a:rPr>
            <a:t>　歳出決算総額に占める補助費等の割合は</a:t>
          </a:r>
          <a:r>
            <a:rPr kumimoji="1" lang="en-US" altLang="ja-JP" sz="1300">
              <a:latin typeface="ＭＳ Ｐゴシック"/>
            </a:rPr>
            <a:t>22.5</a:t>
          </a:r>
          <a:r>
            <a:rPr kumimoji="1" lang="ja-JP" altLang="en-US" sz="1300">
              <a:latin typeface="ＭＳ Ｐゴシック"/>
            </a:rPr>
            <a:t>％と最も高く、今後も大幅な削減は難しいことから、必要性・公平性・事業効果を検証しながら、より効果的な予算執行に努める。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157480</xdr:rowOff>
    </xdr:to>
    <xdr:cxnSp macro="">
      <xdr:nvCxnSpPr>
        <xdr:cNvPr id="311" name="直線コネクタ 310"/>
        <xdr:cNvCxnSpPr/>
      </xdr:nvCxnSpPr>
      <xdr:spPr>
        <a:xfrm flipV="1">
          <a:off x="16510000" y="58191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12"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3" name="直線コネクタ 312"/>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14"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5" name="直線コネクタ 314"/>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54610</xdr:rowOff>
    </xdr:from>
    <xdr:to>
      <xdr:col>24</xdr:col>
      <xdr:colOff>31750</xdr:colOff>
      <xdr:row>40</xdr:row>
      <xdr:rowOff>12700</xdr:rowOff>
    </xdr:to>
    <xdr:cxnSp macro="">
      <xdr:nvCxnSpPr>
        <xdr:cNvPr id="316" name="直線コネクタ 315"/>
        <xdr:cNvCxnSpPr/>
      </xdr:nvCxnSpPr>
      <xdr:spPr>
        <a:xfrm flipV="1">
          <a:off x="15671800" y="67411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17"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8" name="フローチャート : 判断 317"/>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39370</xdr:rowOff>
    </xdr:from>
    <xdr:to>
      <xdr:col>22</xdr:col>
      <xdr:colOff>565150</xdr:colOff>
      <xdr:row>40</xdr:row>
      <xdr:rowOff>12700</xdr:rowOff>
    </xdr:to>
    <xdr:cxnSp macro="">
      <xdr:nvCxnSpPr>
        <xdr:cNvPr id="319" name="直線コネクタ 318"/>
        <xdr:cNvCxnSpPr/>
      </xdr:nvCxnSpPr>
      <xdr:spPr>
        <a:xfrm>
          <a:off x="14782800" y="67259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20" name="フローチャート : 判断 319"/>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21" name="テキスト ボックス 320"/>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43180</xdr:rowOff>
    </xdr:from>
    <xdr:to>
      <xdr:col>21</xdr:col>
      <xdr:colOff>361950</xdr:colOff>
      <xdr:row>39</xdr:row>
      <xdr:rowOff>39370</xdr:rowOff>
    </xdr:to>
    <xdr:cxnSp macro="">
      <xdr:nvCxnSpPr>
        <xdr:cNvPr id="322" name="直線コネクタ 321"/>
        <xdr:cNvCxnSpPr/>
      </xdr:nvCxnSpPr>
      <xdr:spPr>
        <a:xfrm>
          <a:off x="13893800" y="65582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38100</xdr:rowOff>
    </xdr:from>
    <xdr:to>
      <xdr:col>21</xdr:col>
      <xdr:colOff>412750</xdr:colOff>
      <xdr:row>36</xdr:row>
      <xdr:rowOff>139700</xdr:rowOff>
    </xdr:to>
    <xdr:sp macro="" textlink="">
      <xdr:nvSpPr>
        <xdr:cNvPr id="323" name="フローチャート : 判断 322"/>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149877</xdr:rowOff>
    </xdr:from>
    <xdr:ext cx="762000" cy="259045"/>
    <xdr:sp macro="" textlink="">
      <xdr:nvSpPr>
        <xdr:cNvPr id="324" name="テキスト ボックス 323"/>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168910</xdr:rowOff>
    </xdr:from>
    <xdr:to>
      <xdr:col>20</xdr:col>
      <xdr:colOff>158750</xdr:colOff>
      <xdr:row>38</xdr:row>
      <xdr:rowOff>43180</xdr:rowOff>
    </xdr:to>
    <xdr:cxnSp macro="">
      <xdr:nvCxnSpPr>
        <xdr:cNvPr id="325" name="直線コネクタ 324"/>
        <xdr:cNvCxnSpPr/>
      </xdr:nvCxnSpPr>
      <xdr:spPr>
        <a:xfrm>
          <a:off x="13004800" y="6512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15240</xdr:rowOff>
    </xdr:from>
    <xdr:to>
      <xdr:col>20</xdr:col>
      <xdr:colOff>209550</xdr:colOff>
      <xdr:row>36</xdr:row>
      <xdr:rowOff>116840</xdr:rowOff>
    </xdr:to>
    <xdr:sp macro="" textlink="">
      <xdr:nvSpPr>
        <xdr:cNvPr id="326" name="フローチャート : 判断 325"/>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127017</xdr:rowOff>
    </xdr:from>
    <xdr:ext cx="762000" cy="259045"/>
    <xdr:sp macro="" textlink="">
      <xdr:nvSpPr>
        <xdr:cNvPr id="327" name="テキスト ボックス 326"/>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22860</xdr:rowOff>
    </xdr:from>
    <xdr:to>
      <xdr:col>19</xdr:col>
      <xdr:colOff>6350</xdr:colOff>
      <xdr:row>36</xdr:row>
      <xdr:rowOff>124460</xdr:rowOff>
    </xdr:to>
    <xdr:sp macro="" textlink="">
      <xdr:nvSpPr>
        <xdr:cNvPr id="328" name="フローチャート : 判断 327"/>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134637</xdr:rowOff>
    </xdr:from>
    <xdr:ext cx="762000" cy="259045"/>
    <xdr:sp macro="" textlink="">
      <xdr:nvSpPr>
        <xdr:cNvPr id="329" name="テキスト ボックス 328"/>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3810</xdr:rowOff>
    </xdr:from>
    <xdr:to>
      <xdr:col>24</xdr:col>
      <xdr:colOff>82550</xdr:colOff>
      <xdr:row>39</xdr:row>
      <xdr:rowOff>105410</xdr:rowOff>
    </xdr:to>
    <xdr:sp macro="" textlink="">
      <xdr:nvSpPr>
        <xdr:cNvPr id="335" name="円/楕円 334"/>
        <xdr:cNvSpPr/>
      </xdr:nvSpPr>
      <xdr:spPr>
        <a:xfrm>
          <a:off x="164592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147337</xdr:rowOff>
    </xdr:from>
    <xdr:ext cx="762000" cy="259045"/>
    <xdr:sp macro="" textlink="">
      <xdr:nvSpPr>
        <xdr:cNvPr id="336" name="補助費等該当値テキスト"/>
        <xdr:cNvSpPr txBox="1"/>
      </xdr:nvSpPr>
      <xdr:spPr>
        <a:xfrm>
          <a:off x="165989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133350</xdr:rowOff>
    </xdr:from>
    <xdr:to>
      <xdr:col>22</xdr:col>
      <xdr:colOff>615950</xdr:colOff>
      <xdr:row>40</xdr:row>
      <xdr:rowOff>63500</xdr:rowOff>
    </xdr:to>
    <xdr:sp macro="" textlink="">
      <xdr:nvSpPr>
        <xdr:cNvPr id="337" name="円/楕円 336"/>
        <xdr:cNvSpPr/>
      </xdr:nvSpPr>
      <xdr:spPr>
        <a:xfrm>
          <a:off x="15621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48277</xdr:rowOff>
    </xdr:from>
    <xdr:ext cx="736600" cy="259045"/>
    <xdr:sp macro="" textlink="">
      <xdr:nvSpPr>
        <xdr:cNvPr id="338" name="テキスト ボックス 337"/>
        <xdr:cNvSpPr txBox="1"/>
      </xdr:nvSpPr>
      <xdr:spPr>
        <a:xfrm>
          <a:off x="15290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160020</xdr:rowOff>
    </xdr:from>
    <xdr:to>
      <xdr:col>21</xdr:col>
      <xdr:colOff>412750</xdr:colOff>
      <xdr:row>39</xdr:row>
      <xdr:rowOff>90170</xdr:rowOff>
    </xdr:to>
    <xdr:sp macro="" textlink="">
      <xdr:nvSpPr>
        <xdr:cNvPr id="339" name="円/楕円 338"/>
        <xdr:cNvSpPr/>
      </xdr:nvSpPr>
      <xdr:spPr>
        <a:xfrm>
          <a:off x="14732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74947</xdr:rowOff>
    </xdr:from>
    <xdr:ext cx="762000" cy="259045"/>
    <xdr:sp macro="" textlink="">
      <xdr:nvSpPr>
        <xdr:cNvPr id="340" name="テキスト ボックス 339"/>
        <xdr:cNvSpPr txBox="1"/>
      </xdr:nvSpPr>
      <xdr:spPr>
        <a:xfrm>
          <a:off x="14401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163830</xdr:rowOff>
    </xdr:from>
    <xdr:to>
      <xdr:col>20</xdr:col>
      <xdr:colOff>209550</xdr:colOff>
      <xdr:row>38</xdr:row>
      <xdr:rowOff>93980</xdr:rowOff>
    </xdr:to>
    <xdr:sp macro="" textlink="">
      <xdr:nvSpPr>
        <xdr:cNvPr id="341" name="円/楕円 340"/>
        <xdr:cNvSpPr/>
      </xdr:nvSpPr>
      <xdr:spPr>
        <a:xfrm>
          <a:off x="13843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78757</xdr:rowOff>
    </xdr:from>
    <xdr:ext cx="762000" cy="259045"/>
    <xdr:sp macro="" textlink="">
      <xdr:nvSpPr>
        <xdr:cNvPr id="342" name="テキスト ボックス 341"/>
        <xdr:cNvSpPr txBox="1"/>
      </xdr:nvSpPr>
      <xdr:spPr>
        <a:xfrm>
          <a:off x="13512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118110</xdr:rowOff>
    </xdr:from>
    <xdr:to>
      <xdr:col>19</xdr:col>
      <xdr:colOff>6350</xdr:colOff>
      <xdr:row>38</xdr:row>
      <xdr:rowOff>48260</xdr:rowOff>
    </xdr:to>
    <xdr:sp macro="" textlink="">
      <xdr:nvSpPr>
        <xdr:cNvPr id="343" name="円/楕円 342"/>
        <xdr:cNvSpPr/>
      </xdr:nvSpPr>
      <xdr:spPr>
        <a:xfrm>
          <a:off x="12954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33037</xdr:rowOff>
    </xdr:from>
    <xdr:ext cx="762000" cy="259045"/>
    <xdr:sp macro="" textlink="">
      <xdr:nvSpPr>
        <xdr:cNvPr id="344" name="テキスト ボックス 343"/>
        <xdr:cNvSpPr txBox="1"/>
      </xdr:nvSpPr>
      <xdr:spPr>
        <a:xfrm>
          <a:off x="12623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公債費は、これまでに行った繰上償還や借入利率の見直し、起債発行額の抑制などによる元利償還金の抑制効果により、前年から</a:t>
          </a:r>
          <a:r>
            <a:rPr kumimoji="1" lang="en-US" altLang="ja-JP" sz="1300">
              <a:latin typeface="ＭＳ Ｐゴシック"/>
            </a:rPr>
            <a:t>1.6</a:t>
          </a:r>
          <a:r>
            <a:rPr kumimoji="1" lang="ja-JP" altLang="en-US" sz="1300">
              <a:latin typeface="ＭＳ Ｐゴシック"/>
            </a:rPr>
            <a:t>％下がり、改善傾向が続いている。</a:t>
          </a:r>
        </a:p>
        <a:p>
          <a:r>
            <a:rPr kumimoji="1" lang="ja-JP" altLang="en-US" sz="1300">
              <a:latin typeface="ＭＳ Ｐゴシック"/>
            </a:rPr>
            <a:t>　しかし、依然として類似団体平均を</a:t>
          </a:r>
          <a:r>
            <a:rPr kumimoji="1" lang="en-US" altLang="ja-JP" sz="1300">
              <a:latin typeface="ＭＳ Ｐゴシック"/>
            </a:rPr>
            <a:t>2.2</a:t>
          </a:r>
          <a:r>
            <a:rPr kumimoji="1" lang="ja-JP" altLang="en-US" sz="1300">
              <a:latin typeface="ＭＳ Ｐゴシック"/>
            </a:rPr>
            <a:t>％上回っており、有利な起債と償還方法の選択などで後年度の公債費負担の軽減に引き続き努める。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131572</xdr:rowOff>
    </xdr:from>
    <xdr:to>
      <xdr:col>7</xdr:col>
      <xdr:colOff>15875</xdr:colOff>
      <xdr:row>81</xdr:row>
      <xdr:rowOff>143002</xdr:rowOff>
    </xdr:to>
    <xdr:cxnSp macro="">
      <xdr:nvCxnSpPr>
        <xdr:cNvPr id="370" name="直線コネクタ 369"/>
        <xdr:cNvCxnSpPr/>
      </xdr:nvCxnSpPr>
      <xdr:spPr>
        <a:xfrm flipV="1">
          <a:off x="4826000" y="12475972"/>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71"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72" name="直線コネクタ 371"/>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46499</xdr:rowOff>
    </xdr:from>
    <xdr:ext cx="762000" cy="259045"/>
    <xdr:sp macro="" textlink="">
      <xdr:nvSpPr>
        <xdr:cNvPr id="373" name="公債費最大値テキスト"/>
        <xdr:cNvSpPr txBox="1"/>
      </xdr:nvSpPr>
      <xdr:spPr>
        <a:xfrm>
          <a:off x="4914900" y="1221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72</xdr:row>
      <xdr:rowOff>131572</xdr:rowOff>
    </xdr:from>
    <xdr:to>
      <xdr:col>7</xdr:col>
      <xdr:colOff>104775</xdr:colOff>
      <xdr:row>72</xdr:row>
      <xdr:rowOff>131572</xdr:rowOff>
    </xdr:to>
    <xdr:cxnSp macro="">
      <xdr:nvCxnSpPr>
        <xdr:cNvPr id="374" name="直線コネクタ 373"/>
        <xdr:cNvCxnSpPr/>
      </xdr:nvCxnSpPr>
      <xdr:spPr>
        <a:xfrm>
          <a:off x="4737100" y="1247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1270</xdr:rowOff>
    </xdr:from>
    <xdr:to>
      <xdr:col>7</xdr:col>
      <xdr:colOff>15875</xdr:colOff>
      <xdr:row>79</xdr:row>
      <xdr:rowOff>147574</xdr:rowOff>
    </xdr:to>
    <xdr:cxnSp macro="">
      <xdr:nvCxnSpPr>
        <xdr:cNvPr id="375" name="直線コネクタ 374"/>
        <xdr:cNvCxnSpPr/>
      </xdr:nvCxnSpPr>
      <xdr:spPr>
        <a:xfrm flipV="1">
          <a:off x="3987800" y="13545820"/>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76"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77" name="フローチャート : 判断 376"/>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147574</xdr:rowOff>
    </xdr:from>
    <xdr:to>
      <xdr:col>5</xdr:col>
      <xdr:colOff>549275</xdr:colOff>
      <xdr:row>80</xdr:row>
      <xdr:rowOff>30987</xdr:rowOff>
    </xdr:to>
    <xdr:cxnSp macro="">
      <xdr:nvCxnSpPr>
        <xdr:cNvPr id="378" name="直線コネクタ 377"/>
        <xdr:cNvCxnSpPr/>
      </xdr:nvCxnSpPr>
      <xdr:spPr>
        <a:xfrm flipV="1">
          <a:off x="3098800" y="1369212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12192</xdr:rowOff>
    </xdr:from>
    <xdr:to>
      <xdr:col>5</xdr:col>
      <xdr:colOff>600075</xdr:colOff>
      <xdr:row>78</xdr:row>
      <xdr:rowOff>113792</xdr:rowOff>
    </xdr:to>
    <xdr:sp macro="" textlink="">
      <xdr:nvSpPr>
        <xdr:cNvPr id="379" name="フローチャート : 判断 378"/>
        <xdr:cNvSpPr/>
      </xdr:nvSpPr>
      <xdr:spPr>
        <a:xfrm>
          <a:off x="3937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123969</xdr:rowOff>
    </xdr:from>
    <xdr:ext cx="736600" cy="259045"/>
    <xdr:sp macro="" textlink="">
      <xdr:nvSpPr>
        <xdr:cNvPr id="380" name="テキスト ボックス 379"/>
        <xdr:cNvSpPr txBox="1"/>
      </xdr:nvSpPr>
      <xdr:spPr>
        <a:xfrm>
          <a:off x="3606800" y="1315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30987</xdr:rowOff>
    </xdr:from>
    <xdr:to>
      <xdr:col>4</xdr:col>
      <xdr:colOff>346075</xdr:colOff>
      <xdr:row>80</xdr:row>
      <xdr:rowOff>168148</xdr:rowOff>
    </xdr:to>
    <xdr:cxnSp macro="">
      <xdr:nvCxnSpPr>
        <xdr:cNvPr id="381" name="直線コネクタ 380"/>
        <xdr:cNvCxnSpPr/>
      </xdr:nvCxnSpPr>
      <xdr:spPr>
        <a:xfrm flipV="1">
          <a:off x="2209800" y="13746987"/>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39624</xdr:rowOff>
    </xdr:from>
    <xdr:to>
      <xdr:col>4</xdr:col>
      <xdr:colOff>396875</xdr:colOff>
      <xdr:row>78</xdr:row>
      <xdr:rowOff>141224</xdr:rowOff>
    </xdr:to>
    <xdr:sp macro="" textlink="">
      <xdr:nvSpPr>
        <xdr:cNvPr id="382" name="フローチャート : 判断 381"/>
        <xdr:cNvSpPr/>
      </xdr:nvSpPr>
      <xdr:spPr>
        <a:xfrm>
          <a:off x="3048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151401</xdr:rowOff>
    </xdr:from>
    <xdr:ext cx="762000" cy="259045"/>
    <xdr:sp macro="" textlink="">
      <xdr:nvSpPr>
        <xdr:cNvPr id="383" name="テキスト ボックス 382"/>
        <xdr:cNvSpPr txBox="1"/>
      </xdr:nvSpPr>
      <xdr:spPr>
        <a:xfrm>
          <a:off x="2717800" y="1318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168148</xdr:rowOff>
    </xdr:from>
    <xdr:to>
      <xdr:col>3</xdr:col>
      <xdr:colOff>142875</xdr:colOff>
      <xdr:row>81</xdr:row>
      <xdr:rowOff>152146</xdr:rowOff>
    </xdr:to>
    <xdr:cxnSp macro="">
      <xdr:nvCxnSpPr>
        <xdr:cNvPr id="384" name="直線コネクタ 383"/>
        <xdr:cNvCxnSpPr/>
      </xdr:nvCxnSpPr>
      <xdr:spPr>
        <a:xfrm flipV="1">
          <a:off x="1320800" y="1388414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57913</xdr:rowOff>
    </xdr:from>
    <xdr:to>
      <xdr:col>3</xdr:col>
      <xdr:colOff>193675</xdr:colOff>
      <xdr:row>78</xdr:row>
      <xdr:rowOff>159513</xdr:rowOff>
    </xdr:to>
    <xdr:sp macro="" textlink="">
      <xdr:nvSpPr>
        <xdr:cNvPr id="385" name="フローチャート : 判断 384"/>
        <xdr:cNvSpPr/>
      </xdr:nvSpPr>
      <xdr:spPr>
        <a:xfrm>
          <a:off x="2159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169690</xdr:rowOff>
    </xdr:from>
    <xdr:ext cx="762000" cy="259045"/>
    <xdr:sp macro="" textlink="">
      <xdr:nvSpPr>
        <xdr:cNvPr id="386" name="テキスト ボックス 385"/>
        <xdr:cNvSpPr txBox="1"/>
      </xdr:nvSpPr>
      <xdr:spPr>
        <a:xfrm>
          <a:off x="1828800" y="1319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87" name="フローチャート : 判断 386"/>
        <xdr:cNvSpPr/>
      </xdr:nvSpPr>
      <xdr:spPr>
        <a:xfrm>
          <a:off x="1270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62247</xdr:rowOff>
    </xdr:from>
    <xdr:ext cx="762000" cy="259045"/>
    <xdr:sp macro="" textlink="">
      <xdr:nvSpPr>
        <xdr:cNvPr id="388" name="テキスト ボックス 387"/>
        <xdr:cNvSpPr txBox="1"/>
      </xdr:nvSpPr>
      <xdr:spPr>
        <a:xfrm>
          <a:off x="939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121920</xdr:rowOff>
    </xdr:from>
    <xdr:to>
      <xdr:col>7</xdr:col>
      <xdr:colOff>66675</xdr:colOff>
      <xdr:row>79</xdr:row>
      <xdr:rowOff>52070</xdr:rowOff>
    </xdr:to>
    <xdr:sp macro="" textlink="">
      <xdr:nvSpPr>
        <xdr:cNvPr id="394" name="円/楕円 393"/>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93997</xdr:rowOff>
    </xdr:from>
    <xdr:ext cx="762000" cy="259045"/>
    <xdr:sp macro="" textlink="">
      <xdr:nvSpPr>
        <xdr:cNvPr id="395" name="公債費該当値テキスト"/>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96774</xdr:rowOff>
    </xdr:from>
    <xdr:to>
      <xdr:col>5</xdr:col>
      <xdr:colOff>600075</xdr:colOff>
      <xdr:row>80</xdr:row>
      <xdr:rowOff>26924</xdr:rowOff>
    </xdr:to>
    <xdr:sp macro="" textlink="">
      <xdr:nvSpPr>
        <xdr:cNvPr id="396" name="円/楕円 395"/>
        <xdr:cNvSpPr/>
      </xdr:nvSpPr>
      <xdr:spPr>
        <a:xfrm>
          <a:off x="3937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11701</xdr:rowOff>
    </xdr:from>
    <xdr:ext cx="736600" cy="259045"/>
    <xdr:sp macro="" textlink="">
      <xdr:nvSpPr>
        <xdr:cNvPr id="397" name="テキスト ボックス 396"/>
        <xdr:cNvSpPr txBox="1"/>
      </xdr:nvSpPr>
      <xdr:spPr>
        <a:xfrm>
          <a:off x="3606800" y="1372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151637</xdr:rowOff>
    </xdr:from>
    <xdr:to>
      <xdr:col>4</xdr:col>
      <xdr:colOff>396875</xdr:colOff>
      <xdr:row>80</xdr:row>
      <xdr:rowOff>81787</xdr:rowOff>
    </xdr:to>
    <xdr:sp macro="" textlink="">
      <xdr:nvSpPr>
        <xdr:cNvPr id="398" name="円/楕円 397"/>
        <xdr:cNvSpPr/>
      </xdr:nvSpPr>
      <xdr:spPr>
        <a:xfrm>
          <a:off x="3048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66564</xdr:rowOff>
    </xdr:from>
    <xdr:ext cx="762000" cy="259045"/>
    <xdr:sp macro="" textlink="">
      <xdr:nvSpPr>
        <xdr:cNvPr id="399" name="テキスト ボックス 398"/>
        <xdr:cNvSpPr txBox="1"/>
      </xdr:nvSpPr>
      <xdr:spPr>
        <a:xfrm>
          <a:off x="2717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117348</xdr:rowOff>
    </xdr:from>
    <xdr:to>
      <xdr:col>3</xdr:col>
      <xdr:colOff>193675</xdr:colOff>
      <xdr:row>81</xdr:row>
      <xdr:rowOff>47498</xdr:rowOff>
    </xdr:to>
    <xdr:sp macro="" textlink="">
      <xdr:nvSpPr>
        <xdr:cNvPr id="400" name="円/楕円 399"/>
        <xdr:cNvSpPr/>
      </xdr:nvSpPr>
      <xdr:spPr>
        <a:xfrm>
          <a:off x="2159000" y="138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32275</xdr:rowOff>
    </xdr:from>
    <xdr:ext cx="762000" cy="259045"/>
    <xdr:sp macro="" textlink="">
      <xdr:nvSpPr>
        <xdr:cNvPr id="401" name="テキスト ボックス 400"/>
        <xdr:cNvSpPr txBox="1"/>
      </xdr:nvSpPr>
      <xdr:spPr>
        <a:xfrm>
          <a:off x="1828800" y="1391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101346</xdr:rowOff>
    </xdr:from>
    <xdr:to>
      <xdr:col>1</xdr:col>
      <xdr:colOff>676275</xdr:colOff>
      <xdr:row>82</xdr:row>
      <xdr:rowOff>31496</xdr:rowOff>
    </xdr:to>
    <xdr:sp macro="" textlink="">
      <xdr:nvSpPr>
        <xdr:cNvPr id="402" name="円/楕円 401"/>
        <xdr:cNvSpPr/>
      </xdr:nvSpPr>
      <xdr:spPr>
        <a:xfrm>
          <a:off x="1270000" y="1398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82</xdr:row>
      <xdr:rowOff>16273</xdr:rowOff>
    </xdr:from>
    <xdr:ext cx="762000" cy="259045"/>
    <xdr:sp macro="" textlink="">
      <xdr:nvSpPr>
        <xdr:cNvPr id="403" name="テキスト ボックス 402"/>
        <xdr:cNvSpPr txBox="1"/>
      </xdr:nvSpPr>
      <xdr:spPr>
        <a:xfrm>
          <a:off x="939800" y="1407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公債費以外の経費全体に係る経常収支比率については、事業の見直しや集中改革プランに沿った施策の重点化などにより、類似団体平均を</a:t>
          </a:r>
          <a:r>
            <a:rPr kumimoji="1" lang="en-US" altLang="ja-JP" sz="1300">
              <a:latin typeface="ＭＳ Ｐゴシック"/>
            </a:rPr>
            <a:t>2.7</a:t>
          </a:r>
          <a:r>
            <a:rPr kumimoji="1" lang="ja-JP" altLang="en-US" sz="1300">
              <a:latin typeface="ＭＳ Ｐゴシック"/>
            </a:rPr>
            <a:t>％下回っており、経常的一般財源の増加（</a:t>
          </a:r>
          <a:r>
            <a:rPr kumimoji="1" lang="en-US" altLang="ja-JP" sz="1300">
              <a:latin typeface="ＭＳ Ｐゴシック"/>
            </a:rPr>
            <a:t>1.2</a:t>
          </a:r>
          <a:r>
            <a:rPr kumimoji="1" lang="ja-JP" altLang="en-US" sz="1300">
              <a:latin typeface="ＭＳ Ｐゴシック"/>
            </a:rPr>
            <a:t>億円）などで前年度から</a:t>
          </a:r>
          <a:r>
            <a:rPr kumimoji="1" lang="en-US" altLang="ja-JP" sz="1300">
              <a:latin typeface="ＭＳ Ｐゴシック"/>
            </a:rPr>
            <a:t>1.1</a:t>
          </a:r>
          <a:r>
            <a:rPr kumimoji="1" lang="ja-JP" altLang="en-US" sz="1300">
              <a:latin typeface="ＭＳ Ｐゴシック"/>
            </a:rPr>
            <a:t>％下がった。</a:t>
          </a:r>
        </a:p>
        <a:p>
          <a:r>
            <a:rPr kumimoji="1" lang="ja-JP" altLang="en-US" sz="1300">
              <a:latin typeface="ＭＳ Ｐゴシック"/>
            </a:rPr>
            <a:t>　交付税に対する財源依存や少子高齢化の進行など厳しい財政環境を踏まえ、経費削減と効率的な行政運営に継続して取り組む。</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149860</xdr:rowOff>
    </xdr:from>
    <xdr:to>
      <xdr:col>24</xdr:col>
      <xdr:colOff>31750</xdr:colOff>
      <xdr:row>80</xdr:row>
      <xdr:rowOff>136144</xdr:rowOff>
    </xdr:to>
    <xdr:cxnSp macro="">
      <xdr:nvCxnSpPr>
        <xdr:cNvPr id="429" name="直線コネクタ 428"/>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108221</xdr:rowOff>
    </xdr:from>
    <xdr:ext cx="762000" cy="259045"/>
    <xdr:sp macro="" textlink="">
      <xdr:nvSpPr>
        <xdr:cNvPr id="430" name="公債費以外最小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23</xdr:col>
      <xdr:colOff>628650</xdr:colOff>
      <xdr:row>80</xdr:row>
      <xdr:rowOff>136144</xdr:rowOff>
    </xdr:from>
    <xdr:to>
      <xdr:col>24</xdr:col>
      <xdr:colOff>120650</xdr:colOff>
      <xdr:row>80</xdr:row>
      <xdr:rowOff>136144</xdr:rowOff>
    </xdr:to>
    <xdr:cxnSp macro="">
      <xdr:nvCxnSpPr>
        <xdr:cNvPr id="431" name="直線コネクタ 430"/>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64787</xdr:rowOff>
    </xdr:from>
    <xdr:ext cx="762000" cy="259045"/>
    <xdr:sp macro="" textlink="">
      <xdr:nvSpPr>
        <xdr:cNvPr id="432"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23</xdr:col>
      <xdr:colOff>628650</xdr:colOff>
      <xdr:row>74</xdr:row>
      <xdr:rowOff>149860</xdr:rowOff>
    </xdr:from>
    <xdr:to>
      <xdr:col>24</xdr:col>
      <xdr:colOff>120650</xdr:colOff>
      <xdr:row>74</xdr:row>
      <xdr:rowOff>149860</xdr:rowOff>
    </xdr:to>
    <xdr:cxnSp macro="">
      <xdr:nvCxnSpPr>
        <xdr:cNvPr id="433" name="直線コネクタ 432"/>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42418</xdr:rowOff>
    </xdr:from>
    <xdr:to>
      <xdr:col>24</xdr:col>
      <xdr:colOff>31750</xdr:colOff>
      <xdr:row>77</xdr:row>
      <xdr:rowOff>92711</xdr:rowOff>
    </xdr:to>
    <xdr:cxnSp macro="">
      <xdr:nvCxnSpPr>
        <xdr:cNvPr id="434" name="直線コネクタ 433"/>
        <xdr:cNvCxnSpPr/>
      </xdr:nvCxnSpPr>
      <xdr:spPr>
        <a:xfrm flipV="1">
          <a:off x="15671800" y="13244068"/>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87140</xdr:rowOff>
    </xdr:from>
    <xdr:ext cx="762000" cy="259045"/>
    <xdr:sp macro="" textlink="">
      <xdr:nvSpPr>
        <xdr:cNvPr id="435" name="公債費以外平均値テキスト"/>
        <xdr:cNvSpPr txBox="1"/>
      </xdr:nvSpPr>
      <xdr:spPr>
        <a:xfrm>
          <a:off x="16598900" y="132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115063</xdr:rowOff>
    </xdr:from>
    <xdr:to>
      <xdr:col>24</xdr:col>
      <xdr:colOff>82550</xdr:colOff>
      <xdr:row>78</xdr:row>
      <xdr:rowOff>45213</xdr:rowOff>
    </xdr:to>
    <xdr:sp macro="" textlink="">
      <xdr:nvSpPr>
        <xdr:cNvPr id="436" name="フローチャート : 判断 435"/>
        <xdr:cNvSpPr/>
      </xdr:nvSpPr>
      <xdr:spPr>
        <a:xfrm>
          <a:off x="16459200" y="1331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90424</xdr:rowOff>
    </xdr:from>
    <xdr:to>
      <xdr:col>22</xdr:col>
      <xdr:colOff>565150</xdr:colOff>
      <xdr:row>77</xdr:row>
      <xdr:rowOff>92711</xdr:rowOff>
    </xdr:to>
    <xdr:cxnSp macro="">
      <xdr:nvCxnSpPr>
        <xdr:cNvPr id="437" name="直線コネクタ 436"/>
        <xdr:cNvCxnSpPr/>
      </xdr:nvCxnSpPr>
      <xdr:spPr>
        <a:xfrm>
          <a:off x="14782800" y="13120624"/>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133350</xdr:rowOff>
    </xdr:from>
    <xdr:to>
      <xdr:col>22</xdr:col>
      <xdr:colOff>615950</xdr:colOff>
      <xdr:row>78</xdr:row>
      <xdr:rowOff>63500</xdr:rowOff>
    </xdr:to>
    <xdr:sp macro="" textlink="">
      <xdr:nvSpPr>
        <xdr:cNvPr id="438" name="フローチャート : 判断 437"/>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48277</xdr:rowOff>
    </xdr:from>
    <xdr:ext cx="736600" cy="259045"/>
    <xdr:sp macro="" textlink="">
      <xdr:nvSpPr>
        <xdr:cNvPr id="439" name="テキスト ボックス 438"/>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120142</xdr:rowOff>
    </xdr:from>
    <xdr:to>
      <xdr:col>21</xdr:col>
      <xdr:colOff>361950</xdr:colOff>
      <xdr:row>76</xdr:row>
      <xdr:rowOff>90424</xdr:rowOff>
    </xdr:to>
    <xdr:cxnSp macro="">
      <xdr:nvCxnSpPr>
        <xdr:cNvPr id="440" name="直線コネクタ 439"/>
        <xdr:cNvCxnSpPr/>
      </xdr:nvCxnSpPr>
      <xdr:spPr>
        <a:xfrm>
          <a:off x="13893800" y="1297889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41" name="フローチャート : 判断 440"/>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42" name="テキスト ボックス 441"/>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74422</xdr:rowOff>
    </xdr:from>
    <xdr:to>
      <xdr:col>20</xdr:col>
      <xdr:colOff>158750</xdr:colOff>
      <xdr:row>75</xdr:row>
      <xdr:rowOff>120142</xdr:rowOff>
    </xdr:to>
    <xdr:cxnSp macro="">
      <xdr:nvCxnSpPr>
        <xdr:cNvPr id="443" name="直線コネクタ 442"/>
        <xdr:cNvCxnSpPr/>
      </xdr:nvCxnSpPr>
      <xdr:spPr>
        <a:xfrm>
          <a:off x="13004800" y="129331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44" name="フローチャート : 判断 443"/>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45" name="テキスト ボックス 444"/>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46" name="フローチャート : 判断 445"/>
        <xdr:cNvSpPr/>
      </xdr:nvSpPr>
      <xdr:spPr>
        <a:xfrm>
          <a:off x="12954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114571</xdr:rowOff>
    </xdr:from>
    <xdr:ext cx="762000" cy="259045"/>
    <xdr:sp macro="" textlink="">
      <xdr:nvSpPr>
        <xdr:cNvPr id="447" name="テキスト ボックス 446"/>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163068</xdr:rowOff>
    </xdr:from>
    <xdr:to>
      <xdr:col>24</xdr:col>
      <xdr:colOff>82550</xdr:colOff>
      <xdr:row>77</xdr:row>
      <xdr:rowOff>93218</xdr:rowOff>
    </xdr:to>
    <xdr:sp macro="" textlink="">
      <xdr:nvSpPr>
        <xdr:cNvPr id="453" name="円/楕円 452"/>
        <xdr:cNvSpPr/>
      </xdr:nvSpPr>
      <xdr:spPr>
        <a:xfrm>
          <a:off x="16459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8145</xdr:rowOff>
    </xdr:from>
    <xdr:ext cx="762000" cy="259045"/>
    <xdr:sp macro="" textlink="">
      <xdr:nvSpPr>
        <xdr:cNvPr id="454" name="公債費以外該当値テキスト"/>
        <xdr:cNvSpPr txBox="1"/>
      </xdr:nvSpPr>
      <xdr:spPr>
        <a:xfrm>
          <a:off x="16598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41911</xdr:rowOff>
    </xdr:from>
    <xdr:to>
      <xdr:col>22</xdr:col>
      <xdr:colOff>615950</xdr:colOff>
      <xdr:row>77</xdr:row>
      <xdr:rowOff>143511</xdr:rowOff>
    </xdr:to>
    <xdr:sp macro="" textlink="">
      <xdr:nvSpPr>
        <xdr:cNvPr id="455" name="円/楕円 454"/>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153688</xdr:rowOff>
    </xdr:from>
    <xdr:ext cx="736600" cy="259045"/>
    <xdr:sp macro="" textlink="">
      <xdr:nvSpPr>
        <xdr:cNvPr id="456" name="テキスト ボックス 455"/>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39624</xdr:rowOff>
    </xdr:from>
    <xdr:to>
      <xdr:col>21</xdr:col>
      <xdr:colOff>412750</xdr:colOff>
      <xdr:row>76</xdr:row>
      <xdr:rowOff>141224</xdr:rowOff>
    </xdr:to>
    <xdr:sp macro="" textlink="">
      <xdr:nvSpPr>
        <xdr:cNvPr id="457" name="円/楕円 456"/>
        <xdr:cNvSpPr/>
      </xdr:nvSpPr>
      <xdr:spPr>
        <a:xfrm>
          <a:off x="14732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151401</xdr:rowOff>
    </xdr:from>
    <xdr:ext cx="762000" cy="259045"/>
    <xdr:sp macro="" textlink="">
      <xdr:nvSpPr>
        <xdr:cNvPr id="458" name="テキスト ボックス 457"/>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69342</xdr:rowOff>
    </xdr:from>
    <xdr:to>
      <xdr:col>20</xdr:col>
      <xdr:colOff>209550</xdr:colOff>
      <xdr:row>75</xdr:row>
      <xdr:rowOff>170942</xdr:rowOff>
    </xdr:to>
    <xdr:sp macro="" textlink="">
      <xdr:nvSpPr>
        <xdr:cNvPr id="459" name="円/楕円 458"/>
        <xdr:cNvSpPr/>
      </xdr:nvSpPr>
      <xdr:spPr>
        <a:xfrm>
          <a:off x="13843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9669</xdr:rowOff>
    </xdr:from>
    <xdr:ext cx="762000" cy="259045"/>
    <xdr:sp macro="" textlink="">
      <xdr:nvSpPr>
        <xdr:cNvPr id="460" name="テキスト ボックス 459"/>
        <xdr:cNvSpPr txBox="1"/>
      </xdr:nvSpPr>
      <xdr:spPr>
        <a:xfrm>
          <a:off x="13512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23622</xdr:rowOff>
    </xdr:from>
    <xdr:to>
      <xdr:col>19</xdr:col>
      <xdr:colOff>6350</xdr:colOff>
      <xdr:row>75</xdr:row>
      <xdr:rowOff>125222</xdr:rowOff>
    </xdr:to>
    <xdr:sp macro="" textlink="">
      <xdr:nvSpPr>
        <xdr:cNvPr id="461" name="円/楕円 460"/>
        <xdr:cNvSpPr/>
      </xdr:nvSpPr>
      <xdr:spPr>
        <a:xfrm>
          <a:off x="12954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135399</xdr:rowOff>
    </xdr:from>
    <xdr:ext cx="762000" cy="259045"/>
    <xdr:sp macro="" textlink="">
      <xdr:nvSpPr>
        <xdr:cNvPr id="462" name="テキスト ボックス 461"/>
        <xdr:cNvSpPr txBox="1"/>
      </xdr:nvSpPr>
      <xdr:spPr>
        <a:xfrm>
          <a:off x="12623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広島県世羅町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138415</xdr:rowOff>
    </xdr:from>
    <xdr:to>
      <xdr:col>4</xdr:col>
      <xdr:colOff>1117600</xdr:colOff>
      <xdr:row>19</xdr:row>
      <xdr:rowOff>170564</xdr:rowOff>
    </xdr:to>
    <xdr:cxnSp macro="">
      <xdr:nvCxnSpPr>
        <xdr:cNvPr id="45" name="直線コネクタ 44"/>
        <xdr:cNvCxnSpPr/>
      </xdr:nvCxnSpPr>
      <xdr:spPr bwMode="auto">
        <a:xfrm flipV="1">
          <a:off x="5651500" y="2243440"/>
          <a:ext cx="0" cy="12322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142641</xdr:rowOff>
    </xdr:from>
    <xdr:ext cx="762000" cy="259045"/>
    <xdr:sp macro="" textlink="">
      <xdr:nvSpPr>
        <xdr:cNvPr id="46" name="人口1人当たり決算額の推移最小値テキスト130"/>
        <xdr:cNvSpPr txBox="1"/>
      </xdr:nvSpPr>
      <xdr:spPr>
        <a:xfrm>
          <a:off x="5740400" y="344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60,533</a:t>
          </a:r>
          <a:endParaRPr kumimoji="1" lang="ja-JP" altLang="en-US" sz="1000" b="1">
            <a:latin typeface="ＭＳ Ｐゴシック"/>
          </a:endParaRPr>
        </a:p>
      </xdr:txBody>
    </xdr:sp>
    <xdr:clientData/>
  </xdr:oneCellAnchor>
  <xdr:twoCellAnchor>
    <xdr:from>
      <xdr:col>4</xdr:col>
      <xdr:colOff>1028700</xdr:colOff>
      <xdr:row>19</xdr:row>
      <xdr:rowOff>170564</xdr:rowOff>
    </xdr:from>
    <xdr:to>
      <xdr:col>5</xdr:col>
      <xdr:colOff>73025</xdr:colOff>
      <xdr:row>19</xdr:row>
      <xdr:rowOff>170564</xdr:rowOff>
    </xdr:to>
    <xdr:cxnSp macro="">
      <xdr:nvCxnSpPr>
        <xdr:cNvPr id="47" name="直線コネクタ 46"/>
        <xdr:cNvCxnSpPr/>
      </xdr:nvCxnSpPr>
      <xdr:spPr bwMode="auto">
        <a:xfrm>
          <a:off x="5562600" y="34757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53342</xdr:rowOff>
    </xdr:from>
    <xdr:ext cx="762000" cy="259045"/>
    <xdr:sp macro="" textlink="">
      <xdr:nvSpPr>
        <xdr:cNvPr id="48" name="人口1人当たり決算額の推移最大値テキスト130"/>
        <xdr:cNvSpPr txBox="1"/>
      </xdr:nvSpPr>
      <xdr:spPr>
        <a:xfrm>
          <a:off x="5740400" y="198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222,252</a:t>
          </a:r>
          <a:endParaRPr kumimoji="1" lang="ja-JP" altLang="en-US" sz="1000" b="1">
            <a:latin typeface="ＭＳ Ｐゴシック"/>
          </a:endParaRPr>
        </a:p>
      </xdr:txBody>
    </xdr:sp>
    <xdr:clientData/>
  </xdr:oneCellAnchor>
  <xdr:twoCellAnchor>
    <xdr:from>
      <xdr:col>4</xdr:col>
      <xdr:colOff>1028700</xdr:colOff>
      <xdr:row>12</xdr:row>
      <xdr:rowOff>138415</xdr:rowOff>
    </xdr:from>
    <xdr:to>
      <xdr:col>5</xdr:col>
      <xdr:colOff>73025</xdr:colOff>
      <xdr:row>12</xdr:row>
      <xdr:rowOff>138415</xdr:rowOff>
    </xdr:to>
    <xdr:cxnSp macro="">
      <xdr:nvCxnSpPr>
        <xdr:cNvPr id="49" name="直線コネクタ 48"/>
        <xdr:cNvCxnSpPr/>
      </xdr:nvCxnSpPr>
      <xdr:spPr bwMode="auto">
        <a:xfrm>
          <a:off x="5562600" y="224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12395</xdr:rowOff>
    </xdr:from>
    <xdr:to>
      <xdr:col>4</xdr:col>
      <xdr:colOff>1117600</xdr:colOff>
      <xdr:row>18</xdr:row>
      <xdr:rowOff>12670</xdr:rowOff>
    </xdr:to>
    <xdr:cxnSp macro="">
      <xdr:nvCxnSpPr>
        <xdr:cNvPr id="50" name="直線コネクタ 49"/>
        <xdr:cNvCxnSpPr/>
      </xdr:nvCxnSpPr>
      <xdr:spPr bwMode="auto">
        <a:xfrm>
          <a:off x="5003800" y="3146120"/>
          <a:ext cx="647700" cy="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46885</xdr:rowOff>
    </xdr:from>
    <xdr:ext cx="762000" cy="259045"/>
    <xdr:sp macro="" textlink="">
      <xdr:nvSpPr>
        <xdr:cNvPr id="51" name="人口1人当たり決算額の推移平均値テキスト130"/>
        <xdr:cNvSpPr txBox="1"/>
      </xdr:nvSpPr>
      <xdr:spPr>
        <a:xfrm>
          <a:off x="5740400" y="2837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117,266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30358</xdr:rowOff>
    </xdr:from>
    <xdr:to>
      <xdr:col>5</xdr:col>
      <xdr:colOff>34925</xdr:colOff>
      <xdr:row>17</xdr:row>
      <xdr:rowOff>131958</xdr:rowOff>
    </xdr:to>
    <xdr:sp macro="" textlink="">
      <xdr:nvSpPr>
        <xdr:cNvPr id="52" name="フローチャート : 判断 51"/>
        <xdr:cNvSpPr/>
      </xdr:nvSpPr>
      <xdr:spPr bwMode="auto">
        <a:xfrm>
          <a:off x="56007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12395</xdr:rowOff>
    </xdr:from>
    <xdr:to>
      <xdr:col>4</xdr:col>
      <xdr:colOff>469900</xdr:colOff>
      <xdr:row>18</xdr:row>
      <xdr:rowOff>47211</xdr:rowOff>
    </xdr:to>
    <xdr:cxnSp macro="">
      <xdr:nvCxnSpPr>
        <xdr:cNvPr id="53" name="直線コネクタ 52"/>
        <xdr:cNvCxnSpPr/>
      </xdr:nvCxnSpPr>
      <xdr:spPr bwMode="auto">
        <a:xfrm flipV="1">
          <a:off x="4305300" y="3146120"/>
          <a:ext cx="698500" cy="34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41057</xdr:rowOff>
    </xdr:from>
    <xdr:to>
      <xdr:col>4</xdr:col>
      <xdr:colOff>520700</xdr:colOff>
      <xdr:row>17</xdr:row>
      <xdr:rowOff>142657</xdr:rowOff>
    </xdr:to>
    <xdr:sp macro="" textlink="">
      <xdr:nvSpPr>
        <xdr:cNvPr id="54" name="フローチャート : 判断 53"/>
        <xdr:cNvSpPr/>
      </xdr:nvSpPr>
      <xdr:spPr bwMode="auto">
        <a:xfrm>
          <a:off x="4953000" y="3003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152834</xdr:rowOff>
    </xdr:from>
    <xdr:ext cx="736600" cy="259045"/>
    <xdr:sp macro="" textlink="">
      <xdr:nvSpPr>
        <xdr:cNvPr id="55" name="テキスト ボックス 54"/>
        <xdr:cNvSpPr txBox="1"/>
      </xdr:nvSpPr>
      <xdr:spPr>
        <a:xfrm>
          <a:off x="4622800" y="277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32078</xdr:rowOff>
    </xdr:from>
    <xdr:to>
      <xdr:col>3</xdr:col>
      <xdr:colOff>904875</xdr:colOff>
      <xdr:row>18</xdr:row>
      <xdr:rowOff>47211</xdr:rowOff>
    </xdr:to>
    <xdr:cxnSp macro="">
      <xdr:nvCxnSpPr>
        <xdr:cNvPr id="56" name="直線コネクタ 55"/>
        <xdr:cNvCxnSpPr/>
      </xdr:nvCxnSpPr>
      <xdr:spPr bwMode="auto">
        <a:xfrm>
          <a:off x="3606800" y="3165803"/>
          <a:ext cx="698500" cy="15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63825</xdr:rowOff>
    </xdr:from>
    <xdr:to>
      <xdr:col>3</xdr:col>
      <xdr:colOff>955675</xdr:colOff>
      <xdr:row>17</xdr:row>
      <xdr:rowOff>165425</xdr:rowOff>
    </xdr:to>
    <xdr:sp macro="" textlink="">
      <xdr:nvSpPr>
        <xdr:cNvPr id="57" name="フローチャート : 判断 56"/>
        <xdr:cNvSpPr/>
      </xdr:nvSpPr>
      <xdr:spPr bwMode="auto">
        <a:xfrm>
          <a:off x="4254500" y="3026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4152</xdr:rowOff>
    </xdr:from>
    <xdr:ext cx="762000" cy="259045"/>
    <xdr:sp macro="" textlink="">
      <xdr:nvSpPr>
        <xdr:cNvPr id="58" name="テキスト ボックス 57"/>
        <xdr:cNvSpPr txBox="1"/>
      </xdr:nvSpPr>
      <xdr:spPr>
        <a:xfrm>
          <a:off x="3924300" y="27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170647</xdr:rowOff>
    </xdr:from>
    <xdr:to>
      <xdr:col>3</xdr:col>
      <xdr:colOff>206375</xdr:colOff>
      <xdr:row>18</xdr:row>
      <xdr:rowOff>32078</xdr:rowOff>
    </xdr:to>
    <xdr:cxnSp macro="">
      <xdr:nvCxnSpPr>
        <xdr:cNvPr id="59" name="直線コネクタ 58"/>
        <xdr:cNvCxnSpPr/>
      </xdr:nvCxnSpPr>
      <xdr:spPr bwMode="auto">
        <a:xfrm>
          <a:off x="2908300" y="3132922"/>
          <a:ext cx="698500" cy="32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38191</xdr:rowOff>
    </xdr:from>
    <xdr:to>
      <xdr:col>3</xdr:col>
      <xdr:colOff>257175</xdr:colOff>
      <xdr:row>17</xdr:row>
      <xdr:rowOff>139791</xdr:rowOff>
    </xdr:to>
    <xdr:sp macro="" textlink="">
      <xdr:nvSpPr>
        <xdr:cNvPr id="60" name="フローチャート : 判断 59"/>
        <xdr:cNvSpPr/>
      </xdr:nvSpPr>
      <xdr:spPr bwMode="auto">
        <a:xfrm>
          <a:off x="3556000" y="3000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149968</xdr:rowOff>
    </xdr:from>
    <xdr:ext cx="762000" cy="259045"/>
    <xdr:sp macro="" textlink="">
      <xdr:nvSpPr>
        <xdr:cNvPr id="61" name="テキスト ボックス 60"/>
        <xdr:cNvSpPr txBox="1"/>
      </xdr:nvSpPr>
      <xdr:spPr>
        <a:xfrm>
          <a:off x="3225800" y="276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24247</xdr:rowOff>
    </xdr:from>
    <xdr:to>
      <xdr:col>2</xdr:col>
      <xdr:colOff>692150</xdr:colOff>
      <xdr:row>17</xdr:row>
      <xdr:rowOff>125847</xdr:rowOff>
    </xdr:to>
    <xdr:sp macro="" textlink="">
      <xdr:nvSpPr>
        <xdr:cNvPr id="62" name="フローチャート : 判断 61"/>
        <xdr:cNvSpPr/>
      </xdr:nvSpPr>
      <xdr:spPr bwMode="auto">
        <a:xfrm>
          <a:off x="2857500" y="298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136024</xdr:rowOff>
    </xdr:from>
    <xdr:ext cx="762000" cy="259045"/>
    <xdr:sp macro="" textlink="">
      <xdr:nvSpPr>
        <xdr:cNvPr id="63" name="テキスト ボックス 62"/>
        <xdr:cNvSpPr txBox="1"/>
      </xdr:nvSpPr>
      <xdr:spPr>
        <a:xfrm>
          <a:off x="2527300" y="275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133320</xdr:rowOff>
    </xdr:from>
    <xdr:to>
      <xdr:col>5</xdr:col>
      <xdr:colOff>34925</xdr:colOff>
      <xdr:row>18</xdr:row>
      <xdr:rowOff>63470</xdr:rowOff>
    </xdr:to>
    <xdr:sp macro="" textlink="">
      <xdr:nvSpPr>
        <xdr:cNvPr id="69" name="円/楕円 68"/>
        <xdr:cNvSpPr/>
      </xdr:nvSpPr>
      <xdr:spPr bwMode="auto">
        <a:xfrm>
          <a:off x="5600700" y="3095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105397</xdr:rowOff>
    </xdr:from>
    <xdr:ext cx="762000" cy="259045"/>
    <xdr:sp macro="" textlink="">
      <xdr:nvSpPr>
        <xdr:cNvPr id="70" name="人口1人当たり決算額の推移該当値テキスト130"/>
        <xdr:cNvSpPr txBox="1"/>
      </xdr:nvSpPr>
      <xdr:spPr>
        <a:xfrm>
          <a:off x="5740400" y="306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103,754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133045</xdr:rowOff>
    </xdr:from>
    <xdr:to>
      <xdr:col>4</xdr:col>
      <xdr:colOff>520700</xdr:colOff>
      <xdr:row>18</xdr:row>
      <xdr:rowOff>63195</xdr:rowOff>
    </xdr:to>
    <xdr:sp macro="" textlink="">
      <xdr:nvSpPr>
        <xdr:cNvPr id="71" name="円/楕円 70"/>
        <xdr:cNvSpPr/>
      </xdr:nvSpPr>
      <xdr:spPr bwMode="auto">
        <a:xfrm>
          <a:off x="4953000" y="3095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47972</xdr:rowOff>
    </xdr:from>
    <xdr:ext cx="736600" cy="259045"/>
    <xdr:sp macro="" textlink="">
      <xdr:nvSpPr>
        <xdr:cNvPr id="72" name="テキスト ボックス 71"/>
        <xdr:cNvSpPr txBox="1"/>
      </xdr:nvSpPr>
      <xdr:spPr>
        <a:xfrm>
          <a:off x="4622800" y="3181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103,790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167861</xdr:rowOff>
    </xdr:from>
    <xdr:to>
      <xdr:col>3</xdr:col>
      <xdr:colOff>955675</xdr:colOff>
      <xdr:row>18</xdr:row>
      <xdr:rowOff>98011</xdr:rowOff>
    </xdr:to>
    <xdr:sp macro="" textlink="">
      <xdr:nvSpPr>
        <xdr:cNvPr id="73" name="円/楕円 72"/>
        <xdr:cNvSpPr/>
      </xdr:nvSpPr>
      <xdr:spPr bwMode="auto">
        <a:xfrm>
          <a:off x="4254500" y="3130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82788</xdr:rowOff>
    </xdr:from>
    <xdr:ext cx="762000" cy="259045"/>
    <xdr:sp macro="" textlink="">
      <xdr:nvSpPr>
        <xdr:cNvPr id="74" name="テキスト ボックス 73"/>
        <xdr:cNvSpPr txBox="1"/>
      </xdr:nvSpPr>
      <xdr:spPr>
        <a:xfrm>
          <a:off x="3924300" y="32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99,221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152728</xdr:rowOff>
    </xdr:from>
    <xdr:to>
      <xdr:col>3</xdr:col>
      <xdr:colOff>257175</xdr:colOff>
      <xdr:row>18</xdr:row>
      <xdr:rowOff>82878</xdr:rowOff>
    </xdr:to>
    <xdr:sp macro="" textlink="">
      <xdr:nvSpPr>
        <xdr:cNvPr id="75" name="円/楕円 74"/>
        <xdr:cNvSpPr/>
      </xdr:nvSpPr>
      <xdr:spPr bwMode="auto">
        <a:xfrm>
          <a:off x="3556000" y="3115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67654</xdr:rowOff>
    </xdr:from>
    <xdr:ext cx="762000" cy="259045"/>
    <xdr:sp macro="" textlink="">
      <xdr:nvSpPr>
        <xdr:cNvPr id="76" name="テキスト ボックス 75"/>
        <xdr:cNvSpPr txBox="1"/>
      </xdr:nvSpPr>
      <xdr:spPr>
        <a:xfrm>
          <a:off x="3225800" y="320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101,207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119847</xdr:rowOff>
    </xdr:from>
    <xdr:to>
      <xdr:col>2</xdr:col>
      <xdr:colOff>692150</xdr:colOff>
      <xdr:row>18</xdr:row>
      <xdr:rowOff>49997</xdr:rowOff>
    </xdr:to>
    <xdr:sp macro="" textlink="">
      <xdr:nvSpPr>
        <xdr:cNvPr id="77" name="円/楕円 76"/>
        <xdr:cNvSpPr/>
      </xdr:nvSpPr>
      <xdr:spPr bwMode="auto">
        <a:xfrm>
          <a:off x="2857500" y="3082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34774</xdr:rowOff>
    </xdr:from>
    <xdr:ext cx="762000" cy="259045"/>
    <xdr:sp macro="" textlink="">
      <xdr:nvSpPr>
        <xdr:cNvPr id="78" name="テキスト ボックス 77"/>
        <xdr:cNvSpPr txBox="1"/>
      </xdr:nvSpPr>
      <xdr:spPr>
        <a:xfrm>
          <a:off x="2527300" y="3168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322091</xdr:rowOff>
    </xdr:from>
    <xdr:to>
      <xdr:col>4</xdr:col>
      <xdr:colOff>1117600</xdr:colOff>
      <xdr:row>37</xdr:row>
      <xdr:rowOff>318243</xdr:rowOff>
    </xdr:to>
    <xdr:cxnSp macro="">
      <xdr:nvCxnSpPr>
        <xdr:cNvPr id="107" name="直線コネクタ 106"/>
        <xdr:cNvCxnSpPr/>
      </xdr:nvCxnSpPr>
      <xdr:spPr bwMode="auto">
        <a:xfrm flipV="1">
          <a:off x="5651500" y="6246641"/>
          <a:ext cx="0" cy="1196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290320</xdr:rowOff>
    </xdr:from>
    <xdr:ext cx="762000" cy="259045"/>
    <xdr:sp macro="" textlink="">
      <xdr:nvSpPr>
        <xdr:cNvPr id="108" name="人口1人当たり決算額の推移最小値テキスト445"/>
        <xdr:cNvSpPr txBox="1"/>
      </xdr:nvSpPr>
      <xdr:spPr>
        <a:xfrm>
          <a:off x="5740400" y="741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5,961</a:t>
          </a:r>
          <a:endParaRPr kumimoji="1" lang="ja-JP" altLang="en-US" sz="1000" b="1">
            <a:latin typeface="ＭＳ Ｐゴシック"/>
          </a:endParaRPr>
        </a:p>
      </xdr:txBody>
    </xdr:sp>
    <xdr:clientData/>
  </xdr:oneCellAnchor>
  <xdr:twoCellAnchor>
    <xdr:from>
      <xdr:col>4</xdr:col>
      <xdr:colOff>1028700</xdr:colOff>
      <xdr:row>37</xdr:row>
      <xdr:rowOff>318243</xdr:rowOff>
    </xdr:from>
    <xdr:to>
      <xdr:col>5</xdr:col>
      <xdr:colOff>73025</xdr:colOff>
      <xdr:row>37</xdr:row>
      <xdr:rowOff>318243</xdr:rowOff>
    </xdr:to>
    <xdr:cxnSp macro="">
      <xdr:nvCxnSpPr>
        <xdr:cNvPr id="109" name="直線コネクタ 108"/>
        <xdr:cNvCxnSpPr/>
      </xdr:nvCxnSpPr>
      <xdr:spPr bwMode="auto">
        <a:xfrm>
          <a:off x="5562600" y="7442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65568</xdr:rowOff>
    </xdr:from>
    <xdr:ext cx="762000" cy="259045"/>
    <xdr:sp macro="" textlink="">
      <xdr:nvSpPr>
        <xdr:cNvPr id="110" name="人口1人当たり決算額の推移最大値テキスト445"/>
        <xdr:cNvSpPr txBox="1"/>
      </xdr:nvSpPr>
      <xdr:spPr>
        <a:xfrm>
          <a:off x="5740400" y="599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68,759</a:t>
          </a:r>
          <a:endParaRPr kumimoji="1" lang="ja-JP" altLang="en-US" sz="1000" b="1">
            <a:latin typeface="ＭＳ Ｐゴシック"/>
          </a:endParaRPr>
        </a:p>
      </xdr:txBody>
    </xdr:sp>
    <xdr:clientData/>
  </xdr:oneCellAnchor>
  <xdr:twoCellAnchor>
    <xdr:from>
      <xdr:col>4</xdr:col>
      <xdr:colOff>1028700</xdr:colOff>
      <xdr:row>33</xdr:row>
      <xdr:rowOff>322091</xdr:rowOff>
    </xdr:from>
    <xdr:to>
      <xdr:col>5</xdr:col>
      <xdr:colOff>73025</xdr:colOff>
      <xdr:row>33</xdr:row>
      <xdr:rowOff>322091</xdr:rowOff>
    </xdr:to>
    <xdr:cxnSp macro="">
      <xdr:nvCxnSpPr>
        <xdr:cNvPr id="111" name="直線コネクタ 110"/>
        <xdr:cNvCxnSpPr/>
      </xdr:nvCxnSpPr>
      <xdr:spPr bwMode="auto">
        <a:xfrm>
          <a:off x="5562600" y="62466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275590</xdr:rowOff>
    </xdr:from>
    <xdr:to>
      <xdr:col>4</xdr:col>
      <xdr:colOff>1117600</xdr:colOff>
      <xdr:row>35</xdr:row>
      <xdr:rowOff>309937</xdr:rowOff>
    </xdr:to>
    <xdr:cxnSp macro="">
      <xdr:nvCxnSpPr>
        <xdr:cNvPr id="112" name="直線コネクタ 111"/>
        <xdr:cNvCxnSpPr/>
      </xdr:nvCxnSpPr>
      <xdr:spPr bwMode="auto">
        <a:xfrm>
          <a:off x="5003800" y="6885940"/>
          <a:ext cx="647700" cy="34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294714</xdr:rowOff>
    </xdr:from>
    <xdr:ext cx="762000" cy="259045"/>
    <xdr:sp macro="" textlink="">
      <xdr:nvSpPr>
        <xdr:cNvPr id="113" name="人口1人当たり決算額の推移平均値テキスト445"/>
        <xdr:cNvSpPr txBox="1"/>
      </xdr:nvSpPr>
      <xdr:spPr>
        <a:xfrm>
          <a:off x="5740400" y="6905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30,628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311886</xdr:rowOff>
    </xdr:from>
    <xdr:to>
      <xdr:col>5</xdr:col>
      <xdr:colOff>34925</xdr:colOff>
      <xdr:row>36</xdr:row>
      <xdr:rowOff>70586</xdr:rowOff>
    </xdr:to>
    <xdr:sp macro="" textlink="">
      <xdr:nvSpPr>
        <xdr:cNvPr id="114" name="フローチャート : 判断 113"/>
        <xdr:cNvSpPr/>
      </xdr:nvSpPr>
      <xdr:spPr bwMode="auto">
        <a:xfrm>
          <a:off x="5600700" y="6922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166777</xdr:rowOff>
    </xdr:from>
    <xdr:to>
      <xdr:col>4</xdr:col>
      <xdr:colOff>469900</xdr:colOff>
      <xdr:row>35</xdr:row>
      <xdr:rowOff>275590</xdr:rowOff>
    </xdr:to>
    <xdr:cxnSp macro="">
      <xdr:nvCxnSpPr>
        <xdr:cNvPr id="115" name="直線コネクタ 114"/>
        <xdr:cNvCxnSpPr/>
      </xdr:nvCxnSpPr>
      <xdr:spPr bwMode="auto">
        <a:xfrm>
          <a:off x="4305300" y="6777127"/>
          <a:ext cx="698500" cy="108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270643</xdr:rowOff>
    </xdr:from>
    <xdr:to>
      <xdr:col>4</xdr:col>
      <xdr:colOff>520700</xdr:colOff>
      <xdr:row>36</xdr:row>
      <xdr:rowOff>29343</xdr:rowOff>
    </xdr:to>
    <xdr:sp macro="" textlink="">
      <xdr:nvSpPr>
        <xdr:cNvPr id="116" name="フローチャート : 判断 115"/>
        <xdr:cNvSpPr/>
      </xdr:nvSpPr>
      <xdr:spPr bwMode="auto">
        <a:xfrm>
          <a:off x="49530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14120</xdr:rowOff>
    </xdr:from>
    <xdr:ext cx="736600" cy="259045"/>
    <xdr:sp macro="" textlink="">
      <xdr:nvSpPr>
        <xdr:cNvPr id="117" name="テキスト ボックス 116"/>
        <xdr:cNvSpPr txBox="1"/>
      </xdr:nvSpPr>
      <xdr:spPr>
        <a:xfrm>
          <a:off x="4622800" y="696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166777</xdr:rowOff>
    </xdr:from>
    <xdr:to>
      <xdr:col>3</xdr:col>
      <xdr:colOff>904875</xdr:colOff>
      <xdr:row>35</xdr:row>
      <xdr:rowOff>183255</xdr:rowOff>
    </xdr:to>
    <xdr:cxnSp macro="">
      <xdr:nvCxnSpPr>
        <xdr:cNvPr id="118" name="直線コネクタ 117"/>
        <xdr:cNvCxnSpPr/>
      </xdr:nvCxnSpPr>
      <xdr:spPr bwMode="auto">
        <a:xfrm flipV="1">
          <a:off x="3606800" y="6777127"/>
          <a:ext cx="698500" cy="16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188119</xdr:rowOff>
    </xdr:from>
    <xdr:to>
      <xdr:col>3</xdr:col>
      <xdr:colOff>955675</xdr:colOff>
      <xdr:row>35</xdr:row>
      <xdr:rowOff>289719</xdr:rowOff>
    </xdr:to>
    <xdr:sp macro="" textlink="">
      <xdr:nvSpPr>
        <xdr:cNvPr id="119" name="フローチャート : 判断 118"/>
        <xdr:cNvSpPr/>
      </xdr:nvSpPr>
      <xdr:spPr bwMode="auto">
        <a:xfrm>
          <a:off x="42545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274496</xdr:rowOff>
    </xdr:from>
    <xdr:ext cx="762000" cy="259045"/>
    <xdr:sp macro="" textlink="">
      <xdr:nvSpPr>
        <xdr:cNvPr id="120" name="テキスト ボックス 119"/>
        <xdr:cNvSpPr txBox="1"/>
      </xdr:nvSpPr>
      <xdr:spPr>
        <a:xfrm>
          <a:off x="3924300" y="688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237109</xdr:rowOff>
    </xdr:from>
    <xdr:to>
      <xdr:col>3</xdr:col>
      <xdr:colOff>206375</xdr:colOff>
      <xdr:row>35</xdr:row>
      <xdr:rowOff>183255</xdr:rowOff>
    </xdr:to>
    <xdr:cxnSp macro="">
      <xdr:nvCxnSpPr>
        <xdr:cNvPr id="121" name="直線コネクタ 120"/>
        <xdr:cNvCxnSpPr/>
      </xdr:nvCxnSpPr>
      <xdr:spPr bwMode="auto">
        <a:xfrm>
          <a:off x="2908300" y="6504559"/>
          <a:ext cx="698500" cy="289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138512</xdr:rowOff>
    </xdr:from>
    <xdr:to>
      <xdr:col>3</xdr:col>
      <xdr:colOff>257175</xdr:colOff>
      <xdr:row>35</xdr:row>
      <xdr:rowOff>240112</xdr:rowOff>
    </xdr:to>
    <xdr:sp macro="" textlink="">
      <xdr:nvSpPr>
        <xdr:cNvPr id="122" name="フローチャート : 判断 121"/>
        <xdr:cNvSpPr/>
      </xdr:nvSpPr>
      <xdr:spPr bwMode="auto">
        <a:xfrm>
          <a:off x="35560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224889</xdr:rowOff>
    </xdr:from>
    <xdr:ext cx="762000" cy="259045"/>
    <xdr:sp macro="" textlink="">
      <xdr:nvSpPr>
        <xdr:cNvPr id="123" name="テキスト ボックス 122"/>
        <xdr:cNvSpPr txBox="1"/>
      </xdr:nvSpPr>
      <xdr:spPr>
        <a:xfrm>
          <a:off x="3225800" y="683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61950</xdr:rowOff>
    </xdr:from>
    <xdr:to>
      <xdr:col>2</xdr:col>
      <xdr:colOff>692150</xdr:colOff>
      <xdr:row>35</xdr:row>
      <xdr:rowOff>163550</xdr:rowOff>
    </xdr:to>
    <xdr:sp macro="" textlink="">
      <xdr:nvSpPr>
        <xdr:cNvPr id="124" name="フローチャート : 判断 123"/>
        <xdr:cNvSpPr/>
      </xdr:nvSpPr>
      <xdr:spPr bwMode="auto">
        <a:xfrm>
          <a:off x="28575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148327</xdr:rowOff>
    </xdr:from>
    <xdr:ext cx="762000" cy="259045"/>
    <xdr:sp macro="" textlink="">
      <xdr:nvSpPr>
        <xdr:cNvPr id="125" name="テキスト ボックス 124"/>
        <xdr:cNvSpPr txBox="1"/>
      </xdr:nvSpPr>
      <xdr:spPr>
        <a:xfrm>
          <a:off x="2527300" y="67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259137</xdr:rowOff>
    </xdr:from>
    <xdr:to>
      <xdr:col>5</xdr:col>
      <xdr:colOff>34925</xdr:colOff>
      <xdr:row>36</xdr:row>
      <xdr:rowOff>17837</xdr:rowOff>
    </xdr:to>
    <xdr:sp macro="" textlink="">
      <xdr:nvSpPr>
        <xdr:cNvPr id="131" name="円/楕円 130"/>
        <xdr:cNvSpPr/>
      </xdr:nvSpPr>
      <xdr:spPr bwMode="auto">
        <a:xfrm>
          <a:off x="5600700" y="6869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104214</xdr:rowOff>
    </xdr:from>
    <xdr:ext cx="762000" cy="259045"/>
    <xdr:sp macro="" textlink="">
      <xdr:nvSpPr>
        <xdr:cNvPr id="132" name="人口1人当たり決算額の推移該当値テキスト445"/>
        <xdr:cNvSpPr txBox="1"/>
      </xdr:nvSpPr>
      <xdr:spPr>
        <a:xfrm>
          <a:off x="5740400" y="6714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33,397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224790</xdr:rowOff>
    </xdr:from>
    <xdr:to>
      <xdr:col>4</xdr:col>
      <xdr:colOff>520700</xdr:colOff>
      <xdr:row>35</xdr:row>
      <xdr:rowOff>326390</xdr:rowOff>
    </xdr:to>
    <xdr:sp macro="" textlink="">
      <xdr:nvSpPr>
        <xdr:cNvPr id="133" name="円/楕円 132"/>
        <xdr:cNvSpPr/>
      </xdr:nvSpPr>
      <xdr:spPr bwMode="auto">
        <a:xfrm>
          <a:off x="4953000" y="6835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336567</xdr:rowOff>
    </xdr:from>
    <xdr:ext cx="736600" cy="259045"/>
    <xdr:sp macro="" textlink="">
      <xdr:nvSpPr>
        <xdr:cNvPr id="134" name="テキスト ボックス 133"/>
        <xdr:cNvSpPr txBox="1"/>
      </xdr:nvSpPr>
      <xdr:spPr>
        <a:xfrm>
          <a:off x="4622800" y="6604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35,200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115977</xdr:rowOff>
    </xdr:from>
    <xdr:to>
      <xdr:col>3</xdr:col>
      <xdr:colOff>955675</xdr:colOff>
      <xdr:row>35</xdr:row>
      <xdr:rowOff>217577</xdr:rowOff>
    </xdr:to>
    <xdr:sp macro="" textlink="">
      <xdr:nvSpPr>
        <xdr:cNvPr id="135" name="円/楕円 134"/>
        <xdr:cNvSpPr/>
      </xdr:nvSpPr>
      <xdr:spPr bwMode="auto">
        <a:xfrm>
          <a:off x="4254500" y="6726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227754</xdr:rowOff>
    </xdr:from>
    <xdr:ext cx="762000" cy="259045"/>
    <xdr:sp macro="" textlink="">
      <xdr:nvSpPr>
        <xdr:cNvPr id="136" name="テキスト ボックス 135"/>
        <xdr:cNvSpPr txBox="1"/>
      </xdr:nvSpPr>
      <xdr:spPr>
        <a:xfrm>
          <a:off x="3924300" y="649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40,912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132455</xdr:rowOff>
    </xdr:from>
    <xdr:to>
      <xdr:col>3</xdr:col>
      <xdr:colOff>257175</xdr:colOff>
      <xdr:row>35</xdr:row>
      <xdr:rowOff>234055</xdr:rowOff>
    </xdr:to>
    <xdr:sp macro="" textlink="">
      <xdr:nvSpPr>
        <xdr:cNvPr id="137" name="円/楕円 136"/>
        <xdr:cNvSpPr/>
      </xdr:nvSpPr>
      <xdr:spPr bwMode="auto">
        <a:xfrm>
          <a:off x="3556000" y="6742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244232</xdr:rowOff>
    </xdr:from>
    <xdr:ext cx="762000" cy="259045"/>
    <xdr:sp macro="" textlink="">
      <xdr:nvSpPr>
        <xdr:cNvPr id="138" name="テキスト ボックス 137"/>
        <xdr:cNvSpPr txBox="1"/>
      </xdr:nvSpPr>
      <xdr:spPr>
        <a:xfrm>
          <a:off x="3225800" y="6511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40,047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186309</xdr:rowOff>
    </xdr:from>
    <xdr:to>
      <xdr:col>2</xdr:col>
      <xdr:colOff>692150</xdr:colOff>
      <xdr:row>34</xdr:row>
      <xdr:rowOff>287910</xdr:rowOff>
    </xdr:to>
    <xdr:sp macro="" textlink="">
      <xdr:nvSpPr>
        <xdr:cNvPr id="139" name="円/楕円 138"/>
        <xdr:cNvSpPr/>
      </xdr:nvSpPr>
      <xdr:spPr bwMode="auto">
        <a:xfrm>
          <a:off x="2857500" y="645375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298086</xdr:rowOff>
    </xdr:from>
    <xdr:ext cx="762000" cy="259045"/>
    <xdr:sp macro="" textlink="">
      <xdr:nvSpPr>
        <xdr:cNvPr id="140" name="テキスト ボックス 139"/>
        <xdr:cNvSpPr txBox="1"/>
      </xdr:nvSpPr>
      <xdr:spPr>
        <a:xfrm>
          <a:off x="2527300" y="62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広島県世羅町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17,077
16,827
278.14
12,099,891
11,651,207
321,859
8,024,826
12,562,903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72,823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122917</xdr:rowOff>
    </xdr:from>
    <xdr:to>
      <xdr:col>6</xdr:col>
      <xdr:colOff>510540</xdr:colOff>
      <xdr:row>39</xdr:row>
      <xdr:rowOff>91656</xdr:rowOff>
    </xdr:to>
    <xdr:cxnSp macro="">
      <xdr:nvCxnSpPr>
        <xdr:cNvPr id="56" name="直線コネクタ 55"/>
        <xdr:cNvCxnSpPr/>
      </xdr:nvCxnSpPr>
      <xdr:spPr>
        <a:xfrm flipV="1">
          <a:off x="4633595" y="5094967"/>
          <a:ext cx="1270" cy="1683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95483</xdr:rowOff>
    </xdr:from>
    <xdr:ext cx="534377" cy="259045"/>
    <xdr:sp macro="" textlink="">
      <xdr:nvSpPr>
        <xdr:cNvPr id="57" name="人件費最小値テキスト"/>
        <xdr:cNvSpPr txBox="1"/>
      </xdr:nvSpPr>
      <xdr:spPr>
        <a:xfrm>
          <a:off x="4686300" y="678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57,522</a:t>
          </a:r>
          <a:endParaRPr kumimoji="1" lang="ja-JP" altLang="en-US" sz="1000" b="1">
            <a:latin typeface="ＭＳ Ｐゴシック"/>
          </a:endParaRPr>
        </a:p>
      </xdr:txBody>
    </xdr:sp>
    <xdr:clientData/>
  </xdr:oneCellAnchor>
  <xdr:twoCellAnchor>
    <xdr:from>
      <xdr:col>6</xdr:col>
      <xdr:colOff>422275</xdr:colOff>
      <xdr:row>39</xdr:row>
      <xdr:rowOff>91656</xdr:rowOff>
    </xdr:from>
    <xdr:to>
      <xdr:col>6</xdr:col>
      <xdr:colOff>600075</xdr:colOff>
      <xdr:row>39</xdr:row>
      <xdr:rowOff>91656</xdr:rowOff>
    </xdr:to>
    <xdr:cxnSp macro="">
      <xdr:nvCxnSpPr>
        <xdr:cNvPr id="58" name="直線コネクタ 57"/>
        <xdr:cNvCxnSpPr/>
      </xdr:nvCxnSpPr>
      <xdr:spPr>
        <a:xfrm>
          <a:off x="4546600" y="677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69594</xdr:rowOff>
    </xdr:from>
    <xdr:ext cx="599010" cy="259045"/>
    <xdr:sp macro="" textlink="">
      <xdr:nvSpPr>
        <xdr:cNvPr id="59" name="人件費最大値テキスト"/>
        <xdr:cNvSpPr txBox="1"/>
      </xdr:nvSpPr>
      <xdr:spPr>
        <a:xfrm>
          <a:off x="4686300" y="487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145,881</a:t>
          </a:r>
          <a:endParaRPr kumimoji="1" lang="ja-JP" altLang="en-US" sz="1000" b="1">
            <a:latin typeface="ＭＳ Ｐゴシック"/>
          </a:endParaRPr>
        </a:p>
      </xdr:txBody>
    </xdr:sp>
    <xdr:clientData/>
  </xdr:oneCellAnchor>
  <xdr:twoCellAnchor>
    <xdr:from>
      <xdr:col>6</xdr:col>
      <xdr:colOff>422275</xdr:colOff>
      <xdr:row>29</xdr:row>
      <xdr:rowOff>122917</xdr:rowOff>
    </xdr:from>
    <xdr:to>
      <xdr:col>6</xdr:col>
      <xdr:colOff>600075</xdr:colOff>
      <xdr:row>29</xdr:row>
      <xdr:rowOff>122917</xdr:rowOff>
    </xdr:to>
    <xdr:cxnSp macro="">
      <xdr:nvCxnSpPr>
        <xdr:cNvPr id="60" name="直線コネクタ 59"/>
        <xdr:cNvCxnSpPr/>
      </xdr:nvCxnSpPr>
      <xdr:spPr>
        <a:xfrm>
          <a:off x="4546600" y="509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21418</xdr:rowOff>
    </xdr:from>
    <xdr:to>
      <xdr:col>6</xdr:col>
      <xdr:colOff>511175</xdr:colOff>
      <xdr:row>35</xdr:row>
      <xdr:rowOff>31515</xdr:rowOff>
    </xdr:to>
    <xdr:cxnSp macro="">
      <xdr:nvCxnSpPr>
        <xdr:cNvPr id="61" name="直線コネクタ 60"/>
        <xdr:cNvCxnSpPr/>
      </xdr:nvCxnSpPr>
      <xdr:spPr>
        <a:xfrm>
          <a:off x="3797300" y="6022168"/>
          <a:ext cx="8382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157529</xdr:rowOff>
    </xdr:from>
    <xdr:ext cx="534377" cy="259045"/>
    <xdr:sp macro="" textlink="">
      <xdr:nvSpPr>
        <xdr:cNvPr id="62" name="人件費平均値テキスト"/>
        <xdr:cNvSpPr txBox="1"/>
      </xdr:nvSpPr>
      <xdr:spPr>
        <a:xfrm>
          <a:off x="4686300" y="5986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95,265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7652</xdr:rowOff>
    </xdr:from>
    <xdr:to>
      <xdr:col>6</xdr:col>
      <xdr:colOff>561975</xdr:colOff>
      <xdr:row>35</xdr:row>
      <xdr:rowOff>109252</xdr:rowOff>
    </xdr:to>
    <xdr:sp macro="" textlink="">
      <xdr:nvSpPr>
        <xdr:cNvPr id="63" name="フローチャート : 判断 62"/>
        <xdr:cNvSpPr/>
      </xdr:nvSpPr>
      <xdr:spPr>
        <a:xfrm>
          <a:off x="4584700" y="600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21418</xdr:rowOff>
    </xdr:from>
    <xdr:to>
      <xdr:col>5</xdr:col>
      <xdr:colOff>358775</xdr:colOff>
      <xdr:row>35</xdr:row>
      <xdr:rowOff>47098</xdr:rowOff>
    </xdr:to>
    <xdr:cxnSp macro="">
      <xdr:nvCxnSpPr>
        <xdr:cNvPr id="64" name="直線コネクタ 63"/>
        <xdr:cNvCxnSpPr/>
      </xdr:nvCxnSpPr>
      <xdr:spPr>
        <a:xfrm flipV="1">
          <a:off x="2908300" y="6022168"/>
          <a:ext cx="889000" cy="2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26683</xdr:rowOff>
    </xdr:from>
    <xdr:to>
      <xdr:col>5</xdr:col>
      <xdr:colOff>409575</xdr:colOff>
      <xdr:row>35</xdr:row>
      <xdr:rowOff>128283</xdr:rowOff>
    </xdr:to>
    <xdr:sp macro="" textlink="">
      <xdr:nvSpPr>
        <xdr:cNvPr id="65" name="フローチャート : 判断 64"/>
        <xdr:cNvSpPr/>
      </xdr:nvSpPr>
      <xdr:spPr>
        <a:xfrm>
          <a:off x="3746500" y="60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119410</xdr:rowOff>
    </xdr:from>
    <xdr:ext cx="534377" cy="259045"/>
    <xdr:sp macro="" textlink="">
      <xdr:nvSpPr>
        <xdr:cNvPr id="66" name="テキスト ボックス 65"/>
        <xdr:cNvSpPr txBox="1"/>
      </xdr:nvSpPr>
      <xdr:spPr>
        <a:xfrm>
          <a:off x="3530111" y="61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166160</xdr:rowOff>
    </xdr:from>
    <xdr:to>
      <xdr:col>4</xdr:col>
      <xdr:colOff>155575</xdr:colOff>
      <xdr:row>35</xdr:row>
      <xdr:rowOff>47098</xdr:rowOff>
    </xdr:to>
    <xdr:cxnSp macro="">
      <xdr:nvCxnSpPr>
        <xdr:cNvPr id="67" name="直線コネクタ 66"/>
        <xdr:cNvCxnSpPr/>
      </xdr:nvCxnSpPr>
      <xdr:spPr>
        <a:xfrm>
          <a:off x="2019300" y="5995460"/>
          <a:ext cx="889000" cy="5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56667</xdr:rowOff>
    </xdr:from>
    <xdr:to>
      <xdr:col>4</xdr:col>
      <xdr:colOff>206375</xdr:colOff>
      <xdr:row>35</xdr:row>
      <xdr:rowOff>158267</xdr:rowOff>
    </xdr:to>
    <xdr:sp macro="" textlink="">
      <xdr:nvSpPr>
        <xdr:cNvPr id="68" name="フローチャート : 判断 67"/>
        <xdr:cNvSpPr/>
      </xdr:nvSpPr>
      <xdr:spPr>
        <a:xfrm>
          <a:off x="2857500" y="605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149394</xdr:rowOff>
    </xdr:from>
    <xdr:ext cx="534377" cy="259045"/>
    <xdr:sp macro="" textlink="">
      <xdr:nvSpPr>
        <xdr:cNvPr id="69" name="テキスト ボックス 68"/>
        <xdr:cNvSpPr txBox="1"/>
      </xdr:nvSpPr>
      <xdr:spPr>
        <a:xfrm>
          <a:off x="2641111" y="615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156197</xdr:rowOff>
    </xdr:from>
    <xdr:to>
      <xdr:col>2</xdr:col>
      <xdr:colOff>638175</xdr:colOff>
      <xdr:row>34</xdr:row>
      <xdr:rowOff>166160</xdr:rowOff>
    </xdr:to>
    <xdr:cxnSp macro="">
      <xdr:nvCxnSpPr>
        <xdr:cNvPr id="70" name="直線コネクタ 69"/>
        <xdr:cNvCxnSpPr/>
      </xdr:nvCxnSpPr>
      <xdr:spPr>
        <a:xfrm>
          <a:off x="1130300" y="5985497"/>
          <a:ext cx="889000" cy="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151174</xdr:rowOff>
    </xdr:from>
    <xdr:to>
      <xdr:col>3</xdr:col>
      <xdr:colOff>3175</xdr:colOff>
      <xdr:row>35</xdr:row>
      <xdr:rowOff>81324</xdr:rowOff>
    </xdr:to>
    <xdr:sp macro="" textlink="">
      <xdr:nvSpPr>
        <xdr:cNvPr id="71" name="フローチャート : 判断 70"/>
        <xdr:cNvSpPr/>
      </xdr:nvSpPr>
      <xdr:spPr>
        <a:xfrm>
          <a:off x="1968500" y="59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72451</xdr:rowOff>
    </xdr:from>
    <xdr:ext cx="534377" cy="259045"/>
    <xdr:sp macro="" textlink="">
      <xdr:nvSpPr>
        <xdr:cNvPr id="72" name="テキスト ボックス 71"/>
        <xdr:cNvSpPr txBox="1"/>
      </xdr:nvSpPr>
      <xdr:spPr>
        <a:xfrm>
          <a:off x="1752111" y="60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125114</xdr:rowOff>
    </xdr:from>
    <xdr:to>
      <xdr:col>1</xdr:col>
      <xdr:colOff>485775</xdr:colOff>
      <xdr:row>35</xdr:row>
      <xdr:rowOff>55264</xdr:rowOff>
    </xdr:to>
    <xdr:sp macro="" textlink="">
      <xdr:nvSpPr>
        <xdr:cNvPr id="73" name="フローチャート : 判断 72"/>
        <xdr:cNvSpPr/>
      </xdr:nvSpPr>
      <xdr:spPr>
        <a:xfrm>
          <a:off x="1079500" y="59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46391</xdr:rowOff>
    </xdr:from>
    <xdr:ext cx="534377" cy="259045"/>
    <xdr:sp macro="" textlink="">
      <xdr:nvSpPr>
        <xdr:cNvPr id="74" name="テキスト ボックス 73"/>
        <xdr:cNvSpPr txBox="1"/>
      </xdr:nvSpPr>
      <xdr:spPr>
        <a:xfrm>
          <a:off x="863111" y="604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98,099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152165</xdr:rowOff>
    </xdr:from>
    <xdr:to>
      <xdr:col>6</xdr:col>
      <xdr:colOff>561975</xdr:colOff>
      <xdr:row>35</xdr:row>
      <xdr:rowOff>82315</xdr:rowOff>
    </xdr:to>
    <xdr:sp macro="" textlink="">
      <xdr:nvSpPr>
        <xdr:cNvPr id="80" name="円/楕円 79"/>
        <xdr:cNvSpPr/>
      </xdr:nvSpPr>
      <xdr:spPr>
        <a:xfrm>
          <a:off x="4584700" y="598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3592</xdr:rowOff>
    </xdr:from>
    <xdr:ext cx="534377" cy="259045"/>
    <xdr:sp macro="" textlink="">
      <xdr:nvSpPr>
        <xdr:cNvPr id="81" name="人件費該当値テキスト"/>
        <xdr:cNvSpPr txBox="1"/>
      </xdr:nvSpPr>
      <xdr:spPr>
        <a:xfrm>
          <a:off x="4686300" y="583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96,679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142068</xdr:rowOff>
    </xdr:from>
    <xdr:to>
      <xdr:col>5</xdr:col>
      <xdr:colOff>409575</xdr:colOff>
      <xdr:row>35</xdr:row>
      <xdr:rowOff>72218</xdr:rowOff>
    </xdr:to>
    <xdr:sp macro="" textlink="">
      <xdr:nvSpPr>
        <xdr:cNvPr id="82" name="円/楕円 81"/>
        <xdr:cNvSpPr/>
      </xdr:nvSpPr>
      <xdr:spPr>
        <a:xfrm>
          <a:off x="3746500" y="597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88745</xdr:rowOff>
    </xdr:from>
    <xdr:ext cx="534377" cy="259045"/>
    <xdr:sp macro="" textlink="">
      <xdr:nvSpPr>
        <xdr:cNvPr id="83" name="テキスト ボックス 82"/>
        <xdr:cNvSpPr txBox="1"/>
      </xdr:nvSpPr>
      <xdr:spPr>
        <a:xfrm>
          <a:off x="3530111" y="574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97,209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167748</xdr:rowOff>
    </xdr:from>
    <xdr:to>
      <xdr:col>4</xdr:col>
      <xdr:colOff>206375</xdr:colOff>
      <xdr:row>35</xdr:row>
      <xdr:rowOff>97898</xdr:rowOff>
    </xdr:to>
    <xdr:sp macro="" textlink="">
      <xdr:nvSpPr>
        <xdr:cNvPr id="84" name="円/楕円 83"/>
        <xdr:cNvSpPr/>
      </xdr:nvSpPr>
      <xdr:spPr>
        <a:xfrm>
          <a:off x="2857500" y="599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114425</xdr:rowOff>
    </xdr:from>
    <xdr:ext cx="534377" cy="259045"/>
    <xdr:sp macro="" textlink="">
      <xdr:nvSpPr>
        <xdr:cNvPr id="85" name="テキスト ボックス 84"/>
        <xdr:cNvSpPr txBox="1"/>
      </xdr:nvSpPr>
      <xdr:spPr>
        <a:xfrm>
          <a:off x="2641111" y="577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95,861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115360</xdr:rowOff>
    </xdr:from>
    <xdr:to>
      <xdr:col>3</xdr:col>
      <xdr:colOff>3175</xdr:colOff>
      <xdr:row>35</xdr:row>
      <xdr:rowOff>45510</xdr:rowOff>
    </xdr:to>
    <xdr:sp macro="" textlink="">
      <xdr:nvSpPr>
        <xdr:cNvPr id="86" name="円/楕円 85"/>
        <xdr:cNvSpPr/>
      </xdr:nvSpPr>
      <xdr:spPr>
        <a:xfrm>
          <a:off x="1968500" y="594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62037</xdr:rowOff>
    </xdr:from>
    <xdr:ext cx="534377" cy="259045"/>
    <xdr:sp macro="" textlink="">
      <xdr:nvSpPr>
        <xdr:cNvPr id="87" name="テキスト ボックス 86"/>
        <xdr:cNvSpPr txBox="1"/>
      </xdr:nvSpPr>
      <xdr:spPr>
        <a:xfrm>
          <a:off x="1752111" y="571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98,611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105397</xdr:rowOff>
    </xdr:from>
    <xdr:to>
      <xdr:col>1</xdr:col>
      <xdr:colOff>485775</xdr:colOff>
      <xdr:row>35</xdr:row>
      <xdr:rowOff>35547</xdr:rowOff>
    </xdr:to>
    <xdr:sp macro="" textlink="">
      <xdr:nvSpPr>
        <xdr:cNvPr id="88" name="円/楕円 87"/>
        <xdr:cNvSpPr/>
      </xdr:nvSpPr>
      <xdr:spPr>
        <a:xfrm>
          <a:off x="1079500" y="593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52074</xdr:rowOff>
    </xdr:from>
    <xdr:ext cx="534377" cy="259045"/>
    <xdr:sp macro="" textlink="">
      <xdr:nvSpPr>
        <xdr:cNvPr id="89" name="テキスト ボックス 88"/>
        <xdr:cNvSpPr txBox="1"/>
      </xdr:nvSpPr>
      <xdr:spPr>
        <a:xfrm>
          <a:off x="863111" y="570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43933</xdr:rowOff>
    </xdr:from>
    <xdr:to>
      <xdr:col>6</xdr:col>
      <xdr:colOff>510540</xdr:colOff>
      <xdr:row>59</xdr:row>
      <xdr:rowOff>148795</xdr:rowOff>
    </xdr:to>
    <xdr:cxnSp macro="">
      <xdr:nvCxnSpPr>
        <xdr:cNvPr id="116" name="直線コネクタ 115"/>
        <xdr:cNvCxnSpPr/>
      </xdr:nvCxnSpPr>
      <xdr:spPr>
        <a:xfrm flipV="1">
          <a:off x="4633595" y="8787883"/>
          <a:ext cx="1270" cy="1476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152622</xdr:rowOff>
    </xdr:from>
    <xdr:ext cx="534377" cy="259045"/>
    <xdr:sp macro="" textlink="">
      <xdr:nvSpPr>
        <xdr:cNvPr id="117" name="物件費最小値テキスト"/>
        <xdr:cNvSpPr txBox="1"/>
      </xdr:nvSpPr>
      <xdr:spPr>
        <a:xfrm>
          <a:off x="4686300" y="1026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56,943</a:t>
          </a:r>
          <a:endParaRPr kumimoji="1" lang="ja-JP" altLang="en-US" sz="1000" b="1">
            <a:latin typeface="ＭＳ Ｐゴシック"/>
          </a:endParaRPr>
        </a:p>
      </xdr:txBody>
    </xdr:sp>
    <xdr:clientData/>
  </xdr:oneCellAnchor>
  <xdr:twoCellAnchor>
    <xdr:from>
      <xdr:col>6</xdr:col>
      <xdr:colOff>422275</xdr:colOff>
      <xdr:row>59</xdr:row>
      <xdr:rowOff>148795</xdr:rowOff>
    </xdr:from>
    <xdr:to>
      <xdr:col>6</xdr:col>
      <xdr:colOff>600075</xdr:colOff>
      <xdr:row>59</xdr:row>
      <xdr:rowOff>148795</xdr:rowOff>
    </xdr:to>
    <xdr:cxnSp macro="">
      <xdr:nvCxnSpPr>
        <xdr:cNvPr id="118" name="直線コネクタ 117"/>
        <xdr:cNvCxnSpPr/>
      </xdr:nvCxnSpPr>
      <xdr:spPr>
        <a:xfrm>
          <a:off x="4546600" y="1026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162060</xdr:rowOff>
    </xdr:from>
    <xdr:ext cx="599010" cy="259045"/>
    <xdr:sp macro="" textlink="">
      <xdr:nvSpPr>
        <xdr:cNvPr id="119" name="物件費最大値テキスト"/>
        <xdr:cNvSpPr txBox="1"/>
      </xdr:nvSpPr>
      <xdr:spPr>
        <a:xfrm>
          <a:off x="4686300" y="856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147,365</a:t>
          </a:r>
          <a:endParaRPr kumimoji="1" lang="ja-JP" altLang="en-US" sz="1000" b="1">
            <a:latin typeface="ＭＳ Ｐゴシック"/>
          </a:endParaRPr>
        </a:p>
      </xdr:txBody>
    </xdr:sp>
    <xdr:clientData/>
  </xdr:oneCellAnchor>
  <xdr:twoCellAnchor>
    <xdr:from>
      <xdr:col>6</xdr:col>
      <xdr:colOff>422275</xdr:colOff>
      <xdr:row>51</xdr:row>
      <xdr:rowOff>43933</xdr:rowOff>
    </xdr:from>
    <xdr:to>
      <xdr:col>6</xdr:col>
      <xdr:colOff>600075</xdr:colOff>
      <xdr:row>51</xdr:row>
      <xdr:rowOff>43933</xdr:rowOff>
    </xdr:to>
    <xdr:cxnSp macro="">
      <xdr:nvCxnSpPr>
        <xdr:cNvPr id="120" name="直線コネクタ 119"/>
        <xdr:cNvCxnSpPr/>
      </xdr:nvCxnSpPr>
      <xdr:spPr>
        <a:xfrm>
          <a:off x="4546600" y="8787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102160</xdr:rowOff>
    </xdr:from>
    <xdr:to>
      <xdr:col>6</xdr:col>
      <xdr:colOff>511175</xdr:colOff>
      <xdr:row>57</xdr:row>
      <xdr:rowOff>153220</xdr:rowOff>
    </xdr:to>
    <xdr:cxnSp macro="">
      <xdr:nvCxnSpPr>
        <xdr:cNvPr id="121" name="直線コネクタ 120"/>
        <xdr:cNvCxnSpPr/>
      </xdr:nvCxnSpPr>
      <xdr:spPr>
        <a:xfrm flipV="1">
          <a:off x="3797300" y="9703360"/>
          <a:ext cx="838200" cy="22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99625</xdr:rowOff>
    </xdr:from>
    <xdr:ext cx="534377" cy="259045"/>
    <xdr:sp macro="" textlink="">
      <xdr:nvSpPr>
        <xdr:cNvPr id="122" name="物件費平均値テキスト"/>
        <xdr:cNvSpPr txBox="1"/>
      </xdr:nvSpPr>
      <xdr:spPr>
        <a:xfrm>
          <a:off x="4686300" y="9700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87,022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121198</xdr:rowOff>
    </xdr:from>
    <xdr:to>
      <xdr:col>6</xdr:col>
      <xdr:colOff>561975</xdr:colOff>
      <xdr:row>57</xdr:row>
      <xdr:rowOff>51348</xdr:rowOff>
    </xdr:to>
    <xdr:sp macro="" textlink="">
      <xdr:nvSpPr>
        <xdr:cNvPr id="123" name="フローチャート : 判断 122"/>
        <xdr:cNvSpPr/>
      </xdr:nvSpPr>
      <xdr:spPr>
        <a:xfrm>
          <a:off x="4584700" y="97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153220</xdr:rowOff>
    </xdr:from>
    <xdr:to>
      <xdr:col>5</xdr:col>
      <xdr:colOff>358775</xdr:colOff>
      <xdr:row>58</xdr:row>
      <xdr:rowOff>112823</xdr:rowOff>
    </xdr:to>
    <xdr:cxnSp macro="">
      <xdr:nvCxnSpPr>
        <xdr:cNvPr id="124" name="直線コネクタ 123"/>
        <xdr:cNvCxnSpPr/>
      </xdr:nvCxnSpPr>
      <xdr:spPr>
        <a:xfrm flipV="1">
          <a:off x="2908300" y="9925870"/>
          <a:ext cx="889000" cy="13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60750</xdr:rowOff>
    </xdr:from>
    <xdr:to>
      <xdr:col>5</xdr:col>
      <xdr:colOff>409575</xdr:colOff>
      <xdr:row>57</xdr:row>
      <xdr:rowOff>162350</xdr:rowOff>
    </xdr:to>
    <xdr:sp macro="" textlink="">
      <xdr:nvSpPr>
        <xdr:cNvPr id="125" name="フローチャート : 判断 124"/>
        <xdr:cNvSpPr/>
      </xdr:nvSpPr>
      <xdr:spPr>
        <a:xfrm>
          <a:off x="3746500" y="98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7427</xdr:rowOff>
    </xdr:from>
    <xdr:ext cx="534377" cy="259045"/>
    <xdr:sp macro="" textlink="">
      <xdr:nvSpPr>
        <xdr:cNvPr id="126" name="テキスト ボックス 125"/>
        <xdr:cNvSpPr txBox="1"/>
      </xdr:nvSpPr>
      <xdr:spPr>
        <a:xfrm>
          <a:off x="3530111" y="960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112823</xdr:rowOff>
    </xdr:from>
    <xdr:to>
      <xdr:col>4</xdr:col>
      <xdr:colOff>155575</xdr:colOff>
      <xdr:row>59</xdr:row>
      <xdr:rowOff>24845</xdr:rowOff>
    </xdr:to>
    <xdr:cxnSp macro="">
      <xdr:nvCxnSpPr>
        <xdr:cNvPr id="127" name="直線コネクタ 126"/>
        <xdr:cNvCxnSpPr/>
      </xdr:nvCxnSpPr>
      <xdr:spPr>
        <a:xfrm flipV="1">
          <a:off x="2019300" y="10056923"/>
          <a:ext cx="889000" cy="8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122635</xdr:rowOff>
    </xdr:from>
    <xdr:to>
      <xdr:col>4</xdr:col>
      <xdr:colOff>206375</xdr:colOff>
      <xdr:row>58</xdr:row>
      <xdr:rowOff>52785</xdr:rowOff>
    </xdr:to>
    <xdr:sp macro="" textlink="">
      <xdr:nvSpPr>
        <xdr:cNvPr id="128" name="フローチャート : 判断 127"/>
        <xdr:cNvSpPr/>
      </xdr:nvSpPr>
      <xdr:spPr>
        <a:xfrm>
          <a:off x="2857500" y="989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69312</xdr:rowOff>
    </xdr:from>
    <xdr:ext cx="534377" cy="259045"/>
    <xdr:sp macro="" textlink="">
      <xdr:nvSpPr>
        <xdr:cNvPr id="129" name="テキスト ボックス 128"/>
        <xdr:cNvSpPr txBox="1"/>
      </xdr:nvSpPr>
      <xdr:spPr>
        <a:xfrm>
          <a:off x="2641111" y="967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157351</xdr:rowOff>
    </xdr:from>
    <xdr:to>
      <xdr:col>2</xdr:col>
      <xdr:colOff>638175</xdr:colOff>
      <xdr:row>59</xdr:row>
      <xdr:rowOff>24845</xdr:rowOff>
    </xdr:to>
    <xdr:cxnSp macro="">
      <xdr:nvCxnSpPr>
        <xdr:cNvPr id="130" name="直線コネクタ 129"/>
        <xdr:cNvCxnSpPr/>
      </xdr:nvCxnSpPr>
      <xdr:spPr>
        <a:xfrm>
          <a:off x="1130300" y="10101451"/>
          <a:ext cx="889000" cy="3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17201</xdr:rowOff>
    </xdr:from>
    <xdr:to>
      <xdr:col>3</xdr:col>
      <xdr:colOff>3175</xdr:colOff>
      <xdr:row>58</xdr:row>
      <xdr:rowOff>118801</xdr:rowOff>
    </xdr:to>
    <xdr:sp macro="" textlink="">
      <xdr:nvSpPr>
        <xdr:cNvPr id="131" name="フローチャート : 判断 130"/>
        <xdr:cNvSpPr/>
      </xdr:nvSpPr>
      <xdr:spPr>
        <a:xfrm>
          <a:off x="1968500" y="996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135328</xdr:rowOff>
    </xdr:from>
    <xdr:ext cx="534377" cy="259045"/>
    <xdr:sp macro="" textlink="">
      <xdr:nvSpPr>
        <xdr:cNvPr id="132" name="テキスト ボックス 131"/>
        <xdr:cNvSpPr txBox="1"/>
      </xdr:nvSpPr>
      <xdr:spPr>
        <a:xfrm>
          <a:off x="1752111" y="973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23569</xdr:rowOff>
    </xdr:from>
    <xdr:to>
      <xdr:col>1</xdr:col>
      <xdr:colOff>485775</xdr:colOff>
      <xdr:row>57</xdr:row>
      <xdr:rowOff>125169</xdr:rowOff>
    </xdr:to>
    <xdr:sp macro="" textlink="">
      <xdr:nvSpPr>
        <xdr:cNvPr id="133" name="フローチャート : 判断 132"/>
        <xdr:cNvSpPr/>
      </xdr:nvSpPr>
      <xdr:spPr>
        <a:xfrm>
          <a:off x="1079500" y="979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141696</xdr:rowOff>
    </xdr:from>
    <xdr:ext cx="534377" cy="259045"/>
    <xdr:sp macro="" textlink="">
      <xdr:nvSpPr>
        <xdr:cNvPr id="134" name="テキスト ボックス 133"/>
        <xdr:cNvSpPr txBox="1"/>
      </xdr:nvSpPr>
      <xdr:spPr>
        <a:xfrm>
          <a:off x="863111" y="957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51360</xdr:rowOff>
    </xdr:from>
    <xdr:to>
      <xdr:col>6</xdr:col>
      <xdr:colOff>561975</xdr:colOff>
      <xdr:row>56</xdr:row>
      <xdr:rowOff>152960</xdr:rowOff>
    </xdr:to>
    <xdr:sp macro="" textlink="">
      <xdr:nvSpPr>
        <xdr:cNvPr id="140" name="円/楕円 139"/>
        <xdr:cNvSpPr/>
      </xdr:nvSpPr>
      <xdr:spPr>
        <a:xfrm>
          <a:off x="4584700" y="965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74237</xdr:rowOff>
    </xdr:from>
    <xdr:ext cx="534377" cy="259045"/>
    <xdr:sp macro="" textlink="">
      <xdr:nvSpPr>
        <xdr:cNvPr id="141" name="物件費該当値テキスト"/>
        <xdr:cNvSpPr txBox="1"/>
      </xdr:nvSpPr>
      <xdr:spPr>
        <a:xfrm>
          <a:off x="4686300" y="950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91,299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102420</xdr:rowOff>
    </xdr:from>
    <xdr:to>
      <xdr:col>5</xdr:col>
      <xdr:colOff>409575</xdr:colOff>
      <xdr:row>58</xdr:row>
      <xdr:rowOff>32570</xdr:rowOff>
    </xdr:to>
    <xdr:sp macro="" textlink="">
      <xdr:nvSpPr>
        <xdr:cNvPr id="142" name="円/楕円 141"/>
        <xdr:cNvSpPr/>
      </xdr:nvSpPr>
      <xdr:spPr>
        <a:xfrm>
          <a:off x="3746500" y="98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23697</xdr:rowOff>
    </xdr:from>
    <xdr:ext cx="534377" cy="259045"/>
    <xdr:sp macro="" textlink="">
      <xdr:nvSpPr>
        <xdr:cNvPr id="143" name="テキスト ボックス 142"/>
        <xdr:cNvSpPr txBox="1"/>
      </xdr:nvSpPr>
      <xdr:spPr>
        <a:xfrm>
          <a:off x="3530111" y="996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77,672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62023</xdr:rowOff>
    </xdr:from>
    <xdr:to>
      <xdr:col>4</xdr:col>
      <xdr:colOff>206375</xdr:colOff>
      <xdr:row>58</xdr:row>
      <xdr:rowOff>163623</xdr:rowOff>
    </xdr:to>
    <xdr:sp macro="" textlink="">
      <xdr:nvSpPr>
        <xdr:cNvPr id="144" name="円/楕円 143"/>
        <xdr:cNvSpPr/>
      </xdr:nvSpPr>
      <xdr:spPr>
        <a:xfrm>
          <a:off x="2857500" y="1000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154750</xdr:rowOff>
    </xdr:from>
    <xdr:ext cx="534377" cy="259045"/>
    <xdr:sp macro="" textlink="">
      <xdr:nvSpPr>
        <xdr:cNvPr id="145" name="テキスト ボックス 144"/>
        <xdr:cNvSpPr txBox="1"/>
      </xdr:nvSpPr>
      <xdr:spPr>
        <a:xfrm>
          <a:off x="2641111" y="1009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69,646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145495</xdr:rowOff>
    </xdr:from>
    <xdr:to>
      <xdr:col>3</xdr:col>
      <xdr:colOff>3175</xdr:colOff>
      <xdr:row>59</xdr:row>
      <xdr:rowOff>75645</xdr:rowOff>
    </xdr:to>
    <xdr:sp macro="" textlink="">
      <xdr:nvSpPr>
        <xdr:cNvPr id="146" name="円/楕円 145"/>
        <xdr:cNvSpPr/>
      </xdr:nvSpPr>
      <xdr:spPr>
        <a:xfrm>
          <a:off x="1968500" y="1008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66772</xdr:rowOff>
    </xdr:from>
    <xdr:ext cx="534377" cy="259045"/>
    <xdr:sp macro="" textlink="">
      <xdr:nvSpPr>
        <xdr:cNvPr id="147" name="テキスト ボックス 146"/>
        <xdr:cNvSpPr txBox="1"/>
      </xdr:nvSpPr>
      <xdr:spPr>
        <a:xfrm>
          <a:off x="1752111" y="1018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64,534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106551</xdr:rowOff>
    </xdr:from>
    <xdr:to>
      <xdr:col>1</xdr:col>
      <xdr:colOff>485775</xdr:colOff>
      <xdr:row>59</xdr:row>
      <xdr:rowOff>36701</xdr:rowOff>
    </xdr:to>
    <xdr:sp macro="" textlink="">
      <xdr:nvSpPr>
        <xdr:cNvPr id="148" name="円/楕円 147"/>
        <xdr:cNvSpPr/>
      </xdr:nvSpPr>
      <xdr:spPr>
        <a:xfrm>
          <a:off x="1079500" y="1005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27828</xdr:rowOff>
    </xdr:from>
    <xdr:ext cx="534377" cy="259045"/>
    <xdr:sp macro="" textlink="">
      <xdr:nvSpPr>
        <xdr:cNvPr id="149" name="テキスト ボックス 148"/>
        <xdr:cNvSpPr txBox="1"/>
      </xdr:nvSpPr>
      <xdr:spPr>
        <a:xfrm>
          <a:off x="863111" y="1014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66456</xdr:rowOff>
    </xdr:from>
    <xdr:to>
      <xdr:col>6</xdr:col>
      <xdr:colOff>510540</xdr:colOff>
      <xdr:row>78</xdr:row>
      <xdr:rowOff>98278</xdr:rowOff>
    </xdr:to>
    <xdr:cxnSp macro="">
      <xdr:nvCxnSpPr>
        <xdr:cNvPr id="171" name="直線コネクタ 170"/>
        <xdr:cNvCxnSpPr/>
      </xdr:nvCxnSpPr>
      <xdr:spPr>
        <a:xfrm flipV="1">
          <a:off x="4633595" y="12067956"/>
          <a:ext cx="1270" cy="140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102105</xdr:rowOff>
    </xdr:from>
    <xdr:ext cx="378565" cy="259045"/>
    <xdr:sp macro="" textlink="">
      <xdr:nvSpPr>
        <xdr:cNvPr id="172" name="維持補修費最小値テキスト"/>
        <xdr:cNvSpPr txBox="1"/>
      </xdr:nvSpPr>
      <xdr:spPr>
        <a:xfrm>
          <a:off x="4686300" y="13475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78</xdr:row>
      <xdr:rowOff>98278</xdr:rowOff>
    </xdr:from>
    <xdr:to>
      <xdr:col>6</xdr:col>
      <xdr:colOff>600075</xdr:colOff>
      <xdr:row>78</xdr:row>
      <xdr:rowOff>98278</xdr:rowOff>
    </xdr:to>
    <xdr:cxnSp macro="">
      <xdr:nvCxnSpPr>
        <xdr:cNvPr id="173" name="直線コネクタ 172"/>
        <xdr:cNvCxnSpPr/>
      </xdr:nvCxnSpPr>
      <xdr:spPr>
        <a:xfrm>
          <a:off x="4546600" y="13471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13133</xdr:rowOff>
    </xdr:from>
    <xdr:ext cx="534377" cy="259045"/>
    <xdr:sp macro="" textlink="">
      <xdr:nvSpPr>
        <xdr:cNvPr id="174" name="維持補修費最大値テキスト"/>
        <xdr:cNvSpPr txBox="1"/>
      </xdr:nvSpPr>
      <xdr:spPr>
        <a:xfrm>
          <a:off x="4686300" y="1184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31,602</a:t>
          </a:r>
          <a:endParaRPr kumimoji="1" lang="ja-JP" altLang="en-US" sz="1000" b="1">
            <a:latin typeface="ＭＳ Ｐゴシック"/>
          </a:endParaRPr>
        </a:p>
      </xdr:txBody>
    </xdr:sp>
    <xdr:clientData/>
  </xdr:oneCellAnchor>
  <xdr:twoCellAnchor>
    <xdr:from>
      <xdr:col>6</xdr:col>
      <xdr:colOff>422275</xdr:colOff>
      <xdr:row>70</xdr:row>
      <xdr:rowOff>66456</xdr:rowOff>
    </xdr:from>
    <xdr:to>
      <xdr:col>6</xdr:col>
      <xdr:colOff>600075</xdr:colOff>
      <xdr:row>70</xdr:row>
      <xdr:rowOff>66456</xdr:rowOff>
    </xdr:to>
    <xdr:cxnSp macro="">
      <xdr:nvCxnSpPr>
        <xdr:cNvPr id="175" name="直線コネクタ 174"/>
        <xdr:cNvCxnSpPr/>
      </xdr:nvCxnSpPr>
      <xdr:spPr>
        <a:xfrm>
          <a:off x="4546600" y="120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62982</xdr:rowOff>
    </xdr:from>
    <xdr:to>
      <xdr:col>6</xdr:col>
      <xdr:colOff>511175</xdr:colOff>
      <xdr:row>75</xdr:row>
      <xdr:rowOff>98735</xdr:rowOff>
    </xdr:to>
    <xdr:cxnSp macro="">
      <xdr:nvCxnSpPr>
        <xdr:cNvPr id="176" name="直線コネクタ 175"/>
        <xdr:cNvCxnSpPr/>
      </xdr:nvCxnSpPr>
      <xdr:spPr>
        <a:xfrm>
          <a:off x="3797300" y="12921732"/>
          <a:ext cx="838200" cy="3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157990</xdr:rowOff>
    </xdr:from>
    <xdr:ext cx="469744" cy="259045"/>
    <xdr:sp macro="" textlink="">
      <xdr:nvSpPr>
        <xdr:cNvPr id="177" name="維持補修費平均値テキスト"/>
        <xdr:cNvSpPr txBox="1"/>
      </xdr:nvSpPr>
      <xdr:spPr>
        <a:xfrm>
          <a:off x="4686300" y="13016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8113</xdr:rowOff>
    </xdr:from>
    <xdr:to>
      <xdr:col>6</xdr:col>
      <xdr:colOff>561975</xdr:colOff>
      <xdr:row>76</xdr:row>
      <xdr:rowOff>109713</xdr:rowOff>
    </xdr:to>
    <xdr:sp macro="" textlink="">
      <xdr:nvSpPr>
        <xdr:cNvPr id="178" name="フローチャート : 判断 177"/>
        <xdr:cNvSpPr/>
      </xdr:nvSpPr>
      <xdr:spPr>
        <a:xfrm>
          <a:off x="45847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62982</xdr:rowOff>
    </xdr:from>
    <xdr:to>
      <xdr:col>5</xdr:col>
      <xdr:colOff>358775</xdr:colOff>
      <xdr:row>76</xdr:row>
      <xdr:rowOff>50180</xdr:rowOff>
    </xdr:to>
    <xdr:cxnSp macro="">
      <xdr:nvCxnSpPr>
        <xdr:cNvPr id="179" name="直線コネクタ 178"/>
        <xdr:cNvCxnSpPr/>
      </xdr:nvCxnSpPr>
      <xdr:spPr>
        <a:xfrm flipV="1">
          <a:off x="2908300" y="12921732"/>
          <a:ext cx="889000" cy="15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26355</xdr:rowOff>
    </xdr:from>
    <xdr:to>
      <xdr:col>5</xdr:col>
      <xdr:colOff>409575</xdr:colOff>
      <xdr:row>76</xdr:row>
      <xdr:rowOff>127955</xdr:rowOff>
    </xdr:to>
    <xdr:sp macro="" textlink="">
      <xdr:nvSpPr>
        <xdr:cNvPr id="180" name="フローチャート : 判断 179"/>
        <xdr:cNvSpPr/>
      </xdr:nvSpPr>
      <xdr:spPr>
        <a:xfrm>
          <a:off x="3746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119082</xdr:rowOff>
    </xdr:from>
    <xdr:ext cx="469744" cy="259045"/>
    <xdr:sp macro="" textlink="">
      <xdr:nvSpPr>
        <xdr:cNvPr id="181" name="テキスト ボックス 180"/>
        <xdr:cNvSpPr txBox="1"/>
      </xdr:nvSpPr>
      <xdr:spPr>
        <a:xfrm>
          <a:off x="3562427" y="1314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50180</xdr:rowOff>
    </xdr:from>
    <xdr:to>
      <xdr:col>4</xdr:col>
      <xdr:colOff>155575</xdr:colOff>
      <xdr:row>76</xdr:row>
      <xdr:rowOff>72628</xdr:rowOff>
    </xdr:to>
    <xdr:cxnSp macro="">
      <xdr:nvCxnSpPr>
        <xdr:cNvPr id="182" name="直線コネクタ 181"/>
        <xdr:cNvCxnSpPr/>
      </xdr:nvCxnSpPr>
      <xdr:spPr>
        <a:xfrm flipV="1">
          <a:off x="2019300" y="13080380"/>
          <a:ext cx="889000" cy="2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41900</xdr:rowOff>
    </xdr:from>
    <xdr:to>
      <xdr:col>4</xdr:col>
      <xdr:colOff>206375</xdr:colOff>
      <xdr:row>76</xdr:row>
      <xdr:rowOff>143500</xdr:rowOff>
    </xdr:to>
    <xdr:sp macro="" textlink="">
      <xdr:nvSpPr>
        <xdr:cNvPr id="183" name="フローチャート : 判断 182"/>
        <xdr:cNvSpPr/>
      </xdr:nvSpPr>
      <xdr:spPr>
        <a:xfrm>
          <a:off x="2857500" y="13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134627</xdr:rowOff>
    </xdr:from>
    <xdr:ext cx="469744" cy="259045"/>
    <xdr:sp macro="" textlink="">
      <xdr:nvSpPr>
        <xdr:cNvPr id="184" name="テキスト ボックス 183"/>
        <xdr:cNvSpPr txBox="1"/>
      </xdr:nvSpPr>
      <xdr:spPr>
        <a:xfrm>
          <a:off x="2673427" y="13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72628</xdr:rowOff>
    </xdr:from>
    <xdr:to>
      <xdr:col>2</xdr:col>
      <xdr:colOff>638175</xdr:colOff>
      <xdr:row>76</xdr:row>
      <xdr:rowOff>125070</xdr:rowOff>
    </xdr:to>
    <xdr:cxnSp macro="">
      <xdr:nvCxnSpPr>
        <xdr:cNvPr id="185" name="直線コネクタ 184"/>
        <xdr:cNvCxnSpPr/>
      </xdr:nvCxnSpPr>
      <xdr:spPr>
        <a:xfrm flipV="1">
          <a:off x="1130300" y="13102828"/>
          <a:ext cx="889000" cy="5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45740</xdr:rowOff>
    </xdr:from>
    <xdr:to>
      <xdr:col>3</xdr:col>
      <xdr:colOff>3175</xdr:colOff>
      <xdr:row>76</xdr:row>
      <xdr:rowOff>147340</xdr:rowOff>
    </xdr:to>
    <xdr:sp macro="" textlink="">
      <xdr:nvSpPr>
        <xdr:cNvPr id="186" name="フローチャート : 判断 185"/>
        <xdr:cNvSpPr/>
      </xdr:nvSpPr>
      <xdr:spPr>
        <a:xfrm>
          <a:off x="1968500" y="1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138467</xdr:rowOff>
    </xdr:from>
    <xdr:ext cx="469744" cy="259045"/>
    <xdr:sp macro="" textlink="">
      <xdr:nvSpPr>
        <xdr:cNvPr id="187" name="テキスト ボックス 186"/>
        <xdr:cNvSpPr txBox="1"/>
      </xdr:nvSpPr>
      <xdr:spPr>
        <a:xfrm>
          <a:off x="1784427" y="1316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72075</xdr:rowOff>
    </xdr:from>
    <xdr:to>
      <xdr:col>1</xdr:col>
      <xdr:colOff>485775</xdr:colOff>
      <xdr:row>77</xdr:row>
      <xdr:rowOff>2225</xdr:rowOff>
    </xdr:to>
    <xdr:sp macro="" textlink="">
      <xdr:nvSpPr>
        <xdr:cNvPr id="188" name="フローチャート : 判断 187"/>
        <xdr:cNvSpPr/>
      </xdr:nvSpPr>
      <xdr:spPr>
        <a:xfrm>
          <a:off x="1079500" y="1310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18752</xdr:rowOff>
    </xdr:from>
    <xdr:ext cx="469744" cy="259045"/>
    <xdr:sp macro="" textlink="">
      <xdr:nvSpPr>
        <xdr:cNvPr id="189" name="テキスト ボックス 188"/>
        <xdr:cNvSpPr txBox="1"/>
      </xdr:nvSpPr>
      <xdr:spPr>
        <a:xfrm>
          <a:off x="895427" y="128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47935</xdr:rowOff>
    </xdr:from>
    <xdr:to>
      <xdr:col>6</xdr:col>
      <xdr:colOff>561975</xdr:colOff>
      <xdr:row>75</xdr:row>
      <xdr:rowOff>149535</xdr:rowOff>
    </xdr:to>
    <xdr:sp macro="" textlink="">
      <xdr:nvSpPr>
        <xdr:cNvPr id="195" name="円/楕円 194"/>
        <xdr:cNvSpPr/>
      </xdr:nvSpPr>
      <xdr:spPr>
        <a:xfrm>
          <a:off x="4584700" y="129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70812</xdr:rowOff>
    </xdr:from>
    <xdr:ext cx="534377" cy="259045"/>
    <xdr:sp macro="" textlink="">
      <xdr:nvSpPr>
        <xdr:cNvPr id="196" name="維持補修費該当値テキスト"/>
        <xdr:cNvSpPr txBox="1"/>
      </xdr:nvSpPr>
      <xdr:spPr>
        <a:xfrm>
          <a:off x="4686300" y="1275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12,146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12182</xdr:rowOff>
    </xdr:from>
    <xdr:to>
      <xdr:col>5</xdr:col>
      <xdr:colOff>409575</xdr:colOff>
      <xdr:row>75</xdr:row>
      <xdr:rowOff>113782</xdr:rowOff>
    </xdr:to>
    <xdr:sp macro="" textlink="">
      <xdr:nvSpPr>
        <xdr:cNvPr id="197" name="円/楕円 196"/>
        <xdr:cNvSpPr/>
      </xdr:nvSpPr>
      <xdr:spPr>
        <a:xfrm>
          <a:off x="3746500" y="1287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130309</xdr:rowOff>
    </xdr:from>
    <xdr:ext cx="534377" cy="259045"/>
    <xdr:sp macro="" textlink="">
      <xdr:nvSpPr>
        <xdr:cNvPr id="198" name="テキスト ボックス 197"/>
        <xdr:cNvSpPr txBox="1"/>
      </xdr:nvSpPr>
      <xdr:spPr>
        <a:xfrm>
          <a:off x="3530111" y="1264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170830</xdr:rowOff>
    </xdr:from>
    <xdr:to>
      <xdr:col>4</xdr:col>
      <xdr:colOff>206375</xdr:colOff>
      <xdr:row>76</xdr:row>
      <xdr:rowOff>100980</xdr:rowOff>
    </xdr:to>
    <xdr:sp macro="" textlink="">
      <xdr:nvSpPr>
        <xdr:cNvPr id="199" name="円/楕円 198"/>
        <xdr:cNvSpPr/>
      </xdr:nvSpPr>
      <xdr:spPr>
        <a:xfrm>
          <a:off x="2857500" y="130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117507</xdr:rowOff>
    </xdr:from>
    <xdr:ext cx="469744" cy="259045"/>
    <xdr:sp macro="" textlink="">
      <xdr:nvSpPr>
        <xdr:cNvPr id="200" name="テキスト ボックス 199"/>
        <xdr:cNvSpPr txBox="1"/>
      </xdr:nvSpPr>
      <xdr:spPr>
        <a:xfrm>
          <a:off x="2673427" y="128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21828</xdr:rowOff>
    </xdr:from>
    <xdr:to>
      <xdr:col>3</xdr:col>
      <xdr:colOff>3175</xdr:colOff>
      <xdr:row>76</xdr:row>
      <xdr:rowOff>123428</xdr:rowOff>
    </xdr:to>
    <xdr:sp macro="" textlink="">
      <xdr:nvSpPr>
        <xdr:cNvPr id="201" name="円/楕円 200"/>
        <xdr:cNvSpPr/>
      </xdr:nvSpPr>
      <xdr:spPr>
        <a:xfrm>
          <a:off x="1968500" y="1305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139956</xdr:rowOff>
    </xdr:from>
    <xdr:ext cx="469744" cy="259045"/>
    <xdr:sp macro="" textlink="">
      <xdr:nvSpPr>
        <xdr:cNvPr id="202" name="テキスト ボックス 201"/>
        <xdr:cNvSpPr txBox="1"/>
      </xdr:nvSpPr>
      <xdr:spPr>
        <a:xfrm>
          <a:off x="1784427" y="128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74270</xdr:rowOff>
    </xdr:from>
    <xdr:to>
      <xdr:col>1</xdr:col>
      <xdr:colOff>485775</xdr:colOff>
      <xdr:row>77</xdr:row>
      <xdr:rowOff>4420</xdr:rowOff>
    </xdr:to>
    <xdr:sp macro="" textlink="">
      <xdr:nvSpPr>
        <xdr:cNvPr id="203" name="円/楕円 202"/>
        <xdr:cNvSpPr/>
      </xdr:nvSpPr>
      <xdr:spPr>
        <a:xfrm>
          <a:off x="1079500" y="131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166997</xdr:rowOff>
    </xdr:from>
    <xdr:ext cx="469744" cy="259045"/>
    <xdr:sp macro="" textlink="">
      <xdr:nvSpPr>
        <xdr:cNvPr id="204" name="テキスト ボックス 203"/>
        <xdr:cNvSpPr txBox="1"/>
      </xdr:nvSpPr>
      <xdr:spPr>
        <a:xfrm>
          <a:off x="895427" y="1319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143300</xdr:rowOff>
    </xdr:from>
    <xdr:to>
      <xdr:col>6</xdr:col>
      <xdr:colOff>510540</xdr:colOff>
      <xdr:row>98</xdr:row>
      <xdr:rowOff>158865</xdr:rowOff>
    </xdr:to>
    <xdr:cxnSp macro="">
      <xdr:nvCxnSpPr>
        <xdr:cNvPr id="229" name="直線コネクタ 228"/>
        <xdr:cNvCxnSpPr/>
      </xdr:nvCxnSpPr>
      <xdr:spPr>
        <a:xfrm flipV="1">
          <a:off x="4633595" y="15573800"/>
          <a:ext cx="1270" cy="1387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162692</xdr:rowOff>
    </xdr:from>
    <xdr:ext cx="534377" cy="259045"/>
    <xdr:sp macro="" textlink="">
      <xdr:nvSpPr>
        <xdr:cNvPr id="230" name="扶助費最小値テキスト"/>
        <xdr:cNvSpPr txBox="1"/>
      </xdr:nvSpPr>
      <xdr:spPr>
        <a:xfrm>
          <a:off x="4686300" y="1696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42,994</a:t>
          </a:r>
          <a:endParaRPr kumimoji="1" lang="ja-JP" altLang="en-US" sz="1000" b="1">
            <a:latin typeface="ＭＳ Ｐゴシック"/>
          </a:endParaRPr>
        </a:p>
      </xdr:txBody>
    </xdr:sp>
    <xdr:clientData/>
  </xdr:oneCellAnchor>
  <xdr:twoCellAnchor>
    <xdr:from>
      <xdr:col>6</xdr:col>
      <xdr:colOff>422275</xdr:colOff>
      <xdr:row>98</xdr:row>
      <xdr:rowOff>158865</xdr:rowOff>
    </xdr:from>
    <xdr:to>
      <xdr:col>6</xdr:col>
      <xdr:colOff>600075</xdr:colOff>
      <xdr:row>98</xdr:row>
      <xdr:rowOff>158865</xdr:rowOff>
    </xdr:to>
    <xdr:cxnSp macro="">
      <xdr:nvCxnSpPr>
        <xdr:cNvPr id="231" name="直線コネクタ 230"/>
        <xdr:cNvCxnSpPr/>
      </xdr:nvCxnSpPr>
      <xdr:spPr>
        <a:xfrm>
          <a:off x="4546600" y="1696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89977</xdr:rowOff>
    </xdr:from>
    <xdr:ext cx="599010" cy="259045"/>
    <xdr:sp macro="" textlink="">
      <xdr:nvSpPr>
        <xdr:cNvPr id="232" name="扶助費最大値テキスト"/>
        <xdr:cNvSpPr txBox="1"/>
      </xdr:nvSpPr>
      <xdr:spPr>
        <a:xfrm>
          <a:off x="4686300" y="1534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115,811</a:t>
          </a:r>
          <a:endParaRPr kumimoji="1" lang="ja-JP" altLang="en-US" sz="1000" b="1">
            <a:latin typeface="ＭＳ Ｐゴシック"/>
          </a:endParaRPr>
        </a:p>
      </xdr:txBody>
    </xdr:sp>
    <xdr:clientData/>
  </xdr:oneCellAnchor>
  <xdr:twoCellAnchor>
    <xdr:from>
      <xdr:col>6</xdr:col>
      <xdr:colOff>422275</xdr:colOff>
      <xdr:row>90</xdr:row>
      <xdr:rowOff>143300</xdr:rowOff>
    </xdr:from>
    <xdr:to>
      <xdr:col>6</xdr:col>
      <xdr:colOff>600075</xdr:colOff>
      <xdr:row>90</xdr:row>
      <xdr:rowOff>143300</xdr:rowOff>
    </xdr:to>
    <xdr:cxnSp macro="">
      <xdr:nvCxnSpPr>
        <xdr:cNvPr id="233" name="直線コネクタ 232"/>
        <xdr:cNvCxnSpPr/>
      </xdr:nvCxnSpPr>
      <xdr:spPr>
        <a:xfrm>
          <a:off x="4546600" y="1557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91294</xdr:rowOff>
    </xdr:from>
    <xdr:to>
      <xdr:col>6</xdr:col>
      <xdr:colOff>511175</xdr:colOff>
      <xdr:row>97</xdr:row>
      <xdr:rowOff>14560</xdr:rowOff>
    </xdr:to>
    <xdr:cxnSp macro="">
      <xdr:nvCxnSpPr>
        <xdr:cNvPr id="234" name="直線コネクタ 233"/>
        <xdr:cNvCxnSpPr/>
      </xdr:nvCxnSpPr>
      <xdr:spPr>
        <a:xfrm flipV="1">
          <a:off x="3797300" y="16550494"/>
          <a:ext cx="838200" cy="9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113986</xdr:rowOff>
    </xdr:from>
    <xdr:ext cx="534377" cy="259045"/>
    <xdr:sp macro="" textlink="">
      <xdr:nvSpPr>
        <xdr:cNvPr id="235" name="扶助費平均値テキスト"/>
        <xdr:cNvSpPr txBox="1"/>
      </xdr:nvSpPr>
      <xdr:spPr>
        <a:xfrm>
          <a:off x="4686300" y="16230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70,884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91109</xdr:rowOff>
    </xdr:from>
    <xdr:to>
      <xdr:col>6</xdr:col>
      <xdr:colOff>561975</xdr:colOff>
      <xdr:row>96</xdr:row>
      <xdr:rowOff>21259</xdr:rowOff>
    </xdr:to>
    <xdr:sp macro="" textlink="">
      <xdr:nvSpPr>
        <xdr:cNvPr id="236" name="フローチャート : 判断 235"/>
        <xdr:cNvSpPr/>
      </xdr:nvSpPr>
      <xdr:spPr>
        <a:xfrm>
          <a:off x="4584700" y="163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14560</xdr:rowOff>
    </xdr:from>
    <xdr:to>
      <xdr:col>5</xdr:col>
      <xdr:colOff>358775</xdr:colOff>
      <xdr:row>97</xdr:row>
      <xdr:rowOff>95408</xdr:rowOff>
    </xdr:to>
    <xdr:cxnSp macro="">
      <xdr:nvCxnSpPr>
        <xdr:cNvPr id="237" name="直線コネクタ 236"/>
        <xdr:cNvCxnSpPr/>
      </xdr:nvCxnSpPr>
      <xdr:spPr>
        <a:xfrm flipV="1">
          <a:off x="2908300" y="16645210"/>
          <a:ext cx="889000" cy="8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106617</xdr:rowOff>
    </xdr:from>
    <xdr:to>
      <xdr:col>5</xdr:col>
      <xdr:colOff>409575</xdr:colOff>
      <xdr:row>96</xdr:row>
      <xdr:rowOff>36767</xdr:rowOff>
    </xdr:to>
    <xdr:sp macro="" textlink="">
      <xdr:nvSpPr>
        <xdr:cNvPr id="238" name="フローチャート : 判断 237"/>
        <xdr:cNvSpPr/>
      </xdr:nvSpPr>
      <xdr:spPr>
        <a:xfrm>
          <a:off x="3746500" y="1639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53294</xdr:rowOff>
    </xdr:from>
    <xdr:ext cx="534377" cy="259045"/>
    <xdr:sp macro="" textlink="">
      <xdr:nvSpPr>
        <xdr:cNvPr id="239" name="テキスト ボックス 238"/>
        <xdr:cNvSpPr txBox="1"/>
      </xdr:nvSpPr>
      <xdr:spPr>
        <a:xfrm>
          <a:off x="3530111" y="1616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55747</xdr:rowOff>
    </xdr:from>
    <xdr:to>
      <xdr:col>4</xdr:col>
      <xdr:colOff>155575</xdr:colOff>
      <xdr:row>97</xdr:row>
      <xdr:rowOff>95408</xdr:rowOff>
    </xdr:to>
    <xdr:cxnSp macro="">
      <xdr:nvCxnSpPr>
        <xdr:cNvPr id="240" name="直線コネクタ 239"/>
        <xdr:cNvCxnSpPr/>
      </xdr:nvCxnSpPr>
      <xdr:spPr>
        <a:xfrm>
          <a:off x="2019300" y="16686397"/>
          <a:ext cx="889000" cy="3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62916</xdr:rowOff>
    </xdr:from>
    <xdr:to>
      <xdr:col>4</xdr:col>
      <xdr:colOff>206375</xdr:colOff>
      <xdr:row>96</xdr:row>
      <xdr:rowOff>164516</xdr:rowOff>
    </xdr:to>
    <xdr:sp macro="" textlink="">
      <xdr:nvSpPr>
        <xdr:cNvPr id="241" name="フローチャート : 判断 240"/>
        <xdr:cNvSpPr/>
      </xdr:nvSpPr>
      <xdr:spPr>
        <a:xfrm>
          <a:off x="2857500" y="1652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9593</xdr:rowOff>
    </xdr:from>
    <xdr:ext cx="534377" cy="259045"/>
    <xdr:sp macro="" textlink="">
      <xdr:nvSpPr>
        <xdr:cNvPr id="242" name="テキスト ボックス 241"/>
        <xdr:cNvSpPr txBox="1"/>
      </xdr:nvSpPr>
      <xdr:spPr>
        <a:xfrm>
          <a:off x="2641111" y="1629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55747</xdr:rowOff>
    </xdr:from>
    <xdr:to>
      <xdr:col>2</xdr:col>
      <xdr:colOff>638175</xdr:colOff>
      <xdr:row>97</xdr:row>
      <xdr:rowOff>81731</xdr:rowOff>
    </xdr:to>
    <xdr:cxnSp macro="">
      <xdr:nvCxnSpPr>
        <xdr:cNvPr id="243" name="直線コネクタ 242"/>
        <xdr:cNvCxnSpPr/>
      </xdr:nvCxnSpPr>
      <xdr:spPr>
        <a:xfrm flipV="1">
          <a:off x="1130300" y="16686397"/>
          <a:ext cx="8890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103760</xdr:rowOff>
    </xdr:from>
    <xdr:to>
      <xdr:col>3</xdr:col>
      <xdr:colOff>3175</xdr:colOff>
      <xdr:row>97</xdr:row>
      <xdr:rowOff>33910</xdr:rowOff>
    </xdr:to>
    <xdr:sp macro="" textlink="">
      <xdr:nvSpPr>
        <xdr:cNvPr id="244" name="フローチャート : 判断 243"/>
        <xdr:cNvSpPr/>
      </xdr:nvSpPr>
      <xdr:spPr>
        <a:xfrm>
          <a:off x="1968500" y="1656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50437</xdr:rowOff>
    </xdr:from>
    <xdr:ext cx="534377" cy="259045"/>
    <xdr:sp macro="" textlink="">
      <xdr:nvSpPr>
        <xdr:cNvPr id="245" name="テキスト ボックス 244"/>
        <xdr:cNvSpPr txBox="1"/>
      </xdr:nvSpPr>
      <xdr:spPr>
        <a:xfrm>
          <a:off x="1752111" y="1633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90596</xdr:rowOff>
    </xdr:from>
    <xdr:to>
      <xdr:col>1</xdr:col>
      <xdr:colOff>485775</xdr:colOff>
      <xdr:row>97</xdr:row>
      <xdr:rowOff>20746</xdr:rowOff>
    </xdr:to>
    <xdr:sp macro="" textlink="">
      <xdr:nvSpPr>
        <xdr:cNvPr id="246" name="フローチャート : 判断 245"/>
        <xdr:cNvSpPr/>
      </xdr:nvSpPr>
      <xdr:spPr>
        <a:xfrm>
          <a:off x="1079500" y="165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37273</xdr:rowOff>
    </xdr:from>
    <xdr:ext cx="534377" cy="259045"/>
    <xdr:sp macro="" textlink="">
      <xdr:nvSpPr>
        <xdr:cNvPr id="247" name="テキスト ボックス 246"/>
        <xdr:cNvSpPr txBox="1"/>
      </xdr:nvSpPr>
      <xdr:spPr>
        <a:xfrm>
          <a:off x="863111" y="163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40494</xdr:rowOff>
    </xdr:from>
    <xdr:to>
      <xdr:col>6</xdr:col>
      <xdr:colOff>561975</xdr:colOff>
      <xdr:row>96</xdr:row>
      <xdr:rowOff>142094</xdr:rowOff>
    </xdr:to>
    <xdr:sp macro="" textlink="">
      <xdr:nvSpPr>
        <xdr:cNvPr id="253" name="円/楕円 252"/>
        <xdr:cNvSpPr/>
      </xdr:nvSpPr>
      <xdr:spPr>
        <a:xfrm>
          <a:off x="4584700" y="1649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18921</xdr:rowOff>
    </xdr:from>
    <xdr:ext cx="534377" cy="259045"/>
    <xdr:sp macro="" textlink="">
      <xdr:nvSpPr>
        <xdr:cNvPr id="254" name="扶助費該当値テキスト"/>
        <xdr:cNvSpPr txBox="1"/>
      </xdr:nvSpPr>
      <xdr:spPr>
        <a:xfrm>
          <a:off x="4686300" y="1647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64,541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135210</xdr:rowOff>
    </xdr:from>
    <xdr:to>
      <xdr:col>5</xdr:col>
      <xdr:colOff>409575</xdr:colOff>
      <xdr:row>97</xdr:row>
      <xdr:rowOff>65360</xdr:rowOff>
    </xdr:to>
    <xdr:sp macro="" textlink="">
      <xdr:nvSpPr>
        <xdr:cNvPr id="255" name="円/楕円 254"/>
        <xdr:cNvSpPr/>
      </xdr:nvSpPr>
      <xdr:spPr>
        <a:xfrm>
          <a:off x="3746500" y="1659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56487</xdr:rowOff>
    </xdr:from>
    <xdr:ext cx="534377" cy="259045"/>
    <xdr:sp macro="" textlink="">
      <xdr:nvSpPr>
        <xdr:cNvPr id="256" name="テキスト ボックス 255"/>
        <xdr:cNvSpPr txBox="1"/>
      </xdr:nvSpPr>
      <xdr:spPr>
        <a:xfrm>
          <a:off x="3530111" y="1668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59,569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44608</xdr:rowOff>
    </xdr:from>
    <xdr:to>
      <xdr:col>4</xdr:col>
      <xdr:colOff>206375</xdr:colOff>
      <xdr:row>97</xdr:row>
      <xdr:rowOff>146208</xdr:rowOff>
    </xdr:to>
    <xdr:sp macro="" textlink="">
      <xdr:nvSpPr>
        <xdr:cNvPr id="257" name="円/楕円 256"/>
        <xdr:cNvSpPr/>
      </xdr:nvSpPr>
      <xdr:spPr>
        <a:xfrm>
          <a:off x="2857500" y="1667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137335</xdr:rowOff>
    </xdr:from>
    <xdr:ext cx="534377" cy="259045"/>
    <xdr:sp macro="" textlink="">
      <xdr:nvSpPr>
        <xdr:cNvPr id="258" name="テキスト ボックス 257"/>
        <xdr:cNvSpPr txBox="1"/>
      </xdr:nvSpPr>
      <xdr:spPr>
        <a:xfrm>
          <a:off x="2641111" y="167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55,325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4947</xdr:rowOff>
    </xdr:from>
    <xdr:to>
      <xdr:col>3</xdr:col>
      <xdr:colOff>3175</xdr:colOff>
      <xdr:row>97</xdr:row>
      <xdr:rowOff>106547</xdr:rowOff>
    </xdr:to>
    <xdr:sp macro="" textlink="">
      <xdr:nvSpPr>
        <xdr:cNvPr id="259" name="円/楕円 258"/>
        <xdr:cNvSpPr/>
      </xdr:nvSpPr>
      <xdr:spPr>
        <a:xfrm>
          <a:off x="1968500" y="1663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97674</xdr:rowOff>
    </xdr:from>
    <xdr:ext cx="534377" cy="259045"/>
    <xdr:sp macro="" textlink="">
      <xdr:nvSpPr>
        <xdr:cNvPr id="260" name="テキスト ボックス 259"/>
        <xdr:cNvSpPr txBox="1"/>
      </xdr:nvSpPr>
      <xdr:spPr>
        <a:xfrm>
          <a:off x="1752111" y="1672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57,407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30931</xdr:rowOff>
    </xdr:from>
    <xdr:to>
      <xdr:col>1</xdr:col>
      <xdr:colOff>485775</xdr:colOff>
      <xdr:row>97</xdr:row>
      <xdr:rowOff>132531</xdr:rowOff>
    </xdr:to>
    <xdr:sp macro="" textlink="">
      <xdr:nvSpPr>
        <xdr:cNvPr id="261" name="円/楕円 260"/>
        <xdr:cNvSpPr/>
      </xdr:nvSpPr>
      <xdr:spPr>
        <a:xfrm>
          <a:off x="1079500" y="1666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123658</xdr:rowOff>
    </xdr:from>
    <xdr:ext cx="534377" cy="259045"/>
    <xdr:sp macro="" textlink="">
      <xdr:nvSpPr>
        <xdr:cNvPr id="262" name="テキスト ボックス 261"/>
        <xdr:cNvSpPr txBox="1"/>
      </xdr:nvSpPr>
      <xdr:spPr>
        <a:xfrm>
          <a:off x="863111" y="1675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3912</xdr:rowOff>
    </xdr:from>
    <xdr:to>
      <xdr:col>15</xdr:col>
      <xdr:colOff>180340</xdr:colOff>
      <xdr:row>39</xdr:row>
      <xdr:rowOff>111529</xdr:rowOff>
    </xdr:to>
    <xdr:cxnSp macro="">
      <xdr:nvCxnSpPr>
        <xdr:cNvPr id="287" name="直線コネクタ 286"/>
        <xdr:cNvCxnSpPr/>
      </xdr:nvCxnSpPr>
      <xdr:spPr>
        <a:xfrm flipV="1">
          <a:off x="10475595" y="5318862"/>
          <a:ext cx="1270" cy="1479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115356</xdr:rowOff>
    </xdr:from>
    <xdr:ext cx="534377" cy="259045"/>
    <xdr:sp macro="" textlink="">
      <xdr:nvSpPr>
        <xdr:cNvPr id="288" name="補助費等最小値テキスト"/>
        <xdr:cNvSpPr txBox="1"/>
      </xdr:nvSpPr>
      <xdr:spPr>
        <a:xfrm>
          <a:off x="10528300" y="680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41,197</a:t>
          </a:r>
          <a:endParaRPr kumimoji="1" lang="ja-JP" altLang="en-US" sz="1000" b="1">
            <a:latin typeface="ＭＳ Ｐゴシック"/>
          </a:endParaRPr>
        </a:p>
      </xdr:txBody>
    </xdr:sp>
    <xdr:clientData/>
  </xdr:oneCellAnchor>
  <xdr:twoCellAnchor>
    <xdr:from>
      <xdr:col>15</xdr:col>
      <xdr:colOff>92075</xdr:colOff>
      <xdr:row>39</xdr:row>
      <xdr:rowOff>111529</xdr:rowOff>
    </xdr:from>
    <xdr:to>
      <xdr:col>15</xdr:col>
      <xdr:colOff>269875</xdr:colOff>
      <xdr:row>39</xdr:row>
      <xdr:rowOff>111529</xdr:rowOff>
    </xdr:to>
    <xdr:cxnSp macro="">
      <xdr:nvCxnSpPr>
        <xdr:cNvPr id="289" name="直線コネクタ 288"/>
        <xdr:cNvCxnSpPr/>
      </xdr:nvCxnSpPr>
      <xdr:spPr>
        <a:xfrm>
          <a:off x="10388600" y="679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122039</xdr:rowOff>
    </xdr:from>
    <xdr:ext cx="599010" cy="259045"/>
    <xdr:sp macro="" textlink="">
      <xdr:nvSpPr>
        <xdr:cNvPr id="290" name="補助費等最大値テキスト"/>
        <xdr:cNvSpPr txBox="1"/>
      </xdr:nvSpPr>
      <xdr:spPr>
        <a:xfrm>
          <a:off x="10528300" y="509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235,320</a:t>
          </a:r>
          <a:endParaRPr kumimoji="1" lang="ja-JP" altLang="en-US" sz="1000" b="1">
            <a:latin typeface="ＭＳ Ｐゴシック"/>
          </a:endParaRPr>
        </a:p>
      </xdr:txBody>
    </xdr:sp>
    <xdr:clientData/>
  </xdr:oneCellAnchor>
  <xdr:twoCellAnchor>
    <xdr:from>
      <xdr:col>15</xdr:col>
      <xdr:colOff>92075</xdr:colOff>
      <xdr:row>31</xdr:row>
      <xdr:rowOff>3912</xdr:rowOff>
    </xdr:from>
    <xdr:to>
      <xdr:col>15</xdr:col>
      <xdr:colOff>269875</xdr:colOff>
      <xdr:row>31</xdr:row>
      <xdr:rowOff>3912</xdr:rowOff>
    </xdr:to>
    <xdr:cxnSp macro="">
      <xdr:nvCxnSpPr>
        <xdr:cNvPr id="291" name="直線コネクタ 290"/>
        <xdr:cNvCxnSpPr/>
      </xdr:nvCxnSpPr>
      <xdr:spPr>
        <a:xfrm>
          <a:off x="10388600" y="531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112992</xdr:rowOff>
    </xdr:from>
    <xdr:to>
      <xdr:col>15</xdr:col>
      <xdr:colOff>180975</xdr:colOff>
      <xdr:row>34</xdr:row>
      <xdr:rowOff>142123</xdr:rowOff>
    </xdr:to>
    <xdr:cxnSp macro="">
      <xdr:nvCxnSpPr>
        <xdr:cNvPr id="292" name="直線コネクタ 291"/>
        <xdr:cNvCxnSpPr/>
      </xdr:nvCxnSpPr>
      <xdr:spPr>
        <a:xfrm flipV="1">
          <a:off x="9639300" y="5942292"/>
          <a:ext cx="838200" cy="2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17446</xdr:rowOff>
    </xdr:from>
    <xdr:ext cx="534377" cy="259045"/>
    <xdr:sp macro="" textlink="">
      <xdr:nvSpPr>
        <xdr:cNvPr id="293" name="補助費等平均値テキスト"/>
        <xdr:cNvSpPr txBox="1"/>
      </xdr:nvSpPr>
      <xdr:spPr>
        <a:xfrm>
          <a:off x="10528300" y="6361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39019</xdr:rowOff>
    </xdr:from>
    <xdr:to>
      <xdr:col>15</xdr:col>
      <xdr:colOff>231775</xdr:colOff>
      <xdr:row>37</xdr:row>
      <xdr:rowOff>140619</xdr:rowOff>
    </xdr:to>
    <xdr:sp macro="" textlink="">
      <xdr:nvSpPr>
        <xdr:cNvPr id="294" name="フローチャート : 判断 293"/>
        <xdr:cNvSpPr/>
      </xdr:nvSpPr>
      <xdr:spPr>
        <a:xfrm>
          <a:off x="10426700" y="638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142123</xdr:rowOff>
    </xdr:from>
    <xdr:to>
      <xdr:col>14</xdr:col>
      <xdr:colOff>28575</xdr:colOff>
      <xdr:row>35</xdr:row>
      <xdr:rowOff>54371</xdr:rowOff>
    </xdr:to>
    <xdr:cxnSp macro="">
      <xdr:nvCxnSpPr>
        <xdr:cNvPr id="295" name="直線コネクタ 294"/>
        <xdr:cNvCxnSpPr/>
      </xdr:nvCxnSpPr>
      <xdr:spPr>
        <a:xfrm flipV="1">
          <a:off x="8750300" y="5971423"/>
          <a:ext cx="889000" cy="8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107485</xdr:rowOff>
    </xdr:from>
    <xdr:to>
      <xdr:col>14</xdr:col>
      <xdr:colOff>79375</xdr:colOff>
      <xdr:row>38</xdr:row>
      <xdr:rowOff>37635</xdr:rowOff>
    </xdr:to>
    <xdr:sp macro="" textlink="">
      <xdr:nvSpPr>
        <xdr:cNvPr id="296" name="フローチャート : 判断 295"/>
        <xdr:cNvSpPr/>
      </xdr:nvSpPr>
      <xdr:spPr>
        <a:xfrm>
          <a:off x="9588500" y="645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28762</xdr:rowOff>
    </xdr:from>
    <xdr:ext cx="534377" cy="259045"/>
    <xdr:sp macro="" textlink="">
      <xdr:nvSpPr>
        <xdr:cNvPr id="297" name="テキスト ボックス 296"/>
        <xdr:cNvSpPr txBox="1"/>
      </xdr:nvSpPr>
      <xdr:spPr>
        <a:xfrm>
          <a:off x="9372111" y="654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54371</xdr:rowOff>
    </xdr:from>
    <xdr:to>
      <xdr:col>12</xdr:col>
      <xdr:colOff>511175</xdr:colOff>
      <xdr:row>35</xdr:row>
      <xdr:rowOff>79334</xdr:rowOff>
    </xdr:to>
    <xdr:cxnSp macro="">
      <xdr:nvCxnSpPr>
        <xdr:cNvPr id="298" name="直線コネクタ 297"/>
        <xdr:cNvCxnSpPr/>
      </xdr:nvCxnSpPr>
      <xdr:spPr>
        <a:xfrm flipV="1">
          <a:off x="7861300" y="6055121"/>
          <a:ext cx="889000" cy="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123868</xdr:rowOff>
    </xdr:from>
    <xdr:to>
      <xdr:col>12</xdr:col>
      <xdr:colOff>561975</xdr:colOff>
      <xdr:row>38</xdr:row>
      <xdr:rowOff>54018</xdr:rowOff>
    </xdr:to>
    <xdr:sp macro="" textlink="">
      <xdr:nvSpPr>
        <xdr:cNvPr id="299" name="フローチャート : 判断 298"/>
        <xdr:cNvSpPr/>
      </xdr:nvSpPr>
      <xdr:spPr>
        <a:xfrm>
          <a:off x="8699500" y="646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45145</xdr:rowOff>
    </xdr:from>
    <xdr:ext cx="534377" cy="259045"/>
    <xdr:sp macro="" textlink="">
      <xdr:nvSpPr>
        <xdr:cNvPr id="300" name="テキスト ボックス 299"/>
        <xdr:cNvSpPr txBox="1"/>
      </xdr:nvSpPr>
      <xdr:spPr>
        <a:xfrm>
          <a:off x="8483111" y="656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79334</xdr:rowOff>
    </xdr:from>
    <xdr:to>
      <xdr:col>11</xdr:col>
      <xdr:colOff>307975</xdr:colOff>
      <xdr:row>35</xdr:row>
      <xdr:rowOff>85773</xdr:rowOff>
    </xdr:to>
    <xdr:cxnSp macro="">
      <xdr:nvCxnSpPr>
        <xdr:cNvPr id="301" name="直線コネクタ 300"/>
        <xdr:cNvCxnSpPr/>
      </xdr:nvCxnSpPr>
      <xdr:spPr>
        <a:xfrm flipV="1">
          <a:off x="6972300" y="6080084"/>
          <a:ext cx="8890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135527</xdr:rowOff>
    </xdr:from>
    <xdr:to>
      <xdr:col>11</xdr:col>
      <xdr:colOff>358775</xdr:colOff>
      <xdr:row>38</xdr:row>
      <xdr:rowOff>65677</xdr:rowOff>
    </xdr:to>
    <xdr:sp macro="" textlink="">
      <xdr:nvSpPr>
        <xdr:cNvPr id="302" name="フローチャート : 判断 301"/>
        <xdr:cNvSpPr/>
      </xdr:nvSpPr>
      <xdr:spPr>
        <a:xfrm>
          <a:off x="7810500" y="647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56804</xdr:rowOff>
    </xdr:from>
    <xdr:ext cx="534377" cy="259045"/>
    <xdr:sp macro="" textlink="">
      <xdr:nvSpPr>
        <xdr:cNvPr id="303" name="テキスト ボックス 302"/>
        <xdr:cNvSpPr txBox="1"/>
      </xdr:nvSpPr>
      <xdr:spPr>
        <a:xfrm>
          <a:off x="7594111" y="657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123091</xdr:rowOff>
    </xdr:from>
    <xdr:to>
      <xdr:col>10</xdr:col>
      <xdr:colOff>155575</xdr:colOff>
      <xdr:row>38</xdr:row>
      <xdr:rowOff>53241</xdr:rowOff>
    </xdr:to>
    <xdr:sp macro="" textlink="">
      <xdr:nvSpPr>
        <xdr:cNvPr id="304" name="フローチャート : 判断 303"/>
        <xdr:cNvSpPr/>
      </xdr:nvSpPr>
      <xdr:spPr>
        <a:xfrm>
          <a:off x="6921500" y="646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44368</xdr:rowOff>
    </xdr:from>
    <xdr:ext cx="534377" cy="259045"/>
    <xdr:sp macro="" textlink="">
      <xdr:nvSpPr>
        <xdr:cNvPr id="305" name="テキスト ボックス 304"/>
        <xdr:cNvSpPr txBox="1"/>
      </xdr:nvSpPr>
      <xdr:spPr>
        <a:xfrm>
          <a:off x="6705111" y="655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78,013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62192</xdr:rowOff>
    </xdr:from>
    <xdr:to>
      <xdr:col>15</xdr:col>
      <xdr:colOff>231775</xdr:colOff>
      <xdr:row>34</xdr:row>
      <xdr:rowOff>163792</xdr:rowOff>
    </xdr:to>
    <xdr:sp macro="" textlink="">
      <xdr:nvSpPr>
        <xdr:cNvPr id="311" name="円/楕円 310"/>
        <xdr:cNvSpPr/>
      </xdr:nvSpPr>
      <xdr:spPr>
        <a:xfrm>
          <a:off x="10426700" y="589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85069</xdr:rowOff>
    </xdr:from>
    <xdr:ext cx="599010" cy="259045"/>
    <xdr:sp macro="" textlink="">
      <xdr:nvSpPr>
        <xdr:cNvPr id="312" name="補助費等該当値テキスト"/>
        <xdr:cNvSpPr txBox="1"/>
      </xdr:nvSpPr>
      <xdr:spPr>
        <a:xfrm>
          <a:off x="10528300" y="5742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153,505</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91323</xdr:rowOff>
    </xdr:from>
    <xdr:to>
      <xdr:col>14</xdr:col>
      <xdr:colOff>79375</xdr:colOff>
      <xdr:row>35</xdr:row>
      <xdr:rowOff>21473</xdr:rowOff>
    </xdr:to>
    <xdr:sp macro="" textlink="">
      <xdr:nvSpPr>
        <xdr:cNvPr id="313" name="円/楕円 312"/>
        <xdr:cNvSpPr/>
      </xdr:nvSpPr>
      <xdr:spPr>
        <a:xfrm>
          <a:off x="9588500" y="59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38000</xdr:rowOff>
    </xdr:from>
    <xdr:ext cx="599010" cy="259045"/>
    <xdr:sp macro="" textlink="">
      <xdr:nvSpPr>
        <xdr:cNvPr id="314" name="テキスト ボックス 313"/>
        <xdr:cNvSpPr txBox="1"/>
      </xdr:nvSpPr>
      <xdr:spPr>
        <a:xfrm>
          <a:off x="9339794" y="569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149,682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3571</xdr:rowOff>
    </xdr:from>
    <xdr:to>
      <xdr:col>12</xdr:col>
      <xdr:colOff>561975</xdr:colOff>
      <xdr:row>35</xdr:row>
      <xdr:rowOff>105171</xdr:rowOff>
    </xdr:to>
    <xdr:sp macro="" textlink="">
      <xdr:nvSpPr>
        <xdr:cNvPr id="315" name="円/楕円 314"/>
        <xdr:cNvSpPr/>
      </xdr:nvSpPr>
      <xdr:spPr>
        <a:xfrm>
          <a:off x="8699500" y="600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121698</xdr:rowOff>
    </xdr:from>
    <xdr:ext cx="599010" cy="259045"/>
    <xdr:sp macro="" textlink="">
      <xdr:nvSpPr>
        <xdr:cNvPr id="316" name="テキスト ボックス 315"/>
        <xdr:cNvSpPr txBox="1"/>
      </xdr:nvSpPr>
      <xdr:spPr>
        <a:xfrm>
          <a:off x="8450794" y="577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138,698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28534</xdr:rowOff>
    </xdr:from>
    <xdr:to>
      <xdr:col>11</xdr:col>
      <xdr:colOff>358775</xdr:colOff>
      <xdr:row>35</xdr:row>
      <xdr:rowOff>130134</xdr:rowOff>
    </xdr:to>
    <xdr:sp macro="" textlink="">
      <xdr:nvSpPr>
        <xdr:cNvPr id="317" name="円/楕円 316"/>
        <xdr:cNvSpPr/>
      </xdr:nvSpPr>
      <xdr:spPr>
        <a:xfrm>
          <a:off x="7810500" y="602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146661</xdr:rowOff>
    </xdr:from>
    <xdr:ext cx="599010" cy="259045"/>
    <xdr:sp macro="" textlink="">
      <xdr:nvSpPr>
        <xdr:cNvPr id="318" name="テキスト ボックス 317"/>
        <xdr:cNvSpPr txBox="1"/>
      </xdr:nvSpPr>
      <xdr:spPr>
        <a:xfrm>
          <a:off x="7561794" y="580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135,422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34973</xdr:rowOff>
    </xdr:from>
    <xdr:to>
      <xdr:col>10</xdr:col>
      <xdr:colOff>155575</xdr:colOff>
      <xdr:row>35</xdr:row>
      <xdr:rowOff>136573</xdr:rowOff>
    </xdr:to>
    <xdr:sp macro="" textlink="">
      <xdr:nvSpPr>
        <xdr:cNvPr id="319" name="円/楕円 318"/>
        <xdr:cNvSpPr/>
      </xdr:nvSpPr>
      <xdr:spPr>
        <a:xfrm>
          <a:off x="6921500" y="603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153100</xdr:rowOff>
    </xdr:from>
    <xdr:ext cx="599010" cy="259045"/>
    <xdr:sp macro="" textlink="">
      <xdr:nvSpPr>
        <xdr:cNvPr id="320" name="テキスト ボックス 319"/>
        <xdr:cNvSpPr txBox="1"/>
      </xdr:nvSpPr>
      <xdr:spPr>
        <a:xfrm>
          <a:off x="6672794" y="581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148616</xdr:rowOff>
    </xdr:from>
    <xdr:to>
      <xdr:col>15</xdr:col>
      <xdr:colOff>180340</xdr:colOff>
      <xdr:row>58</xdr:row>
      <xdr:rowOff>6330</xdr:rowOff>
    </xdr:to>
    <xdr:cxnSp macro="">
      <xdr:nvCxnSpPr>
        <xdr:cNvPr id="342" name="直線コネクタ 341"/>
        <xdr:cNvCxnSpPr/>
      </xdr:nvCxnSpPr>
      <xdr:spPr>
        <a:xfrm flipV="1">
          <a:off x="10475595" y="8721116"/>
          <a:ext cx="1270" cy="122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10157</xdr:rowOff>
    </xdr:from>
    <xdr:ext cx="534377" cy="259045"/>
    <xdr:sp macro="" textlink="">
      <xdr:nvSpPr>
        <xdr:cNvPr id="343" name="普通建設事業費最小値テキスト"/>
        <xdr:cNvSpPr txBox="1"/>
      </xdr:nvSpPr>
      <xdr:spPr>
        <a:xfrm>
          <a:off x="10528300" y="995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29,171</a:t>
          </a:r>
          <a:endParaRPr kumimoji="1" lang="ja-JP" altLang="en-US" sz="1000" b="1">
            <a:latin typeface="ＭＳ Ｐゴシック"/>
          </a:endParaRPr>
        </a:p>
      </xdr:txBody>
    </xdr:sp>
    <xdr:clientData/>
  </xdr:oneCellAnchor>
  <xdr:twoCellAnchor>
    <xdr:from>
      <xdr:col>15</xdr:col>
      <xdr:colOff>92075</xdr:colOff>
      <xdr:row>58</xdr:row>
      <xdr:rowOff>6330</xdr:rowOff>
    </xdr:from>
    <xdr:to>
      <xdr:col>15</xdr:col>
      <xdr:colOff>269875</xdr:colOff>
      <xdr:row>58</xdr:row>
      <xdr:rowOff>6330</xdr:rowOff>
    </xdr:to>
    <xdr:cxnSp macro="">
      <xdr:nvCxnSpPr>
        <xdr:cNvPr id="344" name="直線コネクタ 343"/>
        <xdr:cNvCxnSpPr/>
      </xdr:nvCxnSpPr>
      <xdr:spPr>
        <a:xfrm>
          <a:off x="10388600" y="995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95293</xdr:rowOff>
    </xdr:from>
    <xdr:ext cx="599010" cy="259045"/>
    <xdr:sp macro="" textlink="">
      <xdr:nvSpPr>
        <xdr:cNvPr id="345" name="普通建設事業費最大値テキスト"/>
        <xdr:cNvSpPr txBox="1"/>
      </xdr:nvSpPr>
      <xdr:spPr>
        <a:xfrm>
          <a:off x="10528300" y="849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298,050</a:t>
          </a:r>
          <a:endParaRPr kumimoji="1" lang="ja-JP" altLang="en-US" sz="1000" b="1">
            <a:latin typeface="ＭＳ Ｐゴシック"/>
          </a:endParaRPr>
        </a:p>
      </xdr:txBody>
    </xdr:sp>
    <xdr:clientData/>
  </xdr:oneCellAnchor>
  <xdr:twoCellAnchor>
    <xdr:from>
      <xdr:col>15</xdr:col>
      <xdr:colOff>92075</xdr:colOff>
      <xdr:row>50</xdr:row>
      <xdr:rowOff>148616</xdr:rowOff>
    </xdr:from>
    <xdr:to>
      <xdr:col>15</xdr:col>
      <xdr:colOff>269875</xdr:colOff>
      <xdr:row>50</xdr:row>
      <xdr:rowOff>148616</xdr:rowOff>
    </xdr:to>
    <xdr:cxnSp macro="">
      <xdr:nvCxnSpPr>
        <xdr:cNvPr id="346" name="直線コネクタ 345"/>
        <xdr:cNvCxnSpPr/>
      </xdr:nvCxnSpPr>
      <xdr:spPr>
        <a:xfrm>
          <a:off x="10388600" y="872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14684</xdr:rowOff>
    </xdr:from>
    <xdr:to>
      <xdr:col>15</xdr:col>
      <xdr:colOff>180975</xdr:colOff>
      <xdr:row>56</xdr:row>
      <xdr:rowOff>30754</xdr:rowOff>
    </xdr:to>
    <xdr:cxnSp macro="">
      <xdr:nvCxnSpPr>
        <xdr:cNvPr id="347" name="直線コネクタ 346"/>
        <xdr:cNvCxnSpPr/>
      </xdr:nvCxnSpPr>
      <xdr:spPr>
        <a:xfrm flipV="1">
          <a:off x="9639300" y="9615884"/>
          <a:ext cx="838200" cy="1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139862</xdr:rowOff>
    </xdr:from>
    <xdr:ext cx="534377" cy="259045"/>
    <xdr:sp macro="" textlink="">
      <xdr:nvSpPr>
        <xdr:cNvPr id="348" name="普通建設事業費平均値テキスト"/>
        <xdr:cNvSpPr txBox="1"/>
      </xdr:nvSpPr>
      <xdr:spPr>
        <a:xfrm>
          <a:off x="10528300" y="956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96,635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161435</xdr:rowOff>
    </xdr:from>
    <xdr:to>
      <xdr:col>15</xdr:col>
      <xdr:colOff>231775</xdr:colOff>
      <xdr:row>56</xdr:row>
      <xdr:rowOff>91585</xdr:rowOff>
    </xdr:to>
    <xdr:sp macro="" textlink="">
      <xdr:nvSpPr>
        <xdr:cNvPr id="349" name="フローチャート : 判断 348"/>
        <xdr:cNvSpPr/>
      </xdr:nvSpPr>
      <xdr:spPr>
        <a:xfrm>
          <a:off x="10426700" y="95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133354</xdr:rowOff>
    </xdr:from>
    <xdr:to>
      <xdr:col>14</xdr:col>
      <xdr:colOff>28575</xdr:colOff>
      <xdr:row>56</xdr:row>
      <xdr:rowOff>30754</xdr:rowOff>
    </xdr:to>
    <xdr:cxnSp macro="">
      <xdr:nvCxnSpPr>
        <xdr:cNvPr id="350" name="直線コネクタ 349"/>
        <xdr:cNvCxnSpPr/>
      </xdr:nvCxnSpPr>
      <xdr:spPr>
        <a:xfrm>
          <a:off x="8750300" y="9563104"/>
          <a:ext cx="889000" cy="6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138309</xdr:rowOff>
    </xdr:from>
    <xdr:to>
      <xdr:col>14</xdr:col>
      <xdr:colOff>79375</xdr:colOff>
      <xdr:row>56</xdr:row>
      <xdr:rowOff>68459</xdr:rowOff>
    </xdr:to>
    <xdr:sp macro="" textlink="">
      <xdr:nvSpPr>
        <xdr:cNvPr id="351" name="フローチャート : 判断 350"/>
        <xdr:cNvSpPr/>
      </xdr:nvSpPr>
      <xdr:spPr>
        <a:xfrm>
          <a:off x="9588500" y="9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84986</xdr:rowOff>
    </xdr:from>
    <xdr:ext cx="599010" cy="259045"/>
    <xdr:sp macro="" textlink="">
      <xdr:nvSpPr>
        <xdr:cNvPr id="352" name="テキスト ボックス 351"/>
        <xdr:cNvSpPr txBox="1"/>
      </xdr:nvSpPr>
      <xdr:spPr>
        <a:xfrm>
          <a:off x="9339794" y="934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133354</xdr:rowOff>
    </xdr:from>
    <xdr:to>
      <xdr:col>12</xdr:col>
      <xdr:colOff>511175</xdr:colOff>
      <xdr:row>56</xdr:row>
      <xdr:rowOff>132065</xdr:rowOff>
    </xdr:to>
    <xdr:cxnSp macro="">
      <xdr:nvCxnSpPr>
        <xdr:cNvPr id="353" name="直線コネクタ 352"/>
        <xdr:cNvCxnSpPr/>
      </xdr:nvCxnSpPr>
      <xdr:spPr>
        <a:xfrm flipV="1">
          <a:off x="7861300" y="9563104"/>
          <a:ext cx="889000" cy="17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63187</xdr:rowOff>
    </xdr:from>
    <xdr:to>
      <xdr:col>12</xdr:col>
      <xdr:colOff>561975</xdr:colOff>
      <xdr:row>55</xdr:row>
      <xdr:rowOff>164787</xdr:rowOff>
    </xdr:to>
    <xdr:sp macro="" textlink="">
      <xdr:nvSpPr>
        <xdr:cNvPr id="354" name="フローチャート : 判断 353"/>
        <xdr:cNvSpPr/>
      </xdr:nvSpPr>
      <xdr:spPr>
        <a:xfrm>
          <a:off x="8699500" y="949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9864</xdr:rowOff>
    </xdr:from>
    <xdr:ext cx="599010" cy="259045"/>
    <xdr:sp macro="" textlink="">
      <xdr:nvSpPr>
        <xdr:cNvPr id="355" name="テキスト ボックス 354"/>
        <xdr:cNvSpPr txBox="1"/>
      </xdr:nvSpPr>
      <xdr:spPr>
        <a:xfrm>
          <a:off x="8450794" y="926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78764</xdr:rowOff>
    </xdr:from>
    <xdr:to>
      <xdr:col>11</xdr:col>
      <xdr:colOff>307975</xdr:colOff>
      <xdr:row>56</xdr:row>
      <xdr:rowOff>132065</xdr:rowOff>
    </xdr:to>
    <xdr:cxnSp macro="">
      <xdr:nvCxnSpPr>
        <xdr:cNvPr id="356" name="直線コネクタ 355"/>
        <xdr:cNvCxnSpPr/>
      </xdr:nvCxnSpPr>
      <xdr:spPr>
        <a:xfrm>
          <a:off x="6972300" y="9679964"/>
          <a:ext cx="889000" cy="5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69784</xdr:rowOff>
    </xdr:from>
    <xdr:to>
      <xdr:col>11</xdr:col>
      <xdr:colOff>358775</xdr:colOff>
      <xdr:row>56</xdr:row>
      <xdr:rowOff>171384</xdr:rowOff>
    </xdr:to>
    <xdr:sp macro="" textlink="">
      <xdr:nvSpPr>
        <xdr:cNvPr id="357" name="フローチャート : 判断 356"/>
        <xdr:cNvSpPr/>
      </xdr:nvSpPr>
      <xdr:spPr>
        <a:xfrm>
          <a:off x="7810500" y="967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16461</xdr:rowOff>
    </xdr:from>
    <xdr:ext cx="534377" cy="259045"/>
    <xdr:sp macro="" textlink="">
      <xdr:nvSpPr>
        <xdr:cNvPr id="358" name="テキスト ボックス 357"/>
        <xdr:cNvSpPr txBox="1"/>
      </xdr:nvSpPr>
      <xdr:spPr>
        <a:xfrm>
          <a:off x="7594111" y="944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16511</xdr:rowOff>
    </xdr:from>
    <xdr:to>
      <xdr:col>10</xdr:col>
      <xdr:colOff>155575</xdr:colOff>
      <xdr:row>56</xdr:row>
      <xdr:rowOff>118111</xdr:rowOff>
    </xdr:to>
    <xdr:sp macro="" textlink="">
      <xdr:nvSpPr>
        <xdr:cNvPr id="359" name="フローチャート : 判断 358"/>
        <xdr:cNvSpPr/>
      </xdr:nvSpPr>
      <xdr:spPr>
        <a:xfrm>
          <a:off x="6921500" y="961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134638</xdr:rowOff>
    </xdr:from>
    <xdr:ext cx="534377" cy="259045"/>
    <xdr:sp macro="" textlink="">
      <xdr:nvSpPr>
        <xdr:cNvPr id="360" name="テキスト ボックス 359"/>
        <xdr:cNvSpPr txBox="1"/>
      </xdr:nvSpPr>
      <xdr:spPr>
        <a:xfrm>
          <a:off x="6705111" y="939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135334</xdr:rowOff>
    </xdr:from>
    <xdr:to>
      <xdr:col>15</xdr:col>
      <xdr:colOff>231775</xdr:colOff>
      <xdr:row>56</xdr:row>
      <xdr:rowOff>65484</xdr:rowOff>
    </xdr:to>
    <xdr:sp macro="" textlink="">
      <xdr:nvSpPr>
        <xdr:cNvPr id="366" name="円/楕円 365"/>
        <xdr:cNvSpPr/>
      </xdr:nvSpPr>
      <xdr:spPr>
        <a:xfrm>
          <a:off x="10426700" y="956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158211</xdr:rowOff>
    </xdr:from>
    <xdr:ext cx="599010" cy="259045"/>
    <xdr:sp macro="" textlink="">
      <xdr:nvSpPr>
        <xdr:cNvPr id="367" name="普通建設事業費該当値テキスト"/>
        <xdr:cNvSpPr txBox="1"/>
      </xdr:nvSpPr>
      <xdr:spPr>
        <a:xfrm>
          <a:off x="10528300" y="941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102,344</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151404</xdr:rowOff>
    </xdr:from>
    <xdr:to>
      <xdr:col>14</xdr:col>
      <xdr:colOff>79375</xdr:colOff>
      <xdr:row>56</xdr:row>
      <xdr:rowOff>81554</xdr:rowOff>
    </xdr:to>
    <xdr:sp macro="" textlink="">
      <xdr:nvSpPr>
        <xdr:cNvPr id="368" name="円/楕円 367"/>
        <xdr:cNvSpPr/>
      </xdr:nvSpPr>
      <xdr:spPr>
        <a:xfrm>
          <a:off x="9588500" y="958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72681</xdr:rowOff>
    </xdr:from>
    <xdr:ext cx="534377" cy="259045"/>
    <xdr:sp macro="" textlink="">
      <xdr:nvSpPr>
        <xdr:cNvPr id="369" name="テキスト ボックス 368"/>
        <xdr:cNvSpPr txBox="1"/>
      </xdr:nvSpPr>
      <xdr:spPr>
        <a:xfrm>
          <a:off x="9372111" y="967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98,829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82554</xdr:rowOff>
    </xdr:from>
    <xdr:to>
      <xdr:col>12</xdr:col>
      <xdr:colOff>561975</xdr:colOff>
      <xdr:row>56</xdr:row>
      <xdr:rowOff>12704</xdr:rowOff>
    </xdr:to>
    <xdr:sp macro="" textlink="">
      <xdr:nvSpPr>
        <xdr:cNvPr id="370" name="円/楕円 369"/>
        <xdr:cNvSpPr/>
      </xdr:nvSpPr>
      <xdr:spPr>
        <a:xfrm>
          <a:off x="8699500" y="951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3831</xdr:rowOff>
    </xdr:from>
    <xdr:ext cx="599010" cy="259045"/>
    <xdr:sp macro="" textlink="">
      <xdr:nvSpPr>
        <xdr:cNvPr id="371" name="テキスト ボックス 370"/>
        <xdr:cNvSpPr txBox="1"/>
      </xdr:nvSpPr>
      <xdr:spPr>
        <a:xfrm>
          <a:off x="8450794" y="960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113,888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81265</xdr:rowOff>
    </xdr:from>
    <xdr:to>
      <xdr:col>11</xdr:col>
      <xdr:colOff>358775</xdr:colOff>
      <xdr:row>57</xdr:row>
      <xdr:rowOff>11415</xdr:rowOff>
    </xdr:to>
    <xdr:sp macro="" textlink="">
      <xdr:nvSpPr>
        <xdr:cNvPr id="372" name="円/楕円 371"/>
        <xdr:cNvSpPr/>
      </xdr:nvSpPr>
      <xdr:spPr>
        <a:xfrm>
          <a:off x="7810500" y="968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2542</xdr:rowOff>
    </xdr:from>
    <xdr:ext cx="534377" cy="259045"/>
    <xdr:sp macro="" textlink="">
      <xdr:nvSpPr>
        <xdr:cNvPr id="373" name="テキスト ボックス 372"/>
        <xdr:cNvSpPr txBox="1"/>
      </xdr:nvSpPr>
      <xdr:spPr>
        <a:xfrm>
          <a:off x="7594111" y="977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76,670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27964</xdr:rowOff>
    </xdr:from>
    <xdr:to>
      <xdr:col>10</xdr:col>
      <xdr:colOff>155575</xdr:colOff>
      <xdr:row>56</xdr:row>
      <xdr:rowOff>129564</xdr:rowOff>
    </xdr:to>
    <xdr:sp macro="" textlink="">
      <xdr:nvSpPr>
        <xdr:cNvPr id="374" name="円/楕円 373"/>
        <xdr:cNvSpPr/>
      </xdr:nvSpPr>
      <xdr:spPr>
        <a:xfrm>
          <a:off x="6921500" y="96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120691</xdr:rowOff>
    </xdr:from>
    <xdr:ext cx="534377" cy="259045"/>
    <xdr:sp macro="" textlink="">
      <xdr:nvSpPr>
        <xdr:cNvPr id="375" name="テキスト ボックス 374"/>
        <xdr:cNvSpPr txBox="1"/>
      </xdr:nvSpPr>
      <xdr:spPr>
        <a:xfrm>
          <a:off x="6705111" y="972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89522</xdr:rowOff>
    </xdr:from>
    <xdr:to>
      <xdr:col>15</xdr:col>
      <xdr:colOff>180340</xdr:colOff>
      <xdr:row>79</xdr:row>
      <xdr:rowOff>32029</xdr:rowOff>
    </xdr:to>
    <xdr:cxnSp macro="">
      <xdr:nvCxnSpPr>
        <xdr:cNvPr id="399" name="直線コネクタ 398"/>
        <xdr:cNvCxnSpPr/>
      </xdr:nvCxnSpPr>
      <xdr:spPr>
        <a:xfrm flipV="1">
          <a:off x="10475595" y="12091022"/>
          <a:ext cx="1270" cy="148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35856</xdr:rowOff>
    </xdr:from>
    <xdr:ext cx="378565" cy="259045"/>
    <xdr:sp macro="" textlink="">
      <xdr:nvSpPr>
        <xdr:cNvPr id="400" name="普通建設事業費 （ うち新規整備　）最小値テキスト"/>
        <xdr:cNvSpPr txBox="1"/>
      </xdr:nvSpPr>
      <xdr:spPr>
        <a:xfrm>
          <a:off x="10528300" y="13580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15</xdr:col>
      <xdr:colOff>92075</xdr:colOff>
      <xdr:row>79</xdr:row>
      <xdr:rowOff>32029</xdr:rowOff>
    </xdr:from>
    <xdr:to>
      <xdr:col>15</xdr:col>
      <xdr:colOff>269875</xdr:colOff>
      <xdr:row>79</xdr:row>
      <xdr:rowOff>32029</xdr:rowOff>
    </xdr:to>
    <xdr:cxnSp macro="">
      <xdr:nvCxnSpPr>
        <xdr:cNvPr id="401" name="直線コネクタ 400"/>
        <xdr:cNvCxnSpPr/>
      </xdr:nvCxnSpPr>
      <xdr:spPr>
        <a:xfrm>
          <a:off x="10388600" y="13576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36199</xdr:rowOff>
    </xdr:from>
    <xdr:ext cx="599010" cy="259045"/>
    <xdr:sp macro="" textlink="">
      <xdr:nvSpPr>
        <xdr:cNvPr id="402" name="普通建設事業費 （ うち新規整備　）最大値テキスト"/>
        <xdr:cNvSpPr txBox="1"/>
      </xdr:nvSpPr>
      <xdr:spPr>
        <a:xfrm>
          <a:off x="10528300" y="1186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117,951</a:t>
          </a:r>
          <a:endParaRPr kumimoji="1" lang="ja-JP" altLang="en-US" sz="1000" b="1">
            <a:latin typeface="ＭＳ Ｐゴシック"/>
          </a:endParaRPr>
        </a:p>
      </xdr:txBody>
    </xdr:sp>
    <xdr:clientData/>
  </xdr:oneCellAnchor>
  <xdr:twoCellAnchor>
    <xdr:from>
      <xdr:col>15</xdr:col>
      <xdr:colOff>92075</xdr:colOff>
      <xdr:row>70</xdr:row>
      <xdr:rowOff>89522</xdr:rowOff>
    </xdr:from>
    <xdr:to>
      <xdr:col>15</xdr:col>
      <xdr:colOff>269875</xdr:colOff>
      <xdr:row>70</xdr:row>
      <xdr:rowOff>89522</xdr:rowOff>
    </xdr:to>
    <xdr:cxnSp macro="">
      <xdr:nvCxnSpPr>
        <xdr:cNvPr id="403" name="直線コネクタ 402"/>
        <xdr:cNvCxnSpPr/>
      </xdr:nvCxnSpPr>
      <xdr:spPr>
        <a:xfrm>
          <a:off x="10388600" y="12091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157594</xdr:rowOff>
    </xdr:from>
    <xdr:to>
      <xdr:col>15</xdr:col>
      <xdr:colOff>180975</xdr:colOff>
      <xdr:row>75</xdr:row>
      <xdr:rowOff>119761</xdr:rowOff>
    </xdr:to>
    <xdr:cxnSp macro="">
      <xdr:nvCxnSpPr>
        <xdr:cNvPr id="404" name="直線コネクタ 403"/>
        <xdr:cNvCxnSpPr/>
      </xdr:nvCxnSpPr>
      <xdr:spPr>
        <a:xfrm>
          <a:off x="9639300" y="12844894"/>
          <a:ext cx="838200" cy="13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50627</xdr:rowOff>
    </xdr:from>
    <xdr:ext cx="534377" cy="259045"/>
    <xdr:sp macro="" textlink="">
      <xdr:nvSpPr>
        <xdr:cNvPr id="405" name="普通建設事業費 （ うち新規整備　）平均値テキスト"/>
        <xdr:cNvSpPr txBox="1"/>
      </xdr:nvSpPr>
      <xdr:spPr>
        <a:xfrm>
          <a:off x="10528300" y="130808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34,315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72200</xdr:rowOff>
    </xdr:from>
    <xdr:to>
      <xdr:col>15</xdr:col>
      <xdr:colOff>231775</xdr:colOff>
      <xdr:row>77</xdr:row>
      <xdr:rowOff>2350</xdr:rowOff>
    </xdr:to>
    <xdr:sp macro="" textlink="">
      <xdr:nvSpPr>
        <xdr:cNvPr id="406" name="フローチャート : 判断 405"/>
        <xdr:cNvSpPr/>
      </xdr:nvSpPr>
      <xdr:spPr>
        <a:xfrm>
          <a:off x="10426700" y="131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75</xdr:row>
      <xdr:rowOff>169354</xdr:rowOff>
    </xdr:from>
    <xdr:to>
      <xdr:col>14</xdr:col>
      <xdr:colOff>79375</xdr:colOff>
      <xdr:row>76</xdr:row>
      <xdr:rowOff>99504</xdr:rowOff>
    </xdr:to>
    <xdr:sp macro="" textlink="">
      <xdr:nvSpPr>
        <xdr:cNvPr id="407" name="フローチャート : 判断 406"/>
        <xdr:cNvSpPr/>
      </xdr:nvSpPr>
      <xdr:spPr>
        <a:xfrm>
          <a:off x="9588500" y="1302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90631</xdr:rowOff>
    </xdr:from>
    <xdr:ext cx="534377" cy="259045"/>
    <xdr:sp macro="" textlink="">
      <xdr:nvSpPr>
        <xdr:cNvPr id="408" name="テキスト ボックス 407"/>
        <xdr:cNvSpPr txBox="1"/>
      </xdr:nvSpPr>
      <xdr:spPr>
        <a:xfrm>
          <a:off x="9372111" y="1312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68961</xdr:rowOff>
    </xdr:from>
    <xdr:to>
      <xdr:col>15</xdr:col>
      <xdr:colOff>231775</xdr:colOff>
      <xdr:row>75</xdr:row>
      <xdr:rowOff>170560</xdr:rowOff>
    </xdr:to>
    <xdr:sp macro="" textlink="">
      <xdr:nvSpPr>
        <xdr:cNvPr id="414" name="円/楕円 413"/>
        <xdr:cNvSpPr/>
      </xdr:nvSpPr>
      <xdr:spPr>
        <a:xfrm>
          <a:off x="10426700" y="129277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91838</xdr:rowOff>
    </xdr:from>
    <xdr:ext cx="534377" cy="259045"/>
    <xdr:sp macro="" textlink="">
      <xdr:nvSpPr>
        <xdr:cNvPr id="415" name="普通建設事業費 （ うち新規整備　）該当値テキスト"/>
        <xdr:cNvSpPr txBox="1"/>
      </xdr:nvSpPr>
      <xdr:spPr>
        <a:xfrm>
          <a:off x="10528300" y="1277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48,070</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106794</xdr:rowOff>
    </xdr:from>
    <xdr:to>
      <xdr:col>14</xdr:col>
      <xdr:colOff>79375</xdr:colOff>
      <xdr:row>75</xdr:row>
      <xdr:rowOff>36944</xdr:rowOff>
    </xdr:to>
    <xdr:sp macro="" textlink="">
      <xdr:nvSpPr>
        <xdr:cNvPr id="416" name="円/楕円 415"/>
        <xdr:cNvSpPr/>
      </xdr:nvSpPr>
      <xdr:spPr>
        <a:xfrm>
          <a:off x="9588500" y="1279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53471</xdr:rowOff>
    </xdr:from>
    <xdr:ext cx="534377" cy="259045"/>
    <xdr:sp macro="" textlink="">
      <xdr:nvSpPr>
        <xdr:cNvPr id="417" name="テキスト ボックス 416"/>
        <xdr:cNvSpPr txBox="1"/>
      </xdr:nvSpPr>
      <xdr:spPr>
        <a:xfrm>
          <a:off x="9372111" y="1256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28" name="直線コネクタ 42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29" name="テキスト ボックス 42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0" name="直線コネクタ 42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1" name="テキスト ボックス 43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2" name="直線コネクタ 43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3" name="テキスト ボックス 43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4" name="直線コネクタ 43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5" name="テキスト ボックス 43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33795</xdr:rowOff>
    </xdr:from>
    <xdr:to>
      <xdr:col>15</xdr:col>
      <xdr:colOff>180340</xdr:colOff>
      <xdr:row>98</xdr:row>
      <xdr:rowOff>22583</xdr:rowOff>
    </xdr:to>
    <xdr:cxnSp macro="">
      <xdr:nvCxnSpPr>
        <xdr:cNvPr id="437" name="直線コネクタ 436"/>
        <xdr:cNvCxnSpPr/>
      </xdr:nvCxnSpPr>
      <xdr:spPr>
        <a:xfrm flipV="1">
          <a:off x="10475595" y="15635745"/>
          <a:ext cx="1270" cy="118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26410</xdr:rowOff>
    </xdr:from>
    <xdr:ext cx="378565" cy="259045"/>
    <xdr:sp macro="" textlink="">
      <xdr:nvSpPr>
        <xdr:cNvPr id="438" name="普通建設事業費 （ うち更新整備　）最小値テキスト"/>
        <xdr:cNvSpPr txBox="1"/>
      </xdr:nvSpPr>
      <xdr:spPr>
        <a:xfrm>
          <a:off x="10528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15</xdr:col>
      <xdr:colOff>92075</xdr:colOff>
      <xdr:row>98</xdr:row>
      <xdr:rowOff>22583</xdr:rowOff>
    </xdr:from>
    <xdr:to>
      <xdr:col>15</xdr:col>
      <xdr:colOff>269875</xdr:colOff>
      <xdr:row>98</xdr:row>
      <xdr:rowOff>22583</xdr:rowOff>
    </xdr:to>
    <xdr:cxnSp macro="">
      <xdr:nvCxnSpPr>
        <xdr:cNvPr id="439" name="直線コネクタ 438"/>
        <xdr:cNvCxnSpPr/>
      </xdr:nvCxnSpPr>
      <xdr:spPr>
        <a:xfrm>
          <a:off x="10388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151922</xdr:rowOff>
    </xdr:from>
    <xdr:ext cx="599010" cy="259045"/>
    <xdr:sp macro="" textlink="">
      <xdr:nvSpPr>
        <xdr:cNvPr id="440" name="普通建設事業費 （ うち更新整備　）最大値テキスト"/>
        <xdr:cNvSpPr txBox="1"/>
      </xdr:nvSpPr>
      <xdr:spPr>
        <a:xfrm>
          <a:off x="10528300" y="1541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208,531</a:t>
          </a:r>
          <a:endParaRPr kumimoji="1" lang="ja-JP" altLang="en-US" sz="1000" b="1">
            <a:latin typeface="ＭＳ Ｐゴシック"/>
          </a:endParaRPr>
        </a:p>
      </xdr:txBody>
    </xdr:sp>
    <xdr:clientData/>
  </xdr:oneCellAnchor>
  <xdr:twoCellAnchor>
    <xdr:from>
      <xdr:col>15</xdr:col>
      <xdr:colOff>92075</xdr:colOff>
      <xdr:row>91</xdr:row>
      <xdr:rowOff>33795</xdr:rowOff>
    </xdr:from>
    <xdr:to>
      <xdr:col>15</xdr:col>
      <xdr:colOff>269875</xdr:colOff>
      <xdr:row>91</xdr:row>
      <xdr:rowOff>33795</xdr:rowOff>
    </xdr:to>
    <xdr:cxnSp macro="">
      <xdr:nvCxnSpPr>
        <xdr:cNvPr id="441" name="直線コネクタ 440"/>
        <xdr:cNvCxnSpPr/>
      </xdr:nvCxnSpPr>
      <xdr:spPr>
        <a:xfrm>
          <a:off x="10388600" y="1563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45510</xdr:rowOff>
    </xdr:from>
    <xdr:to>
      <xdr:col>15</xdr:col>
      <xdr:colOff>180975</xdr:colOff>
      <xdr:row>97</xdr:row>
      <xdr:rowOff>87111</xdr:rowOff>
    </xdr:to>
    <xdr:cxnSp macro="">
      <xdr:nvCxnSpPr>
        <xdr:cNvPr id="442" name="直線コネクタ 441"/>
        <xdr:cNvCxnSpPr/>
      </xdr:nvCxnSpPr>
      <xdr:spPr>
        <a:xfrm flipV="1">
          <a:off x="9639300" y="16676160"/>
          <a:ext cx="838200" cy="4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105650</xdr:rowOff>
    </xdr:from>
    <xdr:ext cx="534377" cy="259045"/>
    <xdr:sp macro="" textlink="">
      <xdr:nvSpPr>
        <xdr:cNvPr id="443" name="普通建設事業費 （ うち更新整備　）平均値テキスト"/>
        <xdr:cNvSpPr txBox="1"/>
      </xdr:nvSpPr>
      <xdr:spPr>
        <a:xfrm>
          <a:off x="10528300" y="163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41,072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82773</xdr:rowOff>
    </xdr:from>
    <xdr:to>
      <xdr:col>15</xdr:col>
      <xdr:colOff>231775</xdr:colOff>
      <xdr:row>97</xdr:row>
      <xdr:rowOff>12923</xdr:rowOff>
    </xdr:to>
    <xdr:sp macro="" textlink="">
      <xdr:nvSpPr>
        <xdr:cNvPr id="444" name="フローチャート : 判断 443"/>
        <xdr:cNvSpPr/>
      </xdr:nvSpPr>
      <xdr:spPr>
        <a:xfrm>
          <a:off x="10426700" y="165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78356</xdr:rowOff>
    </xdr:from>
    <xdr:to>
      <xdr:col>14</xdr:col>
      <xdr:colOff>79375</xdr:colOff>
      <xdr:row>97</xdr:row>
      <xdr:rowOff>8506</xdr:rowOff>
    </xdr:to>
    <xdr:sp macro="" textlink="">
      <xdr:nvSpPr>
        <xdr:cNvPr id="445" name="フローチャート : 判断 444"/>
        <xdr:cNvSpPr/>
      </xdr:nvSpPr>
      <xdr:spPr>
        <a:xfrm>
          <a:off x="9588500" y="1653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25033</xdr:rowOff>
    </xdr:from>
    <xdr:ext cx="534377" cy="259045"/>
    <xdr:sp macro="" textlink="">
      <xdr:nvSpPr>
        <xdr:cNvPr id="446" name="テキスト ボックス 445"/>
        <xdr:cNvSpPr txBox="1"/>
      </xdr:nvSpPr>
      <xdr:spPr>
        <a:xfrm>
          <a:off x="9372111" y="1631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7" name="テキスト ボックス 44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8" name="テキスト ボックス 44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9" name="テキスト ボックス 44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0" name="テキスト ボックス 44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1" name="テキスト ボックス 45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166160</xdr:rowOff>
    </xdr:from>
    <xdr:to>
      <xdr:col>15</xdr:col>
      <xdr:colOff>231775</xdr:colOff>
      <xdr:row>97</xdr:row>
      <xdr:rowOff>96310</xdr:rowOff>
    </xdr:to>
    <xdr:sp macro="" textlink="">
      <xdr:nvSpPr>
        <xdr:cNvPr id="452" name="円/楕円 451"/>
        <xdr:cNvSpPr/>
      </xdr:nvSpPr>
      <xdr:spPr>
        <a:xfrm>
          <a:off x="10426700" y="1662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144587</xdr:rowOff>
    </xdr:from>
    <xdr:ext cx="534377" cy="259045"/>
    <xdr:sp macro="" textlink="">
      <xdr:nvSpPr>
        <xdr:cNvPr id="453" name="普通建設事業費 （ うち更新整備　）該当値テキスト"/>
        <xdr:cNvSpPr txBox="1"/>
      </xdr:nvSpPr>
      <xdr:spPr>
        <a:xfrm>
          <a:off x="10528300" y="1660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26,481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36311</xdr:rowOff>
    </xdr:from>
    <xdr:to>
      <xdr:col>14</xdr:col>
      <xdr:colOff>79375</xdr:colOff>
      <xdr:row>97</xdr:row>
      <xdr:rowOff>137911</xdr:rowOff>
    </xdr:to>
    <xdr:sp macro="" textlink="">
      <xdr:nvSpPr>
        <xdr:cNvPr id="454" name="円/楕円 453"/>
        <xdr:cNvSpPr/>
      </xdr:nvSpPr>
      <xdr:spPr>
        <a:xfrm>
          <a:off x="9588500" y="1666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129038</xdr:rowOff>
    </xdr:from>
    <xdr:ext cx="534377" cy="259045"/>
    <xdr:sp macro="" textlink="">
      <xdr:nvSpPr>
        <xdr:cNvPr id="455" name="テキスト ボックス 454"/>
        <xdr:cNvSpPr txBox="1"/>
      </xdr:nvSpPr>
      <xdr:spPr>
        <a:xfrm>
          <a:off x="9372111" y="1675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6" name="正方形/長方形 45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7" name="正方形/長方形 45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8" name="正方形/長方形 45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9" name="正方形/長方形 45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0" name="正方形/長方形 45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1" name="正方形/長方形 46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2" name="正方形/長方形 46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3" name="正方形/長方形 46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4" name="テキスト ボックス 46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5" name="直線コネクタ 46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6" name="直線コネクタ 46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7" name="テキスト ボックス 46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8" name="直線コネクタ 46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9" name="テキスト ボックス 46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0" name="直線コネクタ 46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1" name="テキスト ボックス 47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2" name="直線コネクタ 47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3" name="テキスト ボックス 47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4" name="直線コネクタ 47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5" name="テキスト ボックス 47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7" name="テキスト ボックス 47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2387</xdr:rowOff>
    </xdr:from>
    <xdr:to>
      <xdr:col>23</xdr:col>
      <xdr:colOff>516889</xdr:colOff>
      <xdr:row>39</xdr:row>
      <xdr:rowOff>44450</xdr:rowOff>
    </xdr:to>
    <xdr:cxnSp macro="">
      <xdr:nvCxnSpPr>
        <xdr:cNvPr id="479" name="直線コネクタ 478"/>
        <xdr:cNvCxnSpPr/>
      </xdr:nvCxnSpPr>
      <xdr:spPr>
        <a:xfrm flipV="1">
          <a:off x="16317595" y="5145887"/>
          <a:ext cx="1269" cy="15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1" name="直線コネクタ 48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120514</xdr:rowOff>
    </xdr:from>
    <xdr:ext cx="534377" cy="259045"/>
    <xdr:sp macro="" textlink="">
      <xdr:nvSpPr>
        <xdr:cNvPr id="482" name="災害復旧事業費最大値テキスト"/>
        <xdr:cNvSpPr txBox="1"/>
      </xdr:nvSpPr>
      <xdr:spPr>
        <a:xfrm>
          <a:off x="16370300" y="49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30</xdr:row>
      <xdr:rowOff>2387</xdr:rowOff>
    </xdr:from>
    <xdr:to>
      <xdr:col>23</xdr:col>
      <xdr:colOff>606425</xdr:colOff>
      <xdr:row>30</xdr:row>
      <xdr:rowOff>2387</xdr:rowOff>
    </xdr:to>
    <xdr:cxnSp macro="">
      <xdr:nvCxnSpPr>
        <xdr:cNvPr id="483" name="直線コネクタ 482"/>
        <xdr:cNvCxnSpPr/>
      </xdr:nvCxnSpPr>
      <xdr:spPr>
        <a:xfrm>
          <a:off x="16230600" y="51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92266</xdr:rowOff>
    </xdr:from>
    <xdr:to>
      <xdr:col>23</xdr:col>
      <xdr:colOff>517525</xdr:colOff>
      <xdr:row>38</xdr:row>
      <xdr:rowOff>98437</xdr:rowOff>
    </xdr:to>
    <xdr:cxnSp macro="">
      <xdr:nvCxnSpPr>
        <xdr:cNvPr id="484" name="直線コネクタ 483"/>
        <xdr:cNvCxnSpPr/>
      </xdr:nvCxnSpPr>
      <xdr:spPr>
        <a:xfrm flipV="1">
          <a:off x="15481300" y="6607366"/>
          <a:ext cx="8382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25061</xdr:rowOff>
    </xdr:from>
    <xdr:ext cx="469744" cy="259045"/>
    <xdr:sp macro="" textlink="">
      <xdr:nvSpPr>
        <xdr:cNvPr id="485" name="災害復旧事業費平均値テキスト"/>
        <xdr:cNvSpPr txBox="1"/>
      </xdr:nvSpPr>
      <xdr:spPr>
        <a:xfrm>
          <a:off x="16370300" y="636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2184</xdr:rowOff>
    </xdr:from>
    <xdr:to>
      <xdr:col>23</xdr:col>
      <xdr:colOff>568325</xdr:colOff>
      <xdr:row>38</xdr:row>
      <xdr:rowOff>103784</xdr:rowOff>
    </xdr:to>
    <xdr:sp macro="" textlink="">
      <xdr:nvSpPr>
        <xdr:cNvPr id="486" name="フローチャート : 判断 485"/>
        <xdr:cNvSpPr/>
      </xdr:nvSpPr>
      <xdr:spPr>
        <a:xfrm>
          <a:off x="16268700" y="65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98437</xdr:rowOff>
    </xdr:from>
    <xdr:to>
      <xdr:col>22</xdr:col>
      <xdr:colOff>365125</xdr:colOff>
      <xdr:row>38</xdr:row>
      <xdr:rowOff>134214</xdr:rowOff>
    </xdr:to>
    <xdr:cxnSp macro="">
      <xdr:nvCxnSpPr>
        <xdr:cNvPr id="487" name="直線コネクタ 486"/>
        <xdr:cNvCxnSpPr/>
      </xdr:nvCxnSpPr>
      <xdr:spPr>
        <a:xfrm flipV="1">
          <a:off x="14592300" y="6613537"/>
          <a:ext cx="889000" cy="3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45161</xdr:rowOff>
    </xdr:from>
    <xdr:to>
      <xdr:col>22</xdr:col>
      <xdr:colOff>415925</xdr:colOff>
      <xdr:row>37</xdr:row>
      <xdr:rowOff>146761</xdr:rowOff>
    </xdr:to>
    <xdr:sp macro="" textlink="">
      <xdr:nvSpPr>
        <xdr:cNvPr id="488" name="フローチャート : 判断 487"/>
        <xdr:cNvSpPr/>
      </xdr:nvSpPr>
      <xdr:spPr>
        <a:xfrm>
          <a:off x="15430500" y="638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163288</xdr:rowOff>
    </xdr:from>
    <xdr:ext cx="469744" cy="259045"/>
    <xdr:sp macro="" textlink="">
      <xdr:nvSpPr>
        <xdr:cNvPr id="489" name="テキスト ボックス 488"/>
        <xdr:cNvSpPr txBox="1"/>
      </xdr:nvSpPr>
      <xdr:spPr>
        <a:xfrm>
          <a:off x="15246427" y="616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134214</xdr:rowOff>
    </xdr:from>
    <xdr:to>
      <xdr:col>21</xdr:col>
      <xdr:colOff>161925</xdr:colOff>
      <xdr:row>39</xdr:row>
      <xdr:rowOff>30467</xdr:rowOff>
    </xdr:to>
    <xdr:cxnSp macro="">
      <xdr:nvCxnSpPr>
        <xdr:cNvPr id="490" name="直線コネクタ 489"/>
        <xdr:cNvCxnSpPr/>
      </xdr:nvCxnSpPr>
      <xdr:spPr>
        <a:xfrm flipV="1">
          <a:off x="13703300" y="6649314"/>
          <a:ext cx="889000" cy="6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59563</xdr:rowOff>
    </xdr:from>
    <xdr:to>
      <xdr:col>21</xdr:col>
      <xdr:colOff>212725</xdr:colOff>
      <xdr:row>37</xdr:row>
      <xdr:rowOff>161163</xdr:rowOff>
    </xdr:to>
    <xdr:sp macro="" textlink="">
      <xdr:nvSpPr>
        <xdr:cNvPr id="491" name="フローチャート : 判断 490"/>
        <xdr:cNvSpPr/>
      </xdr:nvSpPr>
      <xdr:spPr>
        <a:xfrm>
          <a:off x="14541500" y="640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6240</xdr:rowOff>
    </xdr:from>
    <xdr:ext cx="469744" cy="259045"/>
    <xdr:sp macro="" textlink="">
      <xdr:nvSpPr>
        <xdr:cNvPr id="492" name="テキスト ボックス 491"/>
        <xdr:cNvSpPr txBox="1"/>
      </xdr:nvSpPr>
      <xdr:spPr>
        <a:xfrm>
          <a:off x="14357427" y="617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111316</xdr:rowOff>
    </xdr:from>
    <xdr:to>
      <xdr:col>19</xdr:col>
      <xdr:colOff>644525</xdr:colOff>
      <xdr:row>39</xdr:row>
      <xdr:rowOff>30467</xdr:rowOff>
    </xdr:to>
    <xdr:cxnSp macro="">
      <xdr:nvCxnSpPr>
        <xdr:cNvPr id="493" name="直線コネクタ 492"/>
        <xdr:cNvCxnSpPr/>
      </xdr:nvCxnSpPr>
      <xdr:spPr>
        <a:xfrm>
          <a:off x="12814300" y="6454966"/>
          <a:ext cx="889000" cy="26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4166</xdr:rowOff>
    </xdr:from>
    <xdr:to>
      <xdr:col>20</xdr:col>
      <xdr:colOff>9525</xdr:colOff>
      <xdr:row>37</xdr:row>
      <xdr:rowOff>105766</xdr:rowOff>
    </xdr:to>
    <xdr:sp macro="" textlink="">
      <xdr:nvSpPr>
        <xdr:cNvPr id="494" name="フローチャート : 判断 493"/>
        <xdr:cNvSpPr/>
      </xdr:nvSpPr>
      <xdr:spPr>
        <a:xfrm>
          <a:off x="13652500" y="63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122293</xdr:rowOff>
    </xdr:from>
    <xdr:ext cx="469744" cy="259045"/>
    <xdr:sp macro="" textlink="">
      <xdr:nvSpPr>
        <xdr:cNvPr id="495" name="テキスト ボックス 494"/>
        <xdr:cNvSpPr txBox="1"/>
      </xdr:nvSpPr>
      <xdr:spPr>
        <a:xfrm>
          <a:off x="13468427" y="612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85280</xdr:rowOff>
    </xdr:from>
    <xdr:to>
      <xdr:col>18</xdr:col>
      <xdr:colOff>492125</xdr:colOff>
      <xdr:row>37</xdr:row>
      <xdr:rowOff>15430</xdr:rowOff>
    </xdr:to>
    <xdr:sp macro="" textlink="">
      <xdr:nvSpPr>
        <xdr:cNvPr id="496" name="フローチャート : 判断 495"/>
        <xdr:cNvSpPr/>
      </xdr:nvSpPr>
      <xdr:spPr>
        <a:xfrm>
          <a:off x="12763500" y="625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31957</xdr:rowOff>
    </xdr:from>
    <xdr:ext cx="534377" cy="259045"/>
    <xdr:sp macro="" textlink="">
      <xdr:nvSpPr>
        <xdr:cNvPr id="497" name="テキスト ボックス 496"/>
        <xdr:cNvSpPr txBox="1"/>
      </xdr:nvSpPr>
      <xdr:spPr>
        <a:xfrm>
          <a:off x="12547111" y="603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41466</xdr:rowOff>
    </xdr:from>
    <xdr:to>
      <xdr:col>23</xdr:col>
      <xdr:colOff>568325</xdr:colOff>
      <xdr:row>38</xdr:row>
      <xdr:rowOff>143066</xdr:rowOff>
    </xdr:to>
    <xdr:sp macro="" textlink="">
      <xdr:nvSpPr>
        <xdr:cNvPr id="503" name="円/楕円 502"/>
        <xdr:cNvSpPr/>
      </xdr:nvSpPr>
      <xdr:spPr>
        <a:xfrm>
          <a:off x="16268700" y="655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152062</xdr:rowOff>
    </xdr:from>
    <xdr:ext cx="469744" cy="259045"/>
    <xdr:sp macro="" textlink="">
      <xdr:nvSpPr>
        <xdr:cNvPr id="504" name="災害復旧事業費該当値テキスト"/>
        <xdr:cNvSpPr txBox="1"/>
      </xdr:nvSpPr>
      <xdr:spPr>
        <a:xfrm>
          <a:off x="16370300" y="649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47637</xdr:rowOff>
    </xdr:from>
    <xdr:to>
      <xdr:col>22</xdr:col>
      <xdr:colOff>415925</xdr:colOff>
      <xdr:row>38</xdr:row>
      <xdr:rowOff>149237</xdr:rowOff>
    </xdr:to>
    <xdr:sp macro="" textlink="">
      <xdr:nvSpPr>
        <xdr:cNvPr id="505" name="円/楕円 504"/>
        <xdr:cNvSpPr/>
      </xdr:nvSpPr>
      <xdr:spPr>
        <a:xfrm>
          <a:off x="15430500" y="656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140364</xdr:rowOff>
    </xdr:from>
    <xdr:ext cx="469744" cy="259045"/>
    <xdr:sp macro="" textlink="">
      <xdr:nvSpPr>
        <xdr:cNvPr id="506" name="テキスト ボックス 505"/>
        <xdr:cNvSpPr txBox="1"/>
      </xdr:nvSpPr>
      <xdr:spPr>
        <a:xfrm>
          <a:off x="15246427" y="665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83414</xdr:rowOff>
    </xdr:from>
    <xdr:to>
      <xdr:col>21</xdr:col>
      <xdr:colOff>212725</xdr:colOff>
      <xdr:row>39</xdr:row>
      <xdr:rowOff>13564</xdr:rowOff>
    </xdr:to>
    <xdr:sp macro="" textlink="">
      <xdr:nvSpPr>
        <xdr:cNvPr id="507" name="円/楕円 506"/>
        <xdr:cNvSpPr/>
      </xdr:nvSpPr>
      <xdr:spPr>
        <a:xfrm>
          <a:off x="14541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4691</xdr:rowOff>
    </xdr:from>
    <xdr:ext cx="469744" cy="259045"/>
    <xdr:sp macro="" textlink="">
      <xdr:nvSpPr>
        <xdr:cNvPr id="508" name="テキスト ボックス 507"/>
        <xdr:cNvSpPr txBox="1"/>
      </xdr:nvSpPr>
      <xdr:spPr>
        <a:xfrm>
          <a:off x="14357427" y="669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151117</xdr:rowOff>
    </xdr:from>
    <xdr:to>
      <xdr:col>20</xdr:col>
      <xdr:colOff>9525</xdr:colOff>
      <xdr:row>39</xdr:row>
      <xdr:rowOff>81267</xdr:rowOff>
    </xdr:to>
    <xdr:sp macro="" textlink="">
      <xdr:nvSpPr>
        <xdr:cNvPr id="509" name="円/楕円 508"/>
        <xdr:cNvSpPr/>
      </xdr:nvSpPr>
      <xdr:spPr>
        <a:xfrm>
          <a:off x="13652500" y="666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72394</xdr:rowOff>
    </xdr:from>
    <xdr:ext cx="378565" cy="259045"/>
    <xdr:sp macro="" textlink="">
      <xdr:nvSpPr>
        <xdr:cNvPr id="510" name="テキスト ボックス 509"/>
        <xdr:cNvSpPr txBox="1"/>
      </xdr:nvSpPr>
      <xdr:spPr>
        <a:xfrm>
          <a:off x="13514017" y="675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60516</xdr:rowOff>
    </xdr:from>
    <xdr:to>
      <xdr:col>18</xdr:col>
      <xdr:colOff>492125</xdr:colOff>
      <xdr:row>37</xdr:row>
      <xdr:rowOff>162116</xdr:rowOff>
    </xdr:to>
    <xdr:sp macro="" textlink="">
      <xdr:nvSpPr>
        <xdr:cNvPr id="511" name="円/楕円 510"/>
        <xdr:cNvSpPr/>
      </xdr:nvSpPr>
      <xdr:spPr>
        <a:xfrm>
          <a:off x="12763500" y="640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153243</xdr:rowOff>
    </xdr:from>
    <xdr:ext cx="469744" cy="259045"/>
    <xdr:sp macro="" textlink="">
      <xdr:nvSpPr>
        <xdr:cNvPr id="512" name="テキスト ボックス 511"/>
        <xdr:cNvSpPr txBox="1"/>
      </xdr:nvSpPr>
      <xdr:spPr>
        <a:xfrm>
          <a:off x="12579427" y="649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4" name="正方形/長方形 51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5" name="正方形/長方形 51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6" name="正方形/長方形 51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7" name="正方形/長方形 51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8" name="正方形/長方形 51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9" name="正方形/長方形 51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0" name="正方形/長方形 51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1" name="テキスト ボックス 52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2" name="直線コネクタ 52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3" name="直線コネクタ 52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4" name="テキスト ボックス 52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5" name="直線コネクタ 52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6" name="テキスト ボックス 52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8" name="直線コネクタ 52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3" name="直線コネクタ 53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5" name="フローチャート : 判断 53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6" name="直線コネクタ 53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7" name="フローチャート : 判断 53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8" name="テキスト ボックス 53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9" name="直線コネクタ 53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0" name="フローチャート : 判断 53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1" name="テキスト ボックス 54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2" name="直線コネクタ 54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3" name="フローチャート : 判断 54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4" name="テキスト ボックス 54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5" name="フローチャート : 判断 54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6" name="テキスト ボックス 54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7" name="テキスト ボックス 54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8" name="テキスト ボックス 54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9" name="テキスト ボックス 54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0" name="テキスト ボックス 54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1" name="テキスト ボックス 55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円/楕円 55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4" name="円/楕円 55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5" name="テキスト ボックス 55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6" name="円/楕円 55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7" name="テキスト ボックス 55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8" name="円/楕円 55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9" name="テキスト ボックス 55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円/楕円 55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1" name="テキスト ボックス 56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2" name="正方形/長方形 56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3" name="正方形/長方形 56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4" name="正方形/長方形 56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5" name="正方形/長方形 56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6" name="正方形/長方形 56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7" name="正方形/長方形 56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8" name="正方形/長方形 56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9" name="正方形/長方形 56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0" name="テキスト ボックス 56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1" name="直線コネクタ 57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2" name="テキスト ボックス 57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3" name="直線コネクタ 57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4" name="テキスト ボックス 573"/>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5" name="直線コネクタ 57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6" name="テキスト ボックス 57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7" name="直線コネクタ 57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8" name="テキスト ボックス 57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9" name="直線コネクタ 57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0" name="テキスト ボックス 57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1" name="直線コネクタ 58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2" name="テキスト ボックス 58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3" name="直線コネクタ 58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4" name="テキスト ボックス 58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61278</xdr:rowOff>
    </xdr:from>
    <xdr:to>
      <xdr:col>23</xdr:col>
      <xdr:colOff>516889</xdr:colOff>
      <xdr:row>79</xdr:row>
      <xdr:rowOff>109843</xdr:rowOff>
    </xdr:to>
    <xdr:cxnSp macro="">
      <xdr:nvCxnSpPr>
        <xdr:cNvPr id="586" name="直線コネクタ 585"/>
        <xdr:cNvCxnSpPr/>
      </xdr:nvCxnSpPr>
      <xdr:spPr>
        <a:xfrm flipV="1">
          <a:off x="16317595" y="12234228"/>
          <a:ext cx="1269" cy="14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113670</xdr:rowOff>
    </xdr:from>
    <xdr:ext cx="534377" cy="259045"/>
    <xdr:sp macro="" textlink="">
      <xdr:nvSpPr>
        <xdr:cNvPr id="587" name="公債費最小値テキスト"/>
        <xdr:cNvSpPr txBox="1"/>
      </xdr:nvSpPr>
      <xdr:spPr>
        <a:xfrm>
          <a:off x="16370300" y="1365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79</xdr:row>
      <xdr:rowOff>109843</xdr:rowOff>
    </xdr:from>
    <xdr:to>
      <xdr:col>23</xdr:col>
      <xdr:colOff>606425</xdr:colOff>
      <xdr:row>79</xdr:row>
      <xdr:rowOff>109843</xdr:rowOff>
    </xdr:to>
    <xdr:cxnSp macro="">
      <xdr:nvCxnSpPr>
        <xdr:cNvPr id="588" name="直線コネクタ 587"/>
        <xdr:cNvCxnSpPr/>
      </xdr:nvCxnSpPr>
      <xdr:spPr>
        <a:xfrm>
          <a:off x="16230600" y="1365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7955</xdr:rowOff>
    </xdr:from>
    <xdr:ext cx="599010" cy="259045"/>
    <xdr:sp macro="" textlink="">
      <xdr:nvSpPr>
        <xdr:cNvPr id="589" name="公債費最大値テキスト"/>
        <xdr:cNvSpPr txBox="1"/>
      </xdr:nvSpPr>
      <xdr:spPr>
        <a:xfrm>
          <a:off x="16370300" y="1200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71</xdr:row>
      <xdr:rowOff>61278</xdr:rowOff>
    </xdr:from>
    <xdr:to>
      <xdr:col>23</xdr:col>
      <xdr:colOff>606425</xdr:colOff>
      <xdr:row>71</xdr:row>
      <xdr:rowOff>61278</xdr:rowOff>
    </xdr:to>
    <xdr:cxnSp macro="">
      <xdr:nvCxnSpPr>
        <xdr:cNvPr id="590" name="直線コネクタ 589"/>
        <xdr:cNvCxnSpPr/>
      </xdr:nvCxnSpPr>
      <xdr:spPr>
        <a:xfrm>
          <a:off x="16230600" y="1223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120129</xdr:rowOff>
    </xdr:from>
    <xdr:to>
      <xdr:col>23</xdr:col>
      <xdr:colOff>517525</xdr:colOff>
      <xdr:row>74</xdr:row>
      <xdr:rowOff>8674</xdr:rowOff>
    </xdr:to>
    <xdr:cxnSp macro="">
      <xdr:nvCxnSpPr>
        <xdr:cNvPr id="591" name="直線コネクタ 590"/>
        <xdr:cNvCxnSpPr/>
      </xdr:nvCxnSpPr>
      <xdr:spPr>
        <a:xfrm>
          <a:off x="15481300" y="12635979"/>
          <a:ext cx="838200" cy="5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23372</xdr:rowOff>
    </xdr:from>
    <xdr:ext cx="534377" cy="259045"/>
    <xdr:sp macro="" textlink="">
      <xdr:nvSpPr>
        <xdr:cNvPr id="592" name="公債費平均値テキスト"/>
        <xdr:cNvSpPr txBox="1"/>
      </xdr:nvSpPr>
      <xdr:spPr>
        <a:xfrm>
          <a:off x="16370300" y="1288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44945</xdr:rowOff>
    </xdr:from>
    <xdr:to>
      <xdr:col>23</xdr:col>
      <xdr:colOff>568325</xdr:colOff>
      <xdr:row>75</xdr:row>
      <xdr:rowOff>146546</xdr:rowOff>
    </xdr:to>
    <xdr:sp macro="" textlink="">
      <xdr:nvSpPr>
        <xdr:cNvPr id="593" name="フローチャート : 判断 592"/>
        <xdr:cNvSpPr/>
      </xdr:nvSpPr>
      <xdr:spPr>
        <a:xfrm>
          <a:off x="162687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57912</xdr:rowOff>
    </xdr:from>
    <xdr:to>
      <xdr:col>22</xdr:col>
      <xdr:colOff>365125</xdr:colOff>
      <xdr:row>73</xdr:row>
      <xdr:rowOff>120129</xdr:rowOff>
    </xdr:to>
    <xdr:cxnSp macro="">
      <xdr:nvCxnSpPr>
        <xdr:cNvPr id="594" name="直線コネクタ 593"/>
        <xdr:cNvCxnSpPr/>
      </xdr:nvCxnSpPr>
      <xdr:spPr>
        <a:xfrm>
          <a:off x="14592300" y="12573762"/>
          <a:ext cx="889000" cy="6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26746</xdr:rowOff>
    </xdr:from>
    <xdr:to>
      <xdr:col>22</xdr:col>
      <xdr:colOff>415925</xdr:colOff>
      <xdr:row>75</xdr:row>
      <xdr:rowOff>128346</xdr:rowOff>
    </xdr:to>
    <xdr:sp macro="" textlink="">
      <xdr:nvSpPr>
        <xdr:cNvPr id="595" name="フローチャート : 判断 594"/>
        <xdr:cNvSpPr/>
      </xdr:nvSpPr>
      <xdr:spPr>
        <a:xfrm>
          <a:off x="15430500" y="128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119473</xdr:rowOff>
    </xdr:from>
    <xdr:ext cx="534377" cy="259045"/>
    <xdr:sp macro="" textlink="">
      <xdr:nvSpPr>
        <xdr:cNvPr id="596" name="テキスト ボックス 595"/>
        <xdr:cNvSpPr txBox="1"/>
      </xdr:nvSpPr>
      <xdr:spPr>
        <a:xfrm>
          <a:off x="15214111" y="129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148527</xdr:rowOff>
    </xdr:from>
    <xdr:to>
      <xdr:col>21</xdr:col>
      <xdr:colOff>161925</xdr:colOff>
      <xdr:row>73</xdr:row>
      <xdr:rowOff>57912</xdr:rowOff>
    </xdr:to>
    <xdr:cxnSp macro="">
      <xdr:nvCxnSpPr>
        <xdr:cNvPr id="597" name="直線コネクタ 596"/>
        <xdr:cNvCxnSpPr/>
      </xdr:nvCxnSpPr>
      <xdr:spPr>
        <a:xfrm>
          <a:off x="13703300" y="12492927"/>
          <a:ext cx="889000" cy="8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7480</xdr:rowOff>
    </xdr:from>
    <xdr:to>
      <xdr:col>21</xdr:col>
      <xdr:colOff>212725</xdr:colOff>
      <xdr:row>75</xdr:row>
      <xdr:rowOff>109080</xdr:rowOff>
    </xdr:to>
    <xdr:sp macro="" textlink="">
      <xdr:nvSpPr>
        <xdr:cNvPr id="598" name="フローチャート : 判断 597"/>
        <xdr:cNvSpPr/>
      </xdr:nvSpPr>
      <xdr:spPr>
        <a:xfrm>
          <a:off x="14541500" y="128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100207</xdr:rowOff>
    </xdr:from>
    <xdr:ext cx="534377" cy="259045"/>
    <xdr:sp macro="" textlink="">
      <xdr:nvSpPr>
        <xdr:cNvPr id="599" name="テキスト ボックス 598"/>
        <xdr:cNvSpPr txBox="1"/>
      </xdr:nvSpPr>
      <xdr:spPr>
        <a:xfrm>
          <a:off x="14325111" y="1295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104749</xdr:rowOff>
    </xdr:from>
    <xdr:to>
      <xdr:col>19</xdr:col>
      <xdr:colOff>644525</xdr:colOff>
      <xdr:row>72</xdr:row>
      <xdr:rowOff>148527</xdr:rowOff>
    </xdr:to>
    <xdr:cxnSp macro="">
      <xdr:nvCxnSpPr>
        <xdr:cNvPr id="600" name="直線コネクタ 599"/>
        <xdr:cNvCxnSpPr/>
      </xdr:nvCxnSpPr>
      <xdr:spPr>
        <a:xfrm>
          <a:off x="12814300" y="12277699"/>
          <a:ext cx="889000" cy="21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3911</xdr:rowOff>
    </xdr:from>
    <xdr:to>
      <xdr:col>20</xdr:col>
      <xdr:colOff>9525</xdr:colOff>
      <xdr:row>75</xdr:row>
      <xdr:rowOff>105511</xdr:rowOff>
    </xdr:to>
    <xdr:sp macro="" textlink="">
      <xdr:nvSpPr>
        <xdr:cNvPr id="601" name="フローチャート : 判断 600"/>
        <xdr:cNvSpPr/>
      </xdr:nvSpPr>
      <xdr:spPr>
        <a:xfrm>
          <a:off x="13652500" y="1286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96638</xdr:rowOff>
    </xdr:from>
    <xdr:ext cx="534377" cy="259045"/>
    <xdr:sp macro="" textlink="">
      <xdr:nvSpPr>
        <xdr:cNvPr id="602" name="テキスト ボックス 601"/>
        <xdr:cNvSpPr txBox="1"/>
      </xdr:nvSpPr>
      <xdr:spPr>
        <a:xfrm>
          <a:off x="13436111" y="1295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162966</xdr:rowOff>
    </xdr:from>
    <xdr:to>
      <xdr:col>18</xdr:col>
      <xdr:colOff>492125</xdr:colOff>
      <xdr:row>75</xdr:row>
      <xdr:rowOff>93116</xdr:rowOff>
    </xdr:to>
    <xdr:sp macro="" textlink="">
      <xdr:nvSpPr>
        <xdr:cNvPr id="603" name="フローチャート : 判断 602"/>
        <xdr:cNvSpPr/>
      </xdr:nvSpPr>
      <xdr:spPr>
        <a:xfrm>
          <a:off x="12763500" y="1285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84243</xdr:rowOff>
    </xdr:from>
    <xdr:ext cx="534377" cy="259045"/>
    <xdr:sp macro="" textlink="">
      <xdr:nvSpPr>
        <xdr:cNvPr id="604" name="テキスト ボックス 603"/>
        <xdr:cNvSpPr txBox="1"/>
      </xdr:nvSpPr>
      <xdr:spPr>
        <a:xfrm>
          <a:off x="12547111" y="1294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5" name="テキスト ボックス 60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6" name="テキスト ボックス 60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7" name="テキスト ボックス 60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8" name="テキスト ボックス 60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9" name="テキスト ボックス 60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129324</xdr:rowOff>
    </xdr:from>
    <xdr:to>
      <xdr:col>23</xdr:col>
      <xdr:colOff>568325</xdr:colOff>
      <xdr:row>74</xdr:row>
      <xdr:rowOff>59474</xdr:rowOff>
    </xdr:to>
    <xdr:sp macro="" textlink="">
      <xdr:nvSpPr>
        <xdr:cNvPr id="610" name="円/楕円 609"/>
        <xdr:cNvSpPr/>
      </xdr:nvSpPr>
      <xdr:spPr>
        <a:xfrm>
          <a:off x="16268700" y="1264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152201</xdr:rowOff>
    </xdr:from>
    <xdr:ext cx="599010" cy="259045"/>
    <xdr:sp macro="" textlink="">
      <xdr:nvSpPr>
        <xdr:cNvPr id="611" name="公債費該当値テキスト"/>
        <xdr:cNvSpPr txBox="1"/>
      </xdr:nvSpPr>
      <xdr:spPr>
        <a:xfrm>
          <a:off x="16370300" y="12496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100,317</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69329</xdr:rowOff>
    </xdr:from>
    <xdr:to>
      <xdr:col>22</xdr:col>
      <xdr:colOff>415925</xdr:colOff>
      <xdr:row>73</xdr:row>
      <xdr:rowOff>170929</xdr:rowOff>
    </xdr:to>
    <xdr:sp macro="" textlink="">
      <xdr:nvSpPr>
        <xdr:cNvPr id="612" name="円/楕円 611"/>
        <xdr:cNvSpPr/>
      </xdr:nvSpPr>
      <xdr:spPr>
        <a:xfrm>
          <a:off x="15430500" y="1258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16006</xdr:rowOff>
    </xdr:from>
    <xdr:ext cx="599010" cy="259045"/>
    <xdr:sp macro="" textlink="">
      <xdr:nvSpPr>
        <xdr:cNvPr id="613" name="テキスト ボックス 612"/>
        <xdr:cNvSpPr txBox="1"/>
      </xdr:nvSpPr>
      <xdr:spPr>
        <a:xfrm>
          <a:off x="15181794" y="1236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105,041</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7112</xdr:rowOff>
    </xdr:from>
    <xdr:to>
      <xdr:col>21</xdr:col>
      <xdr:colOff>212725</xdr:colOff>
      <xdr:row>73</xdr:row>
      <xdr:rowOff>108712</xdr:rowOff>
    </xdr:to>
    <xdr:sp macro="" textlink="">
      <xdr:nvSpPr>
        <xdr:cNvPr id="614" name="円/楕円 613"/>
        <xdr:cNvSpPr/>
      </xdr:nvSpPr>
      <xdr:spPr>
        <a:xfrm>
          <a:off x="14541500" y="1252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71</xdr:row>
      <xdr:rowOff>125239</xdr:rowOff>
    </xdr:from>
    <xdr:ext cx="599010" cy="259045"/>
    <xdr:sp macro="" textlink="">
      <xdr:nvSpPr>
        <xdr:cNvPr id="615" name="テキスト ボックス 614"/>
        <xdr:cNvSpPr txBox="1"/>
      </xdr:nvSpPr>
      <xdr:spPr>
        <a:xfrm>
          <a:off x="14292794" y="1229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109,940</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97727</xdr:rowOff>
    </xdr:from>
    <xdr:to>
      <xdr:col>20</xdr:col>
      <xdr:colOff>9525</xdr:colOff>
      <xdr:row>73</xdr:row>
      <xdr:rowOff>27877</xdr:rowOff>
    </xdr:to>
    <xdr:sp macro="" textlink="">
      <xdr:nvSpPr>
        <xdr:cNvPr id="616" name="円/楕円 615"/>
        <xdr:cNvSpPr/>
      </xdr:nvSpPr>
      <xdr:spPr>
        <a:xfrm>
          <a:off x="13652500" y="1244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44404</xdr:rowOff>
    </xdr:from>
    <xdr:ext cx="599010" cy="259045"/>
    <xdr:sp macro="" textlink="">
      <xdr:nvSpPr>
        <xdr:cNvPr id="617" name="テキスト ボックス 616"/>
        <xdr:cNvSpPr txBox="1"/>
      </xdr:nvSpPr>
      <xdr:spPr>
        <a:xfrm>
          <a:off x="13403794" y="1221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116,305</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53949</xdr:rowOff>
    </xdr:from>
    <xdr:to>
      <xdr:col>18</xdr:col>
      <xdr:colOff>492125</xdr:colOff>
      <xdr:row>71</xdr:row>
      <xdr:rowOff>155549</xdr:rowOff>
    </xdr:to>
    <xdr:sp macro="" textlink="">
      <xdr:nvSpPr>
        <xdr:cNvPr id="618" name="円/楕円 617"/>
        <xdr:cNvSpPr/>
      </xdr:nvSpPr>
      <xdr:spPr>
        <a:xfrm>
          <a:off x="12763500" y="122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70</xdr:row>
      <xdr:rowOff>626</xdr:rowOff>
    </xdr:from>
    <xdr:ext cx="599010" cy="259045"/>
    <xdr:sp macro="" textlink="">
      <xdr:nvSpPr>
        <xdr:cNvPr id="619" name="テキスト ボックス 618"/>
        <xdr:cNvSpPr txBox="1"/>
      </xdr:nvSpPr>
      <xdr:spPr>
        <a:xfrm>
          <a:off x="12514794" y="1200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0" name="正方形/長方形 61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1" name="正方形/長方形 62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2" name="正方形/長方形 62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3" name="正方形/長方形 62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4" name="正方形/長方形 62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5" name="正方形/長方形 62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6" name="正方形/長方形 62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7" name="正方形/長方形 62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8" name="テキスト ボックス 62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9" name="直線コネクタ 62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0" name="直線コネクタ 62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1" name="テキスト ボックス 63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2" name="直線コネクタ 63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33" name="テキスト ボックス 63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4" name="直線コネクタ 63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35" name="テキスト ボックス 63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36" name="直線コネクタ 63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37" name="テキスト ボックス 63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38" name="直線コネクタ 63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39" name="テキスト ボックス 63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0" name="直線コネクタ 63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1" name="テキスト ボックス 64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172</xdr:rowOff>
    </xdr:from>
    <xdr:to>
      <xdr:col>23</xdr:col>
      <xdr:colOff>516889</xdr:colOff>
      <xdr:row>99</xdr:row>
      <xdr:rowOff>77863</xdr:rowOff>
    </xdr:to>
    <xdr:cxnSp macro="">
      <xdr:nvCxnSpPr>
        <xdr:cNvPr id="645" name="直線コネクタ 644"/>
        <xdr:cNvCxnSpPr/>
      </xdr:nvCxnSpPr>
      <xdr:spPr>
        <a:xfrm flipV="1">
          <a:off x="16317595" y="15602122"/>
          <a:ext cx="1269" cy="1449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81690</xdr:rowOff>
    </xdr:from>
    <xdr:ext cx="469744" cy="259045"/>
    <xdr:sp macro="" textlink="">
      <xdr:nvSpPr>
        <xdr:cNvPr id="646" name="積立金最小値テキスト"/>
        <xdr:cNvSpPr txBox="1"/>
      </xdr:nvSpPr>
      <xdr:spPr>
        <a:xfrm>
          <a:off x="16370300" y="1705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1,287</a:t>
          </a:r>
          <a:endParaRPr kumimoji="1" lang="ja-JP" altLang="en-US" sz="1000" b="1">
            <a:latin typeface="ＭＳ Ｐゴシック"/>
          </a:endParaRPr>
        </a:p>
      </xdr:txBody>
    </xdr:sp>
    <xdr:clientData/>
  </xdr:oneCellAnchor>
  <xdr:twoCellAnchor>
    <xdr:from>
      <xdr:col>23</xdr:col>
      <xdr:colOff>428625</xdr:colOff>
      <xdr:row>99</xdr:row>
      <xdr:rowOff>77863</xdr:rowOff>
    </xdr:from>
    <xdr:to>
      <xdr:col>23</xdr:col>
      <xdr:colOff>606425</xdr:colOff>
      <xdr:row>99</xdr:row>
      <xdr:rowOff>77863</xdr:rowOff>
    </xdr:to>
    <xdr:cxnSp macro="">
      <xdr:nvCxnSpPr>
        <xdr:cNvPr id="647" name="直線コネクタ 646"/>
        <xdr:cNvCxnSpPr/>
      </xdr:nvCxnSpPr>
      <xdr:spPr>
        <a:xfrm>
          <a:off x="16230600" y="1705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118299</xdr:rowOff>
    </xdr:from>
    <xdr:ext cx="534377" cy="259045"/>
    <xdr:sp macro="" textlink="">
      <xdr:nvSpPr>
        <xdr:cNvPr id="648" name="積立金最大値テキスト"/>
        <xdr:cNvSpPr txBox="1"/>
      </xdr:nvSpPr>
      <xdr:spPr>
        <a:xfrm>
          <a:off x="16370300" y="1537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90,045</a:t>
          </a:r>
          <a:endParaRPr kumimoji="1" lang="ja-JP" altLang="en-US" sz="1000" b="1">
            <a:latin typeface="ＭＳ Ｐゴシック"/>
          </a:endParaRPr>
        </a:p>
      </xdr:txBody>
    </xdr:sp>
    <xdr:clientData/>
  </xdr:oneCellAnchor>
  <xdr:twoCellAnchor>
    <xdr:from>
      <xdr:col>23</xdr:col>
      <xdr:colOff>428625</xdr:colOff>
      <xdr:row>91</xdr:row>
      <xdr:rowOff>172</xdr:rowOff>
    </xdr:from>
    <xdr:to>
      <xdr:col>23</xdr:col>
      <xdr:colOff>606425</xdr:colOff>
      <xdr:row>91</xdr:row>
      <xdr:rowOff>172</xdr:rowOff>
    </xdr:to>
    <xdr:cxnSp macro="">
      <xdr:nvCxnSpPr>
        <xdr:cNvPr id="649" name="直線コネクタ 648"/>
        <xdr:cNvCxnSpPr/>
      </xdr:nvCxnSpPr>
      <xdr:spPr>
        <a:xfrm>
          <a:off x="16230600" y="15602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20844</xdr:rowOff>
    </xdr:from>
    <xdr:to>
      <xdr:col>23</xdr:col>
      <xdr:colOff>517525</xdr:colOff>
      <xdr:row>99</xdr:row>
      <xdr:rowOff>77863</xdr:rowOff>
    </xdr:to>
    <xdr:cxnSp macro="">
      <xdr:nvCxnSpPr>
        <xdr:cNvPr id="650" name="直線コネクタ 649"/>
        <xdr:cNvCxnSpPr/>
      </xdr:nvCxnSpPr>
      <xdr:spPr>
        <a:xfrm>
          <a:off x="15481300" y="16994394"/>
          <a:ext cx="838200" cy="5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78205</xdr:rowOff>
    </xdr:from>
    <xdr:ext cx="534377" cy="259045"/>
    <xdr:sp macro="" textlink="">
      <xdr:nvSpPr>
        <xdr:cNvPr id="651" name="積立金平均値テキスト"/>
        <xdr:cNvSpPr txBox="1"/>
      </xdr:nvSpPr>
      <xdr:spPr>
        <a:xfrm>
          <a:off x="16370300" y="16365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55328</xdr:rowOff>
    </xdr:from>
    <xdr:to>
      <xdr:col>23</xdr:col>
      <xdr:colOff>568325</xdr:colOff>
      <xdr:row>96</xdr:row>
      <xdr:rowOff>156928</xdr:rowOff>
    </xdr:to>
    <xdr:sp macro="" textlink="">
      <xdr:nvSpPr>
        <xdr:cNvPr id="652" name="フローチャート : 判断 651"/>
        <xdr:cNvSpPr/>
      </xdr:nvSpPr>
      <xdr:spPr>
        <a:xfrm>
          <a:off x="16268700" y="1651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20844</xdr:rowOff>
    </xdr:from>
    <xdr:to>
      <xdr:col>22</xdr:col>
      <xdr:colOff>365125</xdr:colOff>
      <xdr:row>99</xdr:row>
      <xdr:rowOff>40994</xdr:rowOff>
    </xdr:to>
    <xdr:cxnSp macro="">
      <xdr:nvCxnSpPr>
        <xdr:cNvPr id="653" name="直線コネクタ 652"/>
        <xdr:cNvCxnSpPr/>
      </xdr:nvCxnSpPr>
      <xdr:spPr>
        <a:xfrm flipV="1">
          <a:off x="14592300" y="16994394"/>
          <a:ext cx="889000" cy="2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149120</xdr:rowOff>
    </xdr:from>
    <xdr:to>
      <xdr:col>22</xdr:col>
      <xdr:colOff>415925</xdr:colOff>
      <xdr:row>97</xdr:row>
      <xdr:rowOff>79270</xdr:rowOff>
    </xdr:to>
    <xdr:sp macro="" textlink="">
      <xdr:nvSpPr>
        <xdr:cNvPr id="654" name="フローチャート : 判断 653"/>
        <xdr:cNvSpPr/>
      </xdr:nvSpPr>
      <xdr:spPr>
        <a:xfrm>
          <a:off x="15430500" y="1660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95797</xdr:rowOff>
    </xdr:from>
    <xdr:ext cx="534377" cy="259045"/>
    <xdr:sp macro="" textlink="">
      <xdr:nvSpPr>
        <xdr:cNvPr id="655" name="テキスト ボックス 654"/>
        <xdr:cNvSpPr txBox="1"/>
      </xdr:nvSpPr>
      <xdr:spPr>
        <a:xfrm>
          <a:off x="15214111" y="1638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149791</xdr:rowOff>
    </xdr:from>
    <xdr:to>
      <xdr:col>21</xdr:col>
      <xdr:colOff>161925</xdr:colOff>
      <xdr:row>99</xdr:row>
      <xdr:rowOff>40994</xdr:rowOff>
    </xdr:to>
    <xdr:cxnSp macro="">
      <xdr:nvCxnSpPr>
        <xdr:cNvPr id="656" name="直線コネクタ 655"/>
        <xdr:cNvCxnSpPr/>
      </xdr:nvCxnSpPr>
      <xdr:spPr>
        <a:xfrm>
          <a:off x="13703300" y="16780441"/>
          <a:ext cx="889000" cy="23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42608</xdr:rowOff>
    </xdr:from>
    <xdr:to>
      <xdr:col>21</xdr:col>
      <xdr:colOff>212725</xdr:colOff>
      <xdr:row>96</xdr:row>
      <xdr:rowOff>144208</xdr:rowOff>
    </xdr:to>
    <xdr:sp macro="" textlink="">
      <xdr:nvSpPr>
        <xdr:cNvPr id="657" name="フローチャート : 判断 656"/>
        <xdr:cNvSpPr/>
      </xdr:nvSpPr>
      <xdr:spPr>
        <a:xfrm>
          <a:off x="14541500" y="165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160735</xdr:rowOff>
    </xdr:from>
    <xdr:ext cx="534377" cy="259045"/>
    <xdr:sp macro="" textlink="">
      <xdr:nvSpPr>
        <xdr:cNvPr id="658" name="テキスト ボックス 657"/>
        <xdr:cNvSpPr txBox="1"/>
      </xdr:nvSpPr>
      <xdr:spPr>
        <a:xfrm>
          <a:off x="14325111" y="1627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116644</xdr:rowOff>
    </xdr:from>
    <xdr:to>
      <xdr:col>19</xdr:col>
      <xdr:colOff>644525</xdr:colOff>
      <xdr:row>97</xdr:row>
      <xdr:rowOff>149791</xdr:rowOff>
    </xdr:to>
    <xdr:cxnSp macro="">
      <xdr:nvCxnSpPr>
        <xdr:cNvPr id="659" name="直線コネクタ 658"/>
        <xdr:cNvCxnSpPr/>
      </xdr:nvCxnSpPr>
      <xdr:spPr>
        <a:xfrm>
          <a:off x="12814300" y="16747294"/>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107449</xdr:rowOff>
    </xdr:from>
    <xdr:to>
      <xdr:col>20</xdr:col>
      <xdr:colOff>9525</xdr:colOff>
      <xdr:row>97</xdr:row>
      <xdr:rowOff>37599</xdr:rowOff>
    </xdr:to>
    <xdr:sp macro="" textlink="">
      <xdr:nvSpPr>
        <xdr:cNvPr id="660" name="フローチャート : 判断 659"/>
        <xdr:cNvSpPr/>
      </xdr:nvSpPr>
      <xdr:spPr>
        <a:xfrm>
          <a:off x="13652500" y="165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54126</xdr:rowOff>
    </xdr:from>
    <xdr:ext cx="534377" cy="259045"/>
    <xdr:sp macro="" textlink="">
      <xdr:nvSpPr>
        <xdr:cNvPr id="661" name="テキスト ボックス 660"/>
        <xdr:cNvSpPr txBox="1"/>
      </xdr:nvSpPr>
      <xdr:spPr>
        <a:xfrm>
          <a:off x="13436111" y="163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99676</xdr:rowOff>
    </xdr:from>
    <xdr:to>
      <xdr:col>18</xdr:col>
      <xdr:colOff>492125</xdr:colOff>
      <xdr:row>96</xdr:row>
      <xdr:rowOff>29826</xdr:rowOff>
    </xdr:to>
    <xdr:sp macro="" textlink="">
      <xdr:nvSpPr>
        <xdr:cNvPr id="662" name="フローチャート : 判断 661"/>
        <xdr:cNvSpPr/>
      </xdr:nvSpPr>
      <xdr:spPr>
        <a:xfrm>
          <a:off x="12763500" y="163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46353</xdr:rowOff>
    </xdr:from>
    <xdr:ext cx="534377" cy="259045"/>
    <xdr:sp macro="" textlink="">
      <xdr:nvSpPr>
        <xdr:cNvPr id="663" name="テキスト ボックス 662"/>
        <xdr:cNvSpPr txBox="1"/>
      </xdr:nvSpPr>
      <xdr:spPr>
        <a:xfrm>
          <a:off x="12547111" y="1616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27063</xdr:rowOff>
    </xdr:from>
    <xdr:to>
      <xdr:col>23</xdr:col>
      <xdr:colOff>568325</xdr:colOff>
      <xdr:row>99</xdr:row>
      <xdr:rowOff>128663</xdr:rowOff>
    </xdr:to>
    <xdr:sp macro="" textlink="">
      <xdr:nvSpPr>
        <xdr:cNvPr id="669" name="円/楕円 668"/>
        <xdr:cNvSpPr/>
      </xdr:nvSpPr>
      <xdr:spPr>
        <a:xfrm>
          <a:off x="16268700" y="1700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113440</xdr:rowOff>
    </xdr:from>
    <xdr:ext cx="469744" cy="259045"/>
    <xdr:sp macro="" textlink="">
      <xdr:nvSpPr>
        <xdr:cNvPr id="670" name="積立金該当値テキスト"/>
        <xdr:cNvSpPr txBox="1"/>
      </xdr:nvSpPr>
      <xdr:spPr>
        <a:xfrm>
          <a:off x="16370300" y="1691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141494</xdr:rowOff>
    </xdr:from>
    <xdr:to>
      <xdr:col>22</xdr:col>
      <xdr:colOff>415925</xdr:colOff>
      <xdr:row>99</xdr:row>
      <xdr:rowOff>71644</xdr:rowOff>
    </xdr:to>
    <xdr:sp macro="" textlink="">
      <xdr:nvSpPr>
        <xdr:cNvPr id="671" name="円/楕円 670"/>
        <xdr:cNvSpPr/>
      </xdr:nvSpPr>
      <xdr:spPr>
        <a:xfrm>
          <a:off x="15430500" y="1694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62771</xdr:rowOff>
    </xdr:from>
    <xdr:ext cx="469744" cy="259045"/>
    <xdr:sp macro="" textlink="">
      <xdr:nvSpPr>
        <xdr:cNvPr id="672" name="テキスト ボックス 671"/>
        <xdr:cNvSpPr txBox="1"/>
      </xdr:nvSpPr>
      <xdr:spPr>
        <a:xfrm>
          <a:off x="15246427" y="1703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161644</xdr:rowOff>
    </xdr:from>
    <xdr:to>
      <xdr:col>21</xdr:col>
      <xdr:colOff>212725</xdr:colOff>
      <xdr:row>99</xdr:row>
      <xdr:rowOff>91794</xdr:rowOff>
    </xdr:to>
    <xdr:sp macro="" textlink="">
      <xdr:nvSpPr>
        <xdr:cNvPr id="673" name="円/楕円 672"/>
        <xdr:cNvSpPr/>
      </xdr:nvSpPr>
      <xdr:spPr>
        <a:xfrm>
          <a:off x="14541500" y="1696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82921</xdr:rowOff>
    </xdr:from>
    <xdr:ext cx="469744" cy="259045"/>
    <xdr:sp macro="" textlink="">
      <xdr:nvSpPr>
        <xdr:cNvPr id="674" name="テキスト ボックス 673"/>
        <xdr:cNvSpPr txBox="1"/>
      </xdr:nvSpPr>
      <xdr:spPr>
        <a:xfrm>
          <a:off x="14357427" y="1705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98991</xdr:rowOff>
    </xdr:from>
    <xdr:to>
      <xdr:col>20</xdr:col>
      <xdr:colOff>9525</xdr:colOff>
      <xdr:row>98</xdr:row>
      <xdr:rowOff>29141</xdr:rowOff>
    </xdr:to>
    <xdr:sp macro="" textlink="">
      <xdr:nvSpPr>
        <xdr:cNvPr id="675" name="円/楕円 674"/>
        <xdr:cNvSpPr/>
      </xdr:nvSpPr>
      <xdr:spPr>
        <a:xfrm>
          <a:off x="13652500" y="1672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20268</xdr:rowOff>
    </xdr:from>
    <xdr:ext cx="534377" cy="259045"/>
    <xdr:sp macro="" textlink="">
      <xdr:nvSpPr>
        <xdr:cNvPr id="676" name="テキスト ボックス 675"/>
        <xdr:cNvSpPr txBox="1"/>
      </xdr:nvSpPr>
      <xdr:spPr>
        <a:xfrm>
          <a:off x="13436111" y="1682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65844</xdr:rowOff>
    </xdr:from>
    <xdr:to>
      <xdr:col>18</xdr:col>
      <xdr:colOff>492125</xdr:colOff>
      <xdr:row>97</xdr:row>
      <xdr:rowOff>167444</xdr:rowOff>
    </xdr:to>
    <xdr:sp macro="" textlink="">
      <xdr:nvSpPr>
        <xdr:cNvPr id="677" name="円/楕円 676"/>
        <xdr:cNvSpPr/>
      </xdr:nvSpPr>
      <xdr:spPr>
        <a:xfrm>
          <a:off x="12763500" y="166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158571</xdr:rowOff>
    </xdr:from>
    <xdr:ext cx="534377" cy="259045"/>
    <xdr:sp macro="" textlink="">
      <xdr:nvSpPr>
        <xdr:cNvPr id="678" name="テキスト ボックス 677"/>
        <xdr:cNvSpPr txBox="1"/>
      </xdr:nvSpPr>
      <xdr:spPr>
        <a:xfrm>
          <a:off x="12547111" y="1678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9" name="直線コネクタ 68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0" name="テキスト ボックス 68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1" name="直線コネクタ 69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2" name="テキスト ボックス 69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3" name="直線コネクタ 69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4" name="テキスト ボックス 69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5" name="直線コネクタ 69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96" name="テキスト ボックス 69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7" name="直線コネクタ 69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8" name="テキスト ボックス 69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9" name="直線コネクタ 69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0" name="テキスト ボックス 69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134747</xdr:rowOff>
    </xdr:from>
    <xdr:to>
      <xdr:col>32</xdr:col>
      <xdr:colOff>186689</xdr:colOff>
      <xdr:row>39</xdr:row>
      <xdr:rowOff>44450</xdr:rowOff>
    </xdr:to>
    <xdr:cxnSp macro="">
      <xdr:nvCxnSpPr>
        <xdr:cNvPr id="702" name="直線コネクタ 701"/>
        <xdr:cNvCxnSpPr/>
      </xdr:nvCxnSpPr>
      <xdr:spPr>
        <a:xfrm flipV="1">
          <a:off x="22159595" y="5106797"/>
          <a:ext cx="1269" cy="162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4" name="直線コネクタ 70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81424</xdr:rowOff>
    </xdr:from>
    <xdr:ext cx="534377" cy="259045"/>
    <xdr:sp macro="" textlink="">
      <xdr:nvSpPr>
        <xdr:cNvPr id="705" name="投資及び出資金最大値テキスト"/>
        <xdr:cNvSpPr txBox="1"/>
      </xdr:nvSpPr>
      <xdr:spPr>
        <a:xfrm>
          <a:off x="22212300" y="488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12,789</a:t>
          </a:r>
          <a:endParaRPr kumimoji="1" lang="ja-JP" altLang="en-US" sz="1000" b="1">
            <a:latin typeface="ＭＳ Ｐゴシック"/>
          </a:endParaRPr>
        </a:p>
      </xdr:txBody>
    </xdr:sp>
    <xdr:clientData/>
  </xdr:oneCellAnchor>
  <xdr:twoCellAnchor>
    <xdr:from>
      <xdr:col>32</xdr:col>
      <xdr:colOff>98425</xdr:colOff>
      <xdr:row>29</xdr:row>
      <xdr:rowOff>134747</xdr:rowOff>
    </xdr:from>
    <xdr:to>
      <xdr:col>32</xdr:col>
      <xdr:colOff>276225</xdr:colOff>
      <xdr:row>29</xdr:row>
      <xdr:rowOff>134747</xdr:rowOff>
    </xdr:to>
    <xdr:cxnSp macro="">
      <xdr:nvCxnSpPr>
        <xdr:cNvPr id="706" name="直線コネクタ 705"/>
        <xdr:cNvCxnSpPr/>
      </xdr:nvCxnSpPr>
      <xdr:spPr>
        <a:xfrm>
          <a:off x="22072600" y="5106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7" name="直線コネクタ 70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103268</xdr:rowOff>
    </xdr:from>
    <xdr:ext cx="469744" cy="259045"/>
    <xdr:sp macro="" textlink="">
      <xdr:nvSpPr>
        <xdr:cNvPr id="708" name="投資及び出資金平均値テキスト"/>
        <xdr:cNvSpPr txBox="1"/>
      </xdr:nvSpPr>
      <xdr:spPr>
        <a:xfrm>
          <a:off x="22212300" y="627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80391</xdr:rowOff>
    </xdr:from>
    <xdr:to>
      <xdr:col>32</xdr:col>
      <xdr:colOff>238125</xdr:colOff>
      <xdr:row>38</xdr:row>
      <xdr:rowOff>10540</xdr:rowOff>
    </xdr:to>
    <xdr:sp macro="" textlink="">
      <xdr:nvSpPr>
        <xdr:cNvPr id="709" name="フローチャート : 判断 708"/>
        <xdr:cNvSpPr/>
      </xdr:nvSpPr>
      <xdr:spPr>
        <a:xfrm>
          <a:off x="22110700" y="64240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0" name="直線コネクタ 70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109220</xdr:rowOff>
    </xdr:from>
    <xdr:to>
      <xdr:col>31</xdr:col>
      <xdr:colOff>85725</xdr:colOff>
      <xdr:row>38</xdr:row>
      <xdr:rowOff>39370</xdr:rowOff>
    </xdr:to>
    <xdr:sp macro="" textlink="">
      <xdr:nvSpPr>
        <xdr:cNvPr id="711" name="フローチャート : 判断 710"/>
        <xdr:cNvSpPr/>
      </xdr:nvSpPr>
      <xdr:spPr>
        <a:xfrm>
          <a:off x="21272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55897</xdr:rowOff>
    </xdr:from>
    <xdr:ext cx="469744" cy="259045"/>
    <xdr:sp macro="" textlink="">
      <xdr:nvSpPr>
        <xdr:cNvPr id="712" name="テキスト ボックス 711"/>
        <xdr:cNvSpPr txBox="1"/>
      </xdr:nvSpPr>
      <xdr:spPr>
        <a:xfrm>
          <a:off x="21088427"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3" name="直線コネクタ 71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33147</xdr:rowOff>
    </xdr:from>
    <xdr:to>
      <xdr:col>29</xdr:col>
      <xdr:colOff>568325</xdr:colOff>
      <xdr:row>37</xdr:row>
      <xdr:rowOff>134747</xdr:rowOff>
    </xdr:to>
    <xdr:sp macro="" textlink="">
      <xdr:nvSpPr>
        <xdr:cNvPr id="714" name="フローチャート : 判断 713"/>
        <xdr:cNvSpPr/>
      </xdr:nvSpPr>
      <xdr:spPr>
        <a:xfrm>
          <a:off x="20383500" y="63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151274</xdr:rowOff>
    </xdr:from>
    <xdr:ext cx="469744" cy="259045"/>
    <xdr:sp macro="" textlink="">
      <xdr:nvSpPr>
        <xdr:cNvPr id="715" name="テキスト ボックス 714"/>
        <xdr:cNvSpPr txBox="1"/>
      </xdr:nvSpPr>
      <xdr:spPr>
        <a:xfrm>
          <a:off x="20199427" y="6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6" name="直線コネクタ 71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44450</xdr:rowOff>
    </xdr:from>
    <xdr:to>
      <xdr:col>28</xdr:col>
      <xdr:colOff>365125</xdr:colOff>
      <xdr:row>37</xdr:row>
      <xdr:rowOff>146050</xdr:rowOff>
    </xdr:to>
    <xdr:sp macro="" textlink="">
      <xdr:nvSpPr>
        <xdr:cNvPr id="717" name="フローチャート : 判断 716"/>
        <xdr:cNvSpPr/>
      </xdr:nvSpPr>
      <xdr:spPr>
        <a:xfrm>
          <a:off x="19494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162577</xdr:rowOff>
    </xdr:from>
    <xdr:ext cx="469744" cy="259045"/>
    <xdr:sp macro="" textlink="">
      <xdr:nvSpPr>
        <xdr:cNvPr id="718" name="テキスト ボックス 717"/>
        <xdr:cNvSpPr txBox="1"/>
      </xdr:nvSpPr>
      <xdr:spPr>
        <a:xfrm>
          <a:off x="19310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86360</xdr:rowOff>
    </xdr:from>
    <xdr:to>
      <xdr:col>27</xdr:col>
      <xdr:colOff>161925</xdr:colOff>
      <xdr:row>38</xdr:row>
      <xdr:rowOff>16510</xdr:rowOff>
    </xdr:to>
    <xdr:sp macro="" textlink="">
      <xdr:nvSpPr>
        <xdr:cNvPr id="719" name="フローチャート : 判断 718"/>
        <xdr:cNvSpPr/>
      </xdr:nvSpPr>
      <xdr:spPr>
        <a:xfrm>
          <a:off x="18605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33037</xdr:rowOff>
    </xdr:from>
    <xdr:ext cx="469744" cy="259045"/>
    <xdr:sp macro="" textlink="">
      <xdr:nvSpPr>
        <xdr:cNvPr id="720" name="テキスト ボックス 719"/>
        <xdr:cNvSpPr txBox="1"/>
      </xdr:nvSpPr>
      <xdr:spPr>
        <a:xfrm>
          <a:off x="18421427"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1" name="テキスト ボックス 72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2" name="テキスト ボックス 72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3" name="テキスト ボックス 72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4" name="テキスト ボックス 72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5" name="テキスト ボックス 72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6" name="円/楕円 72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8" name="円/楕円 72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9" name="テキスト ボックス 72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0" name="円/楕円 72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1" name="テキスト ボックス 73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2" name="円/楕円 73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3" name="テキスト ボックス 73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4" name="円/楕円 73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5" name="テキスト ボックス 73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6" name="正方形/長方形 73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7" name="正方形/長方形 73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8" name="正方形/長方形 73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9" name="正方形/長方形 73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0" name="正方形/長方形 73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1" name="正方形/長方形 74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2" name="正方形/長方形 74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3" name="正方形/長方形 74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4" name="テキスト ボックス 74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5" name="直線コネクタ 74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6" name="直線コネクタ 74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7" name="テキスト ボックス 74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8" name="直線コネクタ 74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9" name="テキスト ボックス 74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0" name="直線コネクタ 74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1" name="テキスト ボックス 75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2" name="直線コネクタ 75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3" name="テキスト ボックス 75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4" name="直線コネクタ 75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5" name="テキスト ボックス 75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39619</xdr:rowOff>
    </xdr:from>
    <xdr:to>
      <xdr:col>32</xdr:col>
      <xdr:colOff>186689</xdr:colOff>
      <xdr:row>58</xdr:row>
      <xdr:rowOff>139700</xdr:rowOff>
    </xdr:to>
    <xdr:cxnSp macro="">
      <xdr:nvCxnSpPr>
        <xdr:cNvPr id="757" name="直線コネクタ 756"/>
        <xdr:cNvCxnSpPr/>
      </xdr:nvCxnSpPr>
      <xdr:spPr>
        <a:xfrm flipV="1">
          <a:off x="22159595" y="8612119"/>
          <a:ext cx="1269" cy="1471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9" name="直線コネクタ 75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157746</xdr:rowOff>
    </xdr:from>
    <xdr:ext cx="534377" cy="259045"/>
    <xdr:sp macro="" textlink="">
      <xdr:nvSpPr>
        <xdr:cNvPr id="760" name="貸付金最大値テキスト"/>
        <xdr:cNvSpPr txBox="1"/>
      </xdr:nvSpPr>
      <xdr:spPr>
        <a:xfrm>
          <a:off x="22212300" y="838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32,189</a:t>
          </a:r>
          <a:endParaRPr kumimoji="1" lang="ja-JP" altLang="en-US" sz="1000" b="1">
            <a:latin typeface="ＭＳ Ｐゴシック"/>
          </a:endParaRPr>
        </a:p>
      </xdr:txBody>
    </xdr:sp>
    <xdr:clientData/>
  </xdr:oneCellAnchor>
  <xdr:twoCellAnchor>
    <xdr:from>
      <xdr:col>32</xdr:col>
      <xdr:colOff>98425</xdr:colOff>
      <xdr:row>50</xdr:row>
      <xdr:rowOff>39619</xdr:rowOff>
    </xdr:from>
    <xdr:to>
      <xdr:col>32</xdr:col>
      <xdr:colOff>276225</xdr:colOff>
      <xdr:row>50</xdr:row>
      <xdr:rowOff>39619</xdr:rowOff>
    </xdr:to>
    <xdr:cxnSp macro="">
      <xdr:nvCxnSpPr>
        <xdr:cNvPr id="761" name="直線コネクタ 760"/>
        <xdr:cNvCxnSpPr/>
      </xdr:nvCxnSpPr>
      <xdr:spPr>
        <a:xfrm>
          <a:off x="22072600" y="861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112908</xdr:rowOff>
    </xdr:from>
    <xdr:to>
      <xdr:col>32</xdr:col>
      <xdr:colOff>187325</xdr:colOff>
      <xdr:row>58</xdr:row>
      <xdr:rowOff>113365</xdr:rowOff>
    </xdr:to>
    <xdr:cxnSp macro="">
      <xdr:nvCxnSpPr>
        <xdr:cNvPr id="762" name="直線コネクタ 761"/>
        <xdr:cNvCxnSpPr/>
      </xdr:nvCxnSpPr>
      <xdr:spPr>
        <a:xfrm flipV="1">
          <a:off x="21323300" y="1005700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137700</xdr:rowOff>
    </xdr:from>
    <xdr:ext cx="469744" cy="259045"/>
    <xdr:sp macro="" textlink="">
      <xdr:nvSpPr>
        <xdr:cNvPr id="763" name="貸付金平均値テキスト"/>
        <xdr:cNvSpPr txBox="1"/>
      </xdr:nvSpPr>
      <xdr:spPr>
        <a:xfrm>
          <a:off x="22212300" y="973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114823</xdr:rowOff>
    </xdr:from>
    <xdr:to>
      <xdr:col>32</xdr:col>
      <xdr:colOff>238125</xdr:colOff>
      <xdr:row>58</xdr:row>
      <xdr:rowOff>44973</xdr:rowOff>
    </xdr:to>
    <xdr:sp macro="" textlink="">
      <xdr:nvSpPr>
        <xdr:cNvPr id="764" name="フローチャート : 判断 763"/>
        <xdr:cNvSpPr/>
      </xdr:nvSpPr>
      <xdr:spPr>
        <a:xfrm>
          <a:off x="221107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113365</xdr:rowOff>
    </xdr:from>
    <xdr:to>
      <xdr:col>31</xdr:col>
      <xdr:colOff>34925</xdr:colOff>
      <xdr:row>58</xdr:row>
      <xdr:rowOff>113777</xdr:rowOff>
    </xdr:to>
    <xdr:cxnSp macro="">
      <xdr:nvCxnSpPr>
        <xdr:cNvPr id="765" name="直線コネクタ 764"/>
        <xdr:cNvCxnSpPr/>
      </xdr:nvCxnSpPr>
      <xdr:spPr>
        <a:xfrm flipV="1">
          <a:off x="20434300" y="10057465"/>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79619</xdr:rowOff>
    </xdr:from>
    <xdr:to>
      <xdr:col>31</xdr:col>
      <xdr:colOff>85725</xdr:colOff>
      <xdr:row>58</xdr:row>
      <xdr:rowOff>9769</xdr:rowOff>
    </xdr:to>
    <xdr:sp macro="" textlink="">
      <xdr:nvSpPr>
        <xdr:cNvPr id="766" name="フローチャート : 判断 765"/>
        <xdr:cNvSpPr/>
      </xdr:nvSpPr>
      <xdr:spPr>
        <a:xfrm>
          <a:off x="21272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26296</xdr:rowOff>
    </xdr:from>
    <xdr:ext cx="469744" cy="259045"/>
    <xdr:sp macro="" textlink="">
      <xdr:nvSpPr>
        <xdr:cNvPr id="767" name="テキスト ボックス 766"/>
        <xdr:cNvSpPr txBox="1"/>
      </xdr:nvSpPr>
      <xdr:spPr>
        <a:xfrm>
          <a:off x="21088427"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113777</xdr:rowOff>
    </xdr:from>
    <xdr:to>
      <xdr:col>29</xdr:col>
      <xdr:colOff>517525</xdr:colOff>
      <xdr:row>58</xdr:row>
      <xdr:rowOff>113960</xdr:rowOff>
    </xdr:to>
    <xdr:cxnSp macro="">
      <xdr:nvCxnSpPr>
        <xdr:cNvPr id="768" name="直線コネクタ 767"/>
        <xdr:cNvCxnSpPr/>
      </xdr:nvCxnSpPr>
      <xdr:spPr>
        <a:xfrm flipV="1">
          <a:off x="19545300" y="1005787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72623</xdr:rowOff>
    </xdr:from>
    <xdr:to>
      <xdr:col>29</xdr:col>
      <xdr:colOff>568325</xdr:colOff>
      <xdr:row>58</xdr:row>
      <xdr:rowOff>2773</xdr:rowOff>
    </xdr:to>
    <xdr:sp macro="" textlink="">
      <xdr:nvSpPr>
        <xdr:cNvPr id="769" name="フローチャート : 判断 768"/>
        <xdr:cNvSpPr/>
      </xdr:nvSpPr>
      <xdr:spPr>
        <a:xfrm>
          <a:off x="20383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19300</xdr:rowOff>
    </xdr:from>
    <xdr:ext cx="469744" cy="259045"/>
    <xdr:sp macro="" textlink="">
      <xdr:nvSpPr>
        <xdr:cNvPr id="770" name="テキスト ボックス 769"/>
        <xdr:cNvSpPr txBox="1"/>
      </xdr:nvSpPr>
      <xdr:spPr>
        <a:xfrm>
          <a:off x="20199427"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113960</xdr:rowOff>
    </xdr:from>
    <xdr:to>
      <xdr:col>28</xdr:col>
      <xdr:colOff>314325</xdr:colOff>
      <xdr:row>58</xdr:row>
      <xdr:rowOff>113960</xdr:rowOff>
    </xdr:to>
    <xdr:cxnSp macro="">
      <xdr:nvCxnSpPr>
        <xdr:cNvPr id="771" name="直線コネクタ 770"/>
        <xdr:cNvCxnSpPr/>
      </xdr:nvCxnSpPr>
      <xdr:spPr>
        <a:xfrm>
          <a:off x="18656300" y="10058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17622</xdr:rowOff>
    </xdr:from>
    <xdr:to>
      <xdr:col>28</xdr:col>
      <xdr:colOff>365125</xdr:colOff>
      <xdr:row>57</xdr:row>
      <xdr:rowOff>119222</xdr:rowOff>
    </xdr:to>
    <xdr:sp macro="" textlink="">
      <xdr:nvSpPr>
        <xdr:cNvPr id="772" name="フローチャート : 判断 771"/>
        <xdr:cNvSpPr/>
      </xdr:nvSpPr>
      <xdr:spPr>
        <a:xfrm>
          <a:off x="19494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135749</xdr:rowOff>
    </xdr:from>
    <xdr:ext cx="469744" cy="259045"/>
    <xdr:sp macro="" textlink="">
      <xdr:nvSpPr>
        <xdr:cNvPr id="773" name="テキスト ボックス 772"/>
        <xdr:cNvSpPr txBox="1"/>
      </xdr:nvSpPr>
      <xdr:spPr>
        <a:xfrm>
          <a:off x="19310427" y="956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35773</xdr:rowOff>
    </xdr:from>
    <xdr:to>
      <xdr:col>27</xdr:col>
      <xdr:colOff>161925</xdr:colOff>
      <xdr:row>57</xdr:row>
      <xdr:rowOff>137373</xdr:rowOff>
    </xdr:to>
    <xdr:sp macro="" textlink="">
      <xdr:nvSpPr>
        <xdr:cNvPr id="774" name="フローチャート : 判断 773"/>
        <xdr:cNvSpPr/>
      </xdr:nvSpPr>
      <xdr:spPr>
        <a:xfrm>
          <a:off x="18605500" y="980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153900</xdr:rowOff>
    </xdr:from>
    <xdr:ext cx="469744" cy="259045"/>
    <xdr:sp macro="" textlink="">
      <xdr:nvSpPr>
        <xdr:cNvPr id="775" name="テキスト ボックス 774"/>
        <xdr:cNvSpPr txBox="1"/>
      </xdr:nvSpPr>
      <xdr:spPr>
        <a:xfrm>
          <a:off x="18421427" y="958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6" name="テキスト ボックス 77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7" name="テキスト ボックス 77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8" name="テキスト ボックス 77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9" name="テキスト ボックス 77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0" name="テキスト ボックス 77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62108</xdr:rowOff>
    </xdr:from>
    <xdr:to>
      <xdr:col>32</xdr:col>
      <xdr:colOff>238125</xdr:colOff>
      <xdr:row>58</xdr:row>
      <xdr:rowOff>163708</xdr:rowOff>
    </xdr:to>
    <xdr:sp macro="" textlink="">
      <xdr:nvSpPr>
        <xdr:cNvPr id="781" name="円/楕円 780"/>
        <xdr:cNvSpPr/>
      </xdr:nvSpPr>
      <xdr:spPr>
        <a:xfrm>
          <a:off x="22110700" y="1000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148485</xdr:rowOff>
    </xdr:from>
    <xdr:ext cx="378565" cy="259045"/>
    <xdr:sp macro="" textlink="">
      <xdr:nvSpPr>
        <xdr:cNvPr id="782" name="貸付金該当値テキスト"/>
        <xdr:cNvSpPr txBox="1"/>
      </xdr:nvSpPr>
      <xdr:spPr>
        <a:xfrm>
          <a:off x="22212300" y="9921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62565</xdr:rowOff>
    </xdr:from>
    <xdr:to>
      <xdr:col>31</xdr:col>
      <xdr:colOff>85725</xdr:colOff>
      <xdr:row>58</xdr:row>
      <xdr:rowOff>164165</xdr:rowOff>
    </xdr:to>
    <xdr:sp macro="" textlink="">
      <xdr:nvSpPr>
        <xdr:cNvPr id="783" name="円/楕円 782"/>
        <xdr:cNvSpPr/>
      </xdr:nvSpPr>
      <xdr:spPr>
        <a:xfrm>
          <a:off x="21272500" y="1000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155292</xdr:rowOff>
    </xdr:from>
    <xdr:ext cx="378565" cy="259045"/>
    <xdr:sp macro="" textlink="">
      <xdr:nvSpPr>
        <xdr:cNvPr id="784" name="テキスト ボックス 783"/>
        <xdr:cNvSpPr txBox="1"/>
      </xdr:nvSpPr>
      <xdr:spPr>
        <a:xfrm>
          <a:off x="21134017" y="1009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62977</xdr:rowOff>
    </xdr:from>
    <xdr:to>
      <xdr:col>29</xdr:col>
      <xdr:colOff>568325</xdr:colOff>
      <xdr:row>58</xdr:row>
      <xdr:rowOff>164577</xdr:rowOff>
    </xdr:to>
    <xdr:sp macro="" textlink="">
      <xdr:nvSpPr>
        <xdr:cNvPr id="785" name="円/楕円 784"/>
        <xdr:cNvSpPr/>
      </xdr:nvSpPr>
      <xdr:spPr>
        <a:xfrm>
          <a:off x="20383500" y="1000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155704</xdr:rowOff>
    </xdr:from>
    <xdr:ext cx="378565" cy="259045"/>
    <xdr:sp macro="" textlink="">
      <xdr:nvSpPr>
        <xdr:cNvPr id="786" name="テキスト ボックス 785"/>
        <xdr:cNvSpPr txBox="1"/>
      </xdr:nvSpPr>
      <xdr:spPr>
        <a:xfrm>
          <a:off x="20245017" y="10099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63160</xdr:rowOff>
    </xdr:from>
    <xdr:to>
      <xdr:col>28</xdr:col>
      <xdr:colOff>365125</xdr:colOff>
      <xdr:row>58</xdr:row>
      <xdr:rowOff>164760</xdr:rowOff>
    </xdr:to>
    <xdr:sp macro="" textlink="">
      <xdr:nvSpPr>
        <xdr:cNvPr id="787" name="円/楕円 786"/>
        <xdr:cNvSpPr/>
      </xdr:nvSpPr>
      <xdr:spPr>
        <a:xfrm>
          <a:off x="19494500" y="1000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155887</xdr:rowOff>
    </xdr:from>
    <xdr:ext cx="378565" cy="259045"/>
    <xdr:sp macro="" textlink="">
      <xdr:nvSpPr>
        <xdr:cNvPr id="788" name="テキスト ボックス 787"/>
        <xdr:cNvSpPr txBox="1"/>
      </xdr:nvSpPr>
      <xdr:spPr>
        <a:xfrm>
          <a:off x="19356017" y="1009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63160</xdr:rowOff>
    </xdr:from>
    <xdr:to>
      <xdr:col>27</xdr:col>
      <xdr:colOff>161925</xdr:colOff>
      <xdr:row>58</xdr:row>
      <xdr:rowOff>164760</xdr:rowOff>
    </xdr:to>
    <xdr:sp macro="" textlink="">
      <xdr:nvSpPr>
        <xdr:cNvPr id="789" name="円/楕円 788"/>
        <xdr:cNvSpPr/>
      </xdr:nvSpPr>
      <xdr:spPr>
        <a:xfrm>
          <a:off x="18605500" y="1000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155887</xdr:rowOff>
    </xdr:from>
    <xdr:ext cx="378565" cy="259045"/>
    <xdr:sp macro="" textlink="">
      <xdr:nvSpPr>
        <xdr:cNvPr id="790" name="テキスト ボックス 789"/>
        <xdr:cNvSpPr txBox="1"/>
      </xdr:nvSpPr>
      <xdr:spPr>
        <a:xfrm>
          <a:off x="18467017" y="1009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1" name="正方形/長方形 79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2" name="正方形/長方形 79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3" name="正方形/長方形 79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4" name="正方形/長方形 79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5" name="正方形/長方形 79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6" name="正方形/長方形 79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7" name="正方形/長方形 79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8" name="正方形/長方形 79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9" name="テキスト ボックス 79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0" name="直線コネクタ 79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1" name="テキスト ボックス 80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2" name="直線コネクタ 80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3" name="テキスト ボックス 80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4" name="直線コネクタ 80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5" name="テキスト ボックス 80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6" name="直線コネクタ 80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7" name="テキスト ボックス 80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08" name="直線コネクタ 80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09" name="テキスト ボックス 808"/>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0" name="直線コネクタ 80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1" name="テキスト ボックス 81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2" name="直線コネクタ 81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3" name="テキスト ボックス 81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46300</xdr:rowOff>
    </xdr:from>
    <xdr:to>
      <xdr:col>32</xdr:col>
      <xdr:colOff>186689</xdr:colOff>
      <xdr:row>79</xdr:row>
      <xdr:rowOff>37516</xdr:rowOff>
    </xdr:to>
    <xdr:cxnSp macro="">
      <xdr:nvCxnSpPr>
        <xdr:cNvPr id="817" name="直線コネクタ 816"/>
        <xdr:cNvCxnSpPr/>
      </xdr:nvCxnSpPr>
      <xdr:spPr>
        <a:xfrm flipV="1">
          <a:off x="22159595" y="12047800"/>
          <a:ext cx="1269" cy="153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41343</xdr:rowOff>
    </xdr:from>
    <xdr:ext cx="534377" cy="259045"/>
    <xdr:sp macro="" textlink="">
      <xdr:nvSpPr>
        <xdr:cNvPr id="818" name="繰出金最小値テキスト"/>
        <xdr:cNvSpPr txBox="1"/>
      </xdr:nvSpPr>
      <xdr:spPr>
        <a:xfrm>
          <a:off x="22212300" y="1358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43,758</a:t>
          </a:r>
          <a:endParaRPr kumimoji="1" lang="ja-JP" altLang="en-US" sz="1000" b="1">
            <a:latin typeface="ＭＳ Ｐゴシック"/>
          </a:endParaRPr>
        </a:p>
      </xdr:txBody>
    </xdr:sp>
    <xdr:clientData/>
  </xdr:oneCellAnchor>
  <xdr:twoCellAnchor>
    <xdr:from>
      <xdr:col>32</xdr:col>
      <xdr:colOff>98425</xdr:colOff>
      <xdr:row>79</xdr:row>
      <xdr:rowOff>37516</xdr:rowOff>
    </xdr:from>
    <xdr:to>
      <xdr:col>32</xdr:col>
      <xdr:colOff>276225</xdr:colOff>
      <xdr:row>79</xdr:row>
      <xdr:rowOff>37516</xdr:rowOff>
    </xdr:to>
    <xdr:cxnSp macro="">
      <xdr:nvCxnSpPr>
        <xdr:cNvPr id="819" name="直線コネクタ 818"/>
        <xdr:cNvCxnSpPr/>
      </xdr:nvCxnSpPr>
      <xdr:spPr>
        <a:xfrm>
          <a:off x="22072600" y="1358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164427</xdr:rowOff>
    </xdr:from>
    <xdr:ext cx="599010" cy="259045"/>
    <xdr:sp macro="" textlink="">
      <xdr:nvSpPr>
        <xdr:cNvPr id="820" name="繰出金最大値テキスト"/>
        <xdr:cNvSpPr txBox="1"/>
      </xdr:nvSpPr>
      <xdr:spPr>
        <a:xfrm>
          <a:off x="22212300" y="118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137,720</a:t>
          </a:r>
          <a:endParaRPr kumimoji="1" lang="ja-JP" altLang="en-US" sz="1000" b="1">
            <a:latin typeface="ＭＳ Ｐゴシック"/>
          </a:endParaRPr>
        </a:p>
      </xdr:txBody>
    </xdr:sp>
    <xdr:clientData/>
  </xdr:oneCellAnchor>
  <xdr:twoCellAnchor>
    <xdr:from>
      <xdr:col>32</xdr:col>
      <xdr:colOff>98425</xdr:colOff>
      <xdr:row>70</xdr:row>
      <xdr:rowOff>46300</xdr:rowOff>
    </xdr:from>
    <xdr:to>
      <xdr:col>32</xdr:col>
      <xdr:colOff>276225</xdr:colOff>
      <xdr:row>70</xdr:row>
      <xdr:rowOff>46300</xdr:rowOff>
    </xdr:to>
    <xdr:cxnSp macro="">
      <xdr:nvCxnSpPr>
        <xdr:cNvPr id="821" name="直線コネクタ 820"/>
        <xdr:cNvCxnSpPr/>
      </xdr:nvCxnSpPr>
      <xdr:spPr>
        <a:xfrm>
          <a:off x="22072600" y="1204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3732</xdr:rowOff>
    </xdr:from>
    <xdr:to>
      <xdr:col>32</xdr:col>
      <xdr:colOff>187325</xdr:colOff>
      <xdr:row>78</xdr:row>
      <xdr:rowOff>50171</xdr:rowOff>
    </xdr:to>
    <xdr:cxnSp macro="">
      <xdr:nvCxnSpPr>
        <xdr:cNvPr id="822" name="直線コネクタ 821"/>
        <xdr:cNvCxnSpPr/>
      </xdr:nvCxnSpPr>
      <xdr:spPr>
        <a:xfrm flipV="1">
          <a:off x="21323300" y="13376832"/>
          <a:ext cx="838200" cy="4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56766</xdr:rowOff>
    </xdr:from>
    <xdr:ext cx="534377" cy="259045"/>
    <xdr:sp macro="" textlink="">
      <xdr:nvSpPr>
        <xdr:cNvPr id="823" name="繰出金平均値テキスト"/>
        <xdr:cNvSpPr txBox="1"/>
      </xdr:nvSpPr>
      <xdr:spPr>
        <a:xfrm>
          <a:off x="22212300" y="12915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72,369</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33889</xdr:rowOff>
    </xdr:from>
    <xdr:to>
      <xdr:col>32</xdr:col>
      <xdr:colOff>238125</xdr:colOff>
      <xdr:row>76</xdr:row>
      <xdr:rowOff>135489</xdr:rowOff>
    </xdr:to>
    <xdr:sp macro="" textlink="">
      <xdr:nvSpPr>
        <xdr:cNvPr id="824" name="フローチャート : 判断 823"/>
        <xdr:cNvSpPr/>
      </xdr:nvSpPr>
      <xdr:spPr>
        <a:xfrm>
          <a:off x="22110700" y="1306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50171</xdr:rowOff>
    </xdr:from>
    <xdr:to>
      <xdr:col>31</xdr:col>
      <xdr:colOff>34925</xdr:colOff>
      <xdr:row>78</xdr:row>
      <xdr:rowOff>94388</xdr:rowOff>
    </xdr:to>
    <xdr:cxnSp macro="">
      <xdr:nvCxnSpPr>
        <xdr:cNvPr id="825" name="直線コネクタ 824"/>
        <xdr:cNvCxnSpPr/>
      </xdr:nvCxnSpPr>
      <xdr:spPr>
        <a:xfrm flipV="1">
          <a:off x="20434300" y="13423271"/>
          <a:ext cx="889000" cy="4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67477</xdr:rowOff>
    </xdr:from>
    <xdr:to>
      <xdr:col>31</xdr:col>
      <xdr:colOff>85725</xdr:colOff>
      <xdr:row>76</xdr:row>
      <xdr:rowOff>169077</xdr:rowOff>
    </xdr:to>
    <xdr:sp macro="" textlink="">
      <xdr:nvSpPr>
        <xdr:cNvPr id="826" name="フローチャート : 判断 825"/>
        <xdr:cNvSpPr/>
      </xdr:nvSpPr>
      <xdr:spPr>
        <a:xfrm>
          <a:off x="21272500" y="1309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14154</xdr:rowOff>
    </xdr:from>
    <xdr:ext cx="534377" cy="259045"/>
    <xdr:sp macro="" textlink="">
      <xdr:nvSpPr>
        <xdr:cNvPr id="827" name="テキスト ボックス 826"/>
        <xdr:cNvSpPr txBox="1"/>
      </xdr:nvSpPr>
      <xdr:spPr>
        <a:xfrm>
          <a:off x="21056111" y="1287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94388</xdr:rowOff>
    </xdr:from>
    <xdr:to>
      <xdr:col>29</xdr:col>
      <xdr:colOff>517525</xdr:colOff>
      <xdr:row>78</xdr:row>
      <xdr:rowOff>133186</xdr:rowOff>
    </xdr:to>
    <xdr:cxnSp macro="">
      <xdr:nvCxnSpPr>
        <xdr:cNvPr id="828" name="直線コネクタ 827"/>
        <xdr:cNvCxnSpPr/>
      </xdr:nvCxnSpPr>
      <xdr:spPr>
        <a:xfrm flipV="1">
          <a:off x="19545300" y="13467488"/>
          <a:ext cx="889000" cy="3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108559</xdr:rowOff>
    </xdr:from>
    <xdr:to>
      <xdr:col>29</xdr:col>
      <xdr:colOff>568325</xdr:colOff>
      <xdr:row>77</xdr:row>
      <xdr:rowOff>38709</xdr:rowOff>
    </xdr:to>
    <xdr:sp macro="" textlink="">
      <xdr:nvSpPr>
        <xdr:cNvPr id="829" name="フローチャート : 判断 828"/>
        <xdr:cNvSpPr/>
      </xdr:nvSpPr>
      <xdr:spPr>
        <a:xfrm>
          <a:off x="20383500" y="1313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55236</xdr:rowOff>
    </xdr:from>
    <xdr:ext cx="534377" cy="259045"/>
    <xdr:sp macro="" textlink="">
      <xdr:nvSpPr>
        <xdr:cNvPr id="830" name="テキスト ボックス 829"/>
        <xdr:cNvSpPr txBox="1"/>
      </xdr:nvSpPr>
      <xdr:spPr>
        <a:xfrm>
          <a:off x="20167111" y="1291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133186</xdr:rowOff>
    </xdr:from>
    <xdr:to>
      <xdr:col>28</xdr:col>
      <xdr:colOff>314325</xdr:colOff>
      <xdr:row>78</xdr:row>
      <xdr:rowOff>159114</xdr:rowOff>
    </xdr:to>
    <xdr:cxnSp macro="">
      <xdr:nvCxnSpPr>
        <xdr:cNvPr id="831" name="直線コネクタ 830"/>
        <xdr:cNvCxnSpPr/>
      </xdr:nvCxnSpPr>
      <xdr:spPr>
        <a:xfrm flipV="1">
          <a:off x="18656300" y="13506286"/>
          <a:ext cx="889000" cy="2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138277</xdr:rowOff>
    </xdr:from>
    <xdr:to>
      <xdr:col>28</xdr:col>
      <xdr:colOff>365125</xdr:colOff>
      <xdr:row>77</xdr:row>
      <xdr:rowOff>68427</xdr:rowOff>
    </xdr:to>
    <xdr:sp macro="" textlink="">
      <xdr:nvSpPr>
        <xdr:cNvPr id="832" name="フローチャート : 判断 831"/>
        <xdr:cNvSpPr/>
      </xdr:nvSpPr>
      <xdr:spPr>
        <a:xfrm>
          <a:off x="19494500" y="131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84955</xdr:rowOff>
    </xdr:from>
    <xdr:ext cx="534377" cy="259045"/>
    <xdr:sp macro="" textlink="">
      <xdr:nvSpPr>
        <xdr:cNvPr id="833" name="テキスト ボックス 832"/>
        <xdr:cNvSpPr txBox="1"/>
      </xdr:nvSpPr>
      <xdr:spPr>
        <a:xfrm>
          <a:off x="19278111" y="1294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150785</xdr:rowOff>
    </xdr:from>
    <xdr:to>
      <xdr:col>27</xdr:col>
      <xdr:colOff>161925</xdr:colOff>
      <xdr:row>77</xdr:row>
      <xdr:rowOff>80935</xdr:rowOff>
    </xdr:to>
    <xdr:sp macro="" textlink="">
      <xdr:nvSpPr>
        <xdr:cNvPr id="834" name="フローチャート : 判断 833"/>
        <xdr:cNvSpPr/>
      </xdr:nvSpPr>
      <xdr:spPr>
        <a:xfrm>
          <a:off x="18605500" y="1318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97462</xdr:rowOff>
    </xdr:from>
    <xdr:ext cx="534377" cy="259045"/>
    <xdr:sp macro="" textlink="">
      <xdr:nvSpPr>
        <xdr:cNvPr id="835" name="テキスト ボックス 834"/>
        <xdr:cNvSpPr txBox="1"/>
      </xdr:nvSpPr>
      <xdr:spPr>
        <a:xfrm>
          <a:off x="18389111" y="1295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65,210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124382</xdr:rowOff>
    </xdr:from>
    <xdr:to>
      <xdr:col>32</xdr:col>
      <xdr:colOff>238125</xdr:colOff>
      <xdr:row>78</xdr:row>
      <xdr:rowOff>54532</xdr:rowOff>
    </xdr:to>
    <xdr:sp macro="" textlink="">
      <xdr:nvSpPr>
        <xdr:cNvPr id="841" name="円/楕円 840"/>
        <xdr:cNvSpPr/>
      </xdr:nvSpPr>
      <xdr:spPr>
        <a:xfrm>
          <a:off x="22110700" y="1332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102809</xdr:rowOff>
    </xdr:from>
    <xdr:ext cx="534377" cy="259045"/>
    <xdr:sp macro="" textlink="">
      <xdr:nvSpPr>
        <xdr:cNvPr id="842" name="繰出金該当値テキスト"/>
        <xdr:cNvSpPr txBox="1"/>
      </xdr:nvSpPr>
      <xdr:spPr>
        <a:xfrm>
          <a:off x="22212300" y="1330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56,327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170821</xdr:rowOff>
    </xdr:from>
    <xdr:to>
      <xdr:col>31</xdr:col>
      <xdr:colOff>85725</xdr:colOff>
      <xdr:row>78</xdr:row>
      <xdr:rowOff>100971</xdr:rowOff>
    </xdr:to>
    <xdr:sp macro="" textlink="">
      <xdr:nvSpPr>
        <xdr:cNvPr id="843" name="円/楕円 842"/>
        <xdr:cNvSpPr/>
      </xdr:nvSpPr>
      <xdr:spPr>
        <a:xfrm>
          <a:off x="21272500" y="1337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92098</xdr:rowOff>
    </xdr:from>
    <xdr:ext cx="534377" cy="259045"/>
    <xdr:sp macro="" textlink="">
      <xdr:nvSpPr>
        <xdr:cNvPr id="844" name="テキスト ボックス 843"/>
        <xdr:cNvSpPr txBox="1"/>
      </xdr:nvSpPr>
      <xdr:spPr>
        <a:xfrm>
          <a:off x="21056111" y="134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53,483</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43588</xdr:rowOff>
    </xdr:from>
    <xdr:to>
      <xdr:col>29</xdr:col>
      <xdr:colOff>568325</xdr:colOff>
      <xdr:row>78</xdr:row>
      <xdr:rowOff>145188</xdr:rowOff>
    </xdr:to>
    <xdr:sp macro="" textlink="">
      <xdr:nvSpPr>
        <xdr:cNvPr id="845" name="円/楕円 844"/>
        <xdr:cNvSpPr/>
      </xdr:nvSpPr>
      <xdr:spPr>
        <a:xfrm>
          <a:off x="20383500" y="134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136315</xdr:rowOff>
    </xdr:from>
    <xdr:ext cx="534377" cy="259045"/>
    <xdr:sp macro="" textlink="">
      <xdr:nvSpPr>
        <xdr:cNvPr id="846" name="テキスト ボックス 845"/>
        <xdr:cNvSpPr txBox="1"/>
      </xdr:nvSpPr>
      <xdr:spPr>
        <a:xfrm>
          <a:off x="20167111" y="135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50,775</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82386</xdr:rowOff>
    </xdr:from>
    <xdr:to>
      <xdr:col>28</xdr:col>
      <xdr:colOff>365125</xdr:colOff>
      <xdr:row>79</xdr:row>
      <xdr:rowOff>12536</xdr:rowOff>
    </xdr:to>
    <xdr:sp macro="" textlink="">
      <xdr:nvSpPr>
        <xdr:cNvPr id="847" name="円/楕円 846"/>
        <xdr:cNvSpPr/>
      </xdr:nvSpPr>
      <xdr:spPr>
        <a:xfrm>
          <a:off x="19494500" y="134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3663</xdr:rowOff>
    </xdr:from>
    <xdr:ext cx="534377" cy="259045"/>
    <xdr:sp macro="" textlink="">
      <xdr:nvSpPr>
        <xdr:cNvPr id="848" name="テキスト ボックス 847"/>
        <xdr:cNvSpPr txBox="1"/>
      </xdr:nvSpPr>
      <xdr:spPr>
        <a:xfrm>
          <a:off x="19278111" y="1354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48,399</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108314</xdr:rowOff>
    </xdr:from>
    <xdr:to>
      <xdr:col>27</xdr:col>
      <xdr:colOff>161925</xdr:colOff>
      <xdr:row>79</xdr:row>
      <xdr:rowOff>38464</xdr:rowOff>
    </xdr:to>
    <xdr:sp macro="" textlink="">
      <xdr:nvSpPr>
        <xdr:cNvPr id="849" name="円/楕円 848"/>
        <xdr:cNvSpPr/>
      </xdr:nvSpPr>
      <xdr:spPr>
        <a:xfrm>
          <a:off x="18605500" y="1348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29591</xdr:rowOff>
    </xdr:from>
    <xdr:ext cx="534377" cy="259045"/>
    <xdr:sp macro="" textlink="">
      <xdr:nvSpPr>
        <xdr:cNvPr id="850" name="テキスト ボックス 849"/>
        <xdr:cNvSpPr txBox="1"/>
      </xdr:nvSpPr>
      <xdr:spPr>
        <a:xfrm>
          <a:off x="18389111" y="1357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46,811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類似団体に比べ、特徴として、簡易水道事業と公共下水道事業を法適化しているため、補助費等に係る経費が大きく類似団体平均を上回っている。歳出決算総額に占める補助費等の割合は</a:t>
          </a:r>
          <a:r>
            <a:rPr kumimoji="1" lang="en-US" altLang="ja-JP" sz="1400">
              <a:latin typeface="ＭＳ Ｐゴシック"/>
            </a:rPr>
            <a:t>22.5</a:t>
          </a:r>
          <a:r>
            <a:rPr kumimoji="1" lang="ja-JP" altLang="en-US" sz="1400">
              <a:latin typeface="ＭＳ Ｐゴシック"/>
            </a:rPr>
            <a:t>％と最も高く、今後も大幅な削減は難しいことから、必要性・公平性・事業効果を検証しながら、より効果的な予算執行に努める。その他の性質においては、おおむね類似団体と同じ推移をしており、物件費、扶助費が増加している。指定管理業務などの委託料や、施設譲渡に関連する管理業務、光熱費などが主な要因である。平成</a:t>
          </a:r>
          <a:r>
            <a:rPr kumimoji="1" lang="en-US" altLang="ja-JP" sz="1400">
              <a:latin typeface="ＭＳ Ｐゴシック"/>
            </a:rPr>
            <a:t>27</a:t>
          </a:r>
          <a:r>
            <a:rPr kumimoji="1" lang="ja-JP" altLang="en-US" sz="1400">
              <a:latin typeface="ＭＳ Ｐゴシック"/>
            </a:rPr>
            <a:t>年度で類似団体を上回っており、大型の施設整備事業の完了に伴う新たな費用や施設の老朽化、計画策定や委託業務などの増加などで、今後も数値の上昇が予想される。扶助費の増加傾向の背景としては、少子高齢化や人口減少などの影響が予想されるが、扶助費支給における資格審査などを通して、適正な執行管理と全体経費の抑制に努める。</a:t>
          </a:r>
        </a:p>
        <a:p>
          <a:endParaRPr kumimoji="1" lang="ja-JP" altLang="en-US" sz="14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広島県世羅町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17,077
16,827
278.14
12,099,891
11,651,207
321,859
8,024,826
12,562,903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29210</xdr:rowOff>
    </xdr:from>
    <xdr:to>
      <xdr:col>6</xdr:col>
      <xdr:colOff>510540</xdr:colOff>
      <xdr:row>38</xdr:row>
      <xdr:rowOff>66167</xdr:rowOff>
    </xdr:to>
    <xdr:cxnSp macro="">
      <xdr:nvCxnSpPr>
        <xdr:cNvPr id="56" name="直線コネクタ 55"/>
        <xdr:cNvCxnSpPr/>
      </xdr:nvCxnSpPr>
      <xdr:spPr>
        <a:xfrm flipV="1">
          <a:off x="4633595" y="5344160"/>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69994</xdr:rowOff>
    </xdr:from>
    <xdr:ext cx="469744" cy="259045"/>
    <xdr:sp macro="" textlink="">
      <xdr:nvSpPr>
        <xdr:cNvPr id="57" name="議会費最小値テキスト"/>
        <xdr:cNvSpPr txBox="1"/>
      </xdr:nvSpPr>
      <xdr:spPr>
        <a:xfrm>
          <a:off x="4686300" y="658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4,393</a:t>
          </a:r>
          <a:endParaRPr kumimoji="1" lang="ja-JP" altLang="en-US" sz="1000" b="1">
            <a:latin typeface="ＭＳ Ｐゴシック"/>
          </a:endParaRPr>
        </a:p>
      </xdr:txBody>
    </xdr:sp>
    <xdr:clientData/>
  </xdr:oneCellAnchor>
  <xdr:twoCellAnchor>
    <xdr:from>
      <xdr:col>6</xdr:col>
      <xdr:colOff>422275</xdr:colOff>
      <xdr:row>38</xdr:row>
      <xdr:rowOff>66167</xdr:rowOff>
    </xdr:from>
    <xdr:to>
      <xdr:col>6</xdr:col>
      <xdr:colOff>600075</xdr:colOff>
      <xdr:row>38</xdr:row>
      <xdr:rowOff>66167</xdr:rowOff>
    </xdr:to>
    <xdr:cxnSp macro="">
      <xdr:nvCxnSpPr>
        <xdr:cNvPr id="58" name="直線コネクタ 57"/>
        <xdr:cNvCxnSpPr/>
      </xdr:nvCxnSpPr>
      <xdr:spPr>
        <a:xfrm>
          <a:off x="4546600" y="6581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147337</xdr:rowOff>
    </xdr:from>
    <xdr:ext cx="469744" cy="259045"/>
    <xdr:sp macro="" textlink="">
      <xdr:nvSpPr>
        <xdr:cNvPr id="59" name="議会費最大値テキスト"/>
        <xdr:cNvSpPr txBox="1"/>
      </xdr:nvSpPr>
      <xdr:spPr>
        <a:xfrm>
          <a:off x="4686300" y="51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7,640</a:t>
          </a:r>
          <a:endParaRPr kumimoji="1" lang="ja-JP" altLang="en-US" sz="1000" b="1">
            <a:latin typeface="ＭＳ Ｐゴシック"/>
          </a:endParaRPr>
        </a:p>
      </xdr:txBody>
    </xdr:sp>
    <xdr:clientData/>
  </xdr:oneCellAnchor>
  <xdr:twoCellAnchor>
    <xdr:from>
      <xdr:col>6</xdr:col>
      <xdr:colOff>422275</xdr:colOff>
      <xdr:row>31</xdr:row>
      <xdr:rowOff>29210</xdr:rowOff>
    </xdr:from>
    <xdr:to>
      <xdr:col>6</xdr:col>
      <xdr:colOff>600075</xdr:colOff>
      <xdr:row>31</xdr:row>
      <xdr:rowOff>29210</xdr:rowOff>
    </xdr:to>
    <xdr:cxnSp macro="">
      <xdr:nvCxnSpPr>
        <xdr:cNvPr id="60" name="直線コネクタ 59"/>
        <xdr:cNvCxnSpPr/>
      </xdr:nvCxnSpPr>
      <xdr:spPr>
        <a:xfrm>
          <a:off x="4546600" y="5344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168656</xdr:rowOff>
    </xdr:from>
    <xdr:to>
      <xdr:col>6</xdr:col>
      <xdr:colOff>511175</xdr:colOff>
      <xdr:row>36</xdr:row>
      <xdr:rowOff>115316</xdr:rowOff>
    </xdr:to>
    <xdr:cxnSp macro="">
      <xdr:nvCxnSpPr>
        <xdr:cNvPr id="61" name="直線コネクタ 60"/>
        <xdr:cNvCxnSpPr/>
      </xdr:nvCxnSpPr>
      <xdr:spPr>
        <a:xfrm flipV="1">
          <a:off x="3797300" y="6169406"/>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23766</xdr:rowOff>
    </xdr:from>
    <xdr:ext cx="469744" cy="259045"/>
    <xdr:sp macro="" textlink="">
      <xdr:nvSpPr>
        <xdr:cNvPr id="62" name="議会費平均値テキスト"/>
        <xdr:cNvSpPr txBox="1"/>
      </xdr:nvSpPr>
      <xdr:spPr>
        <a:xfrm>
          <a:off x="4686300" y="5681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889</xdr:rowOff>
    </xdr:from>
    <xdr:to>
      <xdr:col>6</xdr:col>
      <xdr:colOff>561975</xdr:colOff>
      <xdr:row>34</xdr:row>
      <xdr:rowOff>102489</xdr:rowOff>
    </xdr:to>
    <xdr:sp macro="" textlink="">
      <xdr:nvSpPr>
        <xdr:cNvPr id="63" name="フローチャート : 判断 62"/>
        <xdr:cNvSpPr/>
      </xdr:nvSpPr>
      <xdr:spPr>
        <a:xfrm>
          <a:off x="45847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115316</xdr:rowOff>
    </xdr:from>
    <xdr:to>
      <xdr:col>5</xdr:col>
      <xdr:colOff>358775</xdr:colOff>
      <xdr:row>36</xdr:row>
      <xdr:rowOff>153416</xdr:rowOff>
    </xdr:to>
    <xdr:cxnSp macro="">
      <xdr:nvCxnSpPr>
        <xdr:cNvPr id="64" name="直線コネクタ 63"/>
        <xdr:cNvCxnSpPr/>
      </xdr:nvCxnSpPr>
      <xdr:spPr>
        <a:xfrm flipV="1">
          <a:off x="2908300" y="628751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62992</xdr:rowOff>
    </xdr:from>
    <xdr:to>
      <xdr:col>5</xdr:col>
      <xdr:colOff>409575</xdr:colOff>
      <xdr:row>34</xdr:row>
      <xdr:rowOff>164592</xdr:rowOff>
    </xdr:to>
    <xdr:sp macro="" textlink="">
      <xdr:nvSpPr>
        <xdr:cNvPr id="65" name="フローチャート : 判断 64"/>
        <xdr:cNvSpPr/>
      </xdr:nvSpPr>
      <xdr:spPr>
        <a:xfrm>
          <a:off x="3746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9669</xdr:rowOff>
    </xdr:from>
    <xdr:ext cx="469744" cy="259045"/>
    <xdr:sp macro="" textlink="">
      <xdr:nvSpPr>
        <xdr:cNvPr id="66" name="テキスト ボックス 65"/>
        <xdr:cNvSpPr txBox="1"/>
      </xdr:nvSpPr>
      <xdr:spPr>
        <a:xfrm>
          <a:off x="3562427"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54737</xdr:rowOff>
    </xdr:from>
    <xdr:to>
      <xdr:col>4</xdr:col>
      <xdr:colOff>155575</xdr:colOff>
      <xdr:row>36</xdr:row>
      <xdr:rowOff>153416</xdr:rowOff>
    </xdr:to>
    <xdr:cxnSp macro="">
      <xdr:nvCxnSpPr>
        <xdr:cNvPr id="67" name="直線コネクタ 66"/>
        <xdr:cNvCxnSpPr/>
      </xdr:nvCxnSpPr>
      <xdr:spPr>
        <a:xfrm>
          <a:off x="2019300" y="6226937"/>
          <a:ext cx="8890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108331</xdr:rowOff>
    </xdr:from>
    <xdr:to>
      <xdr:col>4</xdr:col>
      <xdr:colOff>206375</xdr:colOff>
      <xdr:row>35</xdr:row>
      <xdr:rowOff>38481</xdr:rowOff>
    </xdr:to>
    <xdr:sp macro="" textlink="">
      <xdr:nvSpPr>
        <xdr:cNvPr id="68" name="フローチャート : 判断 67"/>
        <xdr:cNvSpPr/>
      </xdr:nvSpPr>
      <xdr:spPr>
        <a:xfrm>
          <a:off x="2857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55008</xdr:rowOff>
    </xdr:from>
    <xdr:ext cx="469744" cy="259045"/>
    <xdr:sp macro="" textlink="">
      <xdr:nvSpPr>
        <xdr:cNvPr id="69" name="テキスト ボックス 68"/>
        <xdr:cNvSpPr txBox="1"/>
      </xdr:nvSpPr>
      <xdr:spPr>
        <a:xfrm>
          <a:off x="2673427"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8255</xdr:rowOff>
    </xdr:from>
    <xdr:to>
      <xdr:col>2</xdr:col>
      <xdr:colOff>638175</xdr:colOff>
      <xdr:row>36</xdr:row>
      <xdr:rowOff>54737</xdr:rowOff>
    </xdr:to>
    <xdr:cxnSp macro="">
      <xdr:nvCxnSpPr>
        <xdr:cNvPr id="70" name="直線コネクタ 69"/>
        <xdr:cNvCxnSpPr/>
      </xdr:nvCxnSpPr>
      <xdr:spPr>
        <a:xfrm>
          <a:off x="1130300" y="5837555"/>
          <a:ext cx="889000" cy="38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19558</xdr:rowOff>
    </xdr:from>
    <xdr:to>
      <xdr:col>3</xdr:col>
      <xdr:colOff>3175</xdr:colOff>
      <xdr:row>34</xdr:row>
      <xdr:rowOff>121158</xdr:rowOff>
    </xdr:to>
    <xdr:sp macro="" textlink="">
      <xdr:nvSpPr>
        <xdr:cNvPr id="71" name="フローチャート : 判断 70"/>
        <xdr:cNvSpPr/>
      </xdr:nvSpPr>
      <xdr:spPr>
        <a:xfrm>
          <a:off x="1968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137685</xdr:rowOff>
    </xdr:from>
    <xdr:ext cx="469744" cy="259045"/>
    <xdr:sp macro="" textlink="">
      <xdr:nvSpPr>
        <xdr:cNvPr id="72" name="テキスト ボックス 71"/>
        <xdr:cNvSpPr txBox="1"/>
      </xdr:nvSpPr>
      <xdr:spPr>
        <a:xfrm>
          <a:off x="1784427" y="562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24892</xdr:rowOff>
    </xdr:from>
    <xdr:to>
      <xdr:col>1</xdr:col>
      <xdr:colOff>485775</xdr:colOff>
      <xdr:row>32</xdr:row>
      <xdr:rowOff>126492</xdr:rowOff>
    </xdr:to>
    <xdr:sp macro="" textlink="">
      <xdr:nvSpPr>
        <xdr:cNvPr id="73" name="フローチャート : 判断 72"/>
        <xdr:cNvSpPr/>
      </xdr:nvSpPr>
      <xdr:spPr>
        <a:xfrm>
          <a:off x="1079500" y="551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143019</xdr:rowOff>
    </xdr:from>
    <xdr:ext cx="469744" cy="259045"/>
    <xdr:sp macro="" textlink="">
      <xdr:nvSpPr>
        <xdr:cNvPr id="74" name="テキスト ボックス 73"/>
        <xdr:cNvSpPr txBox="1"/>
      </xdr:nvSpPr>
      <xdr:spPr>
        <a:xfrm>
          <a:off x="895427" y="52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117856</xdr:rowOff>
    </xdr:from>
    <xdr:to>
      <xdr:col>6</xdr:col>
      <xdr:colOff>561975</xdr:colOff>
      <xdr:row>36</xdr:row>
      <xdr:rowOff>48006</xdr:rowOff>
    </xdr:to>
    <xdr:sp macro="" textlink="">
      <xdr:nvSpPr>
        <xdr:cNvPr id="80" name="円/楕円 79"/>
        <xdr:cNvSpPr/>
      </xdr:nvSpPr>
      <xdr:spPr>
        <a:xfrm>
          <a:off x="4584700" y="611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96283</xdr:rowOff>
    </xdr:from>
    <xdr:ext cx="469744" cy="259045"/>
    <xdr:sp macro="" textlink="">
      <xdr:nvSpPr>
        <xdr:cNvPr id="81" name="議会費該当値テキスト"/>
        <xdr:cNvSpPr txBox="1"/>
      </xdr:nvSpPr>
      <xdr:spPr>
        <a:xfrm>
          <a:off x="4686300" y="609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64516</xdr:rowOff>
    </xdr:from>
    <xdr:to>
      <xdr:col>5</xdr:col>
      <xdr:colOff>409575</xdr:colOff>
      <xdr:row>36</xdr:row>
      <xdr:rowOff>166116</xdr:rowOff>
    </xdr:to>
    <xdr:sp macro="" textlink="">
      <xdr:nvSpPr>
        <xdr:cNvPr id="82" name="円/楕円 81"/>
        <xdr:cNvSpPr/>
      </xdr:nvSpPr>
      <xdr:spPr>
        <a:xfrm>
          <a:off x="3746500" y="62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157243</xdr:rowOff>
    </xdr:from>
    <xdr:ext cx="469744" cy="259045"/>
    <xdr:sp macro="" textlink="">
      <xdr:nvSpPr>
        <xdr:cNvPr id="83" name="テキスト ボックス 82"/>
        <xdr:cNvSpPr txBox="1"/>
      </xdr:nvSpPr>
      <xdr:spPr>
        <a:xfrm>
          <a:off x="3562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102616</xdr:rowOff>
    </xdr:from>
    <xdr:to>
      <xdr:col>4</xdr:col>
      <xdr:colOff>206375</xdr:colOff>
      <xdr:row>37</xdr:row>
      <xdr:rowOff>32766</xdr:rowOff>
    </xdr:to>
    <xdr:sp macro="" textlink="">
      <xdr:nvSpPr>
        <xdr:cNvPr id="84" name="円/楕円 83"/>
        <xdr:cNvSpPr/>
      </xdr:nvSpPr>
      <xdr:spPr>
        <a:xfrm>
          <a:off x="28575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23893</xdr:rowOff>
    </xdr:from>
    <xdr:ext cx="469744" cy="259045"/>
    <xdr:sp macro="" textlink="">
      <xdr:nvSpPr>
        <xdr:cNvPr id="85" name="テキスト ボックス 84"/>
        <xdr:cNvSpPr txBox="1"/>
      </xdr:nvSpPr>
      <xdr:spPr>
        <a:xfrm>
          <a:off x="2673427" y="63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3937</xdr:rowOff>
    </xdr:from>
    <xdr:to>
      <xdr:col>3</xdr:col>
      <xdr:colOff>3175</xdr:colOff>
      <xdr:row>36</xdr:row>
      <xdr:rowOff>105537</xdr:rowOff>
    </xdr:to>
    <xdr:sp macro="" textlink="">
      <xdr:nvSpPr>
        <xdr:cNvPr id="86" name="円/楕円 85"/>
        <xdr:cNvSpPr/>
      </xdr:nvSpPr>
      <xdr:spPr>
        <a:xfrm>
          <a:off x="1968500" y="61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96664</xdr:rowOff>
    </xdr:from>
    <xdr:ext cx="469744" cy="259045"/>
    <xdr:sp macro="" textlink="">
      <xdr:nvSpPr>
        <xdr:cNvPr id="87" name="テキスト ボックス 86"/>
        <xdr:cNvSpPr txBox="1"/>
      </xdr:nvSpPr>
      <xdr:spPr>
        <a:xfrm>
          <a:off x="1784427" y="626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128905</xdr:rowOff>
    </xdr:from>
    <xdr:to>
      <xdr:col>1</xdr:col>
      <xdr:colOff>485775</xdr:colOff>
      <xdr:row>34</xdr:row>
      <xdr:rowOff>59055</xdr:rowOff>
    </xdr:to>
    <xdr:sp macro="" textlink="">
      <xdr:nvSpPr>
        <xdr:cNvPr id="88" name="円/楕円 87"/>
        <xdr:cNvSpPr/>
      </xdr:nvSpPr>
      <xdr:spPr>
        <a:xfrm>
          <a:off x="1079500" y="57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50182</xdr:rowOff>
    </xdr:from>
    <xdr:ext cx="469744" cy="259045"/>
    <xdr:sp macro="" textlink="">
      <xdr:nvSpPr>
        <xdr:cNvPr id="89" name="テキスト ボックス 88"/>
        <xdr:cNvSpPr txBox="1"/>
      </xdr:nvSpPr>
      <xdr:spPr>
        <a:xfrm>
          <a:off x="895427" y="587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47,206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32486</xdr:rowOff>
    </xdr:from>
    <xdr:to>
      <xdr:col>6</xdr:col>
      <xdr:colOff>510540</xdr:colOff>
      <xdr:row>59</xdr:row>
      <xdr:rowOff>68747</xdr:rowOff>
    </xdr:to>
    <xdr:cxnSp macro="">
      <xdr:nvCxnSpPr>
        <xdr:cNvPr id="116" name="直線コネクタ 115"/>
        <xdr:cNvCxnSpPr/>
      </xdr:nvCxnSpPr>
      <xdr:spPr>
        <a:xfrm flipV="1">
          <a:off x="4633595" y="8604986"/>
          <a:ext cx="1270" cy="157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72574</xdr:rowOff>
    </xdr:from>
    <xdr:ext cx="534377" cy="259045"/>
    <xdr:sp macro="" textlink="">
      <xdr:nvSpPr>
        <xdr:cNvPr id="117" name="総務費最小値テキスト"/>
        <xdr:cNvSpPr txBox="1"/>
      </xdr:nvSpPr>
      <xdr:spPr>
        <a:xfrm>
          <a:off x="4686300" y="1018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62,768</a:t>
          </a:r>
          <a:endParaRPr kumimoji="1" lang="ja-JP" altLang="en-US" sz="1000" b="1">
            <a:latin typeface="ＭＳ Ｐゴシック"/>
          </a:endParaRPr>
        </a:p>
      </xdr:txBody>
    </xdr:sp>
    <xdr:clientData/>
  </xdr:oneCellAnchor>
  <xdr:twoCellAnchor>
    <xdr:from>
      <xdr:col>6</xdr:col>
      <xdr:colOff>422275</xdr:colOff>
      <xdr:row>59</xdr:row>
      <xdr:rowOff>68747</xdr:rowOff>
    </xdr:from>
    <xdr:to>
      <xdr:col>6</xdr:col>
      <xdr:colOff>600075</xdr:colOff>
      <xdr:row>59</xdr:row>
      <xdr:rowOff>68747</xdr:rowOff>
    </xdr:to>
    <xdr:cxnSp macro="">
      <xdr:nvCxnSpPr>
        <xdr:cNvPr id="118" name="直線コネクタ 117"/>
        <xdr:cNvCxnSpPr/>
      </xdr:nvCxnSpPr>
      <xdr:spPr>
        <a:xfrm>
          <a:off x="4546600" y="10184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150613</xdr:rowOff>
    </xdr:from>
    <xdr:ext cx="599010" cy="259045"/>
    <xdr:sp macro="" textlink="">
      <xdr:nvSpPr>
        <xdr:cNvPr id="119" name="総務費最大値テキスト"/>
        <xdr:cNvSpPr txBox="1"/>
      </xdr:nvSpPr>
      <xdr:spPr>
        <a:xfrm>
          <a:off x="4686300" y="8380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207,849</a:t>
          </a:r>
          <a:endParaRPr kumimoji="1" lang="ja-JP" altLang="en-US" sz="1000" b="1">
            <a:latin typeface="ＭＳ Ｐゴシック"/>
          </a:endParaRPr>
        </a:p>
      </xdr:txBody>
    </xdr:sp>
    <xdr:clientData/>
  </xdr:oneCellAnchor>
  <xdr:twoCellAnchor>
    <xdr:from>
      <xdr:col>6</xdr:col>
      <xdr:colOff>422275</xdr:colOff>
      <xdr:row>50</xdr:row>
      <xdr:rowOff>32486</xdr:rowOff>
    </xdr:from>
    <xdr:to>
      <xdr:col>6</xdr:col>
      <xdr:colOff>600075</xdr:colOff>
      <xdr:row>50</xdr:row>
      <xdr:rowOff>32486</xdr:rowOff>
    </xdr:to>
    <xdr:cxnSp macro="">
      <xdr:nvCxnSpPr>
        <xdr:cNvPr id="120" name="直線コネクタ 119"/>
        <xdr:cNvCxnSpPr/>
      </xdr:nvCxnSpPr>
      <xdr:spPr>
        <a:xfrm>
          <a:off x="4546600" y="860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59200</xdr:rowOff>
    </xdr:from>
    <xdr:to>
      <xdr:col>6</xdr:col>
      <xdr:colOff>511175</xdr:colOff>
      <xdr:row>57</xdr:row>
      <xdr:rowOff>133310</xdr:rowOff>
    </xdr:to>
    <xdr:cxnSp macro="">
      <xdr:nvCxnSpPr>
        <xdr:cNvPr id="121" name="直線コネクタ 120"/>
        <xdr:cNvCxnSpPr/>
      </xdr:nvCxnSpPr>
      <xdr:spPr>
        <a:xfrm flipV="1">
          <a:off x="3797300" y="9831850"/>
          <a:ext cx="838200" cy="7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99498</xdr:rowOff>
    </xdr:from>
    <xdr:ext cx="599010" cy="259045"/>
    <xdr:sp macro="" textlink="">
      <xdr:nvSpPr>
        <xdr:cNvPr id="122" name="総務費平均値テキスト"/>
        <xdr:cNvSpPr txBox="1"/>
      </xdr:nvSpPr>
      <xdr:spPr>
        <a:xfrm>
          <a:off x="4686300" y="95292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76621</xdr:rowOff>
    </xdr:from>
    <xdr:to>
      <xdr:col>6</xdr:col>
      <xdr:colOff>561975</xdr:colOff>
      <xdr:row>57</xdr:row>
      <xdr:rowOff>6771</xdr:rowOff>
    </xdr:to>
    <xdr:sp macro="" textlink="">
      <xdr:nvSpPr>
        <xdr:cNvPr id="123" name="フローチャート : 判断 122"/>
        <xdr:cNvSpPr/>
      </xdr:nvSpPr>
      <xdr:spPr>
        <a:xfrm>
          <a:off x="4584700" y="967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92369</xdr:rowOff>
    </xdr:from>
    <xdr:to>
      <xdr:col>5</xdr:col>
      <xdr:colOff>358775</xdr:colOff>
      <xdr:row>57</xdr:row>
      <xdr:rowOff>133310</xdr:rowOff>
    </xdr:to>
    <xdr:cxnSp macro="">
      <xdr:nvCxnSpPr>
        <xdr:cNvPr id="124" name="直線コネクタ 123"/>
        <xdr:cNvCxnSpPr/>
      </xdr:nvCxnSpPr>
      <xdr:spPr>
        <a:xfrm>
          <a:off x="2908300" y="9693569"/>
          <a:ext cx="889000" cy="21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137222</xdr:rowOff>
    </xdr:from>
    <xdr:to>
      <xdr:col>5</xdr:col>
      <xdr:colOff>409575</xdr:colOff>
      <xdr:row>57</xdr:row>
      <xdr:rowOff>67372</xdr:rowOff>
    </xdr:to>
    <xdr:sp macro="" textlink="">
      <xdr:nvSpPr>
        <xdr:cNvPr id="125" name="フローチャート : 判断 124"/>
        <xdr:cNvSpPr/>
      </xdr:nvSpPr>
      <xdr:spPr>
        <a:xfrm>
          <a:off x="3746500" y="973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83899</xdr:rowOff>
    </xdr:from>
    <xdr:ext cx="534377" cy="259045"/>
    <xdr:sp macro="" textlink="">
      <xdr:nvSpPr>
        <xdr:cNvPr id="126" name="テキスト ボックス 125"/>
        <xdr:cNvSpPr txBox="1"/>
      </xdr:nvSpPr>
      <xdr:spPr>
        <a:xfrm>
          <a:off x="3530111" y="95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92369</xdr:rowOff>
    </xdr:from>
    <xdr:to>
      <xdr:col>4</xdr:col>
      <xdr:colOff>155575</xdr:colOff>
      <xdr:row>56</xdr:row>
      <xdr:rowOff>139896</xdr:rowOff>
    </xdr:to>
    <xdr:cxnSp macro="">
      <xdr:nvCxnSpPr>
        <xdr:cNvPr id="127" name="直線コネクタ 126"/>
        <xdr:cNvCxnSpPr/>
      </xdr:nvCxnSpPr>
      <xdr:spPr>
        <a:xfrm flipV="1">
          <a:off x="2019300" y="9693569"/>
          <a:ext cx="889000" cy="4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33394</xdr:rowOff>
    </xdr:from>
    <xdr:to>
      <xdr:col>4</xdr:col>
      <xdr:colOff>206375</xdr:colOff>
      <xdr:row>56</xdr:row>
      <xdr:rowOff>134994</xdr:rowOff>
    </xdr:to>
    <xdr:sp macro="" textlink="">
      <xdr:nvSpPr>
        <xdr:cNvPr id="128" name="フローチャート : 判断 127"/>
        <xdr:cNvSpPr/>
      </xdr:nvSpPr>
      <xdr:spPr>
        <a:xfrm>
          <a:off x="2857500" y="963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151521</xdr:rowOff>
    </xdr:from>
    <xdr:ext cx="599010" cy="259045"/>
    <xdr:sp macro="" textlink="">
      <xdr:nvSpPr>
        <xdr:cNvPr id="129" name="テキスト ボックス 128"/>
        <xdr:cNvSpPr txBox="1"/>
      </xdr:nvSpPr>
      <xdr:spPr>
        <a:xfrm>
          <a:off x="2608794" y="940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139896</xdr:rowOff>
    </xdr:from>
    <xdr:to>
      <xdr:col>2</xdr:col>
      <xdr:colOff>638175</xdr:colOff>
      <xdr:row>57</xdr:row>
      <xdr:rowOff>49795</xdr:rowOff>
    </xdr:to>
    <xdr:cxnSp macro="">
      <xdr:nvCxnSpPr>
        <xdr:cNvPr id="130" name="直線コネクタ 129"/>
        <xdr:cNvCxnSpPr/>
      </xdr:nvCxnSpPr>
      <xdr:spPr>
        <a:xfrm flipV="1">
          <a:off x="1130300" y="9741096"/>
          <a:ext cx="889000" cy="8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155314</xdr:rowOff>
    </xdr:from>
    <xdr:to>
      <xdr:col>3</xdr:col>
      <xdr:colOff>3175</xdr:colOff>
      <xdr:row>57</xdr:row>
      <xdr:rowOff>85464</xdr:rowOff>
    </xdr:to>
    <xdr:sp macro="" textlink="">
      <xdr:nvSpPr>
        <xdr:cNvPr id="131" name="フローチャート : 判断 130"/>
        <xdr:cNvSpPr/>
      </xdr:nvSpPr>
      <xdr:spPr>
        <a:xfrm>
          <a:off x="1968500" y="97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76591</xdr:rowOff>
    </xdr:from>
    <xdr:ext cx="534377" cy="259045"/>
    <xdr:sp macro="" textlink="">
      <xdr:nvSpPr>
        <xdr:cNvPr id="132" name="テキスト ボックス 131"/>
        <xdr:cNvSpPr txBox="1"/>
      </xdr:nvSpPr>
      <xdr:spPr>
        <a:xfrm>
          <a:off x="1752111" y="984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142469</xdr:rowOff>
    </xdr:from>
    <xdr:to>
      <xdr:col>1</xdr:col>
      <xdr:colOff>485775</xdr:colOff>
      <xdr:row>56</xdr:row>
      <xdr:rowOff>72619</xdr:rowOff>
    </xdr:to>
    <xdr:sp macro="" textlink="">
      <xdr:nvSpPr>
        <xdr:cNvPr id="133" name="フローチャート : 判断 132"/>
        <xdr:cNvSpPr/>
      </xdr:nvSpPr>
      <xdr:spPr>
        <a:xfrm>
          <a:off x="1079500" y="957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89146</xdr:rowOff>
    </xdr:from>
    <xdr:ext cx="599010" cy="259045"/>
    <xdr:sp macro="" textlink="">
      <xdr:nvSpPr>
        <xdr:cNvPr id="134" name="テキスト ボックス 133"/>
        <xdr:cNvSpPr txBox="1"/>
      </xdr:nvSpPr>
      <xdr:spPr>
        <a:xfrm>
          <a:off x="830794" y="934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114,329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8400</xdr:rowOff>
    </xdr:from>
    <xdr:to>
      <xdr:col>6</xdr:col>
      <xdr:colOff>561975</xdr:colOff>
      <xdr:row>57</xdr:row>
      <xdr:rowOff>110000</xdr:rowOff>
    </xdr:to>
    <xdr:sp macro="" textlink="">
      <xdr:nvSpPr>
        <xdr:cNvPr id="140" name="円/楕円 139"/>
        <xdr:cNvSpPr/>
      </xdr:nvSpPr>
      <xdr:spPr>
        <a:xfrm>
          <a:off x="4584700" y="97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158277</xdr:rowOff>
    </xdr:from>
    <xdr:ext cx="534377" cy="259045"/>
    <xdr:sp macro="" textlink="">
      <xdr:nvSpPr>
        <xdr:cNvPr id="141" name="総務費該当値テキスト"/>
        <xdr:cNvSpPr txBox="1"/>
      </xdr:nvSpPr>
      <xdr:spPr>
        <a:xfrm>
          <a:off x="4686300" y="975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95,145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82510</xdr:rowOff>
    </xdr:from>
    <xdr:to>
      <xdr:col>5</xdr:col>
      <xdr:colOff>409575</xdr:colOff>
      <xdr:row>58</xdr:row>
      <xdr:rowOff>12660</xdr:rowOff>
    </xdr:to>
    <xdr:sp macro="" textlink="">
      <xdr:nvSpPr>
        <xdr:cNvPr id="142" name="円/楕円 141"/>
        <xdr:cNvSpPr/>
      </xdr:nvSpPr>
      <xdr:spPr>
        <a:xfrm>
          <a:off x="3746500" y="985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3787</xdr:rowOff>
    </xdr:from>
    <xdr:ext cx="534377" cy="259045"/>
    <xdr:sp macro="" textlink="">
      <xdr:nvSpPr>
        <xdr:cNvPr id="143" name="テキスト ボックス 142"/>
        <xdr:cNvSpPr txBox="1"/>
      </xdr:nvSpPr>
      <xdr:spPr>
        <a:xfrm>
          <a:off x="3530111" y="994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88,337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41569</xdr:rowOff>
    </xdr:from>
    <xdr:to>
      <xdr:col>4</xdr:col>
      <xdr:colOff>206375</xdr:colOff>
      <xdr:row>56</xdr:row>
      <xdr:rowOff>143169</xdr:rowOff>
    </xdr:to>
    <xdr:sp macro="" textlink="">
      <xdr:nvSpPr>
        <xdr:cNvPr id="144" name="円/楕円 143"/>
        <xdr:cNvSpPr/>
      </xdr:nvSpPr>
      <xdr:spPr>
        <a:xfrm>
          <a:off x="2857500" y="96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134296</xdr:rowOff>
    </xdr:from>
    <xdr:ext cx="599010" cy="259045"/>
    <xdr:sp macro="" textlink="">
      <xdr:nvSpPr>
        <xdr:cNvPr id="145" name="テキスト ボックス 144"/>
        <xdr:cNvSpPr txBox="1"/>
      </xdr:nvSpPr>
      <xdr:spPr>
        <a:xfrm>
          <a:off x="2608794" y="973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107,848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89096</xdr:rowOff>
    </xdr:from>
    <xdr:to>
      <xdr:col>3</xdr:col>
      <xdr:colOff>3175</xdr:colOff>
      <xdr:row>57</xdr:row>
      <xdr:rowOff>19246</xdr:rowOff>
    </xdr:to>
    <xdr:sp macro="" textlink="">
      <xdr:nvSpPr>
        <xdr:cNvPr id="146" name="円/楕円 145"/>
        <xdr:cNvSpPr/>
      </xdr:nvSpPr>
      <xdr:spPr>
        <a:xfrm>
          <a:off x="1968500" y="969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35773</xdr:rowOff>
    </xdr:from>
    <xdr:ext cx="599010" cy="259045"/>
    <xdr:sp macro="" textlink="">
      <xdr:nvSpPr>
        <xdr:cNvPr id="147" name="テキスト ボックス 146"/>
        <xdr:cNvSpPr txBox="1"/>
      </xdr:nvSpPr>
      <xdr:spPr>
        <a:xfrm>
          <a:off x="1719794" y="946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103,482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170445</xdr:rowOff>
    </xdr:from>
    <xdr:to>
      <xdr:col>1</xdr:col>
      <xdr:colOff>485775</xdr:colOff>
      <xdr:row>57</xdr:row>
      <xdr:rowOff>100595</xdr:rowOff>
    </xdr:to>
    <xdr:sp macro="" textlink="">
      <xdr:nvSpPr>
        <xdr:cNvPr id="148" name="円/楕円 147"/>
        <xdr:cNvSpPr/>
      </xdr:nvSpPr>
      <xdr:spPr>
        <a:xfrm>
          <a:off x="1079500" y="977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91722</xdr:rowOff>
    </xdr:from>
    <xdr:ext cx="534377" cy="259045"/>
    <xdr:sp macro="" textlink="">
      <xdr:nvSpPr>
        <xdr:cNvPr id="149" name="テキスト ボックス 148"/>
        <xdr:cNvSpPr txBox="1"/>
      </xdr:nvSpPr>
      <xdr:spPr>
        <a:xfrm>
          <a:off x="863111" y="986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135890</xdr:rowOff>
    </xdr:from>
    <xdr:to>
      <xdr:col>6</xdr:col>
      <xdr:colOff>510540</xdr:colOff>
      <xdr:row>78</xdr:row>
      <xdr:rowOff>41129</xdr:rowOff>
    </xdr:to>
    <xdr:cxnSp macro="">
      <xdr:nvCxnSpPr>
        <xdr:cNvPr id="176" name="直線コネクタ 175"/>
        <xdr:cNvCxnSpPr/>
      </xdr:nvCxnSpPr>
      <xdr:spPr>
        <a:xfrm flipV="1">
          <a:off x="4633595" y="12137390"/>
          <a:ext cx="1270" cy="127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44956</xdr:rowOff>
    </xdr:from>
    <xdr:ext cx="599010" cy="259045"/>
    <xdr:sp macro="" textlink="">
      <xdr:nvSpPr>
        <xdr:cNvPr id="177" name="民生費最小値テキスト"/>
        <xdr:cNvSpPr txBox="1"/>
      </xdr:nvSpPr>
      <xdr:spPr>
        <a:xfrm>
          <a:off x="4686300" y="1341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111,055</a:t>
          </a:r>
          <a:endParaRPr kumimoji="1" lang="ja-JP" altLang="en-US" sz="1000" b="1">
            <a:latin typeface="ＭＳ Ｐゴシック"/>
          </a:endParaRPr>
        </a:p>
      </xdr:txBody>
    </xdr:sp>
    <xdr:clientData/>
  </xdr:oneCellAnchor>
  <xdr:twoCellAnchor>
    <xdr:from>
      <xdr:col>6</xdr:col>
      <xdr:colOff>422275</xdr:colOff>
      <xdr:row>78</xdr:row>
      <xdr:rowOff>41129</xdr:rowOff>
    </xdr:from>
    <xdr:to>
      <xdr:col>6</xdr:col>
      <xdr:colOff>600075</xdr:colOff>
      <xdr:row>78</xdr:row>
      <xdr:rowOff>41129</xdr:rowOff>
    </xdr:to>
    <xdr:cxnSp macro="">
      <xdr:nvCxnSpPr>
        <xdr:cNvPr id="178" name="直線コネクタ 177"/>
        <xdr:cNvCxnSpPr/>
      </xdr:nvCxnSpPr>
      <xdr:spPr>
        <a:xfrm>
          <a:off x="4546600" y="1341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82567</xdr:rowOff>
    </xdr:from>
    <xdr:ext cx="599010" cy="259045"/>
    <xdr:sp macro="" textlink="">
      <xdr:nvSpPr>
        <xdr:cNvPr id="179" name="民生費最大値テキスト"/>
        <xdr:cNvSpPr txBox="1"/>
      </xdr:nvSpPr>
      <xdr:spPr>
        <a:xfrm>
          <a:off x="4686300" y="1191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228,350</a:t>
          </a:r>
          <a:endParaRPr kumimoji="1" lang="ja-JP" altLang="en-US" sz="1000" b="1">
            <a:latin typeface="ＭＳ Ｐゴシック"/>
          </a:endParaRPr>
        </a:p>
      </xdr:txBody>
    </xdr:sp>
    <xdr:clientData/>
  </xdr:oneCellAnchor>
  <xdr:twoCellAnchor>
    <xdr:from>
      <xdr:col>6</xdr:col>
      <xdr:colOff>422275</xdr:colOff>
      <xdr:row>70</xdr:row>
      <xdr:rowOff>135890</xdr:rowOff>
    </xdr:from>
    <xdr:to>
      <xdr:col>6</xdr:col>
      <xdr:colOff>600075</xdr:colOff>
      <xdr:row>70</xdr:row>
      <xdr:rowOff>135890</xdr:rowOff>
    </xdr:to>
    <xdr:cxnSp macro="">
      <xdr:nvCxnSpPr>
        <xdr:cNvPr id="180" name="直線コネクタ 179"/>
        <xdr:cNvCxnSpPr/>
      </xdr:nvCxnSpPr>
      <xdr:spPr>
        <a:xfrm>
          <a:off x="4546600" y="1213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142573</xdr:rowOff>
    </xdr:from>
    <xdr:to>
      <xdr:col>6</xdr:col>
      <xdr:colOff>511175</xdr:colOff>
      <xdr:row>76</xdr:row>
      <xdr:rowOff>13937</xdr:rowOff>
    </xdr:to>
    <xdr:cxnSp macro="">
      <xdr:nvCxnSpPr>
        <xdr:cNvPr id="181" name="直線コネクタ 180"/>
        <xdr:cNvCxnSpPr/>
      </xdr:nvCxnSpPr>
      <xdr:spPr>
        <a:xfrm flipV="1">
          <a:off x="3797300" y="12829873"/>
          <a:ext cx="838200" cy="2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106983</xdr:rowOff>
    </xdr:from>
    <xdr:ext cx="599010" cy="259045"/>
    <xdr:sp macro="" textlink="">
      <xdr:nvSpPr>
        <xdr:cNvPr id="182" name="民生費平均値テキスト"/>
        <xdr:cNvSpPr txBox="1"/>
      </xdr:nvSpPr>
      <xdr:spPr>
        <a:xfrm>
          <a:off x="4686300" y="1279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161,357</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128556</xdr:rowOff>
    </xdr:from>
    <xdr:to>
      <xdr:col>6</xdr:col>
      <xdr:colOff>561975</xdr:colOff>
      <xdr:row>75</xdr:row>
      <xdr:rowOff>58706</xdr:rowOff>
    </xdr:to>
    <xdr:sp macro="" textlink="">
      <xdr:nvSpPr>
        <xdr:cNvPr id="183" name="フローチャート : 判断 182"/>
        <xdr:cNvSpPr/>
      </xdr:nvSpPr>
      <xdr:spPr>
        <a:xfrm>
          <a:off x="45847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13937</xdr:rowOff>
    </xdr:from>
    <xdr:to>
      <xdr:col>5</xdr:col>
      <xdr:colOff>358775</xdr:colOff>
      <xdr:row>76</xdr:row>
      <xdr:rowOff>127062</xdr:rowOff>
    </xdr:to>
    <xdr:cxnSp macro="">
      <xdr:nvCxnSpPr>
        <xdr:cNvPr id="184" name="直線コネクタ 183"/>
        <xdr:cNvCxnSpPr/>
      </xdr:nvCxnSpPr>
      <xdr:spPr>
        <a:xfrm flipV="1">
          <a:off x="2908300" y="13044137"/>
          <a:ext cx="889000" cy="11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10371</xdr:rowOff>
    </xdr:from>
    <xdr:to>
      <xdr:col>5</xdr:col>
      <xdr:colOff>409575</xdr:colOff>
      <xdr:row>75</xdr:row>
      <xdr:rowOff>111971</xdr:rowOff>
    </xdr:to>
    <xdr:sp macro="" textlink="">
      <xdr:nvSpPr>
        <xdr:cNvPr id="185" name="フローチャート : 判断 184"/>
        <xdr:cNvSpPr/>
      </xdr:nvSpPr>
      <xdr:spPr>
        <a:xfrm>
          <a:off x="3746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128498</xdr:rowOff>
    </xdr:from>
    <xdr:ext cx="599010" cy="259045"/>
    <xdr:sp macro="" textlink="">
      <xdr:nvSpPr>
        <xdr:cNvPr id="186" name="テキスト ボックス 185"/>
        <xdr:cNvSpPr txBox="1"/>
      </xdr:nvSpPr>
      <xdr:spPr>
        <a:xfrm>
          <a:off x="3497794"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108251</xdr:rowOff>
    </xdr:from>
    <xdr:to>
      <xdr:col>4</xdr:col>
      <xdr:colOff>155575</xdr:colOff>
      <xdr:row>76</xdr:row>
      <xdr:rowOff>127062</xdr:rowOff>
    </xdr:to>
    <xdr:cxnSp macro="">
      <xdr:nvCxnSpPr>
        <xdr:cNvPr id="187" name="直線コネクタ 186"/>
        <xdr:cNvCxnSpPr/>
      </xdr:nvCxnSpPr>
      <xdr:spPr>
        <a:xfrm>
          <a:off x="2019300" y="13138451"/>
          <a:ext cx="889000" cy="1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92753</xdr:rowOff>
    </xdr:from>
    <xdr:to>
      <xdr:col>4</xdr:col>
      <xdr:colOff>206375</xdr:colOff>
      <xdr:row>76</xdr:row>
      <xdr:rowOff>22904</xdr:rowOff>
    </xdr:to>
    <xdr:sp macro="" textlink="">
      <xdr:nvSpPr>
        <xdr:cNvPr id="188" name="フローチャート : 判断 187"/>
        <xdr:cNvSpPr/>
      </xdr:nvSpPr>
      <xdr:spPr>
        <a:xfrm>
          <a:off x="2857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39430</xdr:rowOff>
    </xdr:from>
    <xdr:ext cx="599010" cy="259045"/>
    <xdr:sp macro="" textlink="">
      <xdr:nvSpPr>
        <xdr:cNvPr id="189" name="テキスト ボックス 188"/>
        <xdr:cNvSpPr txBox="1"/>
      </xdr:nvSpPr>
      <xdr:spPr>
        <a:xfrm>
          <a:off x="2608794" y="1272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45343</xdr:rowOff>
    </xdr:from>
    <xdr:to>
      <xdr:col>2</xdr:col>
      <xdr:colOff>638175</xdr:colOff>
      <xdr:row>76</xdr:row>
      <xdr:rowOff>108251</xdr:rowOff>
    </xdr:to>
    <xdr:cxnSp macro="">
      <xdr:nvCxnSpPr>
        <xdr:cNvPr id="190" name="直線コネクタ 189"/>
        <xdr:cNvCxnSpPr/>
      </xdr:nvCxnSpPr>
      <xdr:spPr>
        <a:xfrm>
          <a:off x="1130300" y="13075543"/>
          <a:ext cx="889000" cy="6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13092</xdr:rowOff>
    </xdr:from>
    <xdr:to>
      <xdr:col>3</xdr:col>
      <xdr:colOff>3175</xdr:colOff>
      <xdr:row>76</xdr:row>
      <xdr:rowOff>114692</xdr:rowOff>
    </xdr:to>
    <xdr:sp macro="" textlink="">
      <xdr:nvSpPr>
        <xdr:cNvPr id="191" name="フローチャート : 判断 190"/>
        <xdr:cNvSpPr/>
      </xdr:nvSpPr>
      <xdr:spPr>
        <a:xfrm>
          <a:off x="1968500" y="1304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131219</xdr:rowOff>
    </xdr:from>
    <xdr:ext cx="599010" cy="259045"/>
    <xdr:sp macro="" textlink="">
      <xdr:nvSpPr>
        <xdr:cNvPr id="192" name="テキスト ボックス 191"/>
        <xdr:cNvSpPr txBox="1"/>
      </xdr:nvSpPr>
      <xdr:spPr>
        <a:xfrm>
          <a:off x="1719794" y="1281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51322</xdr:rowOff>
    </xdr:from>
    <xdr:to>
      <xdr:col>1</xdr:col>
      <xdr:colOff>485775</xdr:colOff>
      <xdr:row>75</xdr:row>
      <xdr:rowOff>152922</xdr:rowOff>
    </xdr:to>
    <xdr:sp macro="" textlink="">
      <xdr:nvSpPr>
        <xdr:cNvPr id="193" name="フローチャート : 判断 192"/>
        <xdr:cNvSpPr/>
      </xdr:nvSpPr>
      <xdr:spPr>
        <a:xfrm>
          <a:off x="1079500" y="1291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169449</xdr:rowOff>
    </xdr:from>
    <xdr:ext cx="599010" cy="259045"/>
    <xdr:sp macro="" textlink="">
      <xdr:nvSpPr>
        <xdr:cNvPr id="194" name="テキスト ボックス 193"/>
        <xdr:cNvSpPr txBox="1"/>
      </xdr:nvSpPr>
      <xdr:spPr>
        <a:xfrm>
          <a:off x="830794" y="1268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152,702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91773</xdr:rowOff>
    </xdr:from>
    <xdr:to>
      <xdr:col>6</xdr:col>
      <xdr:colOff>561975</xdr:colOff>
      <xdr:row>75</xdr:row>
      <xdr:rowOff>21923</xdr:rowOff>
    </xdr:to>
    <xdr:sp macro="" textlink="">
      <xdr:nvSpPr>
        <xdr:cNvPr id="200" name="円/楕円 199"/>
        <xdr:cNvSpPr/>
      </xdr:nvSpPr>
      <xdr:spPr>
        <a:xfrm>
          <a:off x="4584700" y="1277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114650</xdr:rowOff>
    </xdr:from>
    <xdr:ext cx="599010" cy="259045"/>
    <xdr:sp macro="" textlink="">
      <xdr:nvSpPr>
        <xdr:cNvPr id="201" name="民生費該当値テキスト"/>
        <xdr:cNvSpPr txBox="1"/>
      </xdr:nvSpPr>
      <xdr:spPr>
        <a:xfrm>
          <a:off x="4686300" y="1263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164,736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134587</xdr:rowOff>
    </xdr:from>
    <xdr:to>
      <xdr:col>5</xdr:col>
      <xdr:colOff>409575</xdr:colOff>
      <xdr:row>76</xdr:row>
      <xdr:rowOff>64737</xdr:rowOff>
    </xdr:to>
    <xdr:sp macro="" textlink="">
      <xdr:nvSpPr>
        <xdr:cNvPr id="202" name="円/楕円 201"/>
        <xdr:cNvSpPr/>
      </xdr:nvSpPr>
      <xdr:spPr>
        <a:xfrm>
          <a:off x="3746500" y="129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55864</xdr:rowOff>
    </xdr:from>
    <xdr:ext cx="599010" cy="259045"/>
    <xdr:sp macro="" textlink="">
      <xdr:nvSpPr>
        <xdr:cNvPr id="203" name="テキスト ボックス 202"/>
        <xdr:cNvSpPr txBox="1"/>
      </xdr:nvSpPr>
      <xdr:spPr>
        <a:xfrm>
          <a:off x="3497794" y="1308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145,053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76262</xdr:rowOff>
    </xdr:from>
    <xdr:to>
      <xdr:col>4</xdr:col>
      <xdr:colOff>206375</xdr:colOff>
      <xdr:row>77</xdr:row>
      <xdr:rowOff>6412</xdr:rowOff>
    </xdr:to>
    <xdr:sp macro="" textlink="">
      <xdr:nvSpPr>
        <xdr:cNvPr id="204" name="円/楕円 203"/>
        <xdr:cNvSpPr/>
      </xdr:nvSpPr>
      <xdr:spPr>
        <a:xfrm>
          <a:off x="2857500" y="1310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168989</xdr:rowOff>
    </xdr:from>
    <xdr:ext cx="599010" cy="259045"/>
    <xdr:sp macro="" textlink="">
      <xdr:nvSpPr>
        <xdr:cNvPr id="205" name="テキスト ボックス 204"/>
        <xdr:cNvSpPr txBox="1"/>
      </xdr:nvSpPr>
      <xdr:spPr>
        <a:xfrm>
          <a:off x="2608794" y="1319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134,661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57451</xdr:rowOff>
    </xdr:from>
    <xdr:to>
      <xdr:col>3</xdr:col>
      <xdr:colOff>3175</xdr:colOff>
      <xdr:row>76</xdr:row>
      <xdr:rowOff>159051</xdr:rowOff>
    </xdr:to>
    <xdr:sp macro="" textlink="">
      <xdr:nvSpPr>
        <xdr:cNvPr id="206" name="円/楕円 205"/>
        <xdr:cNvSpPr/>
      </xdr:nvSpPr>
      <xdr:spPr>
        <a:xfrm>
          <a:off x="1968500" y="1308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150178</xdr:rowOff>
    </xdr:from>
    <xdr:ext cx="599010" cy="259045"/>
    <xdr:sp macro="" textlink="">
      <xdr:nvSpPr>
        <xdr:cNvPr id="207" name="テキスト ボックス 206"/>
        <xdr:cNvSpPr txBox="1"/>
      </xdr:nvSpPr>
      <xdr:spPr>
        <a:xfrm>
          <a:off x="1719794" y="1318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136,389</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165993</xdr:rowOff>
    </xdr:from>
    <xdr:to>
      <xdr:col>1</xdr:col>
      <xdr:colOff>485775</xdr:colOff>
      <xdr:row>76</xdr:row>
      <xdr:rowOff>96143</xdr:rowOff>
    </xdr:to>
    <xdr:sp macro="" textlink="">
      <xdr:nvSpPr>
        <xdr:cNvPr id="208" name="円/楕円 207"/>
        <xdr:cNvSpPr/>
      </xdr:nvSpPr>
      <xdr:spPr>
        <a:xfrm>
          <a:off x="1079500" y="1302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87270</xdr:rowOff>
    </xdr:from>
    <xdr:ext cx="599010" cy="259045"/>
    <xdr:sp macro="" textlink="">
      <xdr:nvSpPr>
        <xdr:cNvPr id="209" name="テキスト ボックス 208"/>
        <xdr:cNvSpPr txBox="1"/>
      </xdr:nvSpPr>
      <xdr:spPr>
        <a:xfrm>
          <a:off x="830794" y="1311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1" name="テキスト ボックス 220"/>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127763</xdr:rowOff>
    </xdr:from>
    <xdr:to>
      <xdr:col>6</xdr:col>
      <xdr:colOff>510540</xdr:colOff>
      <xdr:row>97</xdr:row>
      <xdr:rowOff>141999</xdr:rowOff>
    </xdr:to>
    <xdr:cxnSp macro="">
      <xdr:nvCxnSpPr>
        <xdr:cNvPr id="233" name="直線コネクタ 232"/>
        <xdr:cNvCxnSpPr/>
      </xdr:nvCxnSpPr>
      <xdr:spPr>
        <a:xfrm flipV="1">
          <a:off x="4633595" y="15386813"/>
          <a:ext cx="1270" cy="1385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145826</xdr:rowOff>
    </xdr:from>
    <xdr:ext cx="534377" cy="259045"/>
    <xdr:sp macro="" textlink="">
      <xdr:nvSpPr>
        <xdr:cNvPr id="234" name="衛生費最小値テキスト"/>
        <xdr:cNvSpPr txBox="1"/>
      </xdr:nvSpPr>
      <xdr:spPr>
        <a:xfrm>
          <a:off x="4686300" y="1677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19,319</a:t>
          </a:r>
          <a:endParaRPr kumimoji="1" lang="ja-JP" altLang="en-US" sz="1000" b="1">
            <a:latin typeface="ＭＳ Ｐゴシック"/>
          </a:endParaRPr>
        </a:p>
      </xdr:txBody>
    </xdr:sp>
    <xdr:clientData/>
  </xdr:oneCellAnchor>
  <xdr:twoCellAnchor>
    <xdr:from>
      <xdr:col>6</xdr:col>
      <xdr:colOff>422275</xdr:colOff>
      <xdr:row>97</xdr:row>
      <xdr:rowOff>141999</xdr:rowOff>
    </xdr:from>
    <xdr:to>
      <xdr:col>6</xdr:col>
      <xdr:colOff>600075</xdr:colOff>
      <xdr:row>97</xdr:row>
      <xdr:rowOff>141999</xdr:rowOff>
    </xdr:to>
    <xdr:cxnSp macro="">
      <xdr:nvCxnSpPr>
        <xdr:cNvPr id="235" name="直線コネクタ 234"/>
        <xdr:cNvCxnSpPr/>
      </xdr:nvCxnSpPr>
      <xdr:spPr>
        <a:xfrm>
          <a:off x="4546600" y="167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74440</xdr:rowOff>
    </xdr:from>
    <xdr:ext cx="599010" cy="259045"/>
    <xdr:sp macro="" textlink="">
      <xdr:nvSpPr>
        <xdr:cNvPr id="236" name="衛生費最大値テキスト"/>
        <xdr:cNvSpPr txBox="1"/>
      </xdr:nvSpPr>
      <xdr:spPr>
        <a:xfrm>
          <a:off x="4686300" y="1516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128,440</a:t>
          </a:r>
          <a:endParaRPr kumimoji="1" lang="ja-JP" altLang="en-US" sz="1000" b="1">
            <a:latin typeface="ＭＳ Ｐゴシック"/>
          </a:endParaRPr>
        </a:p>
      </xdr:txBody>
    </xdr:sp>
    <xdr:clientData/>
  </xdr:oneCellAnchor>
  <xdr:twoCellAnchor>
    <xdr:from>
      <xdr:col>6</xdr:col>
      <xdr:colOff>422275</xdr:colOff>
      <xdr:row>89</xdr:row>
      <xdr:rowOff>127763</xdr:rowOff>
    </xdr:from>
    <xdr:to>
      <xdr:col>6</xdr:col>
      <xdr:colOff>600075</xdr:colOff>
      <xdr:row>89</xdr:row>
      <xdr:rowOff>127763</xdr:rowOff>
    </xdr:to>
    <xdr:cxnSp macro="">
      <xdr:nvCxnSpPr>
        <xdr:cNvPr id="237" name="直線コネクタ 236"/>
        <xdr:cNvCxnSpPr/>
      </xdr:nvCxnSpPr>
      <xdr:spPr>
        <a:xfrm>
          <a:off x="4546600" y="15386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28181</xdr:rowOff>
    </xdr:from>
    <xdr:to>
      <xdr:col>6</xdr:col>
      <xdr:colOff>511175</xdr:colOff>
      <xdr:row>93</xdr:row>
      <xdr:rowOff>71971</xdr:rowOff>
    </xdr:to>
    <xdr:cxnSp macro="">
      <xdr:nvCxnSpPr>
        <xdr:cNvPr id="238" name="直線コネクタ 237"/>
        <xdr:cNvCxnSpPr/>
      </xdr:nvCxnSpPr>
      <xdr:spPr>
        <a:xfrm flipV="1">
          <a:off x="3797300" y="15973031"/>
          <a:ext cx="838200" cy="4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118039</xdr:rowOff>
    </xdr:from>
    <xdr:ext cx="534377" cy="259045"/>
    <xdr:sp macro="" textlink="">
      <xdr:nvSpPr>
        <xdr:cNvPr id="239" name="衛生費平均値テキスト"/>
        <xdr:cNvSpPr txBox="1"/>
      </xdr:nvSpPr>
      <xdr:spPr>
        <a:xfrm>
          <a:off x="4686300" y="16234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56,007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139612</xdr:rowOff>
    </xdr:from>
    <xdr:to>
      <xdr:col>6</xdr:col>
      <xdr:colOff>561975</xdr:colOff>
      <xdr:row>95</xdr:row>
      <xdr:rowOff>69762</xdr:rowOff>
    </xdr:to>
    <xdr:sp macro="" textlink="">
      <xdr:nvSpPr>
        <xdr:cNvPr id="240" name="フローチャート : 判断 239"/>
        <xdr:cNvSpPr/>
      </xdr:nvSpPr>
      <xdr:spPr>
        <a:xfrm>
          <a:off x="4584700" y="162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71971</xdr:rowOff>
    </xdr:from>
    <xdr:to>
      <xdr:col>5</xdr:col>
      <xdr:colOff>358775</xdr:colOff>
      <xdr:row>93</xdr:row>
      <xdr:rowOff>86131</xdr:rowOff>
    </xdr:to>
    <xdr:cxnSp macro="">
      <xdr:nvCxnSpPr>
        <xdr:cNvPr id="241" name="直線コネクタ 240"/>
        <xdr:cNvCxnSpPr/>
      </xdr:nvCxnSpPr>
      <xdr:spPr>
        <a:xfrm flipV="1">
          <a:off x="2908300" y="16016821"/>
          <a:ext cx="8890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22403</xdr:rowOff>
    </xdr:from>
    <xdr:to>
      <xdr:col>5</xdr:col>
      <xdr:colOff>409575</xdr:colOff>
      <xdr:row>95</xdr:row>
      <xdr:rowOff>124003</xdr:rowOff>
    </xdr:to>
    <xdr:sp macro="" textlink="">
      <xdr:nvSpPr>
        <xdr:cNvPr id="242" name="フローチャート : 判断 241"/>
        <xdr:cNvSpPr/>
      </xdr:nvSpPr>
      <xdr:spPr>
        <a:xfrm>
          <a:off x="3746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115130</xdr:rowOff>
    </xdr:from>
    <xdr:ext cx="534377" cy="259045"/>
    <xdr:sp macro="" textlink="">
      <xdr:nvSpPr>
        <xdr:cNvPr id="243" name="テキスト ボックス 242"/>
        <xdr:cNvSpPr txBox="1"/>
      </xdr:nvSpPr>
      <xdr:spPr>
        <a:xfrm>
          <a:off x="3530111" y="1640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86131</xdr:rowOff>
    </xdr:from>
    <xdr:to>
      <xdr:col>4</xdr:col>
      <xdr:colOff>155575</xdr:colOff>
      <xdr:row>93</xdr:row>
      <xdr:rowOff>146419</xdr:rowOff>
    </xdr:to>
    <xdr:cxnSp macro="">
      <xdr:nvCxnSpPr>
        <xdr:cNvPr id="244" name="直線コネクタ 243"/>
        <xdr:cNvCxnSpPr/>
      </xdr:nvCxnSpPr>
      <xdr:spPr>
        <a:xfrm flipV="1">
          <a:off x="2019300" y="16030981"/>
          <a:ext cx="889000" cy="6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6795</xdr:rowOff>
    </xdr:from>
    <xdr:to>
      <xdr:col>4</xdr:col>
      <xdr:colOff>206375</xdr:colOff>
      <xdr:row>95</xdr:row>
      <xdr:rowOff>108395</xdr:rowOff>
    </xdr:to>
    <xdr:sp macro="" textlink="">
      <xdr:nvSpPr>
        <xdr:cNvPr id="245" name="フローチャート : 判断 244"/>
        <xdr:cNvSpPr/>
      </xdr:nvSpPr>
      <xdr:spPr>
        <a:xfrm>
          <a:off x="2857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99522</xdr:rowOff>
    </xdr:from>
    <xdr:ext cx="534377" cy="259045"/>
    <xdr:sp macro="" textlink="">
      <xdr:nvSpPr>
        <xdr:cNvPr id="246" name="テキスト ボックス 245"/>
        <xdr:cNvSpPr txBox="1"/>
      </xdr:nvSpPr>
      <xdr:spPr>
        <a:xfrm>
          <a:off x="2641111" y="163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75185</xdr:rowOff>
    </xdr:from>
    <xdr:to>
      <xdr:col>2</xdr:col>
      <xdr:colOff>638175</xdr:colOff>
      <xdr:row>93</xdr:row>
      <xdr:rowOff>146419</xdr:rowOff>
    </xdr:to>
    <xdr:cxnSp macro="">
      <xdr:nvCxnSpPr>
        <xdr:cNvPr id="247" name="直線コネクタ 246"/>
        <xdr:cNvCxnSpPr/>
      </xdr:nvCxnSpPr>
      <xdr:spPr>
        <a:xfrm>
          <a:off x="1130300" y="16020035"/>
          <a:ext cx="889000" cy="7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16230</xdr:rowOff>
    </xdr:from>
    <xdr:to>
      <xdr:col>3</xdr:col>
      <xdr:colOff>3175</xdr:colOff>
      <xdr:row>95</xdr:row>
      <xdr:rowOff>117830</xdr:rowOff>
    </xdr:to>
    <xdr:sp macro="" textlink="">
      <xdr:nvSpPr>
        <xdr:cNvPr id="248" name="フローチャート : 判断 247"/>
        <xdr:cNvSpPr/>
      </xdr:nvSpPr>
      <xdr:spPr>
        <a:xfrm>
          <a:off x="1968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108957</xdr:rowOff>
    </xdr:from>
    <xdr:ext cx="534377" cy="259045"/>
    <xdr:sp macro="" textlink="">
      <xdr:nvSpPr>
        <xdr:cNvPr id="249" name="テキスト ボックス 248"/>
        <xdr:cNvSpPr txBox="1"/>
      </xdr:nvSpPr>
      <xdr:spPr>
        <a:xfrm>
          <a:off x="1752111" y="163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16396</xdr:rowOff>
    </xdr:from>
    <xdr:to>
      <xdr:col>1</xdr:col>
      <xdr:colOff>485775</xdr:colOff>
      <xdr:row>95</xdr:row>
      <xdr:rowOff>117996</xdr:rowOff>
    </xdr:to>
    <xdr:sp macro="" textlink="">
      <xdr:nvSpPr>
        <xdr:cNvPr id="250" name="フローチャート : 判断 249"/>
        <xdr:cNvSpPr/>
      </xdr:nvSpPr>
      <xdr:spPr>
        <a:xfrm>
          <a:off x="10795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109123</xdr:rowOff>
    </xdr:from>
    <xdr:ext cx="534377" cy="259045"/>
    <xdr:sp macro="" textlink="">
      <xdr:nvSpPr>
        <xdr:cNvPr id="251" name="テキスト ボックス 250"/>
        <xdr:cNvSpPr txBox="1"/>
      </xdr:nvSpPr>
      <xdr:spPr>
        <a:xfrm>
          <a:off x="863111" y="1639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52,209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148831</xdr:rowOff>
    </xdr:from>
    <xdr:to>
      <xdr:col>6</xdr:col>
      <xdr:colOff>561975</xdr:colOff>
      <xdr:row>93</xdr:row>
      <xdr:rowOff>78981</xdr:rowOff>
    </xdr:to>
    <xdr:sp macro="" textlink="">
      <xdr:nvSpPr>
        <xdr:cNvPr id="257" name="円/楕円 256"/>
        <xdr:cNvSpPr/>
      </xdr:nvSpPr>
      <xdr:spPr>
        <a:xfrm>
          <a:off x="4584700" y="1592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258</xdr:rowOff>
    </xdr:from>
    <xdr:ext cx="534377" cy="259045"/>
    <xdr:sp macro="" textlink="">
      <xdr:nvSpPr>
        <xdr:cNvPr id="258" name="衛生費該当値テキスト"/>
        <xdr:cNvSpPr txBox="1"/>
      </xdr:nvSpPr>
      <xdr:spPr>
        <a:xfrm>
          <a:off x="4686300" y="157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82,281</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21171</xdr:rowOff>
    </xdr:from>
    <xdr:to>
      <xdr:col>5</xdr:col>
      <xdr:colOff>409575</xdr:colOff>
      <xdr:row>93</xdr:row>
      <xdr:rowOff>122771</xdr:rowOff>
    </xdr:to>
    <xdr:sp macro="" textlink="">
      <xdr:nvSpPr>
        <xdr:cNvPr id="259" name="円/楕円 258"/>
        <xdr:cNvSpPr/>
      </xdr:nvSpPr>
      <xdr:spPr>
        <a:xfrm>
          <a:off x="3746500" y="1596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139298</xdr:rowOff>
    </xdr:from>
    <xdr:ext cx="534377" cy="259045"/>
    <xdr:sp macro="" textlink="">
      <xdr:nvSpPr>
        <xdr:cNvPr id="260" name="テキスト ボックス 259"/>
        <xdr:cNvSpPr txBox="1"/>
      </xdr:nvSpPr>
      <xdr:spPr>
        <a:xfrm>
          <a:off x="3530111" y="1574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78,833</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35331</xdr:rowOff>
    </xdr:from>
    <xdr:to>
      <xdr:col>4</xdr:col>
      <xdr:colOff>206375</xdr:colOff>
      <xdr:row>93</xdr:row>
      <xdr:rowOff>136931</xdr:rowOff>
    </xdr:to>
    <xdr:sp macro="" textlink="">
      <xdr:nvSpPr>
        <xdr:cNvPr id="261" name="円/楕円 260"/>
        <xdr:cNvSpPr/>
      </xdr:nvSpPr>
      <xdr:spPr>
        <a:xfrm>
          <a:off x="2857500" y="159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153458</xdr:rowOff>
    </xdr:from>
    <xdr:ext cx="534377" cy="259045"/>
    <xdr:sp macro="" textlink="">
      <xdr:nvSpPr>
        <xdr:cNvPr id="262" name="テキスト ボックス 261"/>
        <xdr:cNvSpPr txBox="1"/>
      </xdr:nvSpPr>
      <xdr:spPr>
        <a:xfrm>
          <a:off x="2641111" y="1575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77,718</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95619</xdr:rowOff>
    </xdr:from>
    <xdr:to>
      <xdr:col>3</xdr:col>
      <xdr:colOff>3175</xdr:colOff>
      <xdr:row>94</xdr:row>
      <xdr:rowOff>25769</xdr:rowOff>
    </xdr:to>
    <xdr:sp macro="" textlink="">
      <xdr:nvSpPr>
        <xdr:cNvPr id="263" name="円/楕円 262"/>
        <xdr:cNvSpPr/>
      </xdr:nvSpPr>
      <xdr:spPr>
        <a:xfrm>
          <a:off x="1968500" y="1604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42296</xdr:rowOff>
    </xdr:from>
    <xdr:ext cx="534377" cy="259045"/>
    <xdr:sp macro="" textlink="">
      <xdr:nvSpPr>
        <xdr:cNvPr id="264" name="テキスト ボックス 263"/>
        <xdr:cNvSpPr txBox="1"/>
      </xdr:nvSpPr>
      <xdr:spPr>
        <a:xfrm>
          <a:off x="1752111" y="1581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72,971</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24385</xdr:rowOff>
    </xdr:from>
    <xdr:to>
      <xdr:col>1</xdr:col>
      <xdr:colOff>485775</xdr:colOff>
      <xdr:row>93</xdr:row>
      <xdr:rowOff>125985</xdr:rowOff>
    </xdr:to>
    <xdr:sp macro="" textlink="">
      <xdr:nvSpPr>
        <xdr:cNvPr id="265" name="円/楕円 264"/>
        <xdr:cNvSpPr/>
      </xdr:nvSpPr>
      <xdr:spPr>
        <a:xfrm>
          <a:off x="1079500" y="1596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142512</xdr:rowOff>
    </xdr:from>
    <xdr:ext cx="534377" cy="259045"/>
    <xdr:sp macro="" textlink="">
      <xdr:nvSpPr>
        <xdr:cNvPr id="266" name="テキスト ボックス 265"/>
        <xdr:cNvSpPr txBox="1"/>
      </xdr:nvSpPr>
      <xdr:spPr>
        <a:xfrm>
          <a:off x="863111" y="1574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78206</xdr:rowOff>
    </xdr:from>
    <xdr:to>
      <xdr:col>15</xdr:col>
      <xdr:colOff>180340</xdr:colOff>
      <xdr:row>38</xdr:row>
      <xdr:rowOff>139700</xdr:rowOff>
    </xdr:to>
    <xdr:cxnSp macro="">
      <xdr:nvCxnSpPr>
        <xdr:cNvPr id="288" name="直線コネクタ 287"/>
        <xdr:cNvCxnSpPr/>
      </xdr:nvCxnSpPr>
      <xdr:spPr>
        <a:xfrm flipV="1">
          <a:off x="10475595" y="5393156"/>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0" name="直線コネクタ 28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24883</xdr:rowOff>
    </xdr:from>
    <xdr:ext cx="469744" cy="259045"/>
    <xdr:sp macro="" textlink="">
      <xdr:nvSpPr>
        <xdr:cNvPr id="291" name="労働費最大値テキスト"/>
        <xdr:cNvSpPr txBox="1"/>
      </xdr:nvSpPr>
      <xdr:spPr>
        <a:xfrm>
          <a:off x="10528300" y="516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5,519</a:t>
          </a:r>
          <a:endParaRPr kumimoji="1" lang="ja-JP" altLang="en-US" sz="1000" b="1">
            <a:latin typeface="ＭＳ Ｐゴシック"/>
          </a:endParaRPr>
        </a:p>
      </xdr:txBody>
    </xdr:sp>
    <xdr:clientData/>
  </xdr:oneCellAnchor>
  <xdr:twoCellAnchor>
    <xdr:from>
      <xdr:col>15</xdr:col>
      <xdr:colOff>92075</xdr:colOff>
      <xdr:row>31</xdr:row>
      <xdr:rowOff>78206</xdr:rowOff>
    </xdr:from>
    <xdr:to>
      <xdr:col>15</xdr:col>
      <xdr:colOff>269875</xdr:colOff>
      <xdr:row>31</xdr:row>
      <xdr:rowOff>78206</xdr:rowOff>
    </xdr:to>
    <xdr:cxnSp macro="">
      <xdr:nvCxnSpPr>
        <xdr:cNvPr id="292" name="直線コネクタ 291"/>
        <xdr:cNvCxnSpPr/>
      </xdr:nvCxnSpPr>
      <xdr:spPr>
        <a:xfrm>
          <a:off x="10388600" y="5393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5741</xdr:rowOff>
    </xdr:from>
    <xdr:to>
      <xdr:col>15</xdr:col>
      <xdr:colOff>180975</xdr:colOff>
      <xdr:row>38</xdr:row>
      <xdr:rowOff>8027</xdr:rowOff>
    </xdr:to>
    <xdr:cxnSp macro="">
      <xdr:nvCxnSpPr>
        <xdr:cNvPr id="293" name="直線コネクタ 292"/>
        <xdr:cNvCxnSpPr/>
      </xdr:nvCxnSpPr>
      <xdr:spPr>
        <a:xfrm flipV="1">
          <a:off x="9639300" y="652084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99661</xdr:rowOff>
    </xdr:from>
    <xdr:ext cx="378565" cy="259045"/>
    <xdr:sp macro="" textlink="">
      <xdr:nvSpPr>
        <xdr:cNvPr id="294" name="労働費平均値テキスト"/>
        <xdr:cNvSpPr txBox="1"/>
      </xdr:nvSpPr>
      <xdr:spPr>
        <a:xfrm>
          <a:off x="10528300" y="62718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76784</xdr:rowOff>
    </xdr:from>
    <xdr:to>
      <xdr:col>15</xdr:col>
      <xdr:colOff>231775</xdr:colOff>
      <xdr:row>38</xdr:row>
      <xdr:rowOff>6934</xdr:rowOff>
    </xdr:to>
    <xdr:sp macro="" textlink="">
      <xdr:nvSpPr>
        <xdr:cNvPr id="295" name="フローチャート : 判断 294"/>
        <xdr:cNvSpPr/>
      </xdr:nvSpPr>
      <xdr:spPr>
        <a:xfrm>
          <a:off x="10426700" y="642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8027</xdr:rowOff>
    </xdr:from>
    <xdr:to>
      <xdr:col>14</xdr:col>
      <xdr:colOff>28575</xdr:colOff>
      <xdr:row>38</xdr:row>
      <xdr:rowOff>10084</xdr:rowOff>
    </xdr:to>
    <xdr:cxnSp macro="">
      <xdr:nvCxnSpPr>
        <xdr:cNvPr id="296" name="直線コネクタ 295"/>
        <xdr:cNvCxnSpPr/>
      </xdr:nvCxnSpPr>
      <xdr:spPr>
        <a:xfrm flipV="1">
          <a:off x="8750300" y="6523127"/>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120676</xdr:rowOff>
    </xdr:from>
    <xdr:to>
      <xdr:col>14</xdr:col>
      <xdr:colOff>79375</xdr:colOff>
      <xdr:row>37</xdr:row>
      <xdr:rowOff>50826</xdr:rowOff>
    </xdr:to>
    <xdr:sp macro="" textlink="">
      <xdr:nvSpPr>
        <xdr:cNvPr id="297" name="フローチャート : 判断 296"/>
        <xdr:cNvSpPr/>
      </xdr:nvSpPr>
      <xdr:spPr>
        <a:xfrm>
          <a:off x="9588500" y="62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67353</xdr:rowOff>
    </xdr:from>
    <xdr:ext cx="469744" cy="259045"/>
    <xdr:sp macro="" textlink="">
      <xdr:nvSpPr>
        <xdr:cNvPr id="298" name="テキスト ボックス 297"/>
        <xdr:cNvSpPr txBox="1"/>
      </xdr:nvSpPr>
      <xdr:spPr>
        <a:xfrm>
          <a:off x="9404427" y="606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10084</xdr:rowOff>
    </xdr:from>
    <xdr:to>
      <xdr:col>12</xdr:col>
      <xdr:colOff>511175</xdr:colOff>
      <xdr:row>38</xdr:row>
      <xdr:rowOff>10999</xdr:rowOff>
    </xdr:to>
    <xdr:cxnSp macro="">
      <xdr:nvCxnSpPr>
        <xdr:cNvPr id="299" name="直線コネクタ 298"/>
        <xdr:cNvCxnSpPr/>
      </xdr:nvCxnSpPr>
      <xdr:spPr>
        <a:xfrm flipV="1">
          <a:off x="7861300" y="652518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167996</xdr:rowOff>
    </xdr:from>
    <xdr:to>
      <xdr:col>12</xdr:col>
      <xdr:colOff>561975</xdr:colOff>
      <xdr:row>36</xdr:row>
      <xdr:rowOff>98146</xdr:rowOff>
    </xdr:to>
    <xdr:sp macro="" textlink="">
      <xdr:nvSpPr>
        <xdr:cNvPr id="300" name="フローチャート : 判断 299"/>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114673</xdr:rowOff>
    </xdr:from>
    <xdr:ext cx="469744" cy="259045"/>
    <xdr:sp macro="" textlink="">
      <xdr:nvSpPr>
        <xdr:cNvPr id="301" name="テキスト ボックス 300"/>
        <xdr:cNvSpPr txBox="1"/>
      </xdr:nvSpPr>
      <xdr:spPr>
        <a:xfrm>
          <a:off x="8515427" y="594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65176</xdr:rowOff>
    </xdr:from>
    <xdr:to>
      <xdr:col>11</xdr:col>
      <xdr:colOff>307975</xdr:colOff>
      <xdr:row>38</xdr:row>
      <xdr:rowOff>10999</xdr:rowOff>
    </xdr:to>
    <xdr:cxnSp macro="">
      <xdr:nvCxnSpPr>
        <xdr:cNvPr id="302" name="直線コネクタ 301"/>
        <xdr:cNvCxnSpPr/>
      </xdr:nvCxnSpPr>
      <xdr:spPr>
        <a:xfrm>
          <a:off x="6972300" y="5723026"/>
          <a:ext cx="889000" cy="80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148336</xdr:rowOff>
    </xdr:from>
    <xdr:to>
      <xdr:col>11</xdr:col>
      <xdr:colOff>358775</xdr:colOff>
      <xdr:row>35</xdr:row>
      <xdr:rowOff>78486</xdr:rowOff>
    </xdr:to>
    <xdr:sp macro="" textlink="">
      <xdr:nvSpPr>
        <xdr:cNvPr id="303" name="フローチャート : 判断 302"/>
        <xdr:cNvSpPr/>
      </xdr:nvSpPr>
      <xdr:spPr>
        <a:xfrm>
          <a:off x="7810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95013</xdr:rowOff>
    </xdr:from>
    <xdr:ext cx="469744" cy="259045"/>
    <xdr:sp macro="" textlink="">
      <xdr:nvSpPr>
        <xdr:cNvPr id="304" name="テキスト ボックス 303"/>
        <xdr:cNvSpPr txBox="1"/>
      </xdr:nvSpPr>
      <xdr:spPr>
        <a:xfrm>
          <a:off x="7626427"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143078</xdr:rowOff>
    </xdr:from>
    <xdr:to>
      <xdr:col>10</xdr:col>
      <xdr:colOff>155575</xdr:colOff>
      <xdr:row>31</xdr:row>
      <xdr:rowOff>73228</xdr:rowOff>
    </xdr:to>
    <xdr:sp macro="" textlink="">
      <xdr:nvSpPr>
        <xdr:cNvPr id="305" name="フローチャート : 判断 304"/>
        <xdr:cNvSpPr/>
      </xdr:nvSpPr>
      <xdr:spPr>
        <a:xfrm>
          <a:off x="6921500" y="528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89755</xdr:rowOff>
    </xdr:from>
    <xdr:ext cx="469744" cy="259045"/>
    <xdr:sp macro="" textlink="">
      <xdr:nvSpPr>
        <xdr:cNvPr id="306" name="テキスト ボックス 305"/>
        <xdr:cNvSpPr txBox="1"/>
      </xdr:nvSpPr>
      <xdr:spPr>
        <a:xfrm>
          <a:off x="6737427" y="506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126390</xdr:rowOff>
    </xdr:from>
    <xdr:to>
      <xdr:col>15</xdr:col>
      <xdr:colOff>231775</xdr:colOff>
      <xdr:row>38</xdr:row>
      <xdr:rowOff>56541</xdr:rowOff>
    </xdr:to>
    <xdr:sp macro="" textlink="">
      <xdr:nvSpPr>
        <xdr:cNvPr id="312" name="円/楕円 311"/>
        <xdr:cNvSpPr/>
      </xdr:nvSpPr>
      <xdr:spPr>
        <a:xfrm>
          <a:off x="10426700" y="64700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104817</xdr:rowOff>
    </xdr:from>
    <xdr:ext cx="378565" cy="259045"/>
    <xdr:sp macro="" textlink="">
      <xdr:nvSpPr>
        <xdr:cNvPr id="313" name="労働費該当値テキスト"/>
        <xdr:cNvSpPr txBox="1"/>
      </xdr:nvSpPr>
      <xdr:spPr>
        <a:xfrm>
          <a:off x="10528300" y="6448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128676</xdr:rowOff>
    </xdr:from>
    <xdr:to>
      <xdr:col>14</xdr:col>
      <xdr:colOff>79375</xdr:colOff>
      <xdr:row>38</xdr:row>
      <xdr:rowOff>58826</xdr:rowOff>
    </xdr:to>
    <xdr:sp macro="" textlink="">
      <xdr:nvSpPr>
        <xdr:cNvPr id="314" name="円/楕円 313"/>
        <xdr:cNvSpPr/>
      </xdr:nvSpPr>
      <xdr:spPr>
        <a:xfrm>
          <a:off x="9588500" y="64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49954</xdr:rowOff>
    </xdr:from>
    <xdr:ext cx="378565" cy="259045"/>
    <xdr:sp macro="" textlink="">
      <xdr:nvSpPr>
        <xdr:cNvPr id="315" name="テキスト ボックス 314"/>
        <xdr:cNvSpPr txBox="1"/>
      </xdr:nvSpPr>
      <xdr:spPr>
        <a:xfrm>
          <a:off x="9450017" y="6565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130734</xdr:rowOff>
    </xdr:from>
    <xdr:to>
      <xdr:col>12</xdr:col>
      <xdr:colOff>561975</xdr:colOff>
      <xdr:row>38</xdr:row>
      <xdr:rowOff>60884</xdr:rowOff>
    </xdr:to>
    <xdr:sp macro="" textlink="">
      <xdr:nvSpPr>
        <xdr:cNvPr id="316" name="円/楕円 315"/>
        <xdr:cNvSpPr/>
      </xdr:nvSpPr>
      <xdr:spPr>
        <a:xfrm>
          <a:off x="8699500" y="64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52011</xdr:rowOff>
    </xdr:from>
    <xdr:ext cx="378565" cy="259045"/>
    <xdr:sp macro="" textlink="">
      <xdr:nvSpPr>
        <xdr:cNvPr id="317" name="テキスト ボックス 316"/>
        <xdr:cNvSpPr txBox="1"/>
      </xdr:nvSpPr>
      <xdr:spPr>
        <a:xfrm>
          <a:off x="8561017" y="6567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131648</xdr:rowOff>
    </xdr:from>
    <xdr:to>
      <xdr:col>11</xdr:col>
      <xdr:colOff>358775</xdr:colOff>
      <xdr:row>38</xdr:row>
      <xdr:rowOff>61798</xdr:rowOff>
    </xdr:to>
    <xdr:sp macro="" textlink="">
      <xdr:nvSpPr>
        <xdr:cNvPr id="318" name="円/楕円 317"/>
        <xdr:cNvSpPr/>
      </xdr:nvSpPr>
      <xdr:spPr>
        <a:xfrm>
          <a:off x="7810500" y="64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52926</xdr:rowOff>
    </xdr:from>
    <xdr:ext cx="378565" cy="259045"/>
    <xdr:sp macro="" textlink="">
      <xdr:nvSpPr>
        <xdr:cNvPr id="319" name="テキスト ボックス 318"/>
        <xdr:cNvSpPr txBox="1"/>
      </xdr:nvSpPr>
      <xdr:spPr>
        <a:xfrm>
          <a:off x="7672017" y="656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14376</xdr:rowOff>
    </xdr:from>
    <xdr:to>
      <xdr:col>10</xdr:col>
      <xdr:colOff>155575</xdr:colOff>
      <xdr:row>33</xdr:row>
      <xdr:rowOff>115976</xdr:rowOff>
    </xdr:to>
    <xdr:sp macro="" textlink="">
      <xdr:nvSpPr>
        <xdr:cNvPr id="320" name="円/楕円 319"/>
        <xdr:cNvSpPr/>
      </xdr:nvSpPr>
      <xdr:spPr>
        <a:xfrm>
          <a:off x="6921500" y="567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107103</xdr:rowOff>
    </xdr:from>
    <xdr:ext cx="469744" cy="259045"/>
    <xdr:sp macro="" textlink="">
      <xdr:nvSpPr>
        <xdr:cNvPr id="321" name="テキスト ボックス 320"/>
        <xdr:cNvSpPr txBox="1"/>
      </xdr:nvSpPr>
      <xdr:spPr>
        <a:xfrm>
          <a:off x="6737427" y="576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118926</xdr:rowOff>
    </xdr:from>
    <xdr:to>
      <xdr:col>15</xdr:col>
      <xdr:colOff>180340</xdr:colOff>
      <xdr:row>57</xdr:row>
      <xdr:rowOff>91785</xdr:rowOff>
    </xdr:to>
    <xdr:cxnSp macro="">
      <xdr:nvCxnSpPr>
        <xdr:cNvPr id="341" name="直線コネクタ 340"/>
        <xdr:cNvCxnSpPr/>
      </xdr:nvCxnSpPr>
      <xdr:spPr>
        <a:xfrm flipV="1">
          <a:off x="10475595" y="8691426"/>
          <a:ext cx="1270" cy="117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95612</xdr:rowOff>
    </xdr:from>
    <xdr:ext cx="534377" cy="259045"/>
    <xdr:sp macro="" textlink="">
      <xdr:nvSpPr>
        <xdr:cNvPr id="342" name="農林水産業費最小値テキスト"/>
        <xdr:cNvSpPr txBox="1"/>
      </xdr:nvSpPr>
      <xdr:spPr>
        <a:xfrm>
          <a:off x="10528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18,384</a:t>
          </a:r>
          <a:endParaRPr kumimoji="1" lang="ja-JP" altLang="en-US" sz="1000" b="1">
            <a:latin typeface="ＭＳ Ｐゴシック"/>
          </a:endParaRPr>
        </a:p>
      </xdr:txBody>
    </xdr:sp>
    <xdr:clientData/>
  </xdr:oneCellAnchor>
  <xdr:twoCellAnchor>
    <xdr:from>
      <xdr:col>15</xdr:col>
      <xdr:colOff>92075</xdr:colOff>
      <xdr:row>57</xdr:row>
      <xdr:rowOff>91785</xdr:rowOff>
    </xdr:from>
    <xdr:to>
      <xdr:col>15</xdr:col>
      <xdr:colOff>269875</xdr:colOff>
      <xdr:row>57</xdr:row>
      <xdr:rowOff>91785</xdr:rowOff>
    </xdr:to>
    <xdr:cxnSp macro="">
      <xdr:nvCxnSpPr>
        <xdr:cNvPr id="343" name="直線コネクタ 342"/>
        <xdr:cNvCxnSpPr/>
      </xdr:nvCxnSpPr>
      <xdr:spPr>
        <a:xfrm>
          <a:off x="10388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65603</xdr:rowOff>
    </xdr:from>
    <xdr:ext cx="599010" cy="259045"/>
    <xdr:sp macro="" textlink="">
      <xdr:nvSpPr>
        <xdr:cNvPr id="344" name="農林水産業費最大値テキスト"/>
        <xdr:cNvSpPr txBox="1"/>
      </xdr:nvSpPr>
      <xdr:spPr>
        <a:xfrm>
          <a:off x="10528300" y="846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223,635</a:t>
          </a:r>
          <a:endParaRPr kumimoji="1" lang="ja-JP" altLang="en-US" sz="1000" b="1">
            <a:latin typeface="ＭＳ Ｐゴシック"/>
          </a:endParaRPr>
        </a:p>
      </xdr:txBody>
    </xdr:sp>
    <xdr:clientData/>
  </xdr:oneCellAnchor>
  <xdr:twoCellAnchor>
    <xdr:from>
      <xdr:col>15</xdr:col>
      <xdr:colOff>92075</xdr:colOff>
      <xdr:row>50</xdr:row>
      <xdr:rowOff>118926</xdr:rowOff>
    </xdr:from>
    <xdr:to>
      <xdr:col>15</xdr:col>
      <xdr:colOff>269875</xdr:colOff>
      <xdr:row>50</xdr:row>
      <xdr:rowOff>118926</xdr:rowOff>
    </xdr:to>
    <xdr:cxnSp macro="">
      <xdr:nvCxnSpPr>
        <xdr:cNvPr id="345" name="直線コネクタ 344"/>
        <xdr:cNvCxnSpPr/>
      </xdr:nvCxnSpPr>
      <xdr:spPr>
        <a:xfrm>
          <a:off x="10388600" y="8691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157400</xdr:rowOff>
    </xdr:from>
    <xdr:to>
      <xdr:col>15</xdr:col>
      <xdr:colOff>180975</xdr:colOff>
      <xdr:row>55</xdr:row>
      <xdr:rowOff>163395</xdr:rowOff>
    </xdr:to>
    <xdr:cxnSp macro="">
      <xdr:nvCxnSpPr>
        <xdr:cNvPr id="346" name="直線コネクタ 345"/>
        <xdr:cNvCxnSpPr/>
      </xdr:nvCxnSpPr>
      <xdr:spPr>
        <a:xfrm>
          <a:off x="9639300" y="9587150"/>
          <a:ext cx="838200" cy="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113458</xdr:rowOff>
    </xdr:from>
    <xdr:ext cx="534377" cy="259045"/>
    <xdr:sp macro="" textlink="">
      <xdr:nvSpPr>
        <xdr:cNvPr id="347" name="農林水産業費平均値テキスト"/>
        <xdr:cNvSpPr txBox="1"/>
      </xdr:nvSpPr>
      <xdr:spPr>
        <a:xfrm>
          <a:off x="10528300" y="9543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61,928</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135031</xdr:rowOff>
    </xdr:from>
    <xdr:to>
      <xdr:col>15</xdr:col>
      <xdr:colOff>231775</xdr:colOff>
      <xdr:row>56</xdr:row>
      <xdr:rowOff>65181</xdr:rowOff>
    </xdr:to>
    <xdr:sp macro="" textlink="">
      <xdr:nvSpPr>
        <xdr:cNvPr id="348" name="フローチャート : 判断 347"/>
        <xdr:cNvSpPr/>
      </xdr:nvSpPr>
      <xdr:spPr>
        <a:xfrm>
          <a:off x="10426700" y="956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157400</xdr:rowOff>
    </xdr:from>
    <xdr:to>
      <xdr:col>14</xdr:col>
      <xdr:colOff>28575</xdr:colOff>
      <xdr:row>56</xdr:row>
      <xdr:rowOff>64428</xdr:rowOff>
    </xdr:to>
    <xdr:cxnSp macro="">
      <xdr:nvCxnSpPr>
        <xdr:cNvPr id="349" name="直線コネクタ 348"/>
        <xdr:cNvCxnSpPr/>
      </xdr:nvCxnSpPr>
      <xdr:spPr>
        <a:xfrm flipV="1">
          <a:off x="8750300" y="9587150"/>
          <a:ext cx="889000" cy="7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163298</xdr:rowOff>
    </xdr:from>
    <xdr:to>
      <xdr:col>14</xdr:col>
      <xdr:colOff>79375</xdr:colOff>
      <xdr:row>56</xdr:row>
      <xdr:rowOff>93448</xdr:rowOff>
    </xdr:to>
    <xdr:sp macro="" textlink="">
      <xdr:nvSpPr>
        <xdr:cNvPr id="350" name="フローチャート : 判断 349"/>
        <xdr:cNvSpPr/>
      </xdr:nvSpPr>
      <xdr:spPr>
        <a:xfrm>
          <a:off x="9588500" y="959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84575</xdr:rowOff>
    </xdr:from>
    <xdr:ext cx="534377" cy="259045"/>
    <xdr:sp macro="" textlink="">
      <xdr:nvSpPr>
        <xdr:cNvPr id="351" name="テキスト ボックス 350"/>
        <xdr:cNvSpPr txBox="1"/>
      </xdr:nvSpPr>
      <xdr:spPr>
        <a:xfrm>
          <a:off x="9372111" y="968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38481</xdr:rowOff>
    </xdr:from>
    <xdr:to>
      <xdr:col>12</xdr:col>
      <xdr:colOff>511175</xdr:colOff>
      <xdr:row>56</xdr:row>
      <xdr:rowOff>64428</xdr:rowOff>
    </xdr:to>
    <xdr:cxnSp macro="">
      <xdr:nvCxnSpPr>
        <xdr:cNvPr id="352" name="直線コネクタ 351"/>
        <xdr:cNvCxnSpPr/>
      </xdr:nvCxnSpPr>
      <xdr:spPr>
        <a:xfrm>
          <a:off x="7861300" y="9639681"/>
          <a:ext cx="889000" cy="2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8690</xdr:rowOff>
    </xdr:from>
    <xdr:to>
      <xdr:col>12</xdr:col>
      <xdr:colOff>561975</xdr:colOff>
      <xdr:row>56</xdr:row>
      <xdr:rowOff>110290</xdr:rowOff>
    </xdr:to>
    <xdr:sp macro="" textlink="">
      <xdr:nvSpPr>
        <xdr:cNvPr id="353" name="フローチャート : 判断 352"/>
        <xdr:cNvSpPr/>
      </xdr:nvSpPr>
      <xdr:spPr>
        <a:xfrm>
          <a:off x="8699500" y="960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126817</xdr:rowOff>
    </xdr:from>
    <xdr:ext cx="534377" cy="259045"/>
    <xdr:sp macro="" textlink="">
      <xdr:nvSpPr>
        <xdr:cNvPr id="354" name="テキスト ボックス 353"/>
        <xdr:cNvSpPr txBox="1"/>
      </xdr:nvSpPr>
      <xdr:spPr>
        <a:xfrm>
          <a:off x="8483111" y="938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29401</xdr:rowOff>
    </xdr:from>
    <xdr:to>
      <xdr:col>11</xdr:col>
      <xdr:colOff>307975</xdr:colOff>
      <xdr:row>56</xdr:row>
      <xdr:rowOff>38481</xdr:rowOff>
    </xdr:to>
    <xdr:cxnSp macro="">
      <xdr:nvCxnSpPr>
        <xdr:cNvPr id="355" name="直線コネクタ 354"/>
        <xdr:cNvCxnSpPr/>
      </xdr:nvCxnSpPr>
      <xdr:spPr>
        <a:xfrm>
          <a:off x="6972300" y="9630601"/>
          <a:ext cx="889000" cy="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36430</xdr:rowOff>
    </xdr:from>
    <xdr:to>
      <xdr:col>11</xdr:col>
      <xdr:colOff>358775</xdr:colOff>
      <xdr:row>56</xdr:row>
      <xdr:rowOff>138030</xdr:rowOff>
    </xdr:to>
    <xdr:sp macro="" textlink="">
      <xdr:nvSpPr>
        <xdr:cNvPr id="356" name="フローチャート : 判断 355"/>
        <xdr:cNvSpPr/>
      </xdr:nvSpPr>
      <xdr:spPr>
        <a:xfrm>
          <a:off x="7810500" y="96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129157</xdr:rowOff>
    </xdr:from>
    <xdr:ext cx="534377" cy="259045"/>
    <xdr:sp macro="" textlink="">
      <xdr:nvSpPr>
        <xdr:cNvPr id="357" name="テキスト ボックス 356"/>
        <xdr:cNvSpPr txBox="1"/>
      </xdr:nvSpPr>
      <xdr:spPr>
        <a:xfrm>
          <a:off x="7594111" y="973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33848</xdr:rowOff>
    </xdr:from>
    <xdr:to>
      <xdr:col>10</xdr:col>
      <xdr:colOff>155575</xdr:colOff>
      <xdr:row>56</xdr:row>
      <xdr:rowOff>135448</xdr:rowOff>
    </xdr:to>
    <xdr:sp macro="" textlink="">
      <xdr:nvSpPr>
        <xdr:cNvPr id="358" name="フローチャート : 判断 357"/>
        <xdr:cNvSpPr/>
      </xdr:nvSpPr>
      <xdr:spPr>
        <a:xfrm>
          <a:off x="6921500" y="963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126575</xdr:rowOff>
    </xdr:from>
    <xdr:ext cx="534377" cy="259045"/>
    <xdr:sp macro="" textlink="">
      <xdr:nvSpPr>
        <xdr:cNvPr id="359" name="テキスト ボックス 358"/>
        <xdr:cNvSpPr txBox="1"/>
      </xdr:nvSpPr>
      <xdr:spPr>
        <a:xfrm>
          <a:off x="6705111" y="97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112595</xdr:rowOff>
    </xdr:from>
    <xdr:to>
      <xdr:col>15</xdr:col>
      <xdr:colOff>231775</xdr:colOff>
      <xdr:row>56</xdr:row>
      <xdr:rowOff>42745</xdr:rowOff>
    </xdr:to>
    <xdr:sp macro="" textlink="">
      <xdr:nvSpPr>
        <xdr:cNvPr id="365" name="円/楕円 364"/>
        <xdr:cNvSpPr/>
      </xdr:nvSpPr>
      <xdr:spPr>
        <a:xfrm>
          <a:off x="10426700" y="95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135472</xdr:rowOff>
    </xdr:from>
    <xdr:ext cx="534377" cy="259045"/>
    <xdr:sp macro="" textlink="">
      <xdr:nvSpPr>
        <xdr:cNvPr id="366" name="農林水産業費該当値テキスト"/>
        <xdr:cNvSpPr txBox="1"/>
      </xdr:nvSpPr>
      <xdr:spPr>
        <a:xfrm>
          <a:off x="10528300" y="939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65,854</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106600</xdr:rowOff>
    </xdr:from>
    <xdr:to>
      <xdr:col>14</xdr:col>
      <xdr:colOff>79375</xdr:colOff>
      <xdr:row>56</xdr:row>
      <xdr:rowOff>36750</xdr:rowOff>
    </xdr:to>
    <xdr:sp macro="" textlink="">
      <xdr:nvSpPr>
        <xdr:cNvPr id="367" name="円/楕円 366"/>
        <xdr:cNvSpPr/>
      </xdr:nvSpPr>
      <xdr:spPr>
        <a:xfrm>
          <a:off x="9588500" y="953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53277</xdr:rowOff>
    </xdr:from>
    <xdr:ext cx="534377" cy="259045"/>
    <xdr:sp macro="" textlink="">
      <xdr:nvSpPr>
        <xdr:cNvPr id="368" name="テキスト ボックス 367"/>
        <xdr:cNvSpPr txBox="1"/>
      </xdr:nvSpPr>
      <xdr:spPr>
        <a:xfrm>
          <a:off x="9372111" y="931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66,903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13628</xdr:rowOff>
    </xdr:from>
    <xdr:to>
      <xdr:col>12</xdr:col>
      <xdr:colOff>561975</xdr:colOff>
      <xdr:row>56</xdr:row>
      <xdr:rowOff>115228</xdr:rowOff>
    </xdr:to>
    <xdr:sp macro="" textlink="">
      <xdr:nvSpPr>
        <xdr:cNvPr id="369" name="円/楕円 368"/>
        <xdr:cNvSpPr/>
      </xdr:nvSpPr>
      <xdr:spPr>
        <a:xfrm>
          <a:off x="8699500" y="96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106355</xdr:rowOff>
    </xdr:from>
    <xdr:ext cx="534377" cy="259045"/>
    <xdr:sp macro="" textlink="">
      <xdr:nvSpPr>
        <xdr:cNvPr id="370" name="テキスト ボックス 369"/>
        <xdr:cNvSpPr txBox="1"/>
      </xdr:nvSpPr>
      <xdr:spPr>
        <a:xfrm>
          <a:off x="8483111" y="970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53,171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159131</xdr:rowOff>
    </xdr:from>
    <xdr:to>
      <xdr:col>11</xdr:col>
      <xdr:colOff>358775</xdr:colOff>
      <xdr:row>56</xdr:row>
      <xdr:rowOff>89281</xdr:rowOff>
    </xdr:to>
    <xdr:sp macro="" textlink="">
      <xdr:nvSpPr>
        <xdr:cNvPr id="371" name="円/楕円 370"/>
        <xdr:cNvSpPr/>
      </xdr:nvSpPr>
      <xdr:spPr>
        <a:xfrm>
          <a:off x="7810500" y="958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105808</xdr:rowOff>
    </xdr:from>
    <xdr:ext cx="534377" cy="259045"/>
    <xdr:sp macro="" textlink="">
      <xdr:nvSpPr>
        <xdr:cNvPr id="372" name="テキスト ボックス 371"/>
        <xdr:cNvSpPr txBox="1"/>
      </xdr:nvSpPr>
      <xdr:spPr>
        <a:xfrm>
          <a:off x="7594111" y="936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57,711</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150051</xdr:rowOff>
    </xdr:from>
    <xdr:to>
      <xdr:col>10</xdr:col>
      <xdr:colOff>155575</xdr:colOff>
      <xdr:row>56</xdr:row>
      <xdr:rowOff>80201</xdr:rowOff>
    </xdr:to>
    <xdr:sp macro="" textlink="">
      <xdr:nvSpPr>
        <xdr:cNvPr id="373" name="円/楕円 372"/>
        <xdr:cNvSpPr/>
      </xdr:nvSpPr>
      <xdr:spPr>
        <a:xfrm>
          <a:off x="6921500" y="957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96728</xdr:rowOff>
    </xdr:from>
    <xdr:ext cx="534377" cy="259045"/>
    <xdr:sp macro="" textlink="">
      <xdr:nvSpPr>
        <xdr:cNvPr id="374" name="テキスト ボックス 373"/>
        <xdr:cNvSpPr txBox="1"/>
      </xdr:nvSpPr>
      <xdr:spPr>
        <a:xfrm>
          <a:off x="6705111" y="935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66548</xdr:rowOff>
    </xdr:from>
    <xdr:to>
      <xdr:col>15</xdr:col>
      <xdr:colOff>180340</xdr:colOff>
      <xdr:row>78</xdr:row>
      <xdr:rowOff>164464</xdr:rowOff>
    </xdr:to>
    <xdr:cxnSp macro="">
      <xdr:nvCxnSpPr>
        <xdr:cNvPr id="398" name="直線コネクタ 397"/>
        <xdr:cNvCxnSpPr/>
      </xdr:nvCxnSpPr>
      <xdr:spPr>
        <a:xfrm flipV="1">
          <a:off x="10475595" y="12068048"/>
          <a:ext cx="1270" cy="1469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168291</xdr:rowOff>
    </xdr:from>
    <xdr:ext cx="469744" cy="259045"/>
    <xdr:sp macro="" textlink="">
      <xdr:nvSpPr>
        <xdr:cNvPr id="399" name="商工費最小値テキスト"/>
        <xdr:cNvSpPr txBox="1"/>
      </xdr:nvSpPr>
      <xdr:spPr>
        <a:xfrm>
          <a:off x="10528300" y="1354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a:t>
          </a:r>
          <a:endParaRPr kumimoji="1" lang="ja-JP" altLang="en-US" sz="1000" b="1">
            <a:latin typeface="ＭＳ Ｐゴシック"/>
          </a:endParaRPr>
        </a:p>
      </xdr:txBody>
    </xdr:sp>
    <xdr:clientData/>
  </xdr:oneCellAnchor>
  <xdr:twoCellAnchor>
    <xdr:from>
      <xdr:col>15</xdr:col>
      <xdr:colOff>92075</xdr:colOff>
      <xdr:row>78</xdr:row>
      <xdr:rowOff>164464</xdr:rowOff>
    </xdr:from>
    <xdr:to>
      <xdr:col>15</xdr:col>
      <xdr:colOff>269875</xdr:colOff>
      <xdr:row>78</xdr:row>
      <xdr:rowOff>164464</xdr:rowOff>
    </xdr:to>
    <xdr:cxnSp macro="">
      <xdr:nvCxnSpPr>
        <xdr:cNvPr id="400" name="直線コネクタ 399"/>
        <xdr:cNvCxnSpPr/>
      </xdr:nvCxnSpPr>
      <xdr:spPr>
        <a:xfrm>
          <a:off x="10388600" y="1353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13225</xdr:rowOff>
    </xdr:from>
    <xdr:ext cx="534377" cy="259045"/>
    <xdr:sp macro="" textlink="">
      <xdr:nvSpPr>
        <xdr:cNvPr id="401" name="商工費最大値テキスト"/>
        <xdr:cNvSpPr txBox="1"/>
      </xdr:nvSpPr>
      <xdr:spPr>
        <a:xfrm>
          <a:off x="10528300" y="1184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39,920</a:t>
          </a:r>
          <a:endParaRPr kumimoji="1" lang="ja-JP" altLang="en-US" sz="1000" b="1">
            <a:latin typeface="ＭＳ Ｐゴシック"/>
          </a:endParaRPr>
        </a:p>
      </xdr:txBody>
    </xdr:sp>
    <xdr:clientData/>
  </xdr:oneCellAnchor>
  <xdr:twoCellAnchor>
    <xdr:from>
      <xdr:col>15</xdr:col>
      <xdr:colOff>92075</xdr:colOff>
      <xdr:row>70</xdr:row>
      <xdr:rowOff>66548</xdr:rowOff>
    </xdr:from>
    <xdr:to>
      <xdr:col>15</xdr:col>
      <xdr:colOff>269875</xdr:colOff>
      <xdr:row>70</xdr:row>
      <xdr:rowOff>66548</xdr:rowOff>
    </xdr:to>
    <xdr:cxnSp macro="">
      <xdr:nvCxnSpPr>
        <xdr:cNvPr id="402" name="直線コネクタ 401"/>
        <xdr:cNvCxnSpPr/>
      </xdr:nvCxnSpPr>
      <xdr:spPr>
        <a:xfrm>
          <a:off x="10388600" y="1206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72416</xdr:rowOff>
    </xdr:from>
    <xdr:to>
      <xdr:col>15</xdr:col>
      <xdr:colOff>180975</xdr:colOff>
      <xdr:row>71</xdr:row>
      <xdr:rowOff>157035</xdr:rowOff>
    </xdr:to>
    <xdr:cxnSp macro="">
      <xdr:nvCxnSpPr>
        <xdr:cNvPr id="403" name="直線コネクタ 402"/>
        <xdr:cNvCxnSpPr/>
      </xdr:nvCxnSpPr>
      <xdr:spPr>
        <a:xfrm>
          <a:off x="9639300" y="12245366"/>
          <a:ext cx="838200" cy="8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3205</xdr:rowOff>
    </xdr:from>
    <xdr:ext cx="534377" cy="259045"/>
    <xdr:sp macro="" textlink="">
      <xdr:nvSpPr>
        <xdr:cNvPr id="404" name="商工費平均値テキスト"/>
        <xdr:cNvSpPr txBox="1"/>
      </xdr:nvSpPr>
      <xdr:spPr>
        <a:xfrm>
          <a:off x="10528300" y="1286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17,183</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24778</xdr:rowOff>
    </xdr:from>
    <xdr:to>
      <xdr:col>15</xdr:col>
      <xdr:colOff>231775</xdr:colOff>
      <xdr:row>75</xdr:row>
      <xdr:rowOff>126378</xdr:rowOff>
    </xdr:to>
    <xdr:sp macro="" textlink="">
      <xdr:nvSpPr>
        <xdr:cNvPr id="405" name="フローチャート : 判断 404"/>
        <xdr:cNvSpPr/>
      </xdr:nvSpPr>
      <xdr:spPr>
        <a:xfrm>
          <a:off x="10426700" y="128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72416</xdr:rowOff>
    </xdr:from>
    <xdr:to>
      <xdr:col>14</xdr:col>
      <xdr:colOff>28575</xdr:colOff>
      <xdr:row>75</xdr:row>
      <xdr:rowOff>22733</xdr:rowOff>
    </xdr:to>
    <xdr:cxnSp macro="">
      <xdr:nvCxnSpPr>
        <xdr:cNvPr id="406" name="直線コネクタ 405"/>
        <xdr:cNvCxnSpPr/>
      </xdr:nvCxnSpPr>
      <xdr:spPr>
        <a:xfrm flipV="1">
          <a:off x="8750300" y="12245366"/>
          <a:ext cx="889000" cy="63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149022</xdr:rowOff>
    </xdr:from>
    <xdr:to>
      <xdr:col>14</xdr:col>
      <xdr:colOff>79375</xdr:colOff>
      <xdr:row>76</xdr:row>
      <xdr:rowOff>79172</xdr:rowOff>
    </xdr:to>
    <xdr:sp macro="" textlink="">
      <xdr:nvSpPr>
        <xdr:cNvPr id="407" name="フローチャート : 判断 406"/>
        <xdr:cNvSpPr/>
      </xdr:nvSpPr>
      <xdr:spPr>
        <a:xfrm>
          <a:off x="9588500" y="1300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70299</xdr:rowOff>
    </xdr:from>
    <xdr:ext cx="534377" cy="259045"/>
    <xdr:sp macro="" textlink="">
      <xdr:nvSpPr>
        <xdr:cNvPr id="408" name="テキスト ボックス 407"/>
        <xdr:cNvSpPr txBox="1"/>
      </xdr:nvSpPr>
      <xdr:spPr>
        <a:xfrm>
          <a:off x="9372111" y="1310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22733</xdr:rowOff>
    </xdr:from>
    <xdr:to>
      <xdr:col>12</xdr:col>
      <xdr:colOff>511175</xdr:colOff>
      <xdr:row>77</xdr:row>
      <xdr:rowOff>120269</xdr:rowOff>
    </xdr:to>
    <xdr:cxnSp macro="">
      <xdr:nvCxnSpPr>
        <xdr:cNvPr id="409" name="直線コネクタ 408"/>
        <xdr:cNvCxnSpPr/>
      </xdr:nvCxnSpPr>
      <xdr:spPr>
        <a:xfrm flipV="1">
          <a:off x="7861300" y="12881483"/>
          <a:ext cx="889000" cy="44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27636</xdr:rowOff>
    </xdr:from>
    <xdr:to>
      <xdr:col>12</xdr:col>
      <xdr:colOff>561975</xdr:colOff>
      <xdr:row>76</xdr:row>
      <xdr:rowOff>129236</xdr:rowOff>
    </xdr:to>
    <xdr:sp macro="" textlink="">
      <xdr:nvSpPr>
        <xdr:cNvPr id="410" name="フローチャート : 判断 409"/>
        <xdr:cNvSpPr/>
      </xdr:nvSpPr>
      <xdr:spPr>
        <a:xfrm>
          <a:off x="8699500" y="130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120363</xdr:rowOff>
    </xdr:from>
    <xdr:ext cx="534377" cy="259045"/>
    <xdr:sp macro="" textlink="">
      <xdr:nvSpPr>
        <xdr:cNvPr id="411" name="テキスト ボックス 410"/>
        <xdr:cNvSpPr txBox="1"/>
      </xdr:nvSpPr>
      <xdr:spPr>
        <a:xfrm>
          <a:off x="8483111" y="1315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120269</xdr:rowOff>
    </xdr:from>
    <xdr:to>
      <xdr:col>11</xdr:col>
      <xdr:colOff>307975</xdr:colOff>
      <xdr:row>77</xdr:row>
      <xdr:rowOff>121526</xdr:rowOff>
    </xdr:to>
    <xdr:cxnSp macro="">
      <xdr:nvCxnSpPr>
        <xdr:cNvPr id="412" name="直線コネクタ 411"/>
        <xdr:cNvCxnSpPr/>
      </xdr:nvCxnSpPr>
      <xdr:spPr>
        <a:xfrm flipV="1">
          <a:off x="6972300" y="13321919"/>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35789</xdr:rowOff>
    </xdr:from>
    <xdr:to>
      <xdr:col>11</xdr:col>
      <xdr:colOff>358775</xdr:colOff>
      <xdr:row>76</xdr:row>
      <xdr:rowOff>137389</xdr:rowOff>
    </xdr:to>
    <xdr:sp macro="" textlink="">
      <xdr:nvSpPr>
        <xdr:cNvPr id="413" name="フローチャート : 判断 412"/>
        <xdr:cNvSpPr/>
      </xdr:nvSpPr>
      <xdr:spPr>
        <a:xfrm>
          <a:off x="7810500" y="1306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153916</xdr:rowOff>
    </xdr:from>
    <xdr:ext cx="534377" cy="259045"/>
    <xdr:sp macro="" textlink="">
      <xdr:nvSpPr>
        <xdr:cNvPr id="414" name="テキスト ボックス 413"/>
        <xdr:cNvSpPr txBox="1"/>
      </xdr:nvSpPr>
      <xdr:spPr>
        <a:xfrm>
          <a:off x="7594111" y="1284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66687</xdr:rowOff>
    </xdr:from>
    <xdr:to>
      <xdr:col>10</xdr:col>
      <xdr:colOff>155575</xdr:colOff>
      <xdr:row>76</xdr:row>
      <xdr:rowOff>168287</xdr:rowOff>
    </xdr:to>
    <xdr:sp macro="" textlink="">
      <xdr:nvSpPr>
        <xdr:cNvPr id="415" name="フローチャート : 判断 414"/>
        <xdr:cNvSpPr/>
      </xdr:nvSpPr>
      <xdr:spPr>
        <a:xfrm>
          <a:off x="6921500" y="130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13364</xdr:rowOff>
    </xdr:from>
    <xdr:ext cx="534377" cy="259045"/>
    <xdr:sp macro="" textlink="">
      <xdr:nvSpPr>
        <xdr:cNvPr id="416" name="テキスト ボックス 415"/>
        <xdr:cNvSpPr txBox="1"/>
      </xdr:nvSpPr>
      <xdr:spPr>
        <a:xfrm>
          <a:off x="6705111" y="1287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71</xdr:row>
      <xdr:rowOff>106235</xdr:rowOff>
    </xdr:from>
    <xdr:to>
      <xdr:col>15</xdr:col>
      <xdr:colOff>231775</xdr:colOff>
      <xdr:row>72</xdr:row>
      <xdr:rowOff>36385</xdr:rowOff>
    </xdr:to>
    <xdr:sp macro="" textlink="">
      <xdr:nvSpPr>
        <xdr:cNvPr id="422" name="円/楕円 421"/>
        <xdr:cNvSpPr/>
      </xdr:nvSpPr>
      <xdr:spPr>
        <a:xfrm>
          <a:off x="10426700" y="122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129112</xdr:rowOff>
    </xdr:from>
    <xdr:ext cx="534377" cy="259045"/>
    <xdr:sp macro="" textlink="">
      <xdr:nvSpPr>
        <xdr:cNvPr id="423" name="商工費該当値テキスト"/>
        <xdr:cNvSpPr txBox="1"/>
      </xdr:nvSpPr>
      <xdr:spPr>
        <a:xfrm>
          <a:off x="10528300" y="121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33,045</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21616</xdr:rowOff>
    </xdr:from>
    <xdr:to>
      <xdr:col>14</xdr:col>
      <xdr:colOff>79375</xdr:colOff>
      <xdr:row>71</xdr:row>
      <xdr:rowOff>123216</xdr:rowOff>
    </xdr:to>
    <xdr:sp macro="" textlink="">
      <xdr:nvSpPr>
        <xdr:cNvPr id="424" name="円/楕円 423"/>
        <xdr:cNvSpPr/>
      </xdr:nvSpPr>
      <xdr:spPr>
        <a:xfrm>
          <a:off x="9588500" y="1219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69</xdr:row>
      <xdr:rowOff>139743</xdr:rowOff>
    </xdr:from>
    <xdr:ext cx="534377" cy="259045"/>
    <xdr:sp macro="" textlink="">
      <xdr:nvSpPr>
        <xdr:cNvPr id="425" name="テキスト ボックス 424"/>
        <xdr:cNvSpPr txBox="1"/>
      </xdr:nvSpPr>
      <xdr:spPr>
        <a:xfrm>
          <a:off x="9372111" y="119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35,266</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143383</xdr:rowOff>
    </xdr:from>
    <xdr:to>
      <xdr:col>12</xdr:col>
      <xdr:colOff>561975</xdr:colOff>
      <xdr:row>75</xdr:row>
      <xdr:rowOff>73533</xdr:rowOff>
    </xdr:to>
    <xdr:sp macro="" textlink="">
      <xdr:nvSpPr>
        <xdr:cNvPr id="426" name="円/楕円 425"/>
        <xdr:cNvSpPr/>
      </xdr:nvSpPr>
      <xdr:spPr>
        <a:xfrm>
          <a:off x="8699500" y="1283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90060</xdr:rowOff>
    </xdr:from>
    <xdr:ext cx="534377" cy="259045"/>
    <xdr:sp macro="" textlink="">
      <xdr:nvSpPr>
        <xdr:cNvPr id="427" name="テキスト ボックス 426"/>
        <xdr:cNvSpPr txBox="1"/>
      </xdr:nvSpPr>
      <xdr:spPr>
        <a:xfrm>
          <a:off x="8483111" y="1260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69469</xdr:rowOff>
    </xdr:from>
    <xdr:to>
      <xdr:col>11</xdr:col>
      <xdr:colOff>358775</xdr:colOff>
      <xdr:row>77</xdr:row>
      <xdr:rowOff>171069</xdr:rowOff>
    </xdr:to>
    <xdr:sp macro="" textlink="">
      <xdr:nvSpPr>
        <xdr:cNvPr id="428" name="円/楕円 427"/>
        <xdr:cNvSpPr/>
      </xdr:nvSpPr>
      <xdr:spPr>
        <a:xfrm>
          <a:off x="7810500" y="1327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162196</xdr:rowOff>
    </xdr:from>
    <xdr:ext cx="469744" cy="259045"/>
    <xdr:sp macro="" textlink="">
      <xdr:nvSpPr>
        <xdr:cNvPr id="429" name="テキスト ボックス 428"/>
        <xdr:cNvSpPr txBox="1"/>
      </xdr:nvSpPr>
      <xdr:spPr>
        <a:xfrm>
          <a:off x="7626427" y="1336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70726</xdr:rowOff>
    </xdr:from>
    <xdr:to>
      <xdr:col>10</xdr:col>
      <xdr:colOff>155575</xdr:colOff>
      <xdr:row>78</xdr:row>
      <xdr:rowOff>876</xdr:rowOff>
    </xdr:to>
    <xdr:sp macro="" textlink="">
      <xdr:nvSpPr>
        <xdr:cNvPr id="430" name="円/楕円 429"/>
        <xdr:cNvSpPr/>
      </xdr:nvSpPr>
      <xdr:spPr>
        <a:xfrm>
          <a:off x="6921500" y="132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163453</xdr:rowOff>
    </xdr:from>
    <xdr:ext cx="469744" cy="259045"/>
    <xdr:sp macro="" textlink="">
      <xdr:nvSpPr>
        <xdr:cNvPr id="431" name="テキスト ボックス 430"/>
        <xdr:cNvSpPr txBox="1"/>
      </xdr:nvSpPr>
      <xdr:spPr>
        <a:xfrm>
          <a:off x="6737427" y="1336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47904</xdr:rowOff>
    </xdr:from>
    <xdr:to>
      <xdr:col>15</xdr:col>
      <xdr:colOff>180340</xdr:colOff>
      <xdr:row>98</xdr:row>
      <xdr:rowOff>38367</xdr:rowOff>
    </xdr:to>
    <xdr:cxnSp macro="">
      <xdr:nvCxnSpPr>
        <xdr:cNvPr id="455" name="直線コネクタ 454"/>
        <xdr:cNvCxnSpPr/>
      </xdr:nvCxnSpPr>
      <xdr:spPr>
        <a:xfrm flipV="1">
          <a:off x="10475595" y="15478404"/>
          <a:ext cx="1270" cy="1362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42194</xdr:rowOff>
    </xdr:from>
    <xdr:ext cx="534377" cy="259045"/>
    <xdr:sp macro="" textlink="">
      <xdr:nvSpPr>
        <xdr:cNvPr id="456" name="土木費最小値テキスト"/>
        <xdr:cNvSpPr txBox="1"/>
      </xdr:nvSpPr>
      <xdr:spPr>
        <a:xfrm>
          <a:off x="10528300" y="1684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13,979</a:t>
          </a:r>
          <a:endParaRPr kumimoji="1" lang="ja-JP" altLang="en-US" sz="1000" b="1">
            <a:latin typeface="ＭＳ Ｐゴシック"/>
          </a:endParaRPr>
        </a:p>
      </xdr:txBody>
    </xdr:sp>
    <xdr:clientData/>
  </xdr:oneCellAnchor>
  <xdr:twoCellAnchor>
    <xdr:from>
      <xdr:col>15</xdr:col>
      <xdr:colOff>92075</xdr:colOff>
      <xdr:row>98</xdr:row>
      <xdr:rowOff>38367</xdr:rowOff>
    </xdr:from>
    <xdr:to>
      <xdr:col>15</xdr:col>
      <xdr:colOff>269875</xdr:colOff>
      <xdr:row>98</xdr:row>
      <xdr:rowOff>38367</xdr:rowOff>
    </xdr:to>
    <xdr:cxnSp macro="">
      <xdr:nvCxnSpPr>
        <xdr:cNvPr id="457" name="直線コネクタ 456"/>
        <xdr:cNvCxnSpPr/>
      </xdr:nvCxnSpPr>
      <xdr:spPr>
        <a:xfrm>
          <a:off x="10388600" y="1684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166031</xdr:rowOff>
    </xdr:from>
    <xdr:ext cx="599010" cy="259045"/>
    <xdr:sp macro="" textlink="">
      <xdr:nvSpPr>
        <xdr:cNvPr id="458" name="土木費最大値テキスト"/>
        <xdr:cNvSpPr txBox="1"/>
      </xdr:nvSpPr>
      <xdr:spPr>
        <a:xfrm>
          <a:off x="10528300" y="1525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121,228</a:t>
          </a:r>
          <a:endParaRPr kumimoji="1" lang="ja-JP" altLang="en-US" sz="1000" b="1">
            <a:latin typeface="ＭＳ Ｐゴシック"/>
          </a:endParaRPr>
        </a:p>
      </xdr:txBody>
    </xdr:sp>
    <xdr:clientData/>
  </xdr:oneCellAnchor>
  <xdr:twoCellAnchor>
    <xdr:from>
      <xdr:col>15</xdr:col>
      <xdr:colOff>92075</xdr:colOff>
      <xdr:row>90</xdr:row>
      <xdr:rowOff>47904</xdr:rowOff>
    </xdr:from>
    <xdr:to>
      <xdr:col>15</xdr:col>
      <xdr:colOff>269875</xdr:colOff>
      <xdr:row>90</xdr:row>
      <xdr:rowOff>47904</xdr:rowOff>
    </xdr:to>
    <xdr:cxnSp macro="">
      <xdr:nvCxnSpPr>
        <xdr:cNvPr id="459" name="直線コネクタ 458"/>
        <xdr:cNvCxnSpPr/>
      </xdr:nvCxnSpPr>
      <xdr:spPr>
        <a:xfrm>
          <a:off x="10388600" y="1547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128029</xdr:rowOff>
    </xdr:from>
    <xdr:to>
      <xdr:col>15</xdr:col>
      <xdr:colOff>180975</xdr:colOff>
      <xdr:row>95</xdr:row>
      <xdr:rowOff>78550</xdr:rowOff>
    </xdr:to>
    <xdr:cxnSp macro="">
      <xdr:nvCxnSpPr>
        <xdr:cNvPr id="460" name="直線コネクタ 459"/>
        <xdr:cNvCxnSpPr/>
      </xdr:nvCxnSpPr>
      <xdr:spPr>
        <a:xfrm flipV="1">
          <a:off x="9639300" y="16244329"/>
          <a:ext cx="838200" cy="12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81348</xdr:rowOff>
    </xdr:from>
    <xdr:ext cx="534377" cy="259045"/>
    <xdr:sp macro="" textlink="">
      <xdr:nvSpPr>
        <xdr:cNvPr id="461" name="土木費平均値テキスト"/>
        <xdr:cNvSpPr txBox="1"/>
      </xdr:nvSpPr>
      <xdr:spPr>
        <a:xfrm>
          <a:off x="10528300" y="16197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58,896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102921</xdr:rowOff>
    </xdr:from>
    <xdr:to>
      <xdr:col>15</xdr:col>
      <xdr:colOff>231775</xdr:colOff>
      <xdr:row>95</xdr:row>
      <xdr:rowOff>33071</xdr:rowOff>
    </xdr:to>
    <xdr:sp macro="" textlink="">
      <xdr:nvSpPr>
        <xdr:cNvPr id="462" name="フローチャート : 判断 461"/>
        <xdr:cNvSpPr/>
      </xdr:nvSpPr>
      <xdr:spPr>
        <a:xfrm>
          <a:off x="104267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53530</xdr:rowOff>
    </xdr:from>
    <xdr:to>
      <xdr:col>14</xdr:col>
      <xdr:colOff>28575</xdr:colOff>
      <xdr:row>95</xdr:row>
      <xdr:rowOff>78550</xdr:rowOff>
    </xdr:to>
    <xdr:cxnSp macro="">
      <xdr:nvCxnSpPr>
        <xdr:cNvPr id="463" name="直線コネクタ 462"/>
        <xdr:cNvCxnSpPr/>
      </xdr:nvCxnSpPr>
      <xdr:spPr>
        <a:xfrm>
          <a:off x="8750300" y="16169830"/>
          <a:ext cx="889000" cy="19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121120</xdr:rowOff>
    </xdr:from>
    <xdr:to>
      <xdr:col>14</xdr:col>
      <xdr:colOff>79375</xdr:colOff>
      <xdr:row>95</xdr:row>
      <xdr:rowOff>51270</xdr:rowOff>
    </xdr:to>
    <xdr:sp macro="" textlink="">
      <xdr:nvSpPr>
        <xdr:cNvPr id="464" name="フローチャート : 判断 463"/>
        <xdr:cNvSpPr/>
      </xdr:nvSpPr>
      <xdr:spPr>
        <a:xfrm>
          <a:off x="9588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67797</xdr:rowOff>
    </xdr:from>
    <xdr:ext cx="534377" cy="259045"/>
    <xdr:sp macro="" textlink="">
      <xdr:nvSpPr>
        <xdr:cNvPr id="465" name="テキスト ボックス 464"/>
        <xdr:cNvSpPr txBox="1"/>
      </xdr:nvSpPr>
      <xdr:spPr>
        <a:xfrm>
          <a:off x="9372111" y="16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53530</xdr:rowOff>
    </xdr:from>
    <xdr:to>
      <xdr:col>12</xdr:col>
      <xdr:colOff>511175</xdr:colOff>
      <xdr:row>95</xdr:row>
      <xdr:rowOff>7632</xdr:rowOff>
    </xdr:to>
    <xdr:cxnSp macro="">
      <xdr:nvCxnSpPr>
        <xdr:cNvPr id="466" name="直線コネクタ 465"/>
        <xdr:cNvCxnSpPr/>
      </xdr:nvCxnSpPr>
      <xdr:spPr>
        <a:xfrm flipV="1">
          <a:off x="7861300" y="16169830"/>
          <a:ext cx="889000" cy="12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70434</xdr:rowOff>
    </xdr:from>
    <xdr:to>
      <xdr:col>12</xdr:col>
      <xdr:colOff>561975</xdr:colOff>
      <xdr:row>95</xdr:row>
      <xdr:rowOff>584</xdr:rowOff>
    </xdr:to>
    <xdr:sp macro="" textlink="">
      <xdr:nvSpPr>
        <xdr:cNvPr id="467" name="フローチャート : 判断 466"/>
        <xdr:cNvSpPr/>
      </xdr:nvSpPr>
      <xdr:spPr>
        <a:xfrm>
          <a:off x="8699500" y="16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163161</xdr:rowOff>
    </xdr:from>
    <xdr:ext cx="534377" cy="259045"/>
    <xdr:sp macro="" textlink="">
      <xdr:nvSpPr>
        <xdr:cNvPr id="468" name="テキスト ボックス 467"/>
        <xdr:cNvSpPr txBox="1"/>
      </xdr:nvSpPr>
      <xdr:spPr>
        <a:xfrm>
          <a:off x="8483111" y="1627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7632</xdr:rowOff>
    </xdr:from>
    <xdr:to>
      <xdr:col>11</xdr:col>
      <xdr:colOff>307975</xdr:colOff>
      <xdr:row>95</xdr:row>
      <xdr:rowOff>52260</xdr:rowOff>
    </xdr:to>
    <xdr:cxnSp macro="">
      <xdr:nvCxnSpPr>
        <xdr:cNvPr id="469" name="直線コネクタ 468"/>
        <xdr:cNvCxnSpPr/>
      </xdr:nvCxnSpPr>
      <xdr:spPr>
        <a:xfrm flipV="1">
          <a:off x="6972300" y="16295382"/>
          <a:ext cx="889000" cy="4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5665</xdr:rowOff>
    </xdr:from>
    <xdr:to>
      <xdr:col>11</xdr:col>
      <xdr:colOff>358775</xdr:colOff>
      <xdr:row>95</xdr:row>
      <xdr:rowOff>107265</xdr:rowOff>
    </xdr:to>
    <xdr:sp macro="" textlink="">
      <xdr:nvSpPr>
        <xdr:cNvPr id="470" name="フローチャート : 判断 469"/>
        <xdr:cNvSpPr/>
      </xdr:nvSpPr>
      <xdr:spPr>
        <a:xfrm>
          <a:off x="7810500" y="162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98392</xdr:rowOff>
    </xdr:from>
    <xdr:ext cx="534377" cy="259045"/>
    <xdr:sp macro="" textlink="">
      <xdr:nvSpPr>
        <xdr:cNvPr id="471" name="テキスト ボックス 470"/>
        <xdr:cNvSpPr txBox="1"/>
      </xdr:nvSpPr>
      <xdr:spPr>
        <a:xfrm>
          <a:off x="7594111" y="163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10706</xdr:rowOff>
    </xdr:from>
    <xdr:to>
      <xdr:col>10</xdr:col>
      <xdr:colOff>155575</xdr:colOff>
      <xdr:row>95</xdr:row>
      <xdr:rowOff>112306</xdr:rowOff>
    </xdr:to>
    <xdr:sp macro="" textlink="">
      <xdr:nvSpPr>
        <xdr:cNvPr id="472" name="フローチャート : 判断 471"/>
        <xdr:cNvSpPr/>
      </xdr:nvSpPr>
      <xdr:spPr>
        <a:xfrm>
          <a:off x="6921500" y="162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103433</xdr:rowOff>
    </xdr:from>
    <xdr:ext cx="534377" cy="259045"/>
    <xdr:sp macro="" textlink="">
      <xdr:nvSpPr>
        <xdr:cNvPr id="473" name="テキスト ボックス 472"/>
        <xdr:cNvSpPr txBox="1"/>
      </xdr:nvSpPr>
      <xdr:spPr>
        <a:xfrm>
          <a:off x="6705111" y="1639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77229</xdr:rowOff>
    </xdr:from>
    <xdr:to>
      <xdr:col>15</xdr:col>
      <xdr:colOff>231775</xdr:colOff>
      <xdr:row>95</xdr:row>
      <xdr:rowOff>7379</xdr:rowOff>
    </xdr:to>
    <xdr:sp macro="" textlink="">
      <xdr:nvSpPr>
        <xdr:cNvPr id="479" name="円/楕円 478"/>
        <xdr:cNvSpPr/>
      </xdr:nvSpPr>
      <xdr:spPr>
        <a:xfrm>
          <a:off x="10426700" y="1619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100106</xdr:rowOff>
    </xdr:from>
    <xdr:ext cx="534377" cy="259045"/>
    <xdr:sp macro="" textlink="">
      <xdr:nvSpPr>
        <xdr:cNvPr id="480" name="土木費該当値テキスト"/>
        <xdr:cNvSpPr txBox="1"/>
      </xdr:nvSpPr>
      <xdr:spPr>
        <a:xfrm>
          <a:off x="10528300" y="1604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60,919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27750</xdr:rowOff>
    </xdr:from>
    <xdr:to>
      <xdr:col>14</xdr:col>
      <xdr:colOff>79375</xdr:colOff>
      <xdr:row>95</xdr:row>
      <xdr:rowOff>129350</xdr:rowOff>
    </xdr:to>
    <xdr:sp macro="" textlink="">
      <xdr:nvSpPr>
        <xdr:cNvPr id="481" name="円/楕円 480"/>
        <xdr:cNvSpPr/>
      </xdr:nvSpPr>
      <xdr:spPr>
        <a:xfrm>
          <a:off x="9588500" y="163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120477</xdr:rowOff>
    </xdr:from>
    <xdr:ext cx="534377" cy="259045"/>
    <xdr:sp macro="" textlink="">
      <xdr:nvSpPr>
        <xdr:cNvPr id="482" name="テキスト ボックス 481"/>
        <xdr:cNvSpPr txBox="1"/>
      </xdr:nvSpPr>
      <xdr:spPr>
        <a:xfrm>
          <a:off x="937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51,315</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2730</xdr:rowOff>
    </xdr:from>
    <xdr:to>
      <xdr:col>12</xdr:col>
      <xdr:colOff>561975</xdr:colOff>
      <xdr:row>94</xdr:row>
      <xdr:rowOff>104330</xdr:rowOff>
    </xdr:to>
    <xdr:sp macro="" textlink="">
      <xdr:nvSpPr>
        <xdr:cNvPr id="483" name="円/楕円 482"/>
        <xdr:cNvSpPr/>
      </xdr:nvSpPr>
      <xdr:spPr>
        <a:xfrm>
          <a:off x="8699500" y="161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120857</xdr:rowOff>
    </xdr:from>
    <xdr:ext cx="534377" cy="259045"/>
    <xdr:sp macro="" textlink="">
      <xdr:nvSpPr>
        <xdr:cNvPr id="484" name="テキスト ボックス 483"/>
        <xdr:cNvSpPr txBox="1"/>
      </xdr:nvSpPr>
      <xdr:spPr>
        <a:xfrm>
          <a:off x="8483111" y="1589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66,785</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128282</xdr:rowOff>
    </xdr:from>
    <xdr:to>
      <xdr:col>11</xdr:col>
      <xdr:colOff>358775</xdr:colOff>
      <xdr:row>95</xdr:row>
      <xdr:rowOff>58432</xdr:rowOff>
    </xdr:to>
    <xdr:sp macro="" textlink="">
      <xdr:nvSpPr>
        <xdr:cNvPr id="485" name="円/楕円 484"/>
        <xdr:cNvSpPr/>
      </xdr:nvSpPr>
      <xdr:spPr>
        <a:xfrm>
          <a:off x="7810500" y="1624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74959</xdr:rowOff>
    </xdr:from>
    <xdr:ext cx="534377" cy="259045"/>
    <xdr:sp macro="" textlink="">
      <xdr:nvSpPr>
        <xdr:cNvPr id="486" name="テキスト ボックス 485"/>
        <xdr:cNvSpPr txBox="1"/>
      </xdr:nvSpPr>
      <xdr:spPr>
        <a:xfrm>
          <a:off x="7594111" y="1601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56,899</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1460</xdr:rowOff>
    </xdr:from>
    <xdr:to>
      <xdr:col>10</xdr:col>
      <xdr:colOff>155575</xdr:colOff>
      <xdr:row>95</xdr:row>
      <xdr:rowOff>103060</xdr:rowOff>
    </xdr:to>
    <xdr:sp macro="" textlink="">
      <xdr:nvSpPr>
        <xdr:cNvPr id="487" name="円/楕円 486"/>
        <xdr:cNvSpPr/>
      </xdr:nvSpPr>
      <xdr:spPr>
        <a:xfrm>
          <a:off x="6921500" y="162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119587</xdr:rowOff>
    </xdr:from>
    <xdr:ext cx="534377" cy="259045"/>
    <xdr:sp macro="" textlink="">
      <xdr:nvSpPr>
        <xdr:cNvPr id="488" name="テキスト ボックス 487"/>
        <xdr:cNvSpPr txBox="1"/>
      </xdr:nvSpPr>
      <xdr:spPr>
        <a:xfrm>
          <a:off x="6705111" y="1606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53,385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1" name="テキスト ボックス 500"/>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110113</xdr:rowOff>
    </xdr:from>
    <xdr:to>
      <xdr:col>23</xdr:col>
      <xdr:colOff>516889</xdr:colOff>
      <xdr:row>38</xdr:row>
      <xdr:rowOff>170136</xdr:rowOff>
    </xdr:to>
    <xdr:cxnSp macro="">
      <xdr:nvCxnSpPr>
        <xdr:cNvPr id="515" name="直線コネクタ 514"/>
        <xdr:cNvCxnSpPr/>
      </xdr:nvCxnSpPr>
      <xdr:spPr>
        <a:xfrm flipV="1">
          <a:off x="16317595" y="5253613"/>
          <a:ext cx="1269" cy="1431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2513</xdr:rowOff>
    </xdr:from>
    <xdr:ext cx="534377" cy="259045"/>
    <xdr:sp macro="" textlink="">
      <xdr:nvSpPr>
        <xdr:cNvPr id="516" name="消防費最小値テキスト"/>
        <xdr:cNvSpPr txBox="1"/>
      </xdr:nvSpPr>
      <xdr:spPr>
        <a:xfrm>
          <a:off x="16370300" y="668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13,068</a:t>
          </a:r>
          <a:endParaRPr kumimoji="1" lang="ja-JP" altLang="en-US" sz="1000" b="1">
            <a:latin typeface="ＭＳ Ｐゴシック"/>
          </a:endParaRPr>
        </a:p>
      </xdr:txBody>
    </xdr:sp>
    <xdr:clientData/>
  </xdr:oneCellAnchor>
  <xdr:twoCellAnchor>
    <xdr:from>
      <xdr:col>23</xdr:col>
      <xdr:colOff>428625</xdr:colOff>
      <xdr:row>38</xdr:row>
      <xdr:rowOff>170136</xdr:rowOff>
    </xdr:from>
    <xdr:to>
      <xdr:col>23</xdr:col>
      <xdr:colOff>606425</xdr:colOff>
      <xdr:row>38</xdr:row>
      <xdr:rowOff>170136</xdr:rowOff>
    </xdr:to>
    <xdr:cxnSp macro="">
      <xdr:nvCxnSpPr>
        <xdr:cNvPr id="517" name="直線コネクタ 516"/>
        <xdr:cNvCxnSpPr/>
      </xdr:nvCxnSpPr>
      <xdr:spPr>
        <a:xfrm>
          <a:off x="16230600" y="668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56790</xdr:rowOff>
    </xdr:from>
    <xdr:ext cx="534377" cy="259045"/>
    <xdr:sp macro="" textlink="">
      <xdr:nvSpPr>
        <xdr:cNvPr id="518" name="消防費最大値テキスト"/>
        <xdr:cNvSpPr txBox="1"/>
      </xdr:nvSpPr>
      <xdr:spPr>
        <a:xfrm>
          <a:off x="16370300" y="502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56,906</a:t>
          </a:r>
          <a:endParaRPr kumimoji="1" lang="ja-JP" altLang="en-US" sz="1000" b="1">
            <a:latin typeface="ＭＳ Ｐゴシック"/>
          </a:endParaRPr>
        </a:p>
      </xdr:txBody>
    </xdr:sp>
    <xdr:clientData/>
  </xdr:oneCellAnchor>
  <xdr:twoCellAnchor>
    <xdr:from>
      <xdr:col>23</xdr:col>
      <xdr:colOff>428625</xdr:colOff>
      <xdr:row>30</xdr:row>
      <xdr:rowOff>110113</xdr:rowOff>
    </xdr:from>
    <xdr:to>
      <xdr:col>23</xdr:col>
      <xdr:colOff>606425</xdr:colOff>
      <xdr:row>30</xdr:row>
      <xdr:rowOff>110113</xdr:rowOff>
    </xdr:to>
    <xdr:cxnSp macro="">
      <xdr:nvCxnSpPr>
        <xdr:cNvPr id="519" name="直線コネクタ 518"/>
        <xdr:cNvCxnSpPr/>
      </xdr:nvCxnSpPr>
      <xdr:spPr>
        <a:xfrm>
          <a:off x="16230600" y="525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64981</xdr:rowOff>
    </xdr:from>
    <xdr:to>
      <xdr:col>23</xdr:col>
      <xdr:colOff>517525</xdr:colOff>
      <xdr:row>36</xdr:row>
      <xdr:rowOff>24159</xdr:rowOff>
    </xdr:to>
    <xdr:cxnSp macro="">
      <xdr:nvCxnSpPr>
        <xdr:cNvPr id="520" name="直線コネクタ 519"/>
        <xdr:cNvCxnSpPr/>
      </xdr:nvCxnSpPr>
      <xdr:spPr>
        <a:xfrm>
          <a:off x="15481300" y="6065731"/>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155309</xdr:rowOff>
    </xdr:from>
    <xdr:ext cx="534377" cy="259045"/>
    <xdr:sp macro="" textlink="">
      <xdr:nvSpPr>
        <xdr:cNvPr id="521" name="消防費平均値テキスト"/>
        <xdr:cNvSpPr txBox="1"/>
      </xdr:nvSpPr>
      <xdr:spPr>
        <a:xfrm>
          <a:off x="16370300" y="5984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28,417</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132432</xdr:rowOff>
    </xdr:from>
    <xdr:to>
      <xdr:col>23</xdr:col>
      <xdr:colOff>568325</xdr:colOff>
      <xdr:row>36</xdr:row>
      <xdr:rowOff>62582</xdr:rowOff>
    </xdr:to>
    <xdr:sp macro="" textlink="">
      <xdr:nvSpPr>
        <xdr:cNvPr id="522" name="フローチャート : 判断 521"/>
        <xdr:cNvSpPr/>
      </xdr:nvSpPr>
      <xdr:spPr>
        <a:xfrm>
          <a:off x="162687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64981</xdr:rowOff>
    </xdr:from>
    <xdr:to>
      <xdr:col>22</xdr:col>
      <xdr:colOff>365125</xdr:colOff>
      <xdr:row>35</xdr:row>
      <xdr:rowOff>97181</xdr:rowOff>
    </xdr:to>
    <xdr:cxnSp macro="">
      <xdr:nvCxnSpPr>
        <xdr:cNvPr id="523" name="直線コネクタ 522"/>
        <xdr:cNvCxnSpPr/>
      </xdr:nvCxnSpPr>
      <xdr:spPr>
        <a:xfrm flipV="1">
          <a:off x="14592300" y="6065731"/>
          <a:ext cx="889000" cy="3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120741</xdr:rowOff>
    </xdr:from>
    <xdr:to>
      <xdr:col>22</xdr:col>
      <xdr:colOff>415925</xdr:colOff>
      <xdr:row>36</xdr:row>
      <xdr:rowOff>50891</xdr:rowOff>
    </xdr:to>
    <xdr:sp macro="" textlink="">
      <xdr:nvSpPr>
        <xdr:cNvPr id="524" name="フローチャート : 判断 523"/>
        <xdr:cNvSpPr/>
      </xdr:nvSpPr>
      <xdr:spPr>
        <a:xfrm>
          <a:off x="15430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42018</xdr:rowOff>
    </xdr:from>
    <xdr:ext cx="534377" cy="259045"/>
    <xdr:sp macro="" textlink="">
      <xdr:nvSpPr>
        <xdr:cNvPr id="525" name="テキスト ボックス 524"/>
        <xdr:cNvSpPr txBox="1"/>
      </xdr:nvSpPr>
      <xdr:spPr>
        <a:xfrm>
          <a:off x="15214111" y="621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97181</xdr:rowOff>
    </xdr:from>
    <xdr:to>
      <xdr:col>21</xdr:col>
      <xdr:colOff>161925</xdr:colOff>
      <xdr:row>37</xdr:row>
      <xdr:rowOff>38103</xdr:rowOff>
    </xdr:to>
    <xdr:cxnSp macro="">
      <xdr:nvCxnSpPr>
        <xdr:cNvPr id="526" name="直線コネクタ 525"/>
        <xdr:cNvCxnSpPr/>
      </xdr:nvCxnSpPr>
      <xdr:spPr>
        <a:xfrm flipV="1">
          <a:off x="13703300" y="6097931"/>
          <a:ext cx="889000" cy="2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71951</xdr:rowOff>
    </xdr:from>
    <xdr:to>
      <xdr:col>21</xdr:col>
      <xdr:colOff>212725</xdr:colOff>
      <xdr:row>37</xdr:row>
      <xdr:rowOff>2101</xdr:rowOff>
    </xdr:to>
    <xdr:sp macro="" textlink="">
      <xdr:nvSpPr>
        <xdr:cNvPr id="527" name="フローチャート : 判断 526"/>
        <xdr:cNvSpPr/>
      </xdr:nvSpPr>
      <xdr:spPr>
        <a:xfrm>
          <a:off x="14541500" y="62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164678</xdr:rowOff>
    </xdr:from>
    <xdr:ext cx="534377" cy="259045"/>
    <xdr:sp macro="" textlink="">
      <xdr:nvSpPr>
        <xdr:cNvPr id="528" name="テキスト ボックス 527"/>
        <xdr:cNvSpPr txBox="1"/>
      </xdr:nvSpPr>
      <xdr:spPr>
        <a:xfrm>
          <a:off x="14325111" y="633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168994</xdr:rowOff>
    </xdr:from>
    <xdr:to>
      <xdr:col>19</xdr:col>
      <xdr:colOff>644525</xdr:colOff>
      <xdr:row>37</xdr:row>
      <xdr:rowOff>38103</xdr:rowOff>
    </xdr:to>
    <xdr:cxnSp macro="">
      <xdr:nvCxnSpPr>
        <xdr:cNvPr id="529" name="直線コネクタ 528"/>
        <xdr:cNvCxnSpPr/>
      </xdr:nvCxnSpPr>
      <xdr:spPr>
        <a:xfrm>
          <a:off x="12814300" y="6341194"/>
          <a:ext cx="889000" cy="4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97979</xdr:rowOff>
    </xdr:from>
    <xdr:to>
      <xdr:col>20</xdr:col>
      <xdr:colOff>9525</xdr:colOff>
      <xdr:row>37</xdr:row>
      <xdr:rowOff>28129</xdr:rowOff>
    </xdr:to>
    <xdr:sp macro="" textlink="">
      <xdr:nvSpPr>
        <xdr:cNvPr id="530" name="フローチャート : 判断 529"/>
        <xdr:cNvSpPr/>
      </xdr:nvSpPr>
      <xdr:spPr>
        <a:xfrm>
          <a:off x="13652500" y="627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44656</xdr:rowOff>
    </xdr:from>
    <xdr:ext cx="534377" cy="259045"/>
    <xdr:sp macro="" textlink="">
      <xdr:nvSpPr>
        <xdr:cNvPr id="531" name="テキスト ボックス 530"/>
        <xdr:cNvSpPr txBox="1"/>
      </xdr:nvSpPr>
      <xdr:spPr>
        <a:xfrm>
          <a:off x="13436111" y="604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65322</xdr:rowOff>
    </xdr:from>
    <xdr:to>
      <xdr:col>18</xdr:col>
      <xdr:colOff>492125</xdr:colOff>
      <xdr:row>36</xdr:row>
      <xdr:rowOff>166922</xdr:rowOff>
    </xdr:to>
    <xdr:sp macro="" textlink="">
      <xdr:nvSpPr>
        <xdr:cNvPr id="532" name="フローチャート : 判断 531"/>
        <xdr:cNvSpPr/>
      </xdr:nvSpPr>
      <xdr:spPr>
        <a:xfrm>
          <a:off x="12763500" y="623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11999</xdr:rowOff>
    </xdr:from>
    <xdr:ext cx="534377" cy="259045"/>
    <xdr:sp macro="" textlink="">
      <xdr:nvSpPr>
        <xdr:cNvPr id="533" name="テキスト ボックス 532"/>
        <xdr:cNvSpPr txBox="1"/>
      </xdr:nvSpPr>
      <xdr:spPr>
        <a:xfrm>
          <a:off x="12547111" y="601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144809</xdr:rowOff>
    </xdr:from>
    <xdr:to>
      <xdr:col>23</xdr:col>
      <xdr:colOff>568325</xdr:colOff>
      <xdr:row>36</xdr:row>
      <xdr:rowOff>74959</xdr:rowOff>
    </xdr:to>
    <xdr:sp macro="" textlink="">
      <xdr:nvSpPr>
        <xdr:cNvPr id="539" name="円/楕円 538"/>
        <xdr:cNvSpPr/>
      </xdr:nvSpPr>
      <xdr:spPr>
        <a:xfrm>
          <a:off x="16268700" y="614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123236</xdr:rowOff>
    </xdr:from>
    <xdr:ext cx="534377" cy="259045"/>
    <xdr:sp macro="" textlink="">
      <xdr:nvSpPr>
        <xdr:cNvPr id="540" name="消防費該当値テキスト"/>
        <xdr:cNvSpPr txBox="1"/>
      </xdr:nvSpPr>
      <xdr:spPr>
        <a:xfrm>
          <a:off x="16370300" y="612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28,038</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14181</xdr:rowOff>
    </xdr:from>
    <xdr:to>
      <xdr:col>22</xdr:col>
      <xdr:colOff>415925</xdr:colOff>
      <xdr:row>35</xdr:row>
      <xdr:rowOff>115781</xdr:rowOff>
    </xdr:to>
    <xdr:sp macro="" textlink="">
      <xdr:nvSpPr>
        <xdr:cNvPr id="541" name="円/楕円 540"/>
        <xdr:cNvSpPr/>
      </xdr:nvSpPr>
      <xdr:spPr>
        <a:xfrm>
          <a:off x="15430500" y="601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132308</xdr:rowOff>
    </xdr:from>
    <xdr:ext cx="534377" cy="259045"/>
    <xdr:sp macro="" textlink="">
      <xdr:nvSpPr>
        <xdr:cNvPr id="542" name="テキスト ボックス 541"/>
        <xdr:cNvSpPr txBox="1"/>
      </xdr:nvSpPr>
      <xdr:spPr>
        <a:xfrm>
          <a:off x="15214111" y="579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32,038</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46381</xdr:rowOff>
    </xdr:from>
    <xdr:to>
      <xdr:col>21</xdr:col>
      <xdr:colOff>212725</xdr:colOff>
      <xdr:row>35</xdr:row>
      <xdr:rowOff>147981</xdr:rowOff>
    </xdr:to>
    <xdr:sp macro="" textlink="">
      <xdr:nvSpPr>
        <xdr:cNvPr id="543" name="円/楕円 542"/>
        <xdr:cNvSpPr/>
      </xdr:nvSpPr>
      <xdr:spPr>
        <a:xfrm>
          <a:off x="14541500" y="60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164508</xdr:rowOff>
    </xdr:from>
    <xdr:ext cx="534377" cy="259045"/>
    <xdr:sp macro="" textlink="">
      <xdr:nvSpPr>
        <xdr:cNvPr id="544" name="テキスト ボックス 543"/>
        <xdr:cNvSpPr txBox="1"/>
      </xdr:nvSpPr>
      <xdr:spPr>
        <a:xfrm>
          <a:off x="14325111" y="582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31,052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158753</xdr:rowOff>
    </xdr:from>
    <xdr:to>
      <xdr:col>20</xdr:col>
      <xdr:colOff>9525</xdr:colOff>
      <xdr:row>37</xdr:row>
      <xdr:rowOff>88903</xdr:rowOff>
    </xdr:to>
    <xdr:sp macro="" textlink="">
      <xdr:nvSpPr>
        <xdr:cNvPr id="545" name="円/楕円 544"/>
        <xdr:cNvSpPr/>
      </xdr:nvSpPr>
      <xdr:spPr>
        <a:xfrm>
          <a:off x="13652500" y="633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80030</xdr:rowOff>
    </xdr:from>
    <xdr:ext cx="534377" cy="259045"/>
    <xdr:sp macro="" textlink="">
      <xdr:nvSpPr>
        <xdr:cNvPr id="546" name="テキスト ボックス 545"/>
        <xdr:cNvSpPr txBox="1"/>
      </xdr:nvSpPr>
      <xdr:spPr>
        <a:xfrm>
          <a:off x="13436111" y="642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118194</xdr:rowOff>
    </xdr:from>
    <xdr:to>
      <xdr:col>18</xdr:col>
      <xdr:colOff>492125</xdr:colOff>
      <xdr:row>37</xdr:row>
      <xdr:rowOff>48344</xdr:rowOff>
    </xdr:to>
    <xdr:sp macro="" textlink="">
      <xdr:nvSpPr>
        <xdr:cNvPr id="547" name="円/楕円 546"/>
        <xdr:cNvSpPr/>
      </xdr:nvSpPr>
      <xdr:spPr>
        <a:xfrm>
          <a:off x="12763500" y="629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39471</xdr:rowOff>
    </xdr:from>
    <xdr:ext cx="534377" cy="259045"/>
    <xdr:sp macro="" textlink="">
      <xdr:nvSpPr>
        <xdr:cNvPr id="548" name="テキスト ボックス 547"/>
        <xdr:cNvSpPr txBox="1"/>
      </xdr:nvSpPr>
      <xdr:spPr>
        <a:xfrm>
          <a:off x="12547111" y="638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7" name="テキスト ボックス 56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99368</xdr:rowOff>
    </xdr:from>
    <xdr:to>
      <xdr:col>23</xdr:col>
      <xdr:colOff>516889</xdr:colOff>
      <xdr:row>59</xdr:row>
      <xdr:rowOff>103995</xdr:rowOff>
    </xdr:to>
    <xdr:cxnSp macro="">
      <xdr:nvCxnSpPr>
        <xdr:cNvPr id="575" name="直線コネクタ 574"/>
        <xdr:cNvCxnSpPr/>
      </xdr:nvCxnSpPr>
      <xdr:spPr>
        <a:xfrm flipV="1">
          <a:off x="16317595" y="8671868"/>
          <a:ext cx="1269" cy="1547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107822</xdr:rowOff>
    </xdr:from>
    <xdr:ext cx="534377" cy="259045"/>
    <xdr:sp macro="" textlink="">
      <xdr:nvSpPr>
        <xdr:cNvPr id="576" name="教育費最小値テキスト"/>
        <xdr:cNvSpPr txBox="1"/>
      </xdr:nvSpPr>
      <xdr:spPr>
        <a:xfrm>
          <a:off x="16370300" y="1022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29,530</a:t>
          </a:r>
          <a:endParaRPr kumimoji="1" lang="ja-JP" altLang="en-US" sz="1000" b="1">
            <a:latin typeface="ＭＳ Ｐゴシック"/>
          </a:endParaRPr>
        </a:p>
      </xdr:txBody>
    </xdr:sp>
    <xdr:clientData/>
  </xdr:oneCellAnchor>
  <xdr:twoCellAnchor>
    <xdr:from>
      <xdr:col>23</xdr:col>
      <xdr:colOff>428625</xdr:colOff>
      <xdr:row>59</xdr:row>
      <xdr:rowOff>103995</xdr:rowOff>
    </xdr:from>
    <xdr:to>
      <xdr:col>23</xdr:col>
      <xdr:colOff>606425</xdr:colOff>
      <xdr:row>59</xdr:row>
      <xdr:rowOff>103995</xdr:rowOff>
    </xdr:to>
    <xdr:cxnSp macro="">
      <xdr:nvCxnSpPr>
        <xdr:cNvPr id="577" name="直線コネクタ 576"/>
        <xdr:cNvCxnSpPr/>
      </xdr:nvCxnSpPr>
      <xdr:spPr>
        <a:xfrm>
          <a:off x="16230600" y="1021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46045</xdr:rowOff>
    </xdr:from>
    <xdr:ext cx="599010" cy="259045"/>
    <xdr:sp macro="" textlink="">
      <xdr:nvSpPr>
        <xdr:cNvPr id="578" name="教育費最大値テキスト"/>
        <xdr:cNvSpPr txBox="1"/>
      </xdr:nvSpPr>
      <xdr:spPr>
        <a:xfrm>
          <a:off x="16370300" y="84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171,705</a:t>
          </a:r>
          <a:endParaRPr kumimoji="1" lang="ja-JP" altLang="en-US" sz="1000" b="1">
            <a:latin typeface="ＭＳ Ｐゴシック"/>
          </a:endParaRPr>
        </a:p>
      </xdr:txBody>
    </xdr:sp>
    <xdr:clientData/>
  </xdr:oneCellAnchor>
  <xdr:twoCellAnchor>
    <xdr:from>
      <xdr:col>23</xdr:col>
      <xdr:colOff>428625</xdr:colOff>
      <xdr:row>50</xdr:row>
      <xdr:rowOff>99368</xdr:rowOff>
    </xdr:from>
    <xdr:to>
      <xdr:col>23</xdr:col>
      <xdr:colOff>606425</xdr:colOff>
      <xdr:row>50</xdr:row>
      <xdr:rowOff>99368</xdr:rowOff>
    </xdr:to>
    <xdr:cxnSp macro="">
      <xdr:nvCxnSpPr>
        <xdr:cNvPr id="579" name="直線コネクタ 578"/>
        <xdr:cNvCxnSpPr/>
      </xdr:nvCxnSpPr>
      <xdr:spPr>
        <a:xfrm>
          <a:off x="16230600" y="86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39095</xdr:rowOff>
    </xdr:from>
    <xdr:to>
      <xdr:col>23</xdr:col>
      <xdr:colOff>517525</xdr:colOff>
      <xdr:row>58</xdr:row>
      <xdr:rowOff>132787</xdr:rowOff>
    </xdr:to>
    <xdr:cxnSp macro="">
      <xdr:nvCxnSpPr>
        <xdr:cNvPr id="580" name="直線コネクタ 579"/>
        <xdr:cNvCxnSpPr/>
      </xdr:nvCxnSpPr>
      <xdr:spPr>
        <a:xfrm>
          <a:off x="15481300" y="9983195"/>
          <a:ext cx="838200" cy="9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73601</xdr:rowOff>
    </xdr:from>
    <xdr:ext cx="534377" cy="259045"/>
    <xdr:sp macro="" textlink="">
      <xdr:nvSpPr>
        <xdr:cNvPr id="581" name="教育費平均値テキスト"/>
        <xdr:cNvSpPr txBox="1"/>
      </xdr:nvSpPr>
      <xdr:spPr>
        <a:xfrm>
          <a:off x="16370300" y="9674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61,257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50724</xdr:rowOff>
    </xdr:from>
    <xdr:to>
      <xdr:col>23</xdr:col>
      <xdr:colOff>568325</xdr:colOff>
      <xdr:row>57</xdr:row>
      <xdr:rowOff>152324</xdr:rowOff>
    </xdr:to>
    <xdr:sp macro="" textlink="">
      <xdr:nvSpPr>
        <xdr:cNvPr id="582" name="フローチャート : 判断 581"/>
        <xdr:cNvSpPr/>
      </xdr:nvSpPr>
      <xdr:spPr>
        <a:xfrm>
          <a:off x="16268700" y="982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39095</xdr:rowOff>
    </xdr:from>
    <xdr:to>
      <xdr:col>22</xdr:col>
      <xdr:colOff>365125</xdr:colOff>
      <xdr:row>58</xdr:row>
      <xdr:rowOff>136130</xdr:rowOff>
    </xdr:to>
    <xdr:cxnSp macro="">
      <xdr:nvCxnSpPr>
        <xdr:cNvPr id="583" name="直線コネクタ 582"/>
        <xdr:cNvCxnSpPr/>
      </xdr:nvCxnSpPr>
      <xdr:spPr>
        <a:xfrm flipV="1">
          <a:off x="14592300" y="9983195"/>
          <a:ext cx="889000" cy="9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13767</xdr:rowOff>
    </xdr:from>
    <xdr:to>
      <xdr:col>22</xdr:col>
      <xdr:colOff>415925</xdr:colOff>
      <xdr:row>57</xdr:row>
      <xdr:rowOff>115367</xdr:rowOff>
    </xdr:to>
    <xdr:sp macro="" textlink="">
      <xdr:nvSpPr>
        <xdr:cNvPr id="584" name="フローチャート : 判断 583"/>
        <xdr:cNvSpPr/>
      </xdr:nvSpPr>
      <xdr:spPr>
        <a:xfrm>
          <a:off x="15430500" y="97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131894</xdr:rowOff>
    </xdr:from>
    <xdr:ext cx="534377" cy="259045"/>
    <xdr:sp macro="" textlink="">
      <xdr:nvSpPr>
        <xdr:cNvPr id="585" name="テキスト ボックス 584"/>
        <xdr:cNvSpPr txBox="1"/>
      </xdr:nvSpPr>
      <xdr:spPr>
        <a:xfrm>
          <a:off x="15214111" y="95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98922</xdr:rowOff>
    </xdr:from>
    <xdr:to>
      <xdr:col>21</xdr:col>
      <xdr:colOff>161925</xdr:colOff>
      <xdr:row>58</xdr:row>
      <xdr:rowOff>136130</xdr:rowOff>
    </xdr:to>
    <xdr:cxnSp macro="">
      <xdr:nvCxnSpPr>
        <xdr:cNvPr id="586" name="直線コネクタ 585"/>
        <xdr:cNvCxnSpPr/>
      </xdr:nvCxnSpPr>
      <xdr:spPr>
        <a:xfrm>
          <a:off x="13703300" y="10043022"/>
          <a:ext cx="889000" cy="3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111281</xdr:rowOff>
    </xdr:from>
    <xdr:to>
      <xdr:col>21</xdr:col>
      <xdr:colOff>212725</xdr:colOff>
      <xdr:row>57</xdr:row>
      <xdr:rowOff>41431</xdr:rowOff>
    </xdr:to>
    <xdr:sp macro="" textlink="">
      <xdr:nvSpPr>
        <xdr:cNvPr id="587" name="フローチャート : 判断 586"/>
        <xdr:cNvSpPr/>
      </xdr:nvSpPr>
      <xdr:spPr>
        <a:xfrm>
          <a:off x="14541500" y="971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57958</xdr:rowOff>
    </xdr:from>
    <xdr:ext cx="534377" cy="259045"/>
    <xdr:sp macro="" textlink="">
      <xdr:nvSpPr>
        <xdr:cNvPr id="588" name="テキスト ボックス 587"/>
        <xdr:cNvSpPr txBox="1"/>
      </xdr:nvSpPr>
      <xdr:spPr>
        <a:xfrm>
          <a:off x="14325111" y="94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56272</xdr:rowOff>
    </xdr:from>
    <xdr:to>
      <xdr:col>19</xdr:col>
      <xdr:colOff>644525</xdr:colOff>
      <xdr:row>58</xdr:row>
      <xdr:rowOff>98922</xdr:rowOff>
    </xdr:to>
    <xdr:cxnSp macro="">
      <xdr:nvCxnSpPr>
        <xdr:cNvPr id="589" name="直線コネクタ 588"/>
        <xdr:cNvCxnSpPr/>
      </xdr:nvCxnSpPr>
      <xdr:spPr>
        <a:xfrm>
          <a:off x="12814300" y="10000372"/>
          <a:ext cx="889000" cy="4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87234</xdr:rowOff>
    </xdr:from>
    <xdr:to>
      <xdr:col>20</xdr:col>
      <xdr:colOff>9525</xdr:colOff>
      <xdr:row>58</xdr:row>
      <xdr:rowOff>17384</xdr:rowOff>
    </xdr:to>
    <xdr:sp macro="" textlink="">
      <xdr:nvSpPr>
        <xdr:cNvPr id="590" name="フローチャート : 判断 589"/>
        <xdr:cNvSpPr/>
      </xdr:nvSpPr>
      <xdr:spPr>
        <a:xfrm>
          <a:off x="13652500" y="985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33911</xdr:rowOff>
    </xdr:from>
    <xdr:ext cx="534377" cy="259045"/>
    <xdr:sp macro="" textlink="">
      <xdr:nvSpPr>
        <xdr:cNvPr id="591" name="テキスト ボックス 590"/>
        <xdr:cNvSpPr txBox="1"/>
      </xdr:nvSpPr>
      <xdr:spPr>
        <a:xfrm>
          <a:off x="13436111" y="963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75783</xdr:rowOff>
    </xdr:from>
    <xdr:to>
      <xdr:col>18</xdr:col>
      <xdr:colOff>492125</xdr:colOff>
      <xdr:row>58</xdr:row>
      <xdr:rowOff>5933</xdr:rowOff>
    </xdr:to>
    <xdr:sp macro="" textlink="">
      <xdr:nvSpPr>
        <xdr:cNvPr id="592" name="フローチャート : 判断 591"/>
        <xdr:cNvSpPr/>
      </xdr:nvSpPr>
      <xdr:spPr>
        <a:xfrm>
          <a:off x="12763500" y="984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22460</xdr:rowOff>
    </xdr:from>
    <xdr:ext cx="534377" cy="259045"/>
    <xdr:sp macro="" textlink="">
      <xdr:nvSpPr>
        <xdr:cNvPr id="593" name="テキスト ボックス 592"/>
        <xdr:cNvSpPr txBox="1"/>
      </xdr:nvSpPr>
      <xdr:spPr>
        <a:xfrm>
          <a:off x="12547111" y="962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58,955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81987</xdr:rowOff>
    </xdr:from>
    <xdr:to>
      <xdr:col>23</xdr:col>
      <xdr:colOff>568325</xdr:colOff>
      <xdr:row>59</xdr:row>
      <xdr:rowOff>12137</xdr:rowOff>
    </xdr:to>
    <xdr:sp macro="" textlink="">
      <xdr:nvSpPr>
        <xdr:cNvPr id="599" name="円/楕円 598"/>
        <xdr:cNvSpPr/>
      </xdr:nvSpPr>
      <xdr:spPr>
        <a:xfrm>
          <a:off x="16268700" y="1002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60414</xdr:rowOff>
    </xdr:from>
    <xdr:ext cx="534377" cy="259045"/>
    <xdr:sp macro="" textlink="">
      <xdr:nvSpPr>
        <xdr:cNvPr id="600" name="教育費該当値テキスト"/>
        <xdr:cNvSpPr txBox="1"/>
      </xdr:nvSpPr>
      <xdr:spPr>
        <a:xfrm>
          <a:off x="16370300" y="100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42,635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159745</xdr:rowOff>
    </xdr:from>
    <xdr:to>
      <xdr:col>22</xdr:col>
      <xdr:colOff>415925</xdr:colOff>
      <xdr:row>58</xdr:row>
      <xdr:rowOff>89895</xdr:rowOff>
    </xdr:to>
    <xdr:sp macro="" textlink="">
      <xdr:nvSpPr>
        <xdr:cNvPr id="601" name="円/楕円 600"/>
        <xdr:cNvSpPr/>
      </xdr:nvSpPr>
      <xdr:spPr>
        <a:xfrm>
          <a:off x="15430500" y="99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81022</xdr:rowOff>
    </xdr:from>
    <xdr:ext cx="534377" cy="259045"/>
    <xdr:sp macro="" textlink="">
      <xdr:nvSpPr>
        <xdr:cNvPr id="602" name="テキスト ボックス 601"/>
        <xdr:cNvSpPr txBox="1"/>
      </xdr:nvSpPr>
      <xdr:spPr>
        <a:xfrm>
          <a:off x="15214111" y="1002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51,242</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85330</xdr:rowOff>
    </xdr:from>
    <xdr:to>
      <xdr:col>21</xdr:col>
      <xdr:colOff>212725</xdr:colOff>
      <xdr:row>59</xdr:row>
      <xdr:rowOff>15480</xdr:rowOff>
    </xdr:to>
    <xdr:sp macro="" textlink="">
      <xdr:nvSpPr>
        <xdr:cNvPr id="603" name="円/楕円 602"/>
        <xdr:cNvSpPr/>
      </xdr:nvSpPr>
      <xdr:spPr>
        <a:xfrm>
          <a:off x="14541500" y="1002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6607</xdr:rowOff>
    </xdr:from>
    <xdr:ext cx="534377" cy="259045"/>
    <xdr:sp macro="" textlink="">
      <xdr:nvSpPr>
        <xdr:cNvPr id="604" name="テキスト ボックス 603"/>
        <xdr:cNvSpPr txBox="1"/>
      </xdr:nvSpPr>
      <xdr:spPr>
        <a:xfrm>
          <a:off x="14325111" y="1012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42,328</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48122</xdr:rowOff>
    </xdr:from>
    <xdr:to>
      <xdr:col>20</xdr:col>
      <xdr:colOff>9525</xdr:colOff>
      <xdr:row>58</xdr:row>
      <xdr:rowOff>149722</xdr:rowOff>
    </xdr:to>
    <xdr:sp macro="" textlink="">
      <xdr:nvSpPr>
        <xdr:cNvPr id="605" name="円/楕円 604"/>
        <xdr:cNvSpPr/>
      </xdr:nvSpPr>
      <xdr:spPr>
        <a:xfrm>
          <a:off x="13652500" y="999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140849</xdr:rowOff>
    </xdr:from>
    <xdr:ext cx="534377" cy="259045"/>
    <xdr:sp macro="" textlink="">
      <xdr:nvSpPr>
        <xdr:cNvPr id="606" name="テキスト ボックス 605"/>
        <xdr:cNvSpPr txBox="1"/>
      </xdr:nvSpPr>
      <xdr:spPr>
        <a:xfrm>
          <a:off x="13436111" y="1008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45,746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5472</xdr:rowOff>
    </xdr:from>
    <xdr:to>
      <xdr:col>18</xdr:col>
      <xdr:colOff>492125</xdr:colOff>
      <xdr:row>58</xdr:row>
      <xdr:rowOff>107072</xdr:rowOff>
    </xdr:to>
    <xdr:sp macro="" textlink="">
      <xdr:nvSpPr>
        <xdr:cNvPr id="607" name="円/楕円 606"/>
        <xdr:cNvSpPr/>
      </xdr:nvSpPr>
      <xdr:spPr>
        <a:xfrm>
          <a:off x="12763500" y="994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98199</xdr:rowOff>
    </xdr:from>
    <xdr:ext cx="534377" cy="259045"/>
    <xdr:sp macro="" textlink="">
      <xdr:nvSpPr>
        <xdr:cNvPr id="608" name="テキスト ボックス 607"/>
        <xdr:cNvSpPr txBox="1"/>
      </xdr:nvSpPr>
      <xdr:spPr>
        <a:xfrm>
          <a:off x="12547111" y="1004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49,664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2387</xdr:rowOff>
    </xdr:from>
    <xdr:to>
      <xdr:col>23</xdr:col>
      <xdr:colOff>516889</xdr:colOff>
      <xdr:row>79</xdr:row>
      <xdr:rowOff>44450</xdr:rowOff>
    </xdr:to>
    <xdr:cxnSp macro="">
      <xdr:nvCxnSpPr>
        <xdr:cNvPr id="632" name="直線コネクタ 631"/>
        <xdr:cNvCxnSpPr/>
      </xdr:nvCxnSpPr>
      <xdr:spPr>
        <a:xfrm flipV="1">
          <a:off x="16317595" y="12003887"/>
          <a:ext cx="1269" cy="15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120514</xdr:rowOff>
    </xdr:from>
    <xdr:ext cx="534377" cy="259045"/>
    <xdr:sp macro="" textlink="">
      <xdr:nvSpPr>
        <xdr:cNvPr id="635" name="災害復旧費最大値テキスト"/>
        <xdr:cNvSpPr txBox="1"/>
      </xdr:nvSpPr>
      <xdr:spPr>
        <a:xfrm>
          <a:off x="16370300" y="1177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70</xdr:row>
      <xdr:rowOff>2387</xdr:rowOff>
    </xdr:from>
    <xdr:to>
      <xdr:col>23</xdr:col>
      <xdr:colOff>606425</xdr:colOff>
      <xdr:row>70</xdr:row>
      <xdr:rowOff>2387</xdr:rowOff>
    </xdr:to>
    <xdr:cxnSp macro="">
      <xdr:nvCxnSpPr>
        <xdr:cNvPr id="636" name="直線コネクタ 635"/>
        <xdr:cNvCxnSpPr/>
      </xdr:nvCxnSpPr>
      <xdr:spPr>
        <a:xfrm>
          <a:off x="16230600" y="1200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92266</xdr:rowOff>
    </xdr:from>
    <xdr:to>
      <xdr:col>23</xdr:col>
      <xdr:colOff>517525</xdr:colOff>
      <xdr:row>78</xdr:row>
      <xdr:rowOff>98437</xdr:rowOff>
    </xdr:to>
    <xdr:cxnSp macro="">
      <xdr:nvCxnSpPr>
        <xdr:cNvPr id="637" name="直線コネクタ 636"/>
        <xdr:cNvCxnSpPr/>
      </xdr:nvCxnSpPr>
      <xdr:spPr>
        <a:xfrm flipV="1">
          <a:off x="15481300" y="13465366"/>
          <a:ext cx="8382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24604</xdr:rowOff>
    </xdr:from>
    <xdr:ext cx="469744" cy="259045"/>
    <xdr:sp macro="" textlink="">
      <xdr:nvSpPr>
        <xdr:cNvPr id="638" name="災害復旧費平均値テキスト"/>
        <xdr:cNvSpPr txBox="1"/>
      </xdr:nvSpPr>
      <xdr:spPr>
        <a:xfrm>
          <a:off x="16370300" y="13226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1727</xdr:rowOff>
    </xdr:from>
    <xdr:to>
      <xdr:col>23</xdr:col>
      <xdr:colOff>568325</xdr:colOff>
      <xdr:row>78</xdr:row>
      <xdr:rowOff>103327</xdr:rowOff>
    </xdr:to>
    <xdr:sp macro="" textlink="">
      <xdr:nvSpPr>
        <xdr:cNvPr id="639" name="フローチャート : 判断 638"/>
        <xdr:cNvSpPr/>
      </xdr:nvSpPr>
      <xdr:spPr>
        <a:xfrm>
          <a:off x="16268700" y="1337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98437</xdr:rowOff>
    </xdr:from>
    <xdr:to>
      <xdr:col>22</xdr:col>
      <xdr:colOff>365125</xdr:colOff>
      <xdr:row>78</xdr:row>
      <xdr:rowOff>134214</xdr:rowOff>
    </xdr:to>
    <xdr:cxnSp macro="">
      <xdr:nvCxnSpPr>
        <xdr:cNvPr id="640" name="直線コネクタ 639"/>
        <xdr:cNvCxnSpPr/>
      </xdr:nvCxnSpPr>
      <xdr:spPr>
        <a:xfrm flipV="1">
          <a:off x="14592300" y="13471537"/>
          <a:ext cx="889000" cy="3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45162</xdr:rowOff>
    </xdr:from>
    <xdr:to>
      <xdr:col>22</xdr:col>
      <xdr:colOff>415925</xdr:colOff>
      <xdr:row>77</xdr:row>
      <xdr:rowOff>146762</xdr:rowOff>
    </xdr:to>
    <xdr:sp macro="" textlink="">
      <xdr:nvSpPr>
        <xdr:cNvPr id="641" name="フローチャート : 判断 640"/>
        <xdr:cNvSpPr/>
      </xdr:nvSpPr>
      <xdr:spPr>
        <a:xfrm>
          <a:off x="15430500" y="1324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163289</xdr:rowOff>
    </xdr:from>
    <xdr:ext cx="469744" cy="259045"/>
    <xdr:sp macro="" textlink="">
      <xdr:nvSpPr>
        <xdr:cNvPr id="642" name="テキスト ボックス 641"/>
        <xdr:cNvSpPr txBox="1"/>
      </xdr:nvSpPr>
      <xdr:spPr>
        <a:xfrm>
          <a:off x="15246427" y="1302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134214</xdr:rowOff>
    </xdr:from>
    <xdr:to>
      <xdr:col>21</xdr:col>
      <xdr:colOff>161925</xdr:colOff>
      <xdr:row>79</xdr:row>
      <xdr:rowOff>30468</xdr:rowOff>
    </xdr:to>
    <xdr:cxnSp macro="">
      <xdr:nvCxnSpPr>
        <xdr:cNvPr id="643" name="直線コネクタ 642"/>
        <xdr:cNvCxnSpPr/>
      </xdr:nvCxnSpPr>
      <xdr:spPr>
        <a:xfrm flipV="1">
          <a:off x="13703300" y="13507314"/>
          <a:ext cx="889000" cy="6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59562</xdr:rowOff>
    </xdr:from>
    <xdr:to>
      <xdr:col>21</xdr:col>
      <xdr:colOff>212725</xdr:colOff>
      <xdr:row>77</xdr:row>
      <xdr:rowOff>161162</xdr:rowOff>
    </xdr:to>
    <xdr:sp macro="" textlink="">
      <xdr:nvSpPr>
        <xdr:cNvPr id="644" name="フローチャート : 判断 643"/>
        <xdr:cNvSpPr/>
      </xdr:nvSpPr>
      <xdr:spPr>
        <a:xfrm>
          <a:off x="14541500" y="132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6239</xdr:rowOff>
    </xdr:from>
    <xdr:ext cx="469744" cy="259045"/>
    <xdr:sp macro="" textlink="">
      <xdr:nvSpPr>
        <xdr:cNvPr id="645" name="テキスト ボックス 644"/>
        <xdr:cNvSpPr txBox="1"/>
      </xdr:nvSpPr>
      <xdr:spPr>
        <a:xfrm>
          <a:off x="14357427" y="1303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111316</xdr:rowOff>
    </xdr:from>
    <xdr:to>
      <xdr:col>19</xdr:col>
      <xdr:colOff>644525</xdr:colOff>
      <xdr:row>79</xdr:row>
      <xdr:rowOff>30468</xdr:rowOff>
    </xdr:to>
    <xdr:cxnSp macro="">
      <xdr:nvCxnSpPr>
        <xdr:cNvPr id="646" name="直線コネクタ 645"/>
        <xdr:cNvCxnSpPr/>
      </xdr:nvCxnSpPr>
      <xdr:spPr>
        <a:xfrm>
          <a:off x="12814300" y="13312966"/>
          <a:ext cx="889000" cy="26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4166</xdr:rowOff>
    </xdr:from>
    <xdr:to>
      <xdr:col>20</xdr:col>
      <xdr:colOff>9525</xdr:colOff>
      <xdr:row>77</xdr:row>
      <xdr:rowOff>105766</xdr:rowOff>
    </xdr:to>
    <xdr:sp macro="" textlink="">
      <xdr:nvSpPr>
        <xdr:cNvPr id="647" name="フローチャート : 判断 646"/>
        <xdr:cNvSpPr/>
      </xdr:nvSpPr>
      <xdr:spPr>
        <a:xfrm>
          <a:off x="13652500" y="1320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122293</xdr:rowOff>
    </xdr:from>
    <xdr:ext cx="469744" cy="259045"/>
    <xdr:sp macro="" textlink="">
      <xdr:nvSpPr>
        <xdr:cNvPr id="648" name="テキスト ボックス 647"/>
        <xdr:cNvSpPr txBox="1"/>
      </xdr:nvSpPr>
      <xdr:spPr>
        <a:xfrm>
          <a:off x="13468427" y="1298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85280</xdr:rowOff>
    </xdr:from>
    <xdr:to>
      <xdr:col>18</xdr:col>
      <xdr:colOff>492125</xdr:colOff>
      <xdr:row>77</xdr:row>
      <xdr:rowOff>15430</xdr:rowOff>
    </xdr:to>
    <xdr:sp macro="" textlink="">
      <xdr:nvSpPr>
        <xdr:cNvPr id="649" name="フローチャート : 判断 648"/>
        <xdr:cNvSpPr/>
      </xdr:nvSpPr>
      <xdr:spPr>
        <a:xfrm>
          <a:off x="12763500" y="1311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31958</xdr:rowOff>
    </xdr:from>
    <xdr:ext cx="534377" cy="259045"/>
    <xdr:sp macro="" textlink="">
      <xdr:nvSpPr>
        <xdr:cNvPr id="650" name="テキスト ボックス 649"/>
        <xdr:cNvSpPr txBox="1"/>
      </xdr:nvSpPr>
      <xdr:spPr>
        <a:xfrm>
          <a:off x="12547111" y="1289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41466</xdr:rowOff>
    </xdr:from>
    <xdr:to>
      <xdr:col>23</xdr:col>
      <xdr:colOff>568325</xdr:colOff>
      <xdr:row>78</xdr:row>
      <xdr:rowOff>143066</xdr:rowOff>
    </xdr:to>
    <xdr:sp macro="" textlink="">
      <xdr:nvSpPr>
        <xdr:cNvPr id="656" name="円/楕円 655"/>
        <xdr:cNvSpPr/>
      </xdr:nvSpPr>
      <xdr:spPr>
        <a:xfrm>
          <a:off x="16268700" y="1341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151605</xdr:rowOff>
    </xdr:from>
    <xdr:ext cx="469744" cy="259045"/>
    <xdr:sp macro="" textlink="">
      <xdr:nvSpPr>
        <xdr:cNvPr id="657" name="災害復旧費該当値テキスト"/>
        <xdr:cNvSpPr txBox="1"/>
      </xdr:nvSpPr>
      <xdr:spPr>
        <a:xfrm>
          <a:off x="16370300" y="1335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47637</xdr:rowOff>
    </xdr:from>
    <xdr:to>
      <xdr:col>22</xdr:col>
      <xdr:colOff>415925</xdr:colOff>
      <xdr:row>78</xdr:row>
      <xdr:rowOff>149237</xdr:rowOff>
    </xdr:to>
    <xdr:sp macro="" textlink="">
      <xdr:nvSpPr>
        <xdr:cNvPr id="658" name="円/楕円 657"/>
        <xdr:cNvSpPr/>
      </xdr:nvSpPr>
      <xdr:spPr>
        <a:xfrm>
          <a:off x="15430500" y="1342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140364</xdr:rowOff>
    </xdr:from>
    <xdr:ext cx="469744" cy="259045"/>
    <xdr:sp macro="" textlink="">
      <xdr:nvSpPr>
        <xdr:cNvPr id="659" name="テキスト ボックス 658"/>
        <xdr:cNvSpPr txBox="1"/>
      </xdr:nvSpPr>
      <xdr:spPr>
        <a:xfrm>
          <a:off x="15246427" y="1351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83414</xdr:rowOff>
    </xdr:from>
    <xdr:to>
      <xdr:col>21</xdr:col>
      <xdr:colOff>212725</xdr:colOff>
      <xdr:row>79</xdr:row>
      <xdr:rowOff>13564</xdr:rowOff>
    </xdr:to>
    <xdr:sp macro="" textlink="">
      <xdr:nvSpPr>
        <xdr:cNvPr id="660" name="円/楕円 659"/>
        <xdr:cNvSpPr/>
      </xdr:nvSpPr>
      <xdr:spPr>
        <a:xfrm>
          <a:off x="14541500" y="134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4691</xdr:rowOff>
    </xdr:from>
    <xdr:ext cx="469744" cy="259045"/>
    <xdr:sp macro="" textlink="">
      <xdr:nvSpPr>
        <xdr:cNvPr id="661" name="テキスト ボックス 660"/>
        <xdr:cNvSpPr txBox="1"/>
      </xdr:nvSpPr>
      <xdr:spPr>
        <a:xfrm>
          <a:off x="14357427" y="1354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151118</xdr:rowOff>
    </xdr:from>
    <xdr:to>
      <xdr:col>20</xdr:col>
      <xdr:colOff>9525</xdr:colOff>
      <xdr:row>79</xdr:row>
      <xdr:rowOff>81268</xdr:rowOff>
    </xdr:to>
    <xdr:sp macro="" textlink="">
      <xdr:nvSpPr>
        <xdr:cNvPr id="662" name="円/楕円 661"/>
        <xdr:cNvSpPr/>
      </xdr:nvSpPr>
      <xdr:spPr>
        <a:xfrm>
          <a:off x="13652500" y="1352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72395</xdr:rowOff>
    </xdr:from>
    <xdr:ext cx="378565" cy="259045"/>
    <xdr:sp macro="" textlink="">
      <xdr:nvSpPr>
        <xdr:cNvPr id="663" name="テキスト ボックス 662"/>
        <xdr:cNvSpPr txBox="1"/>
      </xdr:nvSpPr>
      <xdr:spPr>
        <a:xfrm>
          <a:off x="13514017" y="1361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60516</xdr:rowOff>
    </xdr:from>
    <xdr:to>
      <xdr:col>18</xdr:col>
      <xdr:colOff>492125</xdr:colOff>
      <xdr:row>77</xdr:row>
      <xdr:rowOff>162116</xdr:rowOff>
    </xdr:to>
    <xdr:sp macro="" textlink="">
      <xdr:nvSpPr>
        <xdr:cNvPr id="664" name="円/楕円 663"/>
        <xdr:cNvSpPr/>
      </xdr:nvSpPr>
      <xdr:spPr>
        <a:xfrm>
          <a:off x="12763500" y="1326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153243</xdr:rowOff>
    </xdr:from>
    <xdr:ext cx="469744" cy="259045"/>
    <xdr:sp macro="" textlink="">
      <xdr:nvSpPr>
        <xdr:cNvPr id="665" name="テキスト ボックス 664"/>
        <xdr:cNvSpPr txBox="1"/>
      </xdr:nvSpPr>
      <xdr:spPr>
        <a:xfrm>
          <a:off x="12579427" y="1335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8" name="テキスト ボックス 67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61277</xdr:rowOff>
    </xdr:from>
    <xdr:to>
      <xdr:col>23</xdr:col>
      <xdr:colOff>516889</xdr:colOff>
      <xdr:row>99</xdr:row>
      <xdr:rowOff>109843</xdr:rowOff>
    </xdr:to>
    <xdr:cxnSp macro="">
      <xdr:nvCxnSpPr>
        <xdr:cNvPr id="690" name="直線コネクタ 689"/>
        <xdr:cNvCxnSpPr/>
      </xdr:nvCxnSpPr>
      <xdr:spPr>
        <a:xfrm flipV="1">
          <a:off x="16317595" y="15663227"/>
          <a:ext cx="1269" cy="14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113670</xdr:rowOff>
    </xdr:from>
    <xdr:ext cx="534377" cy="259045"/>
    <xdr:sp macro="" textlink="">
      <xdr:nvSpPr>
        <xdr:cNvPr id="691" name="公債費最小値テキスト"/>
        <xdr:cNvSpPr txBox="1"/>
      </xdr:nvSpPr>
      <xdr:spPr>
        <a:xfrm>
          <a:off x="16370300" y="1708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99</xdr:row>
      <xdr:rowOff>109843</xdr:rowOff>
    </xdr:from>
    <xdr:to>
      <xdr:col>23</xdr:col>
      <xdr:colOff>606425</xdr:colOff>
      <xdr:row>99</xdr:row>
      <xdr:rowOff>109843</xdr:rowOff>
    </xdr:to>
    <xdr:cxnSp macro="">
      <xdr:nvCxnSpPr>
        <xdr:cNvPr id="692" name="直線コネクタ 691"/>
        <xdr:cNvCxnSpPr/>
      </xdr:nvCxnSpPr>
      <xdr:spPr>
        <a:xfrm>
          <a:off x="16230600" y="1708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7954</xdr:rowOff>
    </xdr:from>
    <xdr:ext cx="599010" cy="259045"/>
    <xdr:sp macro="" textlink="">
      <xdr:nvSpPr>
        <xdr:cNvPr id="693" name="公債費最大値テキスト"/>
        <xdr:cNvSpPr txBox="1"/>
      </xdr:nvSpPr>
      <xdr:spPr>
        <a:xfrm>
          <a:off x="16370300" y="1543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91</xdr:row>
      <xdr:rowOff>61277</xdr:rowOff>
    </xdr:from>
    <xdr:to>
      <xdr:col>23</xdr:col>
      <xdr:colOff>606425</xdr:colOff>
      <xdr:row>91</xdr:row>
      <xdr:rowOff>61277</xdr:rowOff>
    </xdr:to>
    <xdr:cxnSp macro="">
      <xdr:nvCxnSpPr>
        <xdr:cNvPr id="694" name="直線コネクタ 693"/>
        <xdr:cNvCxnSpPr/>
      </xdr:nvCxnSpPr>
      <xdr:spPr>
        <a:xfrm>
          <a:off x="16230600" y="156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120129</xdr:rowOff>
    </xdr:from>
    <xdr:to>
      <xdr:col>23</xdr:col>
      <xdr:colOff>517525</xdr:colOff>
      <xdr:row>94</xdr:row>
      <xdr:rowOff>8674</xdr:rowOff>
    </xdr:to>
    <xdr:cxnSp macro="">
      <xdr:nvCxnSpPr>
        <xdr:cNvPr id="695" name="直線コネクタ 694"/>
        <xdr:cNvCxnSpPr/>
      </xdr:nvCxnSpPr>
      <xdr:spPr>
        <a:xfrm>
          <a:off x="15481300" y="16064979"/>
          <a:ext cx="838200" cy="5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23372</xdr:rowOff>
    </xdr:from>
    <xdr:ext cx="534377" cy="259045"/>
    <xdr:sp macro="" textlink="">
      <xdr:nvSpPr>
        <xdr:cNvPr id="696" name="公債費平均値テキスト"/>
        <xdr:cNvSpPr txBox="1"/>
      </xdr:nvSpPr>
      <xdr:spPr>
        <a:xfrm>
          <a:off x="16370300" y="16311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44945</xdr:rowOff>
    </xdr:from>
    <xdr:to>
      <xdr:col>23</xdr:col>
      <xdr:colOff>568325</xdr:colOff>
      <xdr:row>95</xdr:row>
      <xdr:rowOff>146545</xdr:rowOff>
    </xdr:to>
    <xdr:sp macro="" textlink="">
      <xdr:nvSpPr>
        <xdr:cNvPr id="697" name="フローチャート : 判断 696"/>
        <xdr:cNvSpPr/>
      </xdr:nvSpPr>
      <xdr:spPr>
        <a:xfrm>
          <a:off x="162687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57913</xdr:rowOff>
    </xdr:from>
    <xdr:to>
      <xdr:col>22</xdr:col>
      <xdr:colOff>365125</xdr:colOff>
      <xdr:row>93</xdr:row>
      <xdr:rowOff>120129</xdr:rowOff>
    </xdr:to>
    <xdr:cxnSp macro="">
      <xdr:nvCxnSpPr>
        <xdr:cNvPr id="698" name="直線コネクタ 697"/>
        <xdr:cNvCxnSpPr/>
      </xdr:nvCxnSpPr>
      <xdr:spPr>
        <a:xfrm>
          <a:off x="14592300" y="16002763"/>
          <a:ext cx="889000" cy="6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26505</xdr:rowOff>
    </xdr:from>
    <xdr:to>
      <xdr:col>22</xdr:col>
      <xdr:colOff>415925</xdr:colOff>
      <xdr:row>95</xdr:row>
      <xdr:rowOff>128105</xdr:rowOff>
    </xdr:to>
    <xdr:sp macro="" textlink="">
      <xdr:nvSpPr>
        <xdr:cNvPr id="699" name="フローチャート : 判断 698"/>
        <xdr:cNvSpPr/>
      </xdr:nvSpPr>
      <xdr:spPr>
        <a:xfrm>
          <a:off x="15430500" y="163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119232</xdr:rowOff>
    </xdr:from>
    <xdr:ext cx="534377" cy="259045"/>
    <xdr:sp macro="" textlink="">
      <xdr:nvSpPr>
        <xdr:cNvPr id="700" name="テキスト ボックス 699"/>
        <xdr:cNvSpPr txBox="1"/>
      </xdr:nvSpPr>
      <xdr:spPr>
        <a:xfrm>
          <a:off x="15214111" y="1640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148526</xdr:rowOff>
    </xdr:from>
    <xdr:to>
      <xdr:col>21</xdr:col>
      <xdr:colOff>161925</xdr:colOff>
      <xdr:row>93</xdr:row>
      <xdr:rowOff>57913</xdr:rowOff>
    </xdr:to>
    <xdr:cxnSp macro="">
      <xdr:nvCxnSpPr>
        <xdr:cNvPr id="701" name="直線コネクタ 700"/>
        <xdr:cNvCxnSpPr/>
      </xdr:nvCxnSpPr>
      <xdr:spPr>
        <a:xfrm>
          <a:off x="13703300" y="15921926"/>
          <a:ext cx="889000" cy="8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7480</xdr:rowOff>
    </xdr:from>
    <xdr:to>
      <xdr:col>21</xdr:col>
      <xdr:colOff>212725</xdr:colOff>
      <xdr:row>95</xdr:row>
      <xdr:rowOff>109080</xdr:rowOff>
    </xdr:to>
    <xdr:sp macro="" textlink="">
      <xdr:nvSpPr>
        <xdr:cNvPr id="702" name="フローチャート : 判断 701"/>
        <xdr:cNvSpPr/>
      </xdr:nvSpPr>
      <xdr:spPr>
        <a:xfrm>
          <a:off x="14541500" y="162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100207</xdr:rowOff>
    </xdr:from>
    <xdr:ext cx="534377" cy="259045"/>
    <xdr:sp macro="" textlink="">
      <xdr:nvSpPr>
        <xdr:cNvPr id="703" name="テキスト ボックス 702"/>
        <xdr:cNvSpPr txBox="1"/>
      </xdr:nvSpPr>
      <xdr:spPr>
        <a:xfrm>
          <a:off x="14325111" y="1638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104750</xdr:rowOff>
    </xdr:from>
    <xdr:to>
      <xdr:col>19</xdr:col>
      <xdr:colOff>644525</xdr:colOff>
      <xdr:row>92</xdr:row>
      <xdr:rowOff>148526</xdr:rowOff>
    </xdr:to>
    <xdr:cxnSp macro="">
      <xdr:nvCxnSpPr>
        <xdr:cNvPr id="704" name="直線コネクタ 703"/>
        <xdr:cNvCxnSpPr/>
      </xdr:nvCxnSpPr>
      <xdr:spPr>
        <a:xfrm>
          <a:off x="12814300" y="15706700"/>
          <a:ext cx="889000" cy="21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3887</xdr:rowOff>
    </xdr:from>
    <xdr:to>
      <xdr:col>20</xdr:col>
      <xdr:colOff>9525</xdr:colOff>
      <xdr:row>95</xdr:row>
      <xdr:rowOff>105487</xdr:rowOff>
    </xdr:to>
    <xdr:sp macro="" textlink="">
      <xdr:nvSpPr>
        <xdr:cNvPr id="705" name="フローチャート : 判断 704"/>
        <xdr:cNvSpPr/>
      </xdr:nvSpPr>
      <xdr:spPr>
        <a:xfrm>
          <a:off x="13652500" y="1629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96614</xdr:rowOff>
    </xdr:from>
    <xdr:ext cx="534377" cy="259045"/>
    <xdr:sp macro="" textlink="">
      <xdr:nvSpPr>
        <xdr:cNvPr id="706" name="テキスト ボックス 705"/>
        <xdr:cNvSpPr txBox="1"/>
      </xdr:nvSpPr>
      <xdr:spPr>
        <a:xfrm>
          <a:off x="13436111" y="1638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162954</xdr:rowOff>
    </xdr:from>
    <xdr:to>
      <xdr:col>18</xdr:col>
      <xdr:colOff>492125</xdr:colOff>
      <xdr:row>95</xdr:row>
      <xdr:rowOff>93104</xdr:rowOff>
    </xdr:to>
    <xdr:sp macro="" textlink="">
      <xdr:nvSpPr>
        <xdr:cNvPr id="707" name="フローチャート : 判断 706"/>
        <xdr:cNvSpPr/>
      </xdr:nvSpPr>
      <xdr:spPr>
        <a:xfrm>
          <a:off x="12763500" y="1627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84231</xdr:rowOff>
    </xdr:from>
    <xdr:ext cx="534377" cy="259045"/>
    <xdr:sp macro="" textlink="">
      <xdr:nvSpPr>
        <xdr:cNvPr id="708" name="テキスト ボックス 707"/>
        <xdr:cNvSpPr txBox="1"/>
      </xdr:nvSpPr>
      <xdr:spPr>
        <a:xfrm>
          <a:off x="12547111" y="163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129324</xdr:rowOff>
    </xdr:from>
    <xdr:to>
      <xdr:col>23</xdr:col>
      <xdr:colOff>568325</xdr:colOff>
      <xdr:row>94</xdr:row>
      <xdr:rowOff>59474</xdr:rowOff>
    </xdr:to>
    <xdr:sp macro="" textlink="">
      <xdr:nvSpPr>
        <xdr:cNvPr id="714" name="円/楕円 713"/>
        <xdr:cNvSpPr/>
      </xdr:nvSpPr>
      <xdr:spPr>
        <a:xfrm>
          <a:off x="16268700" y="1607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152201</xdr:rowOff>
    </xdr:from>
    <xdr:ext cx="599010" cy="259045"/>
    <xdr:sp macro="" textlink="">
      <xdr:nvSpPr>
        <xdr:cNvPr id="715" name="公債費該当値テキスト"/>
        <xdr:cNvSpPr txBox="1"/>
      </xdr:nvSpPr>
      <xdr:spPr>
        <a:xfrm>
          <a:off x="16370300" y="1592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100,317</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69329</xdr:rowOff>
    </xdr:from>
    <xdr:to>
      <xdr:col>22</xdr:col>
      <xdr:colOff>415925</xdr:colOff>
      <xdr:row>93</xdr:row>
      <xdr:rowOff>170929</xdr:rowOff>
    </xdr:to>
    <xdr:sp macro="" textlink="">
      <xdr:nvSpPr>
        <xdr:cNvPr id="716" name="円/楕円 715"/>
        <xdr:cNvSpPr/>
      </xdr:nvSpPr>
      <xdr:spPr>
        <a:xfrm>
          <a:off x="15430500" y="1601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16006</xdr:rowOff>
    </xdr:from>
    <xdr:ext cx="599010" cy="259045"/>
    <xdr:sp macro="" textlink="">
      <xdr:nvSpPr>
        <xdr:cNvPr id="717" name="テキスト ボックス 716"/>
        <xdr:cNvSpPr txBox="1"/>
      </xdr:nvSpPr>
      <xdr:spPr>
        <a:xfrm>
          <a:off x="15181794" y="157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105,041</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7113</xdr:rowOff>
    </xdr:from>
    <xdr:to>
      <xdr:col>21</xdr:col>
      <xdr:colOff>212725</xdr:colOff>
      <xdr:row>93</xdr:row>
      <xdr:rowOff>108713</xdr:rowOff>
    </xdr:to>
    <xdr:sp macro="" textlink="">
      <xdr:nvSpPr>
        <xdr:cNvPr id="718" name="円/楕円 717"/>
        <xdr:cNvSpPr/>
      </xdr:nvSpPr>
      <xdr:spPr>
        <a:xfrm>
          <a:off x="14541500" y="1595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125240</xdr:rowOff>
    </xdr:from>
    <xdr:ext cx="599010" cy="259045"/>
    <xdr:sp macro="" textlink="">
      <xdr:nvSpPr>
        <xdr:cNvPr id="719" name="テキスト ボックス 718"/>
        <xdr:cNvSpPr txBox="1"/>
      </xdr:nvSpPr>
      <xdr:spPr>
        <a:xfrm>
          <a:off x="14292794" y="1572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109,940</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97726</xdr:rowOff>
    </xdr:from>
    <xdr:to>
      <xdr:col>20</xdr:col>
      <xdr:colOff>9525</xdr:colOff>
      <xdr:row>93</xdr:row>
      <xdr:rowOff>27876</xdr:rowOff>
    </xdr:to>
    <xdr:sp macro="" textlink="">
      <xdr:nvSpPr>
        <xdr:cNvPr id="720" name="円/楕円 719"/>
        <xdr:cNvSpPr/>
      </xdr:nvSpPr>
      <xdr:spPr>
        <a:xfrm>
          <a:off x="13652500" y="1587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44403</xdr:rowOff>
    </xdr:from>
    <xdr:ext cx="599010" cy="259045"/>
    <xdr:sp macro="" textlink="">
      <xdr:nvSpPr>
        <xdr:cNvPr id="721" name="テキスト ボックス 720"/>
        <xdr:cNvSpPr txBox="1"/>
      </xdr:nvSpPr>
      <xdr:spPr>
        <a:xfrm>
          <a:off x="13403794" y="15646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116,305</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53950</xdr:rowOff>
    </xdr:from>
    <xdr:to>
      <xdr:col>18</xdr:col>
      <xdr:colOff>492125</xdr:colOff>
      <xdr:row>91</xdr:row>
      <xdr:rowOff>155550</xdr:rowOff>
    </xdr:to>
    <xdr:sp macro="" textlink="">
      <xdr:nvSpPr>
        <xdr:cNvPr id="722" name="円/楕円 721"/>
        <xdr:cNvSpPr/>
      </xdr:nvSpPr>
      <xdr:spPr>
        <a:xfrm>
          <a:off x="12763500" y="156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627</xdr:rowOff>
    </xdr:from>
    <xdr:ext cx="599010" cy="259045"/>
    <xdr:sp macro="" textlink="">
      <xdr:nvSpPr>
        <xdr:cNvPr id="723" name="テキスト ボックス 722"/>
        <xdr:cNvSpPr txBox="1"/>
      </xdr:nvSpPr>
      <xdr:spPr>
        <a:xfrm>
          <a:off x="12514794" y="15431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9" name="テキスト ボックス 738"/>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1" name="テキスト ボックス 740"/>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3" name="テキスト ボックス 742"/>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13970</xdr:rowOff>
    </xdr:from>
    <xdr:to>
      <xdr:col>32</xdr:col>
      <xdr:colOff>186689</xdr:colOff>
      <xdr:row>39</xdr:row>
      <xdr:rowOff>44450</xdr:rowOff>
    </xdr:to>
    <xdr:cxnSp macro="">
      <xdr:nvCxnSpPr>
        <xdr:cNvPr id="747" name="直線コネクタ 746"/>
        <xdr:cNvCxnSpPr/>
      </xdr:nvCxnSpPr>
      <xdr:spPr>
        <a:xfrm flipV="1">
          <a:off x="22159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132097</xdr:rowOff>
    </xdr:from>
    <xdr:ext cx="378565" cy="259045"/>
    <xdr:sp macro="" textlink="">
      <xdr:nvSpPr>
        <xdr:cNvPr id="750" name="諸支出金最大値テキスト"/>
        <xdr:cNvSpPr txBox="1"/>
      </xdr:nvSpPr>
      <xdr:spPr>
        <a:xfrm>
          <a:off x="22212300" y="5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a:t>
          </a:r>
          <a:endParaRPr kumimoji="1" lang="ja-JP" altLang="en-US" sz="1000" b="1">
            <a:latin typeface="ＭＳ Ｐゴシック"/>
          </a:endParaRPr>
        </a:p>
      </xdr:txBody>
    </xdr:sp>
    <xdr:clientData/>
  </xdr:oneCellAnchor>
  <xdr:twoCellAnchor>
    <xdr:from>
      <xdr:col>32</xdr:col>
      <xdr:colOff>98425</xdr:colOff>
      <xdr:row>31</xdr:row>
      <xdr:rowOff>13970</xdr:rowOff>
    </xdr:from>
    <xdr:to>
      <xdr:col>32</xdr:col>
      <xdr:colOff>276225</xdr:colOff>
      <xdr:row>31</xdr:row>
      <xdr:rowOff>13970</xdr:rowOff>
    </xdr:to>
    <xdr:cxnSp macro="">
      <xdr:nvCxnSpPr>
        <xdr:cNvPr id="751" name="直線コネクタ 750"/>
        <xdr:cNvCxnSpPr/>
      </xdr:nvCxnSpPr>
      <xdr:spPr>
        <a:xfrm>
          <a:off x="22072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13932" cy="259045"/>
    <xdr:sp macro="" textlink="">
      <xdr:nvSpPr>
        <xdr:cNvPr id="753" name="諸支出金平均値テキスト"/>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54" name="フローチャート : 判断 753"/>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79375</xdr:rowOff>
    </xdr:from>
    <xdr:to>
      <xdr:col>31</xdr:col>
      <xdr:colOff>85725</xdr:colOff>
      <xdr:row>39</xdr:row>
      <xdr:rowOff>9525</xdr:rowOff>
    </xdr:to>
    <xdr:sp macro="" textlink="">
      <xdr:nvSpPr>
        <xdr:cNvPr id="756" name="フローチャート : 判断 755"/>
        <xdr:cNvSpPr/>
      </xdr:nvSpPr>
      <xdr:spPr>
        <a:xfrm>
          <a:off x="21272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26052</xdr:rowOff>
    </xdr:from>
    <xdr:ext cx="313932" cy="259045"/>
    <xdr:sp macro="" textlink="">
      <xdr:nvSpPr>
        <xdr:cNvPr id="757" name="テキスト ボックス 756"/>
        <xdr:cNvSpPr txBox="1"/>
      </xdr:nvSpPr>
      <xdr:spPr>
        <a:xfrm>
          <a:off x="21166333" y="6369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96520</xdr:rowOff>
    </xdr:from>
    <xdr:to>
      <xdr:col>29</xdr:col>
      <xdr:colOff>568325</xdr:colOff>
      <xdr:row>36</xdr:row>
      <xdr:rowOff>26670</xdr:rowOff>
    </xdr:to>
    <xdr:sp macro="" textlink="">
      <xdr:nvSpPr>
        <xdr:cNvPr id="759" name="フローチャート : 判断 758"/>
        <xdr:cNvSpPr/>
      </xdr:nvSpPr>
      <xdr:spPr>
        <a:xfrm>
          <a:off x="20383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43197</xdr:rowOff>
    </xdr:from>
    <xdr:ext cx="378565" cy="259045"/>
    <xdr:sp macro="" textlink="">
      <xdr:nvSpPr>
        <xdr:cNvPr id="760" name="テキスト ボックス 759"/>
        <xdr:cNvSpPr txBox="1"/>
      </xdr:nvSpPr>
      <xdr:spPr>
        <a:xfrm>
          <a:off x="20245017" y="5872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100330</xdr:rowOff>
    </xdr:from>
    <xdr:to>
      <xdr:col>28</xdr:col>
      <xdr:colOff>365125</xdr:colOff>
      <xdr:row>39</xdr:row>
      <xdr:rowOff>30480</xdr:rowOff>
    </xdr:to>
    <xdr:sp macro="" textlink="">
      <xdr:nvSpPr>
        <xdr:cNvPr id="762" name="フローチャート : 判断 761"/>
        <xdr:cNvSpPr/>
      </xdr:nvSpPr>
      <xdr:spPr>
        <a:xfrm>
          <a:off x="19494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47007</xdr:rowOff>
    </xdr:from>
    <xdr:ext cx="313932" cy="259045"/>
    <xdr:sp macro="" textlink="">
      <xdr:nvSpPr>
        <xdr:cNvPr id="763" name="テキスト ボックス 762"/>
        <xdr:cNvSpPr txBox="1"/>
      </xdr:nvSpPr>
      <xdr:spPr>
        <a:xfrm>
          <a:off x="19388333" y="639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100330</xdr:rowOff>
    </xdr:from>
    <xdr:to>
      <xdr:col>27</xdr:col>
      <xdr:colOff>161925</xdr:colOff>
      <xdr:row>39</xdr:row>
      <xdr:rowOff>30480</xdr:rowOff>
    </xdr:to>
    <xdr:sp macro="" textlink="">
      <xdr:nvSpPr>
        <xdr:cNvPr id="764" name="フローチャート : 判断 763"/>
        <xdr:cNvSpPr/>
      </xdr:nvSpPr>
      <xdr:spPr>
        <a:xfrm>
          <a:off x="18605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47007</xdr:rowOff>
    </xdr:from>
    <xdr:ext cx="313932" cy="259045"/>
    <xdr:sp macro="" textlink="">
      <xdr:nvSpPr>
        <xdr:cNvPr id="765" name="テキスト ボックス 764"/>
        <xdr:cNvSpPr txBox="1"/>
      </xdr:nvSpPr>
      <xdr:spPr>
        <a:xfrm>
          <a:off x="18499333" y="639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72"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3" name="円/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4" name="テキスト ボックス 77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5" name="円/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6" name="テキスト ボックス 77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7" name="円/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8" name="テキスト ボックス 77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0" name="テキスト ボックス 77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衛生費については、上水道事業や世羅中央病院企業団への補助費等に係る経費が多額であり、甲世衛生組合より譲渡されたし尿処理施設の経費の増加が類似団体を大幅に上回る要因となっている。商工費については、平成</a:t>
          </a:r>
          <a:r>
            <a:rPr kumimoji="1" lang="en-US" altLang="ja-JP" sz="1400">
              <a:latin typeface="ＭＳ Ｐゴシック"/>
            </a:rPr>
            <a:t>26</a:t>
          </a:r>
          <a:r>
            <a:rPr kumimoji="1" lang="ja-JP" altLang="en-US" sz="1400">
              <a:latin typeface="ＭＳ Ｐゴシック"/>
            </a:rPr>
            <a:t>年度に比べ減少しているが、類似団体よりも大きく上回っている。今後の推移については、道の駅世羅が完成したため、商工費は減少傾向に推移すると考えている。公債費については、現在、地方債現在高が順調に減少しているが、平成</a:t>
          </a:r>
          <a:r>
            <a:rPr kumimoji="1" lang="en-US" altLang="ja-JP" sz="1400">
              <a:latin typeface="ＭＳ Ｐゴシック"/>
            </a:rPr>
            <a:t>27</a:t>
          </a:r>
          <a:r>
            <a:rPr kumimoji="1" lang="ja-JP" altLang="en-US" sz="1400">
              <a:latin typeface="ＭＳ Ｐゴシック"/>
            </a:rPr>
            <a:t>年度～平成</a:t>
          </a:r>
          <a:r>
            <a:rPr kumimoji="1" lang="en-US" altLang="ja-JP" sz="1400">
              <a:latin typeface="ＭＳ Ｐゴシック"/>
            </a:rPr>
            <a:t>28</a:t>
          </a:r>
          <a:r>
            <a:rPr kumimoji="1" lang="ja-JP" altLang="en-US" sz="1400">
              <a:latin typeface="ＭＳ Ｐゴシック"/>
            </a:rPr>
            <a:t>年度において一旦底を迎え、今後は増減を繰り返しながら、緩やかな上昇あるいは横ばいに推移していくと考えられる。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実質収支比率は、実質収支の</a:t>
          </a:r>
          <a:r>
            <a:rPr kumimoji="1" lang="en-US" altLang="ja-JP" sz="1200">
              <a:latin typeface="ＭＳ ゴシック" pitchFamily="49" charset="-128"/>
              <a:ea typeface="ＭＳ ゴシック" pitchFamily="49" charset="-128"/>
            </a:rPr>
            <a:t>49</a:t>
          </a:r>
          <a:r>
            <a:rPr kumimoji="1" lang="ja-JP" altLang="en-US" sz="1200">
              <a:latin typeface="ＭＳ ゴシック" pitchFamily="49" charset="-128"/>
              <a:ea typeface="ＭＳ ゴシック" pitchFamily="49" charset="-128"/>
            </a:rPr>
            <a:t>百万円の減、標準財政規模の</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百万円の減により、平成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年度より</a:t>
          </a:r>
          <a:r>
            <a:rPr kumimoji="1" lang="en-US" altLang="ja-JP" sz="1200">
              <a:latin typeface="ＭＳ ゴシック" pitchFamily="49" charset="-128"/>
              <a:ea typeface="ＭＳ ゴシック" pitchFamily="49" charset="-128"/>
            </a:rPr>
            <a:t>0.61</a:t>
          </a:r>
          <a:r>
            <a:rPr kumimoji="1" lang="ja-JP" altLang="en-US" sz="1200">
              <a:latin typeface="ＭＳ ゴシック" pitchFamily="49" charset="-128"/>
              <a:ea typeface="ＭＳ ゴシック" pitchFamily="49" charset="-128"/>
            </a:rPr>
            <a:t>％低下した。</a:t>
          </a:r>
        </a:p>
        <a:p>
          <a:r>
            <a:rPr kumimoji="1" lang="ja-JP" altLang="en-US" sz="1200">
              <a:latin typeface="ＭＳ ゴシック" pitchFamily="49" charset="-128"/>
              <a:ea typeface="ＭＳ ゴシック" pitchFamily="49" charset="-128"/>
            </a:rPr>
            <a:t>　財政調整基金残高は、標準財政規模比で</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％の増となっており、財政調整基金の取り崩しが平成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年度より</a:t>
          </a:r>
          <a:r>
            <a:rPr kumimoji="1" lang="en-US" altLang="ja-JP" sz="1200">
              <a:latin typeface="ＭＳ ゴシック" pitchFamily="49" charset="-128"/>
              <a:ea typeface="ＭＳ ゴシック" pitchFamily="49" charset="-128"/>
            </a:rPr>
            <a:t>229</a:t>
          </a:r>
          <a:r>
            <a:rPr kumimoji="1" lang="ja-JP" altLang="en-US" sz="1200">
              <a:latin typeface="ＭＳ ゴシック" pitchFamily="49" charset="-128"/>
              <a:ea typeface="ＭＳ ゴシック" pitchFamily="49" charset="-128"/>
            </a:rPr>
            <a:t>百万円少なかったのが要因である。実質単年度収支の比率は標準財政規模比で平成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年度より</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％の増となっている。</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年度も実質単年度収支はマイナスのため、今後も、平成</a:t>
          </a:r>
          <a:r>
            <a:rPr kumimoji="1" lang="en-US" altLang="ja-JP" sz="1200">
              <a:latin typeface="ＭＳ ゴシック" pitchFamily="49" charset="-128"/>
              <a:ea typeface="ＭＳ ゴシック" pitchFamily="49" charset="-128"/>
            </a:rPr>
            <a:t>32</a:t>
          </a:r>
          <a:r>
            <a:rPr kumimoji="1" lang="ja-JP" altLang="en-US" sz="1200">
              <a:latin typeface="ＭＳ ゴシック" pitchFamily="49" charset="-128"/>
              <a:ea typeface="ＭＳ ゴシック" pitchFamily="49" charset="-128"/>
            </a:rPr>
            <a:t>年度までの合併算定替に伴う普通交付税の段階的な縮減を考慮し、引き続き堅実な行財政運営に努める必要がある。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itchFamily="49" charset="-128"/>
              <a:ea typeface="ＭＳ ゴシック" pitchFamily="49" charset="-128"/>
            </a:rPr>
            <a:t>　介護サービス事業特別会計を除き、いずれの会計も黒字となっており、大きく赤字決算となった会計は無い。黒字額の構成では、大規模な施設更新を行っていないため上水道事業の流動資産の占める割合が大きくなっている。</a:t>
          </a:r>
        </a:p>
        <a:p>
          <a:r>
            <a:rPr kumimoji="1" lang="ja-JP" altLang="en-US" sz="1600">
              <a:latin typeface="ＭＳ ゴシック" pitchFamily="49" charset="-128"/>
              <a:ea typeface="ＭＳ ゴシック" pitchFamily="49" charset="-128"/>
            </a:rPr>
            <a:t>　合併算定替えの影響による普通交付税の段階的な縮減など、今後厳しい財政環境が予測されることから、各会計とも一般会計からの繰出しの抑制に取り組み、健全な財政運営の維持に努める。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0&#22320;&#22495;&#25919;&#31574;&#23616;/030&#24066;&#30010;&#34892;&#36001;&#25919;&#35506;/030&#36001;&#25919;G/28&#24180;&#24230;/&#22320;&#26041;&#36001;&#25919;&#29366;&#27841;&#35519;&#26619;/70&#36001;&#25919;&#29366;&#27841;&#36039;&#26009;&#38598;&#65288;27&#24180;&#24230;&#65289;/02_&#32068;&#21512;&#12379;&#20998;&#26512;&#12539;&#12473;&#12488;&#12483;&#12463;&#24773;&#22577;/02-03&#22238;&#31572;&#65288;&#24066;&#30010;&#8594;&#30476;&#65289;/22&#12304;&#36001;&#25919;&#29366;&#27841;&#36039;&#26009;&#38598;&#12305;_344621_&#19990;&#32645;&#30010;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73.400000000000006</v>
          </cell>
          <cell r="L73">
            <v>56.1</v>
          </cell>
          <cell r="M73">
            <v>27.1</v>
          </cell>
          <cell r="N73">
            <v>20.5</v>
          </cell>
          <cell r="O73">
            <v>10.5</v>
          </cell>
        </row>
        <row r="75">
          <cell r="K75">
            <v>17.100000000000001</v>
          </cell>
          <cell r="L75">
            <v>14.2</v>
          </cell>
          <cell r="M75">
            <v>12.2</v>
          </cell>
          <cell r="N75">
            <v>10.4</v>
          </cell>
          <cell r="O75">
            <v>9.6999999999999993</v>
          </cell>
        </row>
        <row r="77">
          <cell r="G77" t="str">
            <v>類似団体内平均値</v>
          </cell>
          <cell r="K77">
            <v>86</v>
          </cell>
          <cell r="L77">
            <v>72</v>
          </cell>
          <cell r="M77">
            <v>58.8</v>
          </cell>
          <cell r="N77">
            <v>49.7</v>
          </cell>
          <cell r="O77">
            <v>37.200000000000003</v>
          </cell>
        </row>
        <row r="79">
          <cell r="K79">
            <v>14.5</v>
          </cell>
          <cell r="L79">
            <v>13.3</v>
          </cell>
          <cell r="M79">
            <v>12.4</v>
          </cell>
          <cell r="N79">
            <v>11.2</v>
          </cell>
          <cell r="O79">
            <v>10.1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12099891</v>
      </c>
      <c r="BO4" s="349"/>
      <c r="BP4" s="349"/>
      <c r="BQ4" s="349"/>
      <c r="BR4" s="349"/>
      <c r="BS4" s="349"/>
      <c r="BT4" s="349"/>
      <c r="BU4" s="350"/>
      <c r="BV4" s="348">
        <v>12039105</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4</v>
      </c>
      <c r="CU4" s="355"/>
      <c r="CV4" s="355"/>
      <c r="CW4" s="355"/>
      <c r="CX4" s="355"/>
      <c r="CY4" s="355"/>
      <c r="CZ4" s="355"/>
      <c r="DA4" s="356"/>
      <c r="DB4" s="354">
        <v>4.5999999999999996</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11651207</v>
      </c>
      <c r="BO5" s="386"/>
      <c r="BP5" s="386"/>
      <c r="BQ5" s="386"/>
      <c r="BR5" s="386"/>
      <c r="BS5" s="386"/>
      <c r="BT5" s="386"/>
      <c r="BU5" s="387"/>
      <c r="BV5" s="385">
        <v>11498484</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84.9</v>
      </c>
      <c r="CU5" s="383"/>
      <c r="CV5" s="383"/>
      <c r="CW5" s="383"/>
      <c r="CX5" s="383"/>
      <c r="CY5" s="383"/>
      <c r="CZ5" s="383"/>
      <c r="DA5" s="384"/>
      <c r="DB5" s="382">
        <v>87.6</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448684</v>
      </c>
      <c r="BO6" s="386"/>
      <c r="BP6" s="386"/>
      <c r="BQ6" s="386"/>
      <c r="BR6" s="386"/>
      <c r="BS6" s="386"/>
      <c r="BT6" s="386"/>
      <c r="BU6" s="387"/>
      <c r="BV6" s="385">
        <v>540621</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89.7</v>
      </c>
      <c r="CU6" s="423"/>
      <c r="CV6" s="423"/>
      <c r="CW6" s="423"/>
      <c r="CX6" s="423"/>
      <c r="CY6" s="423"/>
      <c r="CZ6" s="423"/>
      <c r="DA6" s="424"/>
      <c r="DB6" s="422">
        <v>92.9</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126825</v>
      </c>
      <c r="BO7" s="386"/>
      <c r="BP7" s="386"/>
      <c r="BQ7" s="386"/>
      <c r="BR7" s="386"/>
      <c r="BS7" s="386"/>
      <c r="BT7" s="386"/>
      <c r="BU7" s="387"/>
      <c r="BV7" s="385">
        <v>169768</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8024826</v>
      </c>
      <c r="CU7" s="386"/>
      <c r="CV7" s="386"/>
      <c r="CW7" s="386"/>
      <c r="CX7" s="386"/>
      <c r="CY7" s="386"/>
      <c r="CZ7" s="386"/>
      <c r="DA7" s="387"/>
      <c r="DB7" s="385">
        <v>8034542</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77</v>
      </c>
      <c r="AV8" s="418"/>
      <c r="AW8" s="418"/>
      <c r="AX8" s="418"/>
      <c r="AY8" s="419" t="s">
        <v>91</v>
      </c>
      <c r="AZ8" s="420"/>
      <c r="BA8" s="420"/>
      <c r="BB8" s="420"/>
      <c r="BC8" s="420"/>
      <c r="BD8" s="420"/>
      <c r="BE8" s="420"/>
      <c r="BF8" s="420"/>
      <c r="BG8" s="420"/>
      <c r="BH8" s="420"/>
      <c r="BI8" s="420"/>
      <c r="BJ8" s="420"/>
      <c r="BK8" s="420"/>
      <c r="BL8" s="420"/>
      <c r="BM8" s="421"/>
      <c r="BN8" s="385">
        <v>321859</v>
      </c>
      <c r="BO8" s="386"/>
      <c r="BP8" s="386"/>
      <c r="BQ8" s="386"/>
      <c r="BR8" s="386"/>
      <c r="BS8" s="386"/>
      <c r="BT8" s="386"/>
      <c r="BU8" s="387"/>
      <c r="BV8" s="385">
        <v>370853</v>
      </c>
      <c r="BW8" s="386"/>
      <c r="BX8" s="386"/>
      <c r="BY8" s="386"/>
      <c r="BZ8" s="386"/>
      <c r="CA8" s="386"/>
      <c r="CB8" s="386"/>
      <c r="CC8" s="387"/>
      <c r="CD8" s="388" t="s">
        <v>92</v>
      </c>
      <c r="CE8" s="389"/>
      <c r="CF8" s="389"/>
      <c r="CG8" s="389"/>
      <c r="CH8" s="389"/>
      <c r="CI8" s="389"/>
      <c r="CJ8" s="389"/>
      <c r="CK8" s="389"/>
      <c r="CL8" s="389"/>
      <c r="CM8" s="389"/>
      <c r="CN8" s="389"/>
      <c r="CO8" s="389"/>
      <c r="CP8" s="389"/>
      <c r="CQ8" s="389"/>
      <c r="CR8" s="389"/>
      <c r="CS8" s="390"/>
      <c r="CT8" s="425">
        <v>0.32</v>
      </c>
      <c r="CU8" s="426"/>
      <c r="CV8" s="426"/>
      <c r="CW8" s="426"/>
      <c r="CX8" s="426"/>
      <c r="CY8" s="426"/>
      <c r="CZ8" s="426"/>
      <c r="DA8" s="427"/>
      <c r="DB8" s="425">
        <v>0.32</v>
      </c>
      <c r="DC8" s="426"/>
      <c r="DD8" s="426"/>
      <c r="DE8" s="426"/>
      <c r="DF8" s="426"/>
      <c r="DG8" s="426"/>
      <c r="DH8" s="426"/>
      <c r="DI8" s="427"/>
      <c r="DJ8" s="137"/>
      <c r="DK8" s="137"/>
      <c r="DL8" s="137"/>
      <c r="DM8" s="137"/>
      <c r="DN8" s="137"/>
      <c r="DO8" s="137"/>
    </row>
    <row r="9" spans="1:119" ht="18.75" customHeight="1" thickBot="1" x14ac:dyDescent="0.2">
      <c r="A9" s="138"/>
      <c r="B9" s="379" t="s">
        <v>93</v>
      </c>
      <c r="C9" s="380"/>
      <c r="D9" s="380"/>
      <c r="E9" s="380"/>
      <c r="F9" s="380"/>
      <c r="G9" s="380"/>
      <c r="H9" s="380"/>
      <c r="I9" s="380"/>
      <c r="J9" s="380"/>
      <c r="K9" s="428"/>
      <c r="L9" s="429" t="s">
        <v>94</v>
      </c>
      <c r="M9" s="430"/>
      <c r="N9" s="430"/>
      <c r="O9" s="430"/>
      <c r="P9" s="430"/>
      <c r="Q9" s="431"/>
      <c r="R9" s="432">
        <v>16337</v>
      </c>
      <c r="S9" s="433"/>
      <c r="T9" s="433"/>
      <c r="U9" s="433"/>
      <c r="V9" s="434"/>
      <c r="W9" s="342" t="s">
        <v>95</v>
      </c>
      <c r="X9" s="343"/>
      <c r="Y9" s="343"/>
      <c r="Z9" s="343"/>
      <c r="AA9" s="343"/>
      <c r="AB9" s="343"/>
      <c r="AC9" s="343"/>
      <c r="AD9" s="343"/>
      <c r="AE9" s="343"/>
      <c r="AF9" s="343"/>
      <c r="AG9" s="343"/>
      <c r="AH9" s="343"/>
      <c r="AI9" s="343"/>
      <c r="AJ9" s="343"/>
      <c r="AK9" s="343"/>
      <c r="AL9" s="344"/>
      <c r="AM9" s="414" t="s">
        <v>96</v>
      </c>
      <c r="AN9" s="415"/>
      <c r="AO9" s="415"/>
      <c r="AP9" s="415"/>
      <c r="AQ9" s="415"/>
      <c r="AR9" s="415"/>
      <c r="AS9" s="415"/>
      <c r="AT9" s="416"/>
      <c r="AU9" s="417" t="s">
        <v>77</v>
      </c>
      <c r="AV9" s="418"/>
      <c r="AW9" s="418"/>
      <c r="AX9" s="418"/>
      <c r="AY9" s="419" t="s">
        <v>97</v>
      </c>
      <c r="AZ9" s="420"/>
      <c r="BA9" s="420"/>
      <c r="BB9" s="420"/>
      <c r="BC9" s="420"/>
      <c r="BD9" s="420"/>
      <c r="BE9" s="420"/>
      <c r="BF9" s="420"/>
      <c r="BG9" s="420"/>
      <c r="BH9" s="420"/>
      <c r="BI9" s="420"/>
      <c r="BJ9" s="420"/>
      <c r="BK9" s="420"/>
      <c r="BL9" s="420"/>
      <c r="BM9" s="421"/>
      <c r="BN9" s="385">
        <v>-48994</v>
      </c>
      <c r="BO9" s="386"/>
      <c r="BP9" s="386"/>
      <c r="BQ9" s="386"/>
      <c r="BR9" s="386"/>
      <c r="BS9" s="386"/>
      <c r="BT9" s="386"/>
      <c r="BU9" s="387"/>
      <c r="BV9" s="385">
        <v>-26170</v>
      </c>
      <c r="BW9" s="386"/>
      <c r="BX9" s="386"/>
      <c r="BY9" s="386"/>
      <c r="BZ9" s="386"/>
      <c r="CA9" s="386"/>
      <c r="CB9" s="386"/>
      <c r="CC9" s="387"/>
      <c r="CD9" s="388" t="s">
        <v>98</v>
      </c>
      <c r="CE9" s="389"/>
      <c r="CF9" s="389"/>
      <c r="CG9" s="389"/>
      <c r="CH9" s="389"/>
      <c r="CI9" s="389"/>
      <c r="CJ9" s="389"/>
      <c r="CK9" s="389"/>
      <c r="CL9" s="389"/>
      <c r="CM9" s="389"/>
      <c r="CN9" s="389"/>
      <c r="CO9" s="389"/>
      <c r="CP9" s="389"/>
      <c r="CQ9" s="389"/>
      <c r="CR9" s="389"/>
      <c r="CS9" s="390"/>
      <c r="CT9" s="382">
        <v>18.399999999999999</v>
      </c>
      <c r="CU9" s="383"/>
      <c r="CV9" s="383"/>
      <c r="CW9" s="383"/>
      <c r="CX9" s="383"/>
      <c r="CY9" s="383"/>
      <c r="CZ9" s="383"/>
      <c r="DA9" s="384"/>
      <c r="DB9" s="382">
        <v>19.600000000000001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99</v>
      </c>
      <c r="M10" s="415"/>
      <c r="N10" s="415"/>
      <c r="O10" s="415"/>
      <c r="P10" s="415"/>
      <c r="Q10" s="416"/>
      <c r="R10" s="436">
        <v>17549</v>
      </c>
      <c r="S10" s="437"/>
      <c r="T10" s="437"/>
      <c r="U10" s="437"/>
      <c r="V10" s="438"/>
      <c r="W10" s="373"/>
      <c r="X10" s="374"/>
      <c r="Y10" s="374"/>
      <c r="Z10" s="374"/>
      <c r="AA10" s="374"/>
      <c r="AB10" s="374"/>
      <c r="AC10" s="374"/>
      <c r="AD10" s="374"/>
      <c r="AE10" s="374"/>
      <c r="AF10" s="374"/>
      <c r="AG10" s="374"/>
      <c r="AH10" s="374"/>
      <c r="AI10" s="374"/>
      <c r="AJ10" s="374"/>
      <c r="AK10" s="374"/>
      <c r="AL10" s="377"/>
      <c r="AM10" s="414" t="s">
        <v>100</v>
      </c>
      <c r="AN10" s="415"/>
      <c r="AO10" s="415"/>
      <c r="AP10" s="415"/>
      <c r="AQ10" s="415"/>
      <c r="AR10" s="415"/>
      <c r="AS10" s="415"/>
      <c r="AT10" s="416"/>
      <c r="AU10" s="417" t="s">
        <v>101</v>
      </c>
      <c r="AV10" s="418"/>
      <c r="AW10" s="418"/>
      <c r="AX10" s="418"/>
      <c r="AY10" s="419" t="s">
        <v>102</v>
      </c>
      <c r="AZ10" s="420"/>
      <c r="BA10" s="420"/>
      <c r="BB10" s="420"/>
      <c r="BC10" s="420"/>
      <c r="BD10" s="420"/>
      <c r="BE10" s="420"/>
      <c r="BF10" s="420"/>
      <c r="BG10" s="420"/>
      <c r="BH10" s="420"/>
      <c r="BI10" s="420"/>
      <c r="BJ10" s="420"/>
      <c r="BK10" s="420"/>
      <c r="BL10" s="420"/>
      <c r="BM10" s="421"/>
      <c r="BN10" s="385">
        <v>7093</v>
      </c>
      <c r="BO10" s="386"/>
      <c r="BP10" s="386"/>
      <c r="BQ10" s="386"/>
      <c r="BR10" s="386"/>
      <c r="BS10" s="386"/>
      <c r="BT10" s="386"/>
      <c r="BU10" s="387"/>
      <c r="BV10" s="385">
        <v>2655</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101</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x14ac:dyDescent="0.15">
      <c r="A12" s="138"/>
      <c r="B12" s="445" t="s">
        <v>110</v>
      </c>
      <c r="C12" s="446"/>
      <c r="D12" s="446"/>
      <c r="E12" s="446"/>
      <c r="F12" s="446"/>
      <c r="G12" s="446"/>
      <c r="H12" s="446"/>
      <c r="I12" s="446"/>
      <c r="J12" s="446"/>
      <c r="K12" s="447"/>
      <c r="L12" s="454" t="s">
        <v>111</v>
      </c>
      <c r="M12" s="455"/>
      <c r="N12" s="455"/>
      <c r="O12" s="455"/>
      <c r="P12" s="455"/>
      <c r="Q12" s="456"/>
      <c r="R12" s="457">
        <v>17077</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v>11000</v>
      </c>
      <c r="BO12" s="386"/>
      <c r="BP12" s="386"/>
      <c r="BQ12" s="386"/>
      <c r="BR12" s="386"/>
      <c r="BS12" s="386"/>
      <c r="BT12" s="386"/>
      <c r="BU12" s="387"/>
      <c r="BV12" s="385">
        <v>240000</v>
      </c>
      <c r="BW12" s="386"/>
      <c r="BX12" s="386"/>
      <c r="BY12" s="386"/>
      <c r="BZ12" s="386"/>
      <c r="CA12" s="386"/>
      <c r="CB12" s="386"/>
      <c r="CC12" s="387"/>
      <c r="CD12" s="388" t="s">
        <v>117</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119</v>
      </c>
      <c r="N13" s="474"/>
      <c r="O13" s="474"/>
      <c r="P13" s="474"/>
      <c r="Q13" s="475"/>
      <c r="R13" s="466">
        <v>16827</v>
      </c>
      <c r="S13" s="467"/>
      <c r="T13" s="467"/>
      <c r="U13" s="467"/>
      <c r="V13" s="468"/>
      <c r="W13" s="401" t="s">
        <v>120</v>
      </c>
      <c r="X13" s="402"/>
      <c r="Y13" s="402"/>
      <c r="Z13" s="402"/>
      <c r="AA13" s="402"/>
      <c r="AB13" s="392"/>
      <c r="AC13" s="436">
        <v>2021</v>
      </c>
      <c r="AD13" s="437"/>
      <c r="AE13" s="437"/>
      <c r="AF13" s="437"/>
      <c r="AG13" s="476"/>
      <c r="AH13" s="436">
        <v>2318</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-52901</v>
      </c>
      <c r="BO13" s="386"/>
      <c r="BP13" s="386"/>
      <c r="BQ13" s="386"/>
      <c r="BR13" s="386"/>
      <c r="BS13" s="386"/>
      <c r="BT13" s="386"/>
      <c r="BU13" s="387"/>
      <c r="BV13" s="385">
        <v>-263515</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9.6999999999999993</v>
      </c>
      <c r="CU13" s="383"/>
      <c r="CV13" s="383"/>
      <c r="CW13" s="383"/>
      <c r="CX13" s="383"/>
      <c r="CY13" s="383"/>
      <c r="CZ13" s="383"/>
      <c r="DA13" s="384"/>
      <c r="DB13" s="382">
        <v>10.4</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125</v>
      </c>
      <c r="M14" s="464"/>
      <c r="N14" s="464"/>
      <c r="O14" s="464"/>
      <c r="P14" s="464"/>
      <c r="Q14" s="465"/>
      <c r="R14" s="466">
        <v>17347</v>
      </c>
      <c r="S14" s="467"/>
      <c r="T14" s="467"/>
      <c r="U14" s="467"/>
      <c r="V14" s="468"/>
      <c r="W14" s="375"/>
      <c r="X14" s="376"/>
      <c r="Y14" s="376"/>
      <c r="Z14" s="376"/>
      <c r="AA14" s="376"/>
      <c r="AB14" s="365"/>
      <c r="AC14" s="469">
        <v>24.7</v>
      </c>
      <c r="AD14" s="470"/>
      <c r="AE14" s="470"/>
      <c r="AF14" s="470"/>
      <c r="AG14" s="471"/>
      <c r="AH14" s="469">
        <v>24.3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v>10.5</v>
      </c>
      <c r="CU14" s="481"/>
      <c r="CV14" s="481"/>
      <c r="CW14" s="481"/>
      <c r="CX14" s="481"/>
      <c r="CY14" s="481"/>
      <c r="CZ14" s="481"/>
      <c r="DA14" s="482"/>
      <c r="DB14" s="480">
        <v>20.5</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119</v>
      </c>
      <c r="N15" s="474"/>
      <c r="O15" s="474"/>
      <c r="P15" s="474"/>
      <c r="Q15" s="475"/>
      <c r="R15" s="466">
        <v>17096</v>
      </c>
      <c r="S15" s="467"/>
      <c r="T15" s="467"/>
      <c r="U15" s="467"/>
      <c r="V15" s="468"/>
      <c r="W15" s="401" t="s">
        <v>127</v>
      </c>
      <c r="X15" s="402"/>
      <c r="Y15" s="402"/>
      <c r="Z15" s="402"/>
      <c r="AA15" s="402"/>
      <c r="AB15" s="392"/>
      <c r="AC15" s="436">
        <v>1835</v>
      </c>
      <c r="AD15" s="437"/>
      <c r="AE15" s="437"/>
      <c r="AF15" s="437"/>
      <c r="AG15" s="476"/>
      <c r="AH15" s="436">
        <v>2442</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1986774</v>
      </c>
      <c r="BO15" s="349"/>
      <c r="BP15" s="349"/>
      <c r="BQ15" s="349"/>
      <c r="BR15" s="349"/>
      <c r="BS15" s="349"/>
      <c r="BT15" s="349"/>
      <c r="BU15" s="350"/>
      <c r="BV15" s="348">
        <v>1949401</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22.4</v>
      </c>
      <c r="AD16" s="470"/>
      <c r="AE16" s="470"/>
      <c r="AF16" s="470"/>
      <c r="AG16" s="471"/>
      <c r="AH16" s="469">
        <v>25.6</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6312794</v>
      </c>
      <c r="BO16" s="386"/>
      <c r="BP16" s="386"/>
      <c r="BQ16" s="386"/>
      <c r="BR16" s="386"/>
      <c r="BS16" s="386"/>
      <c r="BT16" s="386"/>
      <c r="BU16" s="387"/>
      <c r="BV16" s="385">
        <v>6005542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133</v>
      </c>
      <c r="N17" s="490"/>
      <c r="O17" s="490"/>
      <c r="P17" s="490"/>
      <c r="Q17" s="491"/>
      <c r="R17" s="486" t="s">
        <v>131</v>
      </c>
      <c r="S17" s="487"/>
      <c r="T17" s="487"/>
      <c r="U17" s="487"/>
      <c r="V17" s="488"/>
      <c r="W17" s="401" t="s">
        <v>134</v>
      </c>
      <c r="X17" s="402"/>
      <c r="Y17" s="402"/>
      <c r="Z17" s="402"/>
      <c r="AA17" s="402"/>
      <c r="AB17" s="392"/>
      <c r="AC17" s="436">
        <v>4341</v>
      </c>
      <c r="AD17" s="437"/>
      <c r="AE17" s="437"/>
      <c r="AF17" s="437"/>
      <c r="AG17" s="476"/>
      <c r="AH17" s="436">
        <v>4755</v>
      </c>
      <c r="AI17" s="437"/>
      <c r="AJ17" s="437"/>
      <c r="AK17" s="437"/>
      <c r="AL17" s="438"/>
      <c r="AM17" s="414"/>
      <c r="AN17" s="415"/>
      <c r="AO17" s="415"/>
      <c r="AP17" s="415"/>
      <c r="AQ17" s="415"/>
      <c r="AR17" s="415"/>
      <c r="AS17" s="415"/>
      <c r="AT17" s="416"/>
      <c r="AU17" s="417"/>
      <c r="AV17" s="418"/>
      <c r="AW17" s="418"/>
      <c r="AX17" s="418"/>
      <c r="AY17" s="419" t="s">
        <v>135</v>
      </c>
      <c r="AZ17" s="420"/>
      <c r="BA17" s="420"/>
      <c r="BB17" s="420"/>
      <c r="BC17" s="420"/>
      <c r="BD17" s="420"/>
      <c r="BE17" s="420"/>
      <c r="BF17" s="420"/>
      <c r="BG17" s="420"/>
      <c r="BH17" s="420"/>
      <c r="BI17" s="420"/>
      <c r="BJ17" s="420"/>
      <c r="BK17" s="420"/>
      <c r="BL17" s="420"/>
      <c r="BM17" s="421"/>
      <c r="BN17" s="385">
        <v>2488540</v>
      </c>
      <c r="BO17" s="386"/>
      <c r="BP17" s="386"/>
      <c r="BQ17" s="386"/>
      <c r="BR17" s="386"/>
      <c r="BS17" s="386"/>
      <c r="BT17" s="386"/>
      <c r="BU17" s="387"/>
      <c r="BV17" s="385">
        <v>2470988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136</v>
      </c>
      <c r="C18" s="428"/>
      <c r="D18" s="428"/>
      <c r="E18" s="497"/>
      <c r="F18" s="497"/>
      <c r="G18" s="497"/>
      <c r="H18" s="497"/>
      <c r="I18" s="497"/>
      <c r="J18" s="497"/>
      <c r="K18" s="497"/>
      <c r="L18" s="498">
        <v>278.14</v>
      </c>
      <c r="M18" s="498"/>
      <c r="N18" s="498"/>
      <c r="O18" s="498"/>
      <c r="P18" s="498"/>
      <c r="Q18" s="498"/>
      <c r="R18" s="499"/>
      <c r="S18" s="499"/>
      <c r="T18" s="499"/>
      <c r="U18" s="499"/>
      <c r="V18" s="500"/>
      <c r="W18" s="403"/>
      <c r="X18" s="404"/>
      <c r="Y18" s="404"/>
      <c r="Z18" s="404"/>
      <c r="AA18" s="404"/>
      <c r="AB18" s="395"/>
      <c r="AC18" s="501">
        <v>53</v>
      </c>
      <c r="AD18" s="502"/>
      <c r="AE18" s="502"/>
      <c r="AF18" s="502"/>
      <c r="AG18" s="503"/>
      <c r="AH18" s="501">
        <v>49.8</v>
      </c>
      <c r="AI18" s="502"/>
      <c r="AJ18" s="502"/>
      <c r="AK18" s="502"/>
      <c r="AL18" s="504"/>
      <c r="AM18" s="414"/>
      <c r="AN18" s="415"/>
      <c r="AO18" s="415"/>
      <c r="AP18" s="415"/>
      <c r="AQ18" s="415"/>
      <c r="AR18" s="415"/>
      <c r="AS18" s="415"/>
      <c r="AT18" s="416"/>
      <c r="AU18" s="417"/>
      <c r="AV18" s="418"/>
      <c r="AW18" s="418"/>
      <c r="AX18" s="418"/>
      <c r="AY18" s="419" t="s">
        <v>137</v>
      </c>
      <c r="AZ18" s="420"/>
      <c r="BA18" s="420"/>
      <c r="BB18" s="420"/>
      <c r="BC18" s="420"/>
      <c r="BD18" s="420"/>
      <c r="BE18" s="420"/>
      <c r="BF18" s="420"/>
      <c r="BG18" s="420"/>
      <c r="BH18" s="420"/>
      <c r="BI18" s="420"/>
      <c r="BJ18" s="420"/>
      <c r="BK18" s="420"/>
      <c r="BL18" s="420"/>
      <c r="BM18" s="421"/>
      <c r="BN18" s="385">
        <v>6876961</v>
      </c>
      <c r="BO18" s="386"/>
      <c r="BP18" s="386"/>
      <c r="BQ18" s="386"/>
      <c r="BR18" s="386"/>
      <c r="BS18" s="386"/>
      <c r="BT18" s="386"/>
      <c r="BU18" s="387"/>
      <c r="BV18" s="385">
        <v>7015224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138</v>
      </c>
      <c r="C19" s="428"/>
      <c r="D19" s="428"/>
      <c r="E19" s="497"/>
      <c r="F19" s="497"/>
      <c r="G19" s="497"/>
      <c r="H19" s="497"/>
      <c r="I19" s="497"/>
      <c r="J19" s="497"/>
      <c r="K19" s="497"/>
      <c r="L19" s="505">
        <v>59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139</v>
      </c>
      <c r="AZ19" s="420"/>
      <c r="BA19" s="420"/>
      <c r="BB19" s="420"/>
      <c r="BC19" s="420"/>
      <c r="BD19" s="420"/>
      <c r="BE19" s="420"/>
      <c r="BF19" s="420"/>
      <c r="BG19" s="420"/>
      <c r="BH19" s="420"/>
      <c r="BI19" s="420"/>
      <c r="BJ19" s="420"/>
      <c r="BK19" s="420"/>
      <c r="BL19" s="420"/>
      <c r="BM19" s="421"/>
      <c r="BN19" s="385">
        <v>9048608</v>
      </c>
      <c r="BO19" s="386"/>
      <c r="BP19" s="386"/>
      <c r="BQ19" s="386"/>
      <c r="BR19" s="386"/>
      <c r="BS19" s="386"/>
      <c r="BT19" s="386"/>
      <c r="BU19" s="387"/>
      <c r="BV19" s="385">
        <v>9060777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140</v>
      </c>
      <c r="C20" s="428"/>
      <c r="D20" s="428"/>
      <c r="E20" s="497"/>
      <c r="F20" s="497"/>
      <c r="G20" s="497"/>
      <c r="H20" s="497"/>
      <c r="I20" s="497"/>
      <c r="J20" s="497"/>
      <c r="K20" s="497"/>
      <c r="L20" s="505">
        <v>6242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142</v>
      </c>
      <c r="C22" s="516"/>
      <c r="D22" s="517"/>
      <c r="E22" s="397" t="s">
        <v>1</v>
      </c>
      <c r="F22" s="402"/>
      <c r="G22" s="402"/>
      <c r="H22" s="402"/>
      <c r="I22" s="402"/>
      <c r="J22" s="402"/>
      <c r="K22" s="392"/>
      <c r="L22" s="397" t="s">
        <v>143</v>
      </c>
      <c r="M22" s="402"/>
      <c r="N22" s="402"/>
      <c r="O22" s="402"/>
      <c r="P22" s="392"/>
      <c r="Q22" s="524" t="s">
        <v>144</v>
      </c>
      <c r="R22" s="525"/>
      <c r="S22" s="525"/>
      <c r="T22" s="525"/>
      <c r="U22" s="525"/>
      <c r="V22" s="526"/>
      <c r="W22" s="530" t="s">
        <v>145</v>
      </c>
      <c r="X22" s="516"/>
      <c r="Y22" s="517"/>
      <c r="Z22" s="397" t="s">
        <v>1</v>
      </c>
      <c r="AA22" s="402"/>
      <c r="AB22" s="402"/>
      <c r="AC22" s="402"/>
      <c r="AD22" s="402"/>
      <c r="AE22" s="402"/>
      <c r="AF22" s="402"/>
      <c r="AG22" s="392"/>
      <c r="AH22" s="543" t="s">
        <v>146</v>
      </c>
      <c r="AI22" s="402"/>
      <c r="AJ22" s="402"/>
      <c r="AK22" s="402"/>
      <c r="AL22" s="392"/>
      <c r="AM22" s="543" t="s">
        <v>147</v>
      </c>
      <c r="AN22" s="544"/>
      <c r="AO22" s="544"/>
      <c r="AP22" s="544"/>
      <c r="AQ22" s="544"/>
      <c r="AR22" s="545"/>
      <c r="AS22" s="524" t="s">
        <v>144</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148</v>
      </c>
      <c r="AZ23" s="346"/>
      <c r="BA23" s="346"/>
      <c r="BB23" s="346"/>
      <c r="BC23" s="346"/>
      <c r="BD23" s="346"/>
      <c r="BE23" s="346"/>
      <c r="BF23" s="346"/>
      <c r="BG23" s="346"/>
      <c r="BH23" s="346"/>
      <c r="BI23" s="346"/>
      <c r="BJ23" s="346"/>
      <c r="BK23" s="346"/>
      <c r="BL23" s="346"/>
      <c r="BM23" s="347"/>
      <c r="BN23" s="385">
        <v>12562903</v>
      </c>
      <c r="BO23" s="386"/>
      <c r="BP23" s="386"/>
      <c r="BQ23" s="386"/>
      <c r="BR23" s="386"/>
      <c r="BS23" s="386"/>
      <c r="BT23" s="386"/>
      <c r="BU23" s="387"/>
      <c r="BV23" s="385">
        <v>13072936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149</v>
      </c>
      <c r="F24" s="415"/>
      <c r="G24" s="415"/>
      <c r="H24" s="415"/>
      <c r="I24" s="415"/>
      <c r="J24" s="415"/>
      <c r="K24" s="416"/>
      <c r="L24" s="436">
        <v>1</v>
      </c>
      <c r="M24" s="437"/>
      <c r="N24" s="437"/>
      <c r="O24" s="437"/>
      <c r="P24" s="476"/>
      <c r="Q24" s="436">
        <v>7000</v>
      </c>
      <c r="R24" s="437"/>
      <c r="S24" s="437"/>
      <c r="T24" s="437"/>
      <c r="U24" s="437"/>
      <c r="V24" s="476"/>
      <c r="W24" s="531"/>
      <c r="X24" s="519"/>
      <c r="Y24" s="520"/>
      <c r="Z24" s="435" t="s">
        <v>150</v>
      </c>
      <c r="AA24" s="415"/>
      <c r="AB24" s="415"/>
      <c r="AC24" s="415"/>
      <c r="AD24" s="415"/>
      <c r="AE24" s="415"/>
      <c r="AF24" s="415"/>
      <c r="AG24" s="416"/>
      <c r="AH24" s="436">
        <v>180</v>
      </c>
      <c r="AI24" s="437"/>
      <c r="AJ24" s="437"/>
      <c r="AK24" s="437"/>
      <c r="AL24" s="476"/>
      <c r="AM24" s="436">
        <v>568440</v>
      </c>
      <c r="AN24" s="437"/>
      <c r="AO24" s="437"/>
      <c r="AP24" s="437"/>
      <c r="AQ24" s="437"/>
      <c r="AR24" s="476"/>
      <c r="AS24" s="436">
        <v>3158</v>
      </c>
      <c r="AT24" s="437"/>
      <c r="AU24" s="437"/>
      <c r="AV24" s="437"/>
      <c r="AW24" s="437"/>
      <c r="AX24" s="438"/>
      <c r="AY24" s="551" t="s">
        <v>151</v>
      </c>
      <c r="AZ24" s="552"/>
      <c r="BA24" s="552"/>
      <c r="BB24" s="552"/>
      <c r="BC24" s="552"/>
      <c r="BD24" s="552"/>
      <c r="BE24" s="552"/>
      <c r="BF24" s="552"/>
      <c r="BG24" s="552"/>
      <c r="BH24" s="552"/>
      <c r="BI24" s="552"/>
      <c r="BJ24" s="552"/>
      <c r="BK24" s="552"/>
      <c r="BL24" s="552"/>
      <c r="BM24" s="553"/>
      <c r="BN24" s="385">
        <v>10179461</v>
      </c>
      <c r="BO24" s="386"/>
      <c r="BP24" s="386"/>
      <c r="BQ24" s="386"/>
      <c r="BR24" s="386"/>
      <c r="BS24" s="386"/>
      <c r="BT24" s="386"/>
      <c r="BU24" s="387"/>
      <c r="BV24" s="385">
        <v>10611189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152</v>
      </c>
      <c r="F25" s="415"/>
      <c r="G25" s="415"/>
      <c r="H25" s="415"/>
      <c r="I25" s="415"/>
      <c r="J25" s="415"/>
      <c r="K25" s="416"/>
      <c r="L25" s="436">
        <v>1</v>
      </c>
      <c r="M25" s="437"/>
      <c r="N25" s="437"/>
      <c r="O25" s="437"/>
      <c r="P25" s="476"/>
      <c r="Q25" s="436">
        <v>5950</v>
      </c>
      <c r="R25" s="437"/>
      <c r="S25" s="437"/>
      <c r="T25" s="437"/>
      <c r="U25" s="437"/>
      <c r="V25" s="476"/>
      <c r="W25" s="531"/>
      <c r="X25" s="519"/>
      <c r="Y25" s="520"/>
      <c r="Z25" s="435" t="s">
        <v>153</v>
      </c>
      <c r="AA25" s="415"/>
      <c r="AB25" s="415"/>
      <c r="AC25" s="415"/>
      <c r="AD25" s="415"/>
      <c r="AE25" s="415"/>
      <c r="AF25" s="415"/>
      <c r="AG25" s="416"/>
      <c r="AH25" s="436" t="s">
        <v>118</v>
      </c>
      <c r="AI25" s="437"/>
      <c r="AJ25" s="437"/>
      <c r="AK25" s="437"/>
      <c r="AL25" s="476"/>
      <c r="AM25" s="436" t="s">
        <v>118</v>
      </c>
      <c r="AN25" s="437"/>
      <c r="AO25" s="437"/>
      <c r="AP25" s="437"/>
      <c r="AQ25" s="437"/>
      <c r="AR25" s="476"/>
      <c r="AS25" s="436" t="s">
        <v>118</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1340880</v>
      </c>
      <c r="BO25" s="349"/>
      <c r="BP25" s="349"/>
      <c r="BQ25" s="349"/>
      <c r="BR25" s="349"/>
      <c r="BS25" s="349"/>
      <c r="BT25" s="349"/>
      <c r="BU25" s="350"/>
      <c r="BV25" s="348">
        <v>1652876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155</v>
      </c>
      <c r="F26" s="415"/>
      <c r="G26" s="415"/>
      <c r="H26" s="415"/>
      <c r="I26" s="415"/>
      <c r="J26" s="415"/>
      <c r="K26" s="416"/>
      <c r="L26" s="436">
        <v>1</v>
      </c>
      <c r="M26" s="437"/>
      <c r="N26" s="437"/>
      <c r="O26" s="437"/>
      <c r="P26" s="476"/>
      <c r="Q26" s="436">
        <v>5480</v>
      </c>
      <c r="R26" s="437"/>
      <c r="S26" s="437"/>
      <c r="T26" s="437"/>
      <c r="U26" s="437"/>
      <c r="V26" s="476"/>
      <c r="W26" s="531"/>
      <c r="X26" s="519"/>
      <c r="Y26" s="520"/>
      <c r="Z26" s="435" t="s">
        <v>156</v>
      </c>
      <c r="AA26" s="541"/>
      <c r="AB26" s="541"/>
      <c r="AC26" s="541"/>
      <c r="AD26" s="541"/>
      <c r="AE26" s="541"/>
      <c r="AF26" s="541"/>
      <c r="AG26" s="542"/>
      <c r="AH26" s="436">
        <v>3</v>
      </c>
      <c r="AI26" s="437"/>
      <c r="AJ26" s="437"/>
      <c r="AK26" s="437"/>
      <c r="AL26" s="476"/>
      <c r="AM26" s="436">
        <v>11361</v>
      </c>
      <c r="AN26" s="437"/>
      <c r="AO26" s="437"/>
      <c r="AP26" s="437"/>
      <c r="AQ26" s="437"/>
      <c r="AR26" s="476"/>
      <c r="AS26" s="436">
        <v>3787</v>
      </c>
      <c r="AT26" s="437"/>
      <c r="AU26" s="437"/>
      <c r="AV26" s="437"/>
      <c r="AW26" s="437"/>
      <c r="AX26" s="438"/>
      <c r="AY26" s="388" t="s">
        <v>157</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158</v>
      </c>
      <c r="F27" s="415"/>
      <c r="G27" s="415"/>
      <c r="H27" s="415"/>
      <c r="I27" s="415"/>
      <c r="J27" s="415"/>
      <c r="K27" s="416"/>
      <c r="L27" s="436">
        <v>1</v>
      </c>
      <c r="M27" s="437"/>
      <c r="N27" s="437"/>
      <c r="O27" s="437"/>
      <c r="P27" s="476"/>
      <c r="Q27" s="436">
        <v>2800</v>
      </c>
      <c r="R27" s="437"/>
      <c r="S27" s="437"/>
      <c r="T27" s="437"/>
      <c r="U27" s="437"/>
      <c r="V27" s="476"/>
      <c r="W27" s="531"/>
      <c r="X27" s="519"/>
      <c r="Y27" s="520"/>
      <c r="Z27" s="435" t="s">
        <v>159</v>
      </c>
      <c r="AA27" s="415"/>
      <c r="AB27" s="415"/>
      <c r="AC27" s="415"/>
      <c r="AD27" s="415"/>
      <c r="AE27" s="415"/>
      <c r="AF27" s="415"/>
      <c r="AG27" s="416"/>
      <c r="AH27" s="436" t="s">
        <v>118</v>
      </c>
      <c r="AI27" s="437"/>
      <c r="AJ27" s="437"/>
      <c r="AK27" s="437"/>
      <c r="AL27" s="476"/>
      <c r="AM27" s="436" t="s">
        <v>118</v>
      </c>
      <c r="AN27" s="437"/>
      <c r="AO27" s="437"/>
      <c r="AP27" s="437"/>
      <c r="AQ27" s="437"/>
      <c r="AR27" s="476"/>
      <c r="AS27" s="436" t="s">
        <v>118</v>
      </c>
      <c r="AT27" s="437"/>
      <c r="AU27" s="437"/>
      <c r="AV27" s="437"/>
      <c r="AW27" s="437"/>
      <c r="AX27" s="438"/>
      <c r="AY27" s="477" t="s">
        <v>160</v>
      </c>
      <c r="AZ27" s="478"/>
      <c r="BA27" s="478"/>
      <c r="BB27" s="478"/>
      <c r="BC27" s="478"/>
      <c r="BD27" s="478"/>
      <c r="BE27" s="478"/>
      <c r="BF27" s="478"/>
      <c r="BG27" s="478"/>
      <c r="BH27" s="478"/>
      <c r="BI27" s="478"/>
      <c r="BJ27" s="478"/>
      <c r="BK27" s="478"/>
      <c r="BL27" s="478"/>
      <c r="BM27" s="479"/>
      <c r="BN27" s="554">
        <v>50000</v>
      </c>
      <c r="BO27" s="555"/>
      <c r="BP27" s="555"/>
      <c r="BQ27" s="555"/>
      <c r="BR27" s="555"/>
      <c r="BS27" s="555"/>
      <c r="BT27" s="555"/>
      <c r="BU27" s="556"/>
      <c r="BV27" s="554">
        <v>50000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161</v>
      </c>
      <c r="F28" s="415"/>
      <c r="G28" s="415"/>
      <c r="H28" s="415"/>
      <c r="I28" s="415"/>
      <c r="J28" s="415"/>
      <c r="K28" s="416"/>
      <c r="L28" s="436">
        <v>1</v>
      </c>
      <c r="M28" s="437"/>
      <c r="N28" s="437"/>
      <c r="O28" s="437"/>
      <c r="P28" s="476"/>
      <c r="Q28" s="436">
        <v>2310</v>
      </c>
      <c r="R28" s="437"/>
      <c r="S28" s="437"/>
      <c r="T28" s="437"/>
      <c r="U28" s="437"/>
      <c r="V28" s="476"/>
      <c r="W28" s="531"/>
      <c r="X28" s="519"/>
      <c r="Y28" s="520"/>
      <c r="Z28" s="435" t="s">
        <v>162</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163</v>
      </c>
      <c r="AZ28" s="558"/>
      <c r="BA28" s="558"/>
      <c r="BB28" s="559"/>
      <c r="BC28" s="345" t="s">
        <v>164</v>
      </c>
      <c r="BD28" s="346"/>
      <c r="BE28" s="346"/>
      <c r="BF28" s="346"/>
      <c r="BG28" s="346"/>
      <c r="BH28" s="346"/>
      <c r="BI28" s="346"/>
      <c r="BJ28" s="346"/>
      <c r="BK28" s="346"/>
      <c r="BL28" s="346"/>
      <c r="BM28" s="347"/>
      <c r="BN28" s="348">
        <v>3763213</v>
      </c>
      <c r="BO28" s="349"/>
      <c r="BP28" s="349"/>
      <c r="BQ28" s="349"/>
      <c r="BR28" s="349"/>
      <c r="BS28" s="349"/>
      <c r="BT28" s="349"/>
      <c r="BU28" s="350"/>
      <c r="BV28" s="348">
        <v>3567120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165</v>
      </c>
      <c r="F29" s="415"/>
      <c r="G29" s="415"/>
      <c r="H29" s="415"/>
      <c r="I29" s="415"/>
      <c r="J29" s="415"/>
      <c r="K29" s="416"/>
      <c r="L29" s="436">
        <v>12</v>
      </c>
      <c r="M29" s="437"/>
      <c r="N29" s="437"/>
      <c r="O29" s="437"/>
      <c r="P29" s="476"/>
      <c r="Q29" s="436">
        <v>2100</v>
      </c>
      <c r="R29" s="437"/>
      <c r="S29" s="437"/>
      <c r="T29" s="437"/>
      <c r="U29" s="437"/>
      <c r="V29" s="476"/>
      <c r="W29" s="532"/>
      <c r="X29" s="533"/>
      <c r="Y29" s="534"/>
      <c r="Z29" s="435" t="s">
        <v>166</v>
      </c>
      <c r="AA29" s="415"/>
      <c r="AB29" s="415"/>
      <c r="AC29" s="415"/>
      <c r="AD29" s="415"/>
      <c r="AE29" s="415"/>
      <c r="AF29" s="415"/>
      <c r="AG29" s="416"/>
      <c r="AH29" s="436">
        <v>180</v>
      </c>
      <c r="AI29" s="437"/>
      <c r="AJ29" s="437"/>
      <c r="AK29" s="437"/>
      <c r="AL29" s="476"/>
      <c r="AM29" s="436">
        <v>568440</v>
      </c>
      <c r="AN29" s="437"/>
      <c r="AO29" s="437"/>
      <c r="AP29" s="437"/>
      <c r="AQ29" s="437"/>
      <c r="AR29" s="476"/>
      <c r="AS29" s="436">
        <v>3158</v>
      </c>
      <c r="AT29" s="437"/>
      <c r="AU29" s="437"/>
      <c r="AV29" s="437"/>
      <c r="AW29" s="437"/>
      <c r="AX29" s="438"/>
      <c r="AY29" s="560"/>
      <c r="AZ29" s="561"/>
      <c r="BA29" s="561"/>
      <c r="BB29" s="562"/>
      <c r="BC29" s="419" t="s">
        <v>167</v>
      </c>
      <c r="BD29" s="420"/>
      <c r="BE29" s="420"/>
      <c r="BF29" s="420"/>
      <c r="BG29" s="420"/>
      <c r="BH29" s="420"/>
      <c r="BI29" s="420"/>
      <c r="BJ29" s="420"/>
      <c r="BK29" s="420"/>
      <c r="BL29" s="420"/>
      <c r="BM29" s="421"/>
      <c r="BN29" s="385">
        <v>21511</v>
      </c>
      <c r="BO29" s="386"/>
      <c r="BP29" s="386"/>
      <c r="BQ29" s="386"/>
      <c r="BR29" s="386"/>
      <c r="BS29" s="386"/>
      <c r="BT29" s="386"/>
      <c r="BU29" s="387"/>
      <c r="BV29" s="385">
        <v>21506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168</v>
      </c>
      <c r="X30" s="539"/>
      <c r="Y30" s="539"/>
      <c r="Z30" s="539"/>
      <c r="AA30" s="539"/>
      <c r="AB30" s="539"/>
      <c r="AC30" s="539"/>
      <c r="AD30" s="539"/>
      <c r="AE30" s="539"/>
      <c r="AF30" s="539"/>
      <c r="AG30" s="540"/>
      <c r="AH30" s="501">
        <v>98.4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169</v>
      </c>
      <c r="BD30" s="552"/>
      <c r="BE30" s="552"/>
      <c r="BF30" s="552"/>
      <c r="BG30" s="552"/>
      <c r="BH30" s="552"/>
      <c r="BI30" s="552"/>
      <c r="BJ30" s="552"/>
      <c r="BK30" s="552"/>
      <c r="BL30" s="552"/>
      <c r="BM30" s="553"/>
      <c r="BN30" s="554">
        <v>2271414</v>
      </c>
      <c r="BO30" s="555"/>
      <c r="BP30" s="555"/>
      <c r="BQ30" s="555"/>
      <c r="BR30" s="555"/>
      <c r="BS30" s="555"/>
      <c r="BT30" s="555"/>
      <c r="BU30" s="556"/>
      <c r="BV30" s="554">
        <v>2315657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176</v>
      </c>
      <c r="D33" s="409"/>
      <c r="E33" s="374" t="s">
        <v>177</v>
      </c>
      <c r="F33" s="374"/>
      <c r="G33" s="374"/>
      <c r="H33" s="374"/>
      <c r="I33" s="374"/>
      <c r="J33" s="374"/>
      <c r="K33" s="374"/>
      <c r="L33" s="374"/>
      <c r="M33" s="374"/>
      <c r="N33" s="374"/>
      <c r="O33" s="374"/>
      <c r="P33" s="374"/>
      <c r="Q33" s="374"/>
      <c r="R33" s="374"/>
      <c r="S33" s="374"/>
      <c r="T33" s="167"/>
      <c r="U33" s="409" t="s">
        <v>176</v>
      </c>
      <c r="V33" s="409"/>
      <c r="W33" s="374" t="s">
        <v>177</v>
      </c>
      <c r="X33" s="374"/>
      <c r="Y33" s="374"/>
      <c r="Z33" s="374"/>
      <c r="AA33" s="374"/>
      <c r="AB33" s="374"/>
      <c r="AC33" s="374"/>
      <c r="AD33" s="374"/>
      <c r="AE33" s="374"/>
      <c r="AF33" s="374"/>
      <c r="AG33" s="374"/>
      <c r="AH33" s="374"/>
      <c r="AI33" s="374"/>
      <c r="AJ33" s="374"/>
      <c r="AK33" s="374"/>
      <c r="AL33" s="167"/>
      <c r="AM33" s="409" t="s">
        <v>176</v>
      </c>
      <c r="AN33" s="409"/>
      <c r="AO33" s="374" t="s">
        <v>177</v>
      </c>
      <c r="AP33" s="374"/>
      <c r="AQ33" s="374"/>
      <c r="AR33" s="374"/>
      <c r="AS33" s="374"/>
      <c r="AT33" s="374"/>
      <c r="AU33" s="374"/>
      <c r="AV33" s="374"/>
      <c r="AW33" s="374"/>
      <c r="AX33" s="374"/>
      <c r="AY33" s="374"/>
      <c r="AZ33" s="374"/>
      <c r="BA33" s="374"/>
      <c r="BB33" s="374"/>
      <c r="BC33" s="374"/>
      <c r="BD33" s="168"/>
      <c r="BE33" s="374" t="s">
        <v>178</v>
      </c>
      <c r="BF33" s="374"/>
      <c r="BG33" s="374" t="s">
        <v>179</v>
      </c>
      <c r="BH33" s="374"/>
      <c r="BI33" s="374"/>
      <c r="BJ33" s="374"/>
      <c r="BK33" s="374"/>
      <c r="BL33" s="374"/>
      <c r="BM33" s="374"/>
      <c r="BN33" s="374"/>
      <c r="BO33" s="374"/>
      <c r="BP33" s="374"/>
      <c r="BQ33" s="374"/>
      <c r="BR33" s="374"/>
      <c r="BS33" s="374"/>
      <c r="BT33" s="374"/>
      <c r="BU33" s="374"/>
      <c r="BV33" s="168"/>
      <c r="BW33" s="409" t="s">
        <v>178</v>
      </c>
      <c r="BX33" s="409"/>
      <c r="BY33" s="374" t="s">
        <v>180</v>
      </c>
      <c r="BZ33" s="374"/>
      <c r="CA33" s="374"/>
      <c r="CB33" s="374"/>
      <c r="CC33" s="374"/>
      <c r="CD33" s="374"/>
      <c r="CE33" s="374"/>
      <c r="CF33" s="374"/>
      <c r="CG33" s="374"/>
      <c r="CH33" s="374"/>
      <c r="CI33" s="374"/>
      <c r="CJ33" s="374"/>
      <c r="CK33" s="374"/>
      <c r="CL33" s="374"/>
      <c r="CM33" s="374"/>
      <c r="CN33" s="167"/>
      <c r="CO33" s="409" t="s">
        <v>176</v>
      </c>
      <c r="CP33" s="409"/>
      <c r="CQ33" s="374" t="s">
        <v>181</v>
      </c>
      <c r="CR33" s="374"/>
      <c r="CS33" s="374"/>
      <c r="CT33" s="374"/>
      <c r="CU33" s="374"/>
      <c r="CV33" s="374"/>
      <c r="CW33" s="374"/>
      <c r="CX33" s="374"/>
      <c r="CY33" s="374"/>
      <c r="CZ33" s="374"/>
      <c r="DA33" s="374"/>
      <c r="DB33" s="374"/>
      <c r="DC33" s="374"/>
      <c r="DD33" s="374"/>
      <c r="DE33" s="374"/>
      <c r="DF33" s="167"/>
      <c r="DG33" s="374" t="s">
        <v>182</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上水道事業会計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IF('各会計、関係団体の財政状況及び健全化判断比率'!B34="","",'各会計、関係団体の財政状況及び健全化判断比率'!B34)</f>
        <v>農業集落排水事業特別会計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甲世衛生組合（一般会計）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株式会社セラアグリパーク</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IF('各会計、関係団体の財政状況及び健全化判断比率'!B33="","",'各会計、関係団体の財政状況及び健全化判断比率'!B33)</f>
        <v>公共下水道事業会計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世羅中央病院企業団（一般会計）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後期高齢者医療制度特別会計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広島県後期高齢者医療広域連合（一般会計）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介護サービス事業特別会計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広島県後期高齢者医療広域連合（特別会計）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世羅三原斎場組合（一般会計）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広島中部台地土地改良施設管理組合（一般会計）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三原広域市町村圏事務組合（一般会計）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広島県市町総合事務組合（一般会計）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51" t="s">
        <v>525</v>
      </c>
      <c r="D34" s="1151"/>
      <c r="E34" s="1152"/>
      <c r="F34" s="32">
        <v>0</v>
      </c>
      <c r="G34" s="33">
        <v>0</v>
      </c>
      <c r="H34" s="33">
        <v>0</v>
      </c>
      <c r="I34" s="33">
        <v>0</v>
      </c>
      <c r="J34" s="34" t="s">
        <v>526</v>
      </c>
      <c r="K34" s="22"/>
      <c r="L34" s="22"/>
      <c r="M34" s="22"/>
      <c r="N34" s="22"/>
      <c r="O34" s="22"/>
      <c r="P34" s="22"/>
    </row>
    <row r="35" spans="1:16" ht="39" customHeight="1" x14ac:dyDescent="0.15">
      <c r="A35" s="22"/>
      <c r="B35" s="35"/>
      <c r="C35" s="1145" t="s">
        <v>527</v>
      </c>
      <c r="D35" s="1146"/>
      <c r="E35" s="1147"/>
      <c r="F35" s="36">
        <v>8.59</v>
      </c>
      <c r="G35" s="37">
        <v>9.58</v>
      </c>
      <c r="H35" s="37">
        <v>10.68</v>
      </c>
      <c r="I35" s="37">
        <v>11.9</v>
      </c>
      <c r="J35" s="38">
        <v>13.82</v>
      </c>
      <c r="K35" s="22"/>
      <c r="L35" s="22"/>
      <c r="M35" s="22"/>
      <c r="N35" s="22"/>
      <c r="O35" s="22"/>
      <c r="P35" s="22"/>
    </row>
    <row r="36" spans="1:16" ht="39" customHeight="1" x14ac:dyDescent="0.15">
      <c r="A36" s="22"/>
      <c r="B36" s="35"/>
      <c r="C36" s="1145" t="s">
        <v>528</v>
      </c>
      <c r="D36" s="1146"/>
      <c r="E36" s="1147"/>
      <c r="F36" s="36">
        <v>4.55</v>
      </c>
      <c r="G36" s="37">
        <v>4.25</v>
      </c>
      <c r="H36" s="37">
        <v>4.8499999999999996</v>
      </c>
      <c r="I36" s="37">
        <v>4.6100000000000003</v>
      </c>
      <c r="J36" s="38">
        <v>4.01</v>
      </c>
      <c r="K36" s="22"/>
      <c r="L36" s="22"/>
      <c r="M36" s="22"/>
      <c r="N36" s="22"/>
      <c r="O36" s="22"/>
      <c r="P36" s="22"/>
    </row>
    <row r="37" spans="1:16" ht="39" customHeight="1" x14ac:dyDescent="0.15">
      <c r="A37" s="22"/>
      <c r="B37" s="35"/>
      <c r="C37" s="1145" t="s">
        <v>529</v>
      </c>
      <c r="D37" s="1146"/>
      <c r="E37" s="1147"/>
      <c r="F37" s="36">
        <v>3.2</v>
      </c>
      <c r="G37" s="37">
        <v>3.22</v>
      </c>
      <c r="H37" s="37">
        <v>3.37</v>
      </c>
      <c r="I37" s="37">
        <v>3.56</v>
      </c>
      <c r="J37" s="38">
        <v>3.43</v>
      </c>
      <c r="K37" s="22"/>
      <c r="L37" s="22"/>
      <c r="M37" s="22"/>
      <c r="N37" s="22"/>
      <c r="O37" s="22"/>
      <c r="P37" s="22"/>
    </row>
    <row r="38" spans="1:16" ht="39" customHeight="1" x14ac:dyDescent="0.15">
      <c r="A38" s="22"/>
      <c r="B38" s="35"/>
      <c r="C38" s="1145" t="s">
        <v>530</v>
      </c>
      <c r="D38" s="1146"/>
      <c r="E38" s="1147"/>
      <c r="F38" s="36">
        <v>2.4900000000000002</v>
      </c>
      <c r="G38" s="37">
        <v>1.3</v>
      </c>
      <c r="H38" s="37">
        <v>1.51</v>
      </c>
      <c r="I38" s="37">
        <v>1.28</v>
      </c>
      <c r="J38" s="38">
        <v>1.02</v>
      </c>
      <c r="K38" s="22"/>
      <c r="L38" s="22"/>
      <c r="M38" s="22"/>
      <c r="N38" s="22"/>
      <c r="O38" s="22"/>
      <c r="P38" s="22"/>
    </row>
    <row r="39" spans="1:16" ht="39" customHeight="1" x14ac:dyDescent="0.15">
      <c r="A39" s="22"/>
      <c r="B39" s="35"/>
      <c r="C39" s="1145" t="s">
        <v>531</v>
      </c>
      <c r="D39" s="1146"/>
      <c r="E39" s="1147"/>
      <c r="F39" s="36">
        <v>0.09</v>
      </c>
      <c r="G39" s="37">
        <v>0.51</v>
      </c>
      <c r="H39" s="37">
        <v>0.53</v>
      </c>
      <c r="I39" s="37">
        <v>0.54</v>
      </c>
      <c r="J39" s="38">
        <v>0.78</v>
      </c>
      <c r="K39" s="22"/>
      <c r="L39" s="22"/>
      <c r="M39" s="22"/>
      <c r="N39" s="22"/>
      <c r="O39" s="22"/>
      <c r="P39" s="22"/>
    </row>
    <row r="40" spans="1:16" ht="39" customHeight="1" x14ac:dyDescent="0.15">
      <c r="A40" s="22"/>
      <c r="B40" s="35"/>
      <c r="C40" s="1145" t="s">
        <v>532</v>
      </c>
      <c r="D40" s="1146"/>
      <c r="E40" s="1147"/>
      <c r="F40" s="36">
        <v>0.04</v>
      </c>
      <c r="G40" s="37">
        <v>0.04</v>
      </c>
      <c r="H40" s="37">
        <v>0.03</v>
      </c>
      <c r="I40" s="37">
        <v>0.04</v>
      </c>
      <c r="J40" s="38">
        <v>0.04</v>
      </c>
      <c r="K40" s="22"/>
      <c r="L40" s="22"/>
      <c r="M40" s="22"/>
      <c r="N40" s="22"/>
      <c r="O40" s="22"/>
      <c r="P40" s="22"/>
    </row>
    <row r="41" spans="1:16" ht="39" customHeight="1" x14ac:dyDescent="0.15">
      <c r="A41" s="22"/>
      <c r="B41" s="35"/>
      <c r="C41" s="1145" t="s">
        <v>533</v>
      </c>
      <c r="D41" s="1146"/>
      <c r="E41" s="1147"/>
      <c r="F41" s="36">
        <v>0.02</v>
      </c>
      <c r="G41" s="37">
        <v>0.01</v>
      </c>
      <c r="H41" s="37">
        <v>0</v>
      </c>
      <c r="I41" s="37">
        <v>0</v>
      </c>
      <c r="J41" s="38">
        <v>0.01</v>
      </c>
      <c r="K41" s="22"/>
      <c r="L41" s="22"/>
      <c r="M41" s="22"/>
      <c r="N41" s="22"/>
      <c r="O41" s="22"/>
      <c r="P41" s="22"/>
    </row>
    <row r="42" spans="1:16" ht="39" customHeight="1" x14ac:dyDescent="0.15">
      <c r="A42" s="22"/>
      <c r="B42" s="39"/>
      <c r="C42" s="1145" t="s">
        <v>534</v>
      </c>
      <c r="D42" s="1146"/>
      <c r="E42" s="1147"/>
      <c r="F42" s="36" t="s">
        <v>477</v>
      </c>
      <c r="G42" s="37" t="s">
        <v>477</v>
      </c>
      <c r="H42" s="37" t="s">
        <v>477</v>
      </c>
      <c r="I42" s="37" t="s">
        <v>477</v>
      </c>
      <c r="J42" s="38" t="s">
        <v>477</v>
      </c>
      <c r="K42" s="22"/>
      <c r="L42" s="22"/>
      <c r="M42" s="22"/>
      <c r="N42" s="22"/>
      <c r="O42" s="22"/>
      <c r="P42" s="22"/>
    </row>
    <row r="43" spans="1:16" ht="39" customHeight="1" thickBot="1" x14ac:dyDescent="0.2">
      <c r="A43" s="22"/>
      <c r="B43" s="40"/>
      <c r="C43" s="1148" t="s">
        <v>535</v>
      </c>
      <c r="D43" s="1149"/>
      <c r="E43" s="1150"/>
      <c r="F43" s="41">
        <v>0.85</v>
      </c>
      <c r="G43" s="42">
        <v>0.85</v>
      </c>
      <c r="H43" s="42">
        <v>0.85</v>
      </c>
      <c r="I43" s="42">
        <v>0.99</v>
      </c>
      <c r="J43" s="43" t="s">
        <v>477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2192</v>
      </c>
      <c r="L45" s="60">
        <v>2064</v>
      </c>
      <c r="M45" s="60">
        <v>1899</v>
      </c>
      <c r="N45" s="60">
        <v>1822</v>
      </c>
      <c r="O45" s="61">
        <v>1713</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x14ac:dyDescent="0.15">
      <c r="A48" s="48"/>
      <c r="B48" s="1163"/>
      <c r="C48" s="1164"/>
      <c r="D48" s="62"/>
      <c r="E48" s="1155" t="s">
        <v>14</v>
      </c>
      <c r="F48" s="1155"/>
      <c r="G48" s="1155"/>
      <c r="H48" s="1155"/>
      <c r="I48" s="1155"/>
      <c r="J48" s="1156"/>
      <c r="K48" s="63">
        <v>262</v>
      </c>
      <c r="L48" s="64">
        <v>311</v>
      </c>
      <c r="M48" s="64">
        <v>307</v>
      </c>
      <c r="N48" s="64">
        <v>336</v>
      </c>
      <c r="O48" s="65">
        <v>349</v>
      </c>
      <c r="P48" s="48"/>
      <c r="Q48" s="48"/>
      <c r="R48" s="48"/>
      <c r="S48" s="48"/>
      <c r="T48" s="48"/>
      <c r="U48" s="48"/>
    </row>
    <row r="49" spans="1:21" ht="30.75" customHeight="1" x14ac:dyDescent="0.15">
      <c r="A49" s="48"/>
      <c r="B49" s="1163"/>
      <c r="C49" s="1164"/>
      <c r="D49" s="62"/>
      <c r="E49" s="1155" t="s">
        <v>15</v>
      </c>
      <c r="F49" s="1155"/>
      <c r="G49" s="1155"/>
      <c r="H49" s="1155"/>
      <c r="I49" s="1155"/>
      <c r="J49" s="1156"/>
      <c r="K49" s="63">
        <v>178</v>
      </c>
      <c r="L49" s="64">
        <v>97</v>
      </c>
      <c r="M49" s="64">
        <v>169</v>
      </c>
      <c r="N49" s="64">
        <v>87</v>
      </c>
      <c r="O49" s="65">
        <v>110</v>
      </c>
      <c r="P49" s="48"/>
      <c r="Q49" s="48"/>
      <c r="R49" s="48"/>
      <c r="S49" s="48"/>
      <c r="T49" s="48"/>
      <c r="U49" s="48"/>
    </row>
    <row r="50" spans="1:21" ht="30.75" customHeight="1" x14ac:dyDescent="0.15">
      <c r="A50" s="48"/>
      <c r="B50" s="1163"/>
      <c r="C50" s="1164"/>
      <c r="D50" s="62"/>
      <c r="E50" s="1155" t="s">
        <v>16</v>
      </c>
      <c r="F50" s="1155"/>
      <c r="G50" s="1155"/>
      <c r="H50" s="1155"/>
      <c r="I50" s="1155"/>
      <c r="J50" s="1156"/>
      <c r="K50" s="63">
        <v>17</v>
      </c>
      <c r="L50" s="64">
        <v>11</v>
      </c>
      <c r="M50" s="64">
        <v>3</v>
      </c>
      <c r="N50" s="64">
        <v>20</v>
      </c>
      <c r="O50" s="65">
        <v>22</v>
      </c>
      <c r="P50" s="48"/>
      <c r="Q50" s="48"/>
      <c r="R50" s="48"/>
      <c r="S50" s="48"/>
      <c r="T50" s="48"/>
      <c r="U50" s="48"/>
    </row>
    <row r="51" spans="1:21" ht="30.75" customHeight="1" x14ac:dyDescent="0.15">
      <c r="A51" s="48"/>
      <c r="B51" s="1165"/>
      <c r="C51" s="1166"/>
      <c r="D51" s="66"/>
      <c r="E51" s="1155" t="s">
        <v>17</v>
      </c>
      <c r="F51" s="1155"/>
      <c r="G51" s="1155"/>
      <c r="H51" s="1155"/>
      <c r="I51" s="1155"/>
      <c r="J51" s="1156"/>
      <c r="K51" s="63" t="s">
        <v>477</v>
      </c>
      <c r="L51" s="64" t="s">
        <v>477</v>
      </c>
      <c r="M51" s="64" t="s">
        <v>477</v>
      </c>
      <c r="N51" s="64" t="s">
        <v>477</v>
      </c>
      <c r="O51" s="65" t="s">
        <v>477</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1669</v>
      </c>
      <c r="L52" s="64">
        <v>1772</v>
      </c>
      <c r="M52" s="64">
        <v>1657</v>
      </c>
      <c r="N52" s="64">
        <v>1654</v>
      </c>
      <c r="O52" s="65">
        <v>1625</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980</v>
      </c>
      <c r="L53" s="69">
        <v>711</v>
      </c>
      <c r="M53" s="69">
        <v>721</v>
      </c>
      <c r="N53" s="69">
        <v>611</v>
      </c>
      <c r="O53" s="70">
        <v>569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517</v>
      </c>
      <c r="J40" s="79" t="s">
        <v>518</v>
      </c>
      <c r="K40" s="79" t="s">
        <v>519</v>
      </c>
      <c r="L40" s="79" t="s">
        <v>520</v>
      </c>
      <c r="M40" s="80" t="s">
        <v>521</v>
      </c>
    </row>
    <row r="41" spans="2:13" ht="27.75" customHeight="1" x14ac:dyDescent="0.15">
      <c r="B41" s="1169" t="s">
        <v>23</v>
      </c>
      <c r="C41" s="1170"/>
      <c r="D41" s="81"/>
      <c r="E41" s="1175" t="s">
        <v>24</v>
      </c>
      <c r="F41" s="1175"/>
      <c r="G41" s="1175"/>
      <c r="H41" s="1176"/>
      <c r="I41" s="82">
        <v>14991</v>
      </c>
      <c r="J41" s="83">
        <v>14115</v>
      </c>
      <c r="K41" s="83">
        <v>13600</v>
      </c>
      <c r="L41" s="83">
        <v>13036</v>
      </c>
      <c r="M41" s="84">
        <v>12563</v>
      </c>
    </row>
    <row r="42" spans="2:13" ht="27.75" customHeight="1" x14ac:dyDescent="0.15">
      <c r="B42" s="1171"/>
      <c r="C42" s="1172"/>
      <c r="D42" s="85"/>
      <c r="E42" s="1177" t="s">
        <v>25</v>
      </c>
      <c r="F42" s="1177"/>
      <c r="G42" s="1177"/>
      <c r="H42" s="1178"/>
      <c r="I42" s="86">
        <v>258</v>
      </c>
      <c r="J42" s="87">
        <v>163</v>
      </c>
      <c r="K42" s="87">
        <v>110</v>
      </c>
      <c r="L42" s="87">
        <v>55</v>
      </c>
      <c r="M42" s="88" t="s">
        <v>477</v>
      </c>
    </row>
    <row r="43" spans="2:13" ht="27.75" customHeight="1" x14ac:dyDescent="0.15">
      <c r="B43" s="1171"/>
      <c r="C43" s="1172"/>
      <c r="D43" s="85"/>
      <c r="E43" s="1177" t="s">
        <v>26</v>
      </c>
      <c r="F43" s="1177"/>
      <c r="G43" s="1177"/>
      <c r="H43" s="1178"/>
      <c r="I43" s="86">
        <v>4721</v>
      </c>
      <c r="J43" s="87">
        <v>4494</v>
      </c>
      <c r="K43" s="87">
        <v>4333</v>
      </c>
      <c r="L43" s="87">
        <v>4152</v>
      </c>
      <c r="M43" s="88">
        <v>3872</v>
      </c>
    </row>
    <row r="44" spans="2:13" ht="27.75" customHeight="1" x14ac:dyDescent="0.15">
      <c r="B44" s="1171"/>
      <c r="C44" s="1172"/>
      <c r="D44" s="85"/>
      <c r="E44" s="1177" t="s">
        <v>27</v>
      </c>
      <c r="F44" s="1177"/>
      <c r="G44" s="1177"/>
      <c r="H44" s="1178"/>
      <c r="I44" s="86">
        <v>1949</v>
      </c>
      <c r="J44" s="87">
        <v>1810</v>
      </c>
      <c r="K44" s="87">
        <v>781</v>
      </c>
      <c r="L44" s="87">
        <v>746</v>
      </c>
      <c r="M44" s="88">
        <v>708</v>
      </c>
    </row>
    <row r="45" spans="2:13" ht="27.75" customHeight="1" x14ac:dyDescent="0.15">
      <c r="B45" s="1171"/>
      <c r="C45" s="1172"/>
      <c r="D45" s="85"/>
      <c r="E45" s="1177" t="s">
        <v>28</v>
      </c>
      <c r="F45" s="1177"/>
      <c r="G45" s="1177"/>
      <c r="H45" s="1178"/>
      <c r="I45" s="86">
        <v>1784</v>
      </c>
      <c r="J45" s="87">
        <v>1701</v>
      </c>
      <c r="K45" s="87">
        <v>1670</v>
      </c>
      <c r="L45" s="87">
        <v>1501</v>
      </c>
      <c r="M45" s="88">
        <v>1348</v>
      </c>
    </row>
    <row r="46" spans="2:13" ht="27.75" customHeight="1" x14ac:dyDescent="0.15">
      <c r="B46" s="1171"/>
      <c r="C46" s="1172"/>
      <c r="D46" s="85"/>
      <c r="E46" s="1177" t="s">
        <v>29</v>
      </c>
      <c r="F46" s="1177"/>
      <c r="G46" s="1177"/>
      <c r="H46" s="1178"/>
      <c r="I46" s="86" t="s">
        <v>477</v>
      </c>
      <c r="J46" s="87" t="s">
        <v>477</v>
      </c>
      <c r="K46" s="87" t="s">
        <v>477</v>
      </c>
      <c r="L46" s="87" t="s">
        <v>477</v>
      </c>
      <c r="M46" s="88" t="s">
        <v>477</v>
      </c>
    </row>
    <row r="47" spans="2:13" ht="27.75" customHeight="1" x14ac:dyDescent="0.15">
      <c r="B47" s="1171"/>
      <c r="C47" s="1172"/>
      <c r="D47" s="85"/>
      <c r="E47" s="1177" t="s">
        <v>30</v>
      </c>
      <c r="F47" s="1177"/>
      <c r="G47" s="1177"/>
      <c r="H47" s="1178"/>
      <c r="I47" s="86" t="s">
        <v>477</v>
      </c>
      <c r="J47" s="87" t="s">
        <v>477</v>
      </c>
      <c r="K47" s="87" t="s">
        <v>477</v>
      </c>
      <c r="L47" s="87" t="s">
        <v>477</v>
      </c>
      <c r="M47" s="88" t="s">
        <v>477</v>
      </c>
    </row>
    <row r="48" spans="2:13" ht="27.75" customHeight="1" x14ac:dyDescent="0.15">
      <c r="B48" s="1173"/>
      <c r="C48" s="1174"/>
      <c r="D48" s="85"/>
      <c r="E48" s="1177" t="s">
        <v>31</v>
      </c>
      <c r="F48" s="1177"/>
      <c r="G48" s="1177"/>
      <c r="H48" s="1178"/>
      <c r="I48" s="86" t="s">
        <v>477</v>
      </c>
      <c r="J48" s="87" t="s">
        <v>477</v>
      </c>
      <c r="K48" s="87" t="s">
        <v>477</v>
      </c>
      <c r="L48" s="87" t="s">
        <v>477</v>
      </c>
      <c r="M48" s="88" t="s">
        <v>477</v>
      </c>
    </row>
    <row r="49" spans="2:13" ht="27.75" customHeight="1" x14ac:dyDescent="0.15">
      <c r="B49" s="1179" t="s">
        <v>32</v>
      </c>
      <c r="C49" s="1180"/>
      <c r="D49" s="89"/>
      <c r="E49" s="1177" t="s">
        <v>33</v>
      </c>
      <c r="F49" s="1177"/>
      <c r="G49" s="1177"/>
      <c r="H49" s="1178"/>
      <c r="I49" s="86">
        <v>3895</v>
      </c>
      <c r="J49" s="87">
        <v>4472</v>
      </c>
      <c r="K49" s="87">
        <v>4620</v>
      </c>
      <c r="L49" s="87">
        <v>4662</v>
      </c>
      <c r="M49" s="88">
        <v>4815</v>
      </c>
    </row>
    <row r="50" spans="2:13" ht="27.75" customHeight="1" x14ac:dyDescent="0.15">
      <c r="B50" s="1171"/>
      <c r="C50" s="1172"/>
      <c r="D50" s="85"/>
      <c r="E50" s="1177" t="s">
        <v>34</v>
      </c>
      <c r="F50" s="1177"/>
      <c r="G50" s="1177"/>
      <c r="H50" s="1178"/>
      <c r="I50" s="86">
        <v>293</v>
      </c>
      <c r="J50" s="87">
        <v>348</v>
      </c>
      <c r="K50" s="87">
        <v>303</v>
      </c>
      <c r="L50" s="87">
        <v>243</v>
      </c>
      <c r="M50" s="88">
        <v>193</v>
      </c>
    </row>
    <row r="51" spans="2:13" ht="27.75" customHeight="1" x14ac:dyDescent="0.15">
      <c r="B51" s="1173"/>
      <c r="C51" s="1174"/>
      <c r="D51" s="85"/>
      <c r="E51" s="1177" t="s">
        <v>35</v>
      </c>
      <c r="F51" s="1177"/>
      <c r="G51" s="1177"/>
      <c r="H51" s="1178"/>
      <c r="I51" s="86">
        <v>14654</v>
      </c>
      <c r="J51" s="87">
        <v>13805</v>
      </c>
      <c r="K51" s="87">
        <v>13788</v>
      </c>
      <c r="L51" s="87">
        <v>13264</v>
      </c>
      <c r="M51" s="88">
        <v>12801</v>
      </c>
    </row>
    <row r="52" spans="2:13" ht="27.75" customHeight="1" thickBot="1" x14ac:dyDescent="0.2">
      <c r="B52" s="1181" t="s">
        <v>36</v>
      </c>
      <c r="C52" s="1182"/>
      <c r="D52" s="90"/>
      <c r="E52" s="1183" t="s">
        <v>37</v>
      </c>
      <c r="F52" s="1183"/>
      <c r="G52" s="1183"/>
      <c r="H52" s="1184"/>
      <c r="I52" s="91">
        <v>4861</v>
      </c>
      <c r="J52" s="92">
        <v>3657</v>
      </c>
      <c r="K52" s="92">
        <v>1783</v>
      </c>
      <c r="L52" s="92">
        <v>1321</v>
      </c>
      <c r="M52" s="93">
        <v>683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516</v>
      </c>
      <c r="G2" s="111"/>
      <c r="H2" s="112"/>
    </row>
    <row r="3" spans="1:8" x14ac:dyDescent="0.15">
      <c r="A3" s="108" t="s">
        <v>509</v>
      </c>
      <c r="B3" s="113"/>
      <c r="C3" s="114"/>
      <c r="D3" s="115">
        <v>88328</v>
      </c>
      <c r="E3" s="116"/>
      <c r="F3" s="117">
        <v>90833</v>
      </c>
      <c r="G3" s="118"/>
      <c r="H3" s="119"/>
    </row>
    <row r="4" spans="1:8" x14ac:dyDescent="0.15">
      <c r="A4" s="120"/>
      <c r="B4" s="121"/>
      <c r="C4" s="122"/>
      <c r="D4" s="123">
        <v>52071</v>
      </c>
      <c r="E4" s="124"/>
      <c r="F4" s="125">
        <v>47037</v>
      </c>
      <c r="G4" s="126"/>
      <c r="H4" s="127"/>
    </row>
    <row r="5" spans="1:8" x14ac:dyDescent="0.15">
      <c r="A5" s="108" t="s">
        <v>511</v>
      </c>
      <c r="B5" s="113"/>
      <c r="C5" s="114"/>
      <c r="D5" s="115">
        <v>76670</v>
      </c>
      <c r="E5" s="116"/>
      <c r="F5" s="117">
        <v>79181</v>
      </c>
      <c r="G5" s="118"/>
      <c r="H5" s="119"/>
    </row>
    <row r="6" spans="1:8" x14ac:dyDescent="0.15">
      <c r="A6" s="120"/>
      <c r="B6" s="121"/>
      <c r="C6" s="122"/>
      <c r="D6" s="123">
        <v>39363</v>
      </c>
      <c r="E6" s="124"/>
      <c r="F6" s="125">
        <v>40448</v>
      </c>
      <c r="G6" s="126"/>
      <c r="H6" s="127"/>
    </row>
    <row r="7" spans="1:8" x14ac:dyDescent="0.15">
      <c r="A7" s="108" t="s">
        <v>512</v>
      </c>
      <c r="B7" s="113"/>
      <c r="C7" s="114"/>
      <c r="D7" s="115">
        <v>113888</v>
      </c>
      <c r="E7" s="116"/>
      <c r="F7" s="117">
        <v>118124</v>
      </c>
      <c r="G7" s="118"/>
      <c r="H7" s="119"/>
    </row>
    <row r="8" spans="1:8" x14ac:dyDescent="0.15">
      <c r="A8" s="120"/>
      <c r="B8" s="121"/>
      <c r="C8" s="122"/>
      <c r="D8" s="123">
        <v>74124</v>
      </c>
      <c r="E8" s="124"/>
      <c r="F8" s="125">
        <v>54614</v>
      </c>
      <c r="G8" s="126"/>
      <c r="H8" s="127"/>
    </row>
    <row r="9" spans="1:8" x14ac:dyDescent="0.15">
      <c r="A9" s="108" t="s">
        <v>513</v>
      </c>
      <c r="B9" s="113"/>
      <c r="C9" s="114"/>
      <c r="D9" s="115">
        <v>98829</v>
      </c>
      <c r="E9" s="116"/>
      <c r="F9" s="117">
        <v>101693</v>
      </c>
      <c r="G9" s="118"/>
      <c r="H9" s="119"/>
    </row>
    <row r="10" spans="1:8" x14ac:dyDescent="0.15">
      <c r="A10" s="120"/>
      <c r="B10" s="121"/>
      <c r="C10" s="122"/>
      <c r="D10" s="123">
        <v>53744</v>
      </c>
      <c r="E10" s="124"/>
      <c r="F10" s="125">
        <v>51066</v>
      </c>
      <c r="G10" s="126"/>
      <c r="H10" s="127"/>
    </row>
    <row r="11" spans="1:8" x14ac:dyDescent="0.15">
      <c r="A11" s="108" t="s">
        <v>514</v>
      </c>
      <c r="B11" s="113"/>
      <c r="C11" s="114"/>
      <c r="D11" s="115">
        <v>102344</v>
      </c>
      <c r="E11" s="116"/>
      <c r="F11" s="117">
        <v>96635</v>
      </c>
      <c r="G11" s="118"/>
      <c r="H11" s="119"/>
    </row>
    <row r="12" spans="1:8" x14ac:dyDescent="0.15">
      <c r="A12" s="120"/>
      <c r="B12" s="121"/>
      <c r="C12" s="128"/>
      <c r="D12" s="123">
        <v>56627</v>
      </c>
      <c r="E12" s="124"/>
      <c r="F12" s="125">
        <v>44408</v>
      </c>
      <c r="G12" s="126"/>
      <c r="H12" s="127"/>
    </row>
    <row r="13" spans="1:8" x14ac:dyDescent="0.15">
      <c r="A13" s="108"/>
      <c r="B13" s="113"/>
      <c r="C13" s="129"/>
      <c r="D13" s="130">
        <v>96012</v>
      </c>
      <c r="E13" s="131"/>
      <c r="F13" s="132">
        <v>97293</v>
      </c>
      <c r="G13" s="133"/>
      <c r="H13" s="119"/>
    </row>
    <row r="14" spans="1:8" x14ac:dyDescent="0.15">
      <c r="A14" s="120"/>
      <c r="B14" s="121"/>
      <c r="C14" s="122"/>
      <c r="D14" s="123">
        <v>55186</v>
      </c>
      <c r="E14" s="124"/>
      <c r="F14" s="125">
        <v>47515</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4.55</v>
      </c>
      <c r="C19" s="134">
        <f>ROUND(VALUE(SUBSTITUTE(実質収支比率等に係る経年分析!G$48,"▲","-")),2)</f>
        <v>4.26</v>
      </c>
      <c r="D19" s="134">
        <f>ROUND(VALUE(SUBSTITUTE(実質収支比率等に係る経年分析!H$48,"▲","-")),2)</f>
        <v>4.8499999999999996</v>
      </c>
      <c r="E19" s="134">
        <f>ROUND(VALUE(SUBSTITUTE(実質収支比率等に係る経年分析!I$48,"▲","-")),2)</f>
        <v>4.62</v>
      </c>
      <c r="F19" s="134">
        <f>ROUND(VALUE(SUBSTITUTE(実質収支比率等に係る経年分析!J$48,"▲","-")),2)</f>
        <v>4.01</v>
      </c>
    </row>
    <row r="20" spans="1:11" x14ac:dyDescent="0.15">
      <c r="A20" s="134" t="s">
        <v>42</v>
      </c>
      <c r="B20" s="134">
        <f>ROUND(VALUE(SUBSTITUTE(実質収支比率等に係る経年分析!F$47,"▲","-")),2)</f>
        <v>35.56</v>
      </c>
      <c r="C20" s="134">
        <f>ROUND(VALUE(SUBSTITUTE(実質収支比率等に係る経年分析!G$47,"▲","-")),2)</f>
        <v>42.98</v>
      </c>
      <c r="D20" s="134">
        <f>ROUND(VALUE(SUBSTITUTE(実質収支比率等に係る経年分析!H$47,"▲","-")),2)</f>
        <v>44.07</v>
      </c>
      <c r="E20" s="134">
        <f>ROUND(VALUE(SUBSTITUTE(実質収支比率等に係る経年分析!I$47,"▲","-")),2)</f>
        <v>44.4</v>
      </c>
      <c r="F20" s="134">
        <f>ROUND(VALUE(SUBSTITUTE(実質収支比率等に係る経年分析!J$47,"▲","-")),2)</f>
        <v>46.89</v>
      </c>
    </row>
    <row r="21" spans="1:11" x14ac:dyDescent="0.15">
      <c r="A21" s="134" t="s">
        <v>43</v>
      </c>
      <c r="B21" s="134">
        <f>IF(ISNUMBER(VALUE(SUBSTITUTE(実質収支比率等に係る経年分析!F$49,"▲","-"))),ROUND(VALUE(SUBSTITUTE(実質収支比率等に係る経年分析!F$49,"▲","-")),2),NA())</f>
        <v>6.1</v>
      </c>
      <c r="C21" s="134">
        <f>IF(ISNUMBER(VALUE(SUBSTITUTE(実質収支比率等に係る経年分析!G$49,"▲","-"))),ROUND(VALUE(SUBSTITUTE(実質収支比率等に係る経年分析!G$49,"▲","-")),2),NA())</f>
        <v>3.53</v>
      </c>
      <c r="D21" s="134">
        <f>IF(ISNUMBER(VALUE(SUBSTITUTE(実質収支比率等に係る経年分析!H$49,"▲","-"))),ROUND(VALUE(SUBSTITUTE(実質収支比率等に係る経年分析!H$49,"▲","-")),2),NA())</f>
        <v>-0.57999999999999996</v>
      </c>
      <c r="E21" s="134">
        <f>IF(ISNUMBER(VALUE(SUBSTITUTE(実質収支比率等に係る経年分析!I$49,"▲","-"))),ROUND(VALUE(SUBSTITUTE(実質収支比率等に係る経年分析!I$49,"▲","-")),2),NA())</f>
        <v>-3.28</v>
      </c>
      <c r="F21" s="134">
        <f>IF(ISNUMBER(VALUE(SUBSTITUTE(実質収支比率等に係る経年分析!J$49,"▲","-"))),ROUND(VALUE(SUBSTITUTE(実質収支比率等に係る経年分析!J$49,"▲","-")),2),NA())</f>
        <v>-0.66</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0.85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0.85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0.85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0.99</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後期高齢者医療制度特別会計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x14ac:dyDescent="0.15">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0.78</v>
      </c>
    </row>
    <row r="32" spans="1:11" x14ac:dyDescent="0.15">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2.4900000000000002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1.51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1.28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1.02</v>
      </c>
    </row>
    <row r="33" spans="1:16" x14ac:dyDescent="0.15">
      <c r="A33" s="135" t="str">
        <f>IF(連結実質赤字比率に係る赤字・黒字の構成分析!C$37="",NA(),連結実質赤字比率に係る赤字・黒字の構成分析!C$37)</f>
        <v>公共下水道事業会計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3.22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3.37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3.56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3.43</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4.55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4.8499999999999996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4.6100000000000003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4.01</v>
      </c>
    </row>
    <row r="35" spans="1:16" x14ac:dyDescent="0.15">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8.59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9.58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10.68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13.82</v>
      </c>
    </row>
    <row r="36" spans="1:16" x14ac:dyDescent="0.15">
      <c r="A36" s="135" t="str">
        <f>IF(連結実質赤字比率に係る赤字・黒字の構成分析!C$34="",NA(),連結実質赤字比率に係る赤字・黒字の構成分析!C$34)</f>
        <v>介護サービス事業特別会計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0</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1669</v>
      </c>
      <c r="E42" s="136"/>
      <c r="F42" s="136"/>
      <c r="G42" s="136">
        <f>'実質公債費比率（分子）の構造'!L$52</f>
        <v>1772</v>
      </c>
      <c r="H42" s="136"/>
      <c r="I42" s="136"/>
      <c r="J42" s="136">
        <f>'実質公債費比率（分子）の構造'!M$52</f>
        <v>1657</v>
      </c>
      <c r="K42" s="136"/>
      <c r="L42" s="136"/>
      <c r="M42" s="136">
        <f>'実質公債費比率（分子）の構造'!N$52</f>
        <v>1654</v>
      </c>
      <c r="N42" s="136"/>
      <c r="O42" s="136"/>
      <c r="P42" s="136">
        <f>'実質公債費比率（分子）の構造'!O$52</f>
        <v>1625</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17</v>
      </c>
      <c r="C44" s="136"/>
      <c r="D44" s="136"/>
      <c r="E44" s="136">
        <f>'実質公債費比率（分子）の構造'!L$50</f>
        <v>11</v>
      </c>
      <c r="F44" s="136"/>
      <c r="G44" s="136"/>
      <c r="H44" s="136">
        <f>'実質公債費比率（分子）の構造'!M$50</f>
        <v>3</v>
      </c>
      <c r="I44" s="136"/>
      <c r="J44" s="136"/>
      <c r="K44" s="136">
        <f>'実質公債費比率（分子）の構造'!N$50</f>
        <v>20</v>
      </c>
      <c r="L44" s="136"/>
      <c r="M44" s="136"/>
      <c r="N44" s="136">
        <f>'実質公債費比率（分子）の構造'!O$50</f>
        <v>22</v>
      </c>
      <c r="O44" s="136"/>
      <c r="P44" s="136"/>
    </row>
    <row r="45" spans="1:16" x14ac:dyDescent="0.15">
      <c r="A45" s="136" t="s">
        <v>53</v>
      </c>
      <c r="B45" s="136">
        <f>'実質公債費比率（分子）の構造'!K$49</f>
        <v>178</v>
      </c>
      <c r="C45" s="136"/>
      <c r="D45" s="136"/>
      <c r="E45" s="136">
        <f>'実質公債費比率（分子）の構造'!L$49</f>
        <v>97</v>
      </c>
      <c r="F45" s="136"/>
      <c r="G45" s="136"/>
      <c r="H45" s="136">
        <f>'実質公債費比率（分子）の構造'!M$49</f>
        <v>169</v>
      </c>
      <c r="I45" s="136"/>
      <c r="J45" s="136"/>
      <c r="K45" s="136">
        <f>'実質公債費比率（分子）の構造'!N$49</f>
        <v>87</v>
      </c>
      <c r="L45" s="136"/>
      <c r="M45" s="136"/>
      <c r="N45" s="136">
        <f>'実質公債費比率（分子）の構造'!O$49</f>
        <v>110</v>
      </c>
      <c r="O45" s="136"/>
      <c r="P45" s="136"/>
    </row>
    <row r="46" spans="1:16" x14ac:dyDescent="0.15">
      <c r="A46" s="136" t="s">
        <v>54</v>
      </c>
      <c r="B46" s="136">
        <f>'実質公債費比率（分子）の構造'!K$48</f>
        <v>262</v>
      </c>
      <c r="C46" s="136"/>
      <c r="D46" s="136"/>
      <c r="E46" s="136">
        <f>'実質公債費比率（分子）の構造'!L$48</f>
        <v>311</v>
      </c>
      <c r="F46" s="136"/>
      <c r="G46" s="136"/>
      <c r="H46" s="136">
        <f>'実質公債費比率（分子）の構造'!M$48</f>
        <v>307</v>
      </c>
      <c r="I46" s="136"/>
      <c r="J46" s="136"/>
      <c r="K46" s="136">
        <f>'実質公債費比率（分子）の構造'!N$48</f>
        <v>336</v>
      </c>
      <c r="L46" s="136"/>
      <c r="M46" s="136"/>
      <c r="N46" s="136">
        <f>'実質公債費比率（分子）の構造'!O$48</f>
        <v>349</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2192</v>
      </c>
      <c r="C49" s="136"/>
      <c r="D49" s="136"/>
      <c r="E49" s="136">
        <f>'実質公債費比率（分子）の構造'!L$45</f>
        <v>2064</v>
      </c>
      <c r="F49" s="136"/>
      <c r="G49" s="136"/>
      <c r="H49" s="136">
        <f>'実質公債費比率（分子）の構造'!M$45</f>
        <v>1899</v>
      </c>
      <c r="I49" s="136"/>
      <c r="J49" s="136"/>
      <c r="K49" s="136">
        <f>'実質公債費比率（分子）の構造'!N$45</f>
        <v>1822</v>
      </c>
      <c r="L49" s="136"/>
      <c r="M49" s="136"/>
      <c r="N49" s="136">
        <f>'実質公債費比率（分子）の構造'!O$45</f>
        <v>1713</v>
      </c>
      <c r="O49" s="136"/>
      <c r="P49" s="136"/>
    </row>
    <row r="50" spans="1:16" x14ac:dyDescent="0.15">
      <c r="A50" s="136" t="s">
        <v>58</v>
      </c>
      <c r="B50" s="136" t="e">
        <f>NA()</f>
        <v>#N/A</v>
      </c>
      <c r="C50" s="136">
        <f>IF(ISNUMBER('実質公債費比率（分子）の構造'!K$53),'実質公債費比率（分子）の構造'!K$53,NA())</f>
        <v>980</v>
      </c>
      <c r="D50" s="136" t="e">
        <f>NA()</f>
        <v>#N/A</v>
      </c>
      <c r="E50" s="136" t="e">
        <f>NA()</f>
        <v>#N/A</v>
      </c>
      <c r="F50" s="136">
        <f>IF(ISNUMBER('実質公債費比率（分子）の構造'!L$53),'実質公債費比率（分子）の構造'!L$53,NA())</f>
        <v>711</v>
      </c>
      <c r="G50" s="136" t="e">
        <f>NA()</f>
        <v>#N/A</v>
      </c>
      <c r="H50" s="136" t="e">
        <f>NA()</f>
        <v>#N/A</v>
      </c>
      <c r="I50" s="136">
        <f>IF(ISNUMBER('実質公債費比率（分子）の構造'!M$53),'実質公債費比率（分子）の構造'!M$53,NA())</f>
        <v>721</v>
      </c>
      <c r="J50" s="136" t="e">
        <f>NA()</f>
        <v>#N/A</v>
      </c>
      <c r="K50" s="136" t="e">
        <f>NA()</f>
        <v>#N/A</v>
      </c>
      <c r="L50" s="136">
        <f>IF(ISNUMBER('実質公債費比率（分子）の構造'!N$53),'実質公債費比率（分子）の構造'!N$53,NA())</f>
        <v>611</v>
      </c>
      <c r="M50" s="136" t="e">
        <f>NA()</f>
        <v>#N/A</v>
      </c>
      <c r="N50" s="136" t="e">
        <f>NA()</f>
        <v>#N/A</v>
      </c>
      <c r="O50" s="136">
        <f>IF(ISNUMBER('実質公債費比率（分子）の構造'!O$53),'実質公債費比率（分子）の構造'!O$53,NA())</f>
        <v>569</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14654</v>
      </c>
      <c r="E56" s="135"/>
      <c r="F56" s="135"/>
      <c r="G56" s="135">
        <f>'将来負担比率（分子）の構造'!J$51</f>
        <v>13805</v>
      </c>
      <c r="H56" s="135"/>
      <c r="I56" s="135"/>
      <c r="J56" s="135">
        <f>'将来負担比率（分子）の構造'!K$51</f>
        <v>13788</v>
      </c>
      <c r="K56" s="135"/>
      <c r="L56" s="135"/>
      <c r="M56" s="135">
        <f>'将来負担比率（分子）の構造'!L$51</f>
        <v>13264</v>
      </c>
      <c r="N56" s="135"/>
      <c r="O56" s="135"/>
      <c r="P56" s="135">
        <f>'将来負担比率（分子）の構造'!M$51</f>
        <v>12801</v>
      </c>
    </row>
    <row r="57" spans="1:16" x14ac:dyDescent="0.15">
      <c r="A57" s="135" t="s">
        <v>34</v>
      </c>
      <c r="B57" s="135"/>
      <c r="C57" s="135"/>
      <c r="D57" s="135">
        <f>'将来負担比率（分子）の構造'!I$50</f>
        <v>293</v>
      </c>
      <c r="E57" s="135"/>
      <c r="F57" s="135"/>
      <c r="G57" s="135">
        <f>'将来負担比率（分子）の構造'!J$50</f>
        <v>348</v>
      </c>
      <c r="H57" s="135"/>
      <c r="I57" s="135"/>
      <c r="J57" s="135">
        <f>'将来負担比率（分子）の構造'!K$50</f>
        <v>303</v>
      </c>
      <c r="K57" s="135"/>
      <c r="L57" s="135"/>
      <c r="M57" s="135">
        <f>'将来負担比率（分子）の構造'!L$50</f>
        <v>243</v>
      </c>
      <c r="N57" s="135"/>
      <c r="O57" s="135"/>
      <c r="P57" s="135">
        <f>'将来負担比率（分子）の構造'!M$50</f>
        <v>193</v>
      </c>
    </row>
    <row r="58" spans="1:16" x14ac:dyDescent="0.15">
      <c r="A58" s="135" t="s">
        <v>33</v>
      </c>
      <c r="B58" s="135"/>
      <c r="C58" s="135"/>
      <c r="D58" s="135">
        <f>'将来負担比率（分子）の構造'!I$49</f>
        <v>3895</v>
      </c>
      <c r="E58" s="135"/>
      <c r="F58" s="135"/>
      <c r="G58" s="135">
        <f>'将来負担比率（分子）の構造'!J$49</f>
        <v>4472</v>
      </c>
      <c r="H58" s="135"/>
      <c r="I58" s="135"/>
      <c r="J58" s="135">
        <f>'将来負担比率（分子）の構造'!K$49</f>
        <v>4620</v>
      </c>
      <c r="K58" s="135"/>
      <c r="L58" s="135"/>
      <c r="M58" s="135">
        <f>'将来負担比率（分子）の構造'!L$49</f>
        <v>4662</v>
      </c>
      <c r="N58" s="135"/>
      <c r="O58" s="135"/>
      <c r="P58" s="135">
        <f>'将来負担比率（分子）の構造'!M$49</f>
        <v>4815</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1784</v>
      </c>
      <c r="C62" s="135"/>
      <c r="D62" s="135"/>
      <c r="E62" s="135">
        <f>'将来負担比率（分子）の構造'!J$45</f>
        <v>1701</v>
      </c>
      <c r="F62" s="135"/>
      <c r="G62" s="135"/>
      <c r="H62" s="135">
        <f>'将来負担比率（分子）の構造'!K$45</f>
        <v>1670</v>
      </c>
      <c r="I62" s="135"/>
      <c r="J62" s="135"/>
      <c r="K62" s="135">
        <f>'将来負担比率（分子）の構造'!L$45</f>
        <v>1501</v>
      </c>
      <c r="L62" s="135"/>
      <c r="M62" s="135"/>
      <c r="N62" s="135">
        <f>'将来負担比率（分子）の構造'!M$45</f>
        <v>1348</v>
      </c>
      <c r="O62" s="135"/>
      <c r="P62" s="135"/>
    </row>
    <row r="63" spans="1:16" x14ac:dyDescent="0.15">
      <c r="A63" s="135" t="s">
        <v>27</v>
      </c>
      <c r="B63" s="135">
        <f>'将来負担比率（分子）の構造'!I$44</f>
        <v>1949</v>
      </c>
      <c r="C63" s="135"/>
      <c r="D63" s="135"/>
      <c r="E63" s="135">
        <f>'将来負担比率（分子）の構造'!J$44</f>
        <v>1810</v>
      </c>
      <c r="F63" s="135"/>
      <c r="G63" s="135"/>
      <c r="H63" s="135">
        <f>'将来負担比率（分子）の構造'!K$44</f>
        <v>781</v>
      </c>
      <c r="I63" s="135"/>
      <c r="J63" s="135"/>
      <c r="K63" s="135">
        <f>'将来負担比率（分子）の構造'!L$44</f>
        <v>746</v>
      </c>
      <c r="L63" s="135"/>
      <c r="M63" s="135"/>
      <c r="N63" s="135">
        <f>'将来負担比率（分子）の構造'!M$44</f>
        <v>708</v>
      </c>
      <c r="O63" s="135"/>
      <c r="P63" s="135"/>
    </row>
    <row r="64" spans="1:16" x14ac:dyDescent="0.15">
      <c r="A64" s="135" t="s">
        <v>26</v>
      </c>
      <c r="B64" s="135">
        <f>'将来負担比率（分子）の構造'!I$43</f>
        <v>4721</v>
      </c>
      <c r="C64" s="135"/>
      <c r="D64" s="135"/>
      <c r="E64" s="135">
        <f>'将来負担比率（分子）の構造'!J$43</f>
        <v>4494</v>
      </c>
      <c r="F64" s="135"/>
      <c r="G64" s="135"/>
      <c r="H64" s="135">
        <f>'将来負担比率（分子）の構造'!K$43</f>
        <v>4333</v>
      </c>
      <c r="I64" s="135"/>
      <c r="J64" s="135"/>
      <c r="K64" s="135">
        <f>'将来負担比率（分子）の構造'!L$43</f>
        <v>4152</v>
      </c>
      <c r="L64" s="135"/>
      <c r="M64" s="135"/>
      <c r="N64" s="135">
        <f>'将来負担比率（分子）の構造'!M$43</f>
        <v>3872</v>
      </c>
      <c r="O64" s="135"/>
      <c r="P64" s="135"/>
    </row>
    <row r="65" spans="1:16" x14ac:dyDescent="0.15">
      <c r="A65" s="135" t="s">
        <v>25</v>
      </c>
      <c r="B65" s="135">
        <f>'将来負担比率（分子）の構造'!I$42</f>
        <v>258</v>
      </c>
      <c r="C65" s="135"/>
      <c r="D65" s="135"/>
      <c r="E65" s="135">
        <f>'将来負担比率（分子）の構造'!J$42</f>
        <v>163</v>
      </c>
      <c r="F65" s="135"/>
      <c r="G65" s="135"/>
      <c r="H65" s="135">
        <f>'将来負担比率（分子）の構造'!K$42</f>
        <v>110</v>
      </c>
      <c r="I65" s="135"/>
      <c r="J65" s="135"/>
      <c r="K65" s="135">
        <f>'将来負担比率（分子）の構造'!L$42</f>
        <v>55</v>
      </c>
      <c r="L65" s="135"/>
      <c r="M65" s="135"/>
      <c r="N65" s="135" t="str">
        <f>'将来負担比率（分子）の構造'!M$42</f>
        <v>-</v>
      </c>
      <c r="O65" s="135"/>
      <c r="P65" s="135"/>
    </row>
    <row r="66" spans="1:16" x14ac:dyDescent="0.15">
      <c r="A66" s="135" t="s">
        <v>24</v>
      </c>
      <c r="B66" s="135">
        <f>'将来負担比率（分子）の構造'!I$41</f>
        <v>14991</v>
      </c>
      <c r="C66" s="135"/>
      <c r="D66" s="135"/>
      <c r="E66" s="135">
        <f>'将来負担比率（分子）の構造'!J$41</f>
        <v>14115</v>
      </c>
      <c r="F66" s="135"/>
      <c r="G66" s="135"/>
      <c r="H66" s="135">
        <f>'将来負担比率（分子）の構造'!K$41</f>
        <v>13600</v>
      </c>
      <c r="I66" s="135"/>
      <c r="J66" s="135"/>
      <c r="K66" s="135">
        <f>'将来負担比率（分子）の構造'!L$41</f>
        <v>13036</v>
      </c>
      <c r="L66" s="135"/>
      <c r="M66" s="135"/>
      <c r="N66" s="135">
        <f>'将来負担比率（分子）の構造'!M$41</f>
        <v>12563</v>
      </c>
      <c r="O66" s="135"/>
      <c r="P66" s="135"/>
    </row>
    <row r="67" spans="1:16" x14ac:dyDescent="0.15">
      <c r="A67" s="135" t="s">
        <v>62</v>
      </c>
      <c r="B67" s="135" t="e">
        <f>NA()</f>
        <v>#N/A</v>
      </c>
      <c r="C67" s="135">
        <f>IF(ISNUMBER('将来負担比率（分子）の構造'!I$52), IF('将来負担比率（分子）の構造'!I$52 &lt; 0, 0, '将来負担比率（分子）の構造'!I$52), NA())</f>
        <v>4861</v>
      </c>
      <c r="D67" s="135" t="e">
        <f>NA()</f>
        <v>#N/A</v>
      </c>
      <c r="E67" s="135" t="e">
        <f>NA()</f>
        <v>#N/A</v>
      </c>
      <c r="F67" s="135">
        <f>IF(ISNUMBER('将来負担比率（分子）の構造'!J$52), IF('将来負担比率（分子）の構造'!J$52 &lt; 0, 0, '将来負担比率（分子）の構造'!J$52), NA())</f>
        <v>3657</v>
      </c>
      <c r="G67" s="135" t="e">
        <f>NA()</f>
        <v>#N/A</v>
      </c>
      <c r="H67" s="135" t="e">
        <f>NA()</f>
        <v>#N/A</v>
      </c>
      <c r="I67" s="135">
        <f>IF(ISNUMBER('将来負担比率（分子）の構造'!K$52), IF('将来負担比率（分子）の構造'!K$52 &lt; 0, 0, '将来負担比率（分子）の構造'!K$52), NA())</f>
        <v>1783</v>
      </c>
      <c r="J67" s="135" t="e">
        <f>NA()</f>
        <v>#N/A</v>
      </c>
      <c r="K67" s="135" t="e">
        <f>NA()</f>
        <v>#N/A</v>
      </c>
      <c r="L67" s="135">
        <f>IF(ISNUMBER('将来負担比率（分子）の構造'!L$52), IF('将来負担比率（分子）の構造'!L$52 &lt; 0, 0, '将来負担比率（分子）の構造'!L$52), NA())</f>
        <v>1321</v>
      </c>
      <c r="M67" s="135" t="e">
        <f>NA()</f>
        <v>#N/A</v>
      </c>
      <c r="N67" s="135" t="e">
        <f>NA()</f>
        <v>#N/A</v>
      </c>
      <c r="O67" s="135">
        <f>IF(ISNUMBER('将来負担比率（分子）の構造'!M$52), IF('将来負担比率（分子）の構造'!M$52 &lt; 0, 0, '将来負担比率（分子）の構造'!M$52), NA())</f>
        <v>683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191"/>
  <sheetViews>
    <sheetView zoomScale="70" zoomScaleNormal="70" workbookViewId="0">
      <selection activeCell="K13" sqref="K13"/>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557</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557</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558</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559</v>
      </c>
      <c r="I42" s="1195"/>
      <c r="J42" s="1195"/>
      <c r="K42" s="1195"/>
      <c r="L42" s="244"/>
      <c r="M42" s="244"/>
      <c r="N42" s="244"/>
      <c r="O42" s="244"/>
    </row>
    <row r="43" spans="2:17" x14ac:dyDescent="0.15">
      <c r="B43" s="248"/>
      <c r="C43" s="244"/>
      <c r="D43" s="244"/>
      <c r="E43" s="244"/>
      <c r="F43" s="244"/>
      <c r="G43" s="1196"/>
      <c r="H43" s="1197"/>
      <c r="I43" s="1197"/>
      <c r="J43" s="1197"/>
      <c r="K43" s="1197"/>
      <c r="L43" s="1197"/>
      <c r="M43" s="1197"/>
      <c r="N43" s="1197"/>
      <c r="O43" s="1198"/>
    </row>
    <row r="44" spans="2:17" x14ac:dyDescent="0.15">
      <c r="B44" s="248"/>
      <c r="C44" s="244"/>
      <c r="D44" s="244"/>
      <c r="E44" s="244"/>
      <c r="F44" s="244"/>
      <c r="G44" s="1199"/>
      <c r="H44" s="1200"/>
      <c r="I44" s="1200"/>
      <c r="J44" s="1200"/>
      <c r="K44" s="1200"/>
      <c r="L44" s="1200"/>
      <c r="M44" s="1200"/>
      <c r="N44" s="1200"/>
      <c r="O44" s="1201"/>
    </row>
    <row r="45" spans="2:17" x14ac:dyDescent="0.15">
      <c r="B45" s="248"/>
      <c r="C45" s="244"/>
      <c r="D45" s="244"/>
      <c r="E45" s="244"/>
      <c r="F45" s="244"/>
      <c r="G45" s="1199"/>
      <c r="H45" s="1200"/>
      <c r="I45" s="1200"/>
      <c r="J45" s="1200"/>
      <c r="K45" s="1200"/>
      <c r="L45" s="1200"/>
      <c r="M45" s="1200"/>
      <c r="N45" s="1200"/>
      <c r="O45" s="1201"/>
    </row>
    <row r="46" spans="2:17" x14ac:dyDescent="0.15">
      <c r="B46" s="248"/>
      <c r="C46" s="244"/>
      <c r="D46" s="244"/>
      <c r="E46" s="244"/>
      <c r="F46" s="244"/>
      <c r="G46" s="1199"/>
      <c r="H46" s="1200"/>
      <c r="I46" s="1200"/>
      <c r="J46" s="1200"/>
      <c r="K46" s="1200"/>
      <c r="L46" s="1200"/>
      <c r="M46" s="1200"/>
      <c r="N46" s="1200"/>
      <c r="O46" s="1201"/>
    </row>
    <row r="47" spans="2:17" x14ac:dyDescent="0.15">
      <c r="B47" s="248"/>
      <c r="C47" s="244"/>
      <c r="D47" s="244"/>
      <c r="E47" s="244"/>
      <c r="F47" s="244"/>
      <c r="G47" s="1202"/>
      <c r="H47" s="1203"/>
      <c r="I47" s="1203"/>
      <c r="J47" s="1203"/>
      <c r="K47" s="1203"/>
      <c r="L47" s="1203"/>
      <c r="M47" s="1203"/>
      <c r="N47" s="1203"/>
      <c r="O47" s="1204"/>
    </row>
    <row r="48" spans="2:17" x14ac:dyDescent="0.15">
      <c r="B48" s="248"/>
      <c r="C48" s="244"/>
      <c r="D48" s="244"/>
      <c r="E48" s="244"/>
      <c r="F48" s="244"/>
      <c r="G48" s="244"/>
      <c r="H48" s="1205"/>
      <c r="I48" s="1205"/>
      <c r="J48" s="1205"/>
    </row>
    <row r="49" spans="1:17" x14ac:dyDescent="0.15">
      <c r="B49" s="248"/>
      <c r="C49" s="244"/>
      <c r="D49" s="244"/>
      <c r="E49" s="244"/>
      <c r="F49" s="244"/>
      <c r="G49" s="243" t="s">
        <v>560</v>
      </c>
    </row>
    <row r="50" spans="1:17" x14ac:dyDescent="0.15">
      <c r="B50" s="248"/>
      <c r="C50" s="244"/>
      <c r="D50" s="244"/>
      <c r="E50" s="244"/>
      <c r="F50" s="244"/>
      <c r="G50" s="1206"/>
      <c r="H50" s="1207"/>
      <c r="I50" s="1207"/>
      <c r="J50" s="1208"/>
      <c r="K50" s="1209" t="s">
        <v>517</v>
      </c>
      <c r="L50" s="1209" t="s">
        <v>518</v>
      </c>
      <c r="M50" s="1209" t="s">
        <v>519</v>
      </c>
      <c r="N50" s="1209" t="s">
        <v>520</v>
      </c>
      <c r="O50" s="1209" t="s">
        <v>521</v>
      </c>
    </row>
    <row r="51" spans="1:17" x14ac:dyDescent="0.15">
      <c r="B51" s="248"/>
      <c r="C51" s="244"/>
      <c r="D51" s="244"/>
      <c r="E51" s="244"/>
      <c r="F51" s="244"/>
      <c r="G51" s="1210" t="s">
        <v>561</v>
      </c>
      <c r="H51" s="1211"/>
      <c r="I51" s="1212" t="s">
        <v>562</v>
      </c>
      <c r="J51" s="1212"/>
      <c r="K51" s="1213"/>
      <c r="L51" s="1213"/>
      <c r="M51" s="1213"/>
      <c r="N51" s="1213"/>
      <c r="O51" s="1213"/>
    </row>
    <row r="52" spans="1:17" x14ac:dyDescent="0.15">
      <c r="B52" s="248"/>
      <c r="C52" s="244"/>
      <c r="D52" s="244"/>
      <c r="E52" s="244"/>
      <c r="F52" s="244"/>
      <c r="G52" s="1214"/>
      <c r="H52" s="1215"/>
      <c r="I52" s="1216"/>
      <c r="J52" s="1216"/>
      <c r="K52" s="1217"/>
      <c r="L52" s="1217"/>
      <c r="M52" s="1217"/>
      <c r="N52" s="1217"/>
      <c r="O52" s="1217"/>
    </row>
    <row r="53" spans="1:17" x14ac:dyDescent="0.15">
      <c r="A53" s="1218"/>
      <c r="B53" s="248"/>
      <c r="C53" s="244"/>
      <c r="D53" s="244"/>
      <c r="E53" s="244"/>
      <c r="F53" s="244"/>
      <c r="G53" s="1214"/>
      <c r="H53" s="1215"/>
      <c r="I53" s="1219" t="s">
        <v>563</v>
      </c>
      <c r="J53" s="1219"/>
      <c r="K53" s="1220"/>
      <c r="L53" s="1220"/>
      <c r="M53" s="1220"/>
      <c r="N53" s="1220"/>
      <c r="O53" s="1220"/>
    </row>
    <row r="54" spans="1:17" x14ac:dyDescent="0.15">
      <c r="A54" s="1218"/>
      <c r="B54" s="248"/>
      <c r="C54" s="244"/>
      <c r="D54" s="244"/>
      <c r="E54" s="244"/>
      <c r="F54" s="244"/>
      <c r="G54" s="1221"/>
      <c r="H54" s="1222"/>
      <c r="I54" s="1219"/>
      <c r="J54" s="1219"/>
      <c r="K54" s="1223"/>
      <c r="L54" s="1223"/>
      <c r="M54" s="1223"/>
      <c r="N54" s="1223"/>
      <c r="O54" s="1223"/>
    </row>
    <row r="55" spans="1:17" x14ac:dyDescent="0.15">
      <c r="A55" s="1218"/>
      <c r="B55" s="248"/>
      <c r="C55" s="244"/>
      <c r="D55" s="244"/>
      <c r="E55" s="244"/>
      <c r="F55" s="244"/>
      <c r="G55" s="1224" t="s">
        <v>564</v>
      </c>
      <c r="H55" s="1225"/>
      <c r="I55" s="1219" t="s">
        <v>562</v>
      </c>
      <c r="J55" s="1219"/>
      <c r="K55" s="1213"/>
      <c r="L55" s="1213"/>
      <c r="M55" s="1213"/>
      <c r="N55" s="1213"/>
      <c r="O55" s="1213"/>
    </row>
    <row r="56" spans="1:17" x14ac:dyDescent="0.15">
      <c r="A56" s="1218"/>
      <c r="B56" s="248"/>
      <c r="C56" s="244"/>
      <c r="D56" s="244"/>
      <c r="E56" s="244"/>
      <c r="F56" s="244"/>
      <c r="G56" s="1226"/>
      <c r="H56" s="1227"/>
      <c r="I56" s="1219"/>
      <c r="J56" s="1219"/>
      <c r="K56" s="1217"/>
      <c r="L56" s="1217"/>
      <c r="M56" s="1217"/>
      <c r="N56" s="1217"/>
      <c r="O56" s="1217"/>
    </row>
    <row r="57" spans="1:17" s="1218" customFormat="1" x14ac:dyDescent="0.15">
      <c r="B57" s="1228"/>
      <c r="C57" s="1195"/>
      <c r="D57" s="1195"/>
      <c r="E57" s="1195"/>
      <c r="F57" s="1195"/>
      <c r="G57" s="1226"/>
      <c r="H57" s="1227"/>
      <c r="I57" s="1229" t="s">
        <v>563</v>
      </c>
      <c r="J57" s="1229"/>
      <c r="K57" s="1220"/>
      <c r="L57" s="1220"/>
      <c r="M57" s="1220"/>
      <c r="N57" s="1220"/>
      <c r="O57" s="1220"/>
      <c r="P57" s="1230"/>
      <c r="Q57" s="1228"/>
    </row>
    <row r="58" spans="1:17" s="1218" customFormat="1" x14ac:dyDescent="0.15">
      <c r="A58" s="243"/>
      <c r="B58" s="1228"/>
      <c r="C58" s="1195"/>
      <c r="D58" s="1195"/>
      <c r="E58" s="1195"/>
      <c r="F58" s="1195"/>
      <c r="G58" s="1231"/>
      <c r="H58" s="1232"/>
      <c r="I58" s="1229"/>
      <c r="J58" s="1229"/>
      <c r="K58" s="1223"/>
      <c r="L58" s="1223"/>
      <c r="M58" s="1223"/>
      <c r="N58" s="1223"/>
      <c r="O58" s="1223"/>
      <c r="P58" s="1230"/>
      <c r="Q58" s="1228"/>
    </row>
    <row r="59" spans="1:17" s="1218" customFormat="1" x14ac:dyDescent="0.15">
      <c r="A59" s="243"/>
      <c r="B59" s="1228"/>
      <c r="C59" s="1195"/>
      <c r="D59" s="1195"/>
      <c r="E59" s="1195"/>
      <c r="F59" s="1195"/>
      <c r="G59" s="1195"/>
      <c r="H59" s="1195"/>
      <c r="I59" s="1195"/>
      <c r="J59" s="1195"/>
      <c r="K59" s="1233"/>
      <c r="L59" s="1233"/>
      <c r="M59" s="1233"/>
      <c r="N59" s="1233"/>
      <c r="O59" s="1233"/>
      <c r="P59" s="1230"/>
      <c r="Q59" s="1228"/>
    </row>
    <row r="60" spans="1:17" s="1218" customFormat="1" x14ac:dyDescent="0.15">
      <c r="A60" s="243"/>
      <c r="B60" s="1228"/>
      <c r="C60" s="1195"/>
      <c r="D60" s="1195"/>
      <c r="E60" s="1195"/>
      <c r="F60" s="1195"/>
      <c r="G60" s="1195"/>
      <c r="H60" s="1195"/>
      <c r="I60" s="1195"/>
      <c r="J60" s="1195"/>
      <c r="K60" s="1233"/>
      <c r="L60" s="1233"/>
      <c r="M60" s="1233"/>
      <c r="N60" s="1233"/>
      <c r="O60" s="1233"/>
      <c r="P60" s="1230"/>
      <c r="Q60" s="1228"/>
    </row>
    <row r="61" spans="1:17" s="1218" customFormat="1" x14ac:dyDescent="0.15">
      <c r="A61" s="243"/>
      <c r="B61" s="1234"/>
      <c r="C61" s="1235"/>
      <c r="D61" s="1235"/>
      <c r="E61" s="1235"/>
      <c r="F61" s="1235"/>
      <c r="G61" s="1235"/>
      <c r="H61" s="1235"/>
      <c r="I61" s="1235"/>
      <c r="J61" s="1235"/>
      <c r="K61" s="1235"/>
      <c r="L61" s="1235"/>
      <c r="M61" s="1236"/>
      <c r="N61" s="1236"/>
      <c r="O61" s="1236"/>
      <c r="P61" s="1237"/>
      <c r="Q61" s="1228"/>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565</v>
      </c>
      <c r="C63" s="244"/>
      <c r="D63" s="244"/>
      <c r="E63" s="244"/>
      <c r="F63" s="244"/>
      <c r="G63" s="244"/>
      <c r="H63" s="244"/>
      <c r="I63" s="244"/>
      <c r="J63" s="244"/>
      <c r="K63" s="244"/>
      <c r="L63" s="244"/>
      <c r="M63" s="244"/>
      <c r="N63" s="244"/>
      <c r="O63" s="244"/>
    </row>
    <row r="64" spans="1:17" x14ac:dyDescent="0.15">
      <c r="B64" s="248"/>
      <c r="C64" s="244"/>
      <c r="D64" s="244"/>
      <c r="E64" s="244"/>
      <c r="F64" s="244"/>
      <c r="G64" s="1194" t="s">
        <v>559</v>
      </c>
      <c r="I64" s="1195"/>
      <c r="J64" s="1195"/>
      <c r="K64" s="1195"/>
      <c r="L64" s="244"/>
      <c r="M64" s="244"/>
      <c r="N64" s="244"/>
      <c r="O64" s="244"/>
    </row>
    <row r="65" spans="2:30" x14ac:dyDescent="0.15">
      <c r="B65" s="248"/>
      <c r="C65" s="244"/>
      <c r="D65" s="244"/>
      <c r="E65" s="244"/>
      <c r="F65" s="244"/>
      <c r="G65" s="1238" t="s">
        <v>566</v>
      </c>
      <c r="H65" s="1197"/>
      <c r="I65" s="1197"/>
      <c r="J65" s="1197"/>
      <c r="K65" s="1197"/>
      <c r="L65" s="1197"/>
      <c r="M65" s="1197"/>
      <c r="N65" s="1197"/>
      <c r="O65" s="1198"/>
    </row>
    <row r="66" spans="2:30" x14ac:dyDescent="0.15">
      <c r="B66" s="248"/>
      <c r="C66" s="244"/>
      <c r="D66" s="244"/>
      <c r="E66" s="244"/>
      <c r="F66" s="244"/>
      <c r="G66" s="1199"/>
      <c r="H66" s="1200"/>
      <c r="I66" s="1200"/>
      <c r="J66" s="1200"/>
      <c r="K66" s="1200"/>
      <c r="L66" s="1200"/>
      <c r="M66" s="1200"/>
      <c r="N66" s="1200"/>
      <c r="O66" s="1201"/>
    </row>
    <row r="67" spans="2:30" x14ac:dyDescent="0.15">
      <c r="B67" s="248"/>
      <c r="C67" s="244"/>
      <c r="D67" s="244"/>
      <c r="E67" s="244"/>
      <c r="F67" s="244"/>
      <c r="G67" s="1199"/>
      <c r="H67" s="1200"/>
      <c r="I67" s="1200"/>
      <c r="J67" s="1200"/>
      <c r="K67" s="1200"/>
      <c r="L67" s="1200"/>
      <c r="M67" s="1200"/>
      <c r="N67" s="1200"/>
      <c r="O67" s="1201"/>
    </row>
    <row r="68" spans="2:30" x14ac:dyDescent="0.15">
      <c r="B68" s="248"/>
      <c r="C68" s="244"/>
      <c r="D68" s="244"/>
      <c r="E68" s="244"/>
      <c r="F68" s="244"/>
      <c r="G68" s="1199"/>
      <c r="H68" s="1200"/>
      <c r="I68" s="1200"/>
      <c r="J68" s="1200"/>
      <c r="K68" s="1200"/>
      <c r="L68" s="1200"/>
      <c r="M68" s="1200"/>
      <c r="N68" s="1200"/>
      <c r="O68" s="1201"/>
    </row>
    <row r="69" spans="2:30" x14ac:dyDescent="0.15">
      <c r="B69" s="248"/>
      <c r="C69" s="244"/>
      <c r="D69" s="244"/>
      <c r="E69" s="244"/>
      <c r="F69" s="244"/>
      <c r="G69" s="1202"/>
      <c r="H69" s="1203"/>
      <c r="I69" s="1203"/>
      <c r="J69" s="1203"/>
      <c r="K69" s="1203"/>
      <c r="L69" s="1203"/>
      <c r="M69" s="1203"/>
      <c r="N69" s="1203"/>
      <c r="O69" s="1204"/>
    </row>
    <row r="70" spans="2:30" x14ac:dyDescent="0.15">
      <c r="B70" s="248"/>
      <c r="C70" s="244"/>
      <c r="D70" s="244"/>
      <c r="E70" s="244"/>
      <c r="F70" s="244"/>
      <c r="G70" s="244"/>
      <c r="H70" s="1239"/>
      <c r="I70" s="1239"/>
      <c r="J70" s="1240"/>
      <c r="K70" s="1240"/>
      <c r="L70" s="1241"/>
      <c r="M70" s="1240"/>
      <c r="N70" s="1241"/>
      <c r="O70" s="1242"/>
    </row>
    <row r="71" spans="2:30" x14ac:dyDescent="0.15">
      <c r="B71" s="248"/>
      <c r="C71" s="244"/>
      <c r="D71" s="244"/>
      <c r="E71" s="244"/>
      <c r="F71" s="244"/>
      <c r="G71" s="1243" t="s">
        <v>567</v>
      </c>
      <c r="I71" s="1244"/>
      <c r="J71" s="1240"/>
      <c r="K71" s="1240"/>
      <c r="L71" s="1241"/>
      <c r="M71" s="1240"/>
      <c r="N71" s="1241"/>
      <c r="O71" s="1242"/>
    </row>
    <row r="72" spans="2:30" x14ac:dyDescent="0.15">
      <c r="B72" s="248"/>
      <c r="C72" s="244"/>
      <c r="D72" s="244"/>
      <c r="E72" s="244"/>
      <c r="F72" s="244"/>
      <c r="G72" s="1206"/>
      <c r="H72" s="1207"/>
      <c r="I72" s="1207"/>
      <c r="J72" s="1208"/>
      <c r="K72" s="1209" t="s">
        <v>517</v>
      </c>
      <c r="L72" s="1209" t="s">
        <v>518</v>
      </c>
      <c r="M72" s="1209" t="s">
        <v>519</v>
      </c>
      <c r="N72" s="1209" t="s">
        <v>520</v>
      </c>
      <c r="O72" s="1209" t="s">
        <v>521</v>
      </c>
    </row>
    <row r="73" spans="2:30" x14ac:dyDescent="0.15">
      <c r="B73" s="248"/>
      <c r="C73" s="244"/>
      <c r="D73" s="244"/>
      <c r="E73" s="244"/>
      <c r="F73" s="244"/>
      <c r="G73" s="1210" t="s">
        <v>561</v>
      </c>
      <c r="H73" s="1211"/>
      <c r="I73" s="1212" t="s">
        <v>562</v>
      </c>
      <c r="J73" s="1212"/>
      <c r="K73" s="1245">
        <v>73.400000000000006</v>
      </c>
      <c r="L73" s="1245">
        <v>56.1</v>
      </c>
      <c r="M73" s="1217">
        <v>27.1</v>
      </c>
      <c r="N73" s="1217">
        <v>20.5</v>
      </c>
      <c r="O73" s="1217">
        <v>10.5</v>
      </c>
      <c r="S73" s="243">
        <v>9.9</v>
      </c>
    </row>
    <row r="74" spans="2:30" x14ac:dyDescent="0.15">
      <c r="B74" s="248"/>
      <c r="C74" s="244"/>
      <c r="D74" s="244"/>
      <c r="E74" s="244"/>
      <c r="F74" s="244"/>
      <c r="G74" s="1214"/>
      <c r="H74" s="1215"/>
      <c r="I74" s="1216"/>
      <c r="J74" s="1216"/>
      <c r="K74" s="1245"/>
      <c r="L74" s="1245"/>
      <c r="M74" s="1217"/>
      <c r="N74" s="1217"/>
      <c r="O74" s="1217"/>
    </row>
    <row r="75" spans="2:30" x14ac:dyDescent="0.15">
      <c r="B75" s="248"/>
      <c r="C75" s="244"/>
      <c r="D75" s="244"/>
      <c r="E75" s="244"/>
      <c r="F75" s="244"/>
      <c r="G75" s="1214"/>
      <c r="H75" s="1215"/>
      <c r="I75" s="1219" t="s">
        <v>568</v>
      </c>
      <c r="J75" s="1219"/>
      <c r="K75" s="1246">
        <v>17.100000000000001</v>
      </c>
      <c r="L75" s="1246">
        <v>14.2</v>
      </c>
      <c r="M75" s="1246">
        <v>12.2</v>
      </c>
      <c r="N75" s="1246">
        <v>10.4</v>
      </c>
      <c r="O75" s="1246">
        <v>9.6999999999999993</v>
      </c>
      <c r="U75" s="243">
        <v>81.2</v>
      </c>
      <c r="W75" s="243">
        <v>87.2</v>
      </c>
      <c r="Y75" s="243">
        <v>99.8</v>
      </c>
      <c r="AA75" s="243">
        <v>109.5</v>
      </c>
      <c r="AC75" s="243">
        <v>115.2</v>
      </c>
    </row>
    <row r="76" spans="2:30" x14ac:dyDescent="0.15">
      <c r="B76" s="248"/>
      <c r="C76" s="244"/>
      <c r="D76" s="244"/>
      <c r="E76" s="244"/>
      <c r="F76" s="244"/>
      <c r="G76" s="1221"/>
      <c r="H76" s="1222"/>
      <c r="I76" s="1219"/>
      <c r="J76" s="1219"/>
      <c r="K76" s="1223"/>
      <c r="L76" s="1223"/>
      <c r="M76" s="1223"/>
      <c r="N76" s="1223"/>
      <c r="O76" s="1223"/>
    </row>
    <row r="77" spans="2:30" x14ac:dyDescent="0.15">
      <c r="B77" s="248"/>
      <c r="C77" s="244"/>
      <c r="D77" s="244"/>
      <c r="E77" s="244"/>
      <c r="F77" s="244"/>
      <c r="G77" s="1224" t="s">
        <v>564</v>
      </c>
      <c r="H77" s="1225"/>
      <c r="I77" s="1219" t="s">
        <v>562</v>
      </c>
      <c r="J77" s="1219"/>
      <c r="K77" s="1245">
        <v>86</v>
      </c>
      <c r="L77" s="1245">
        <v>72</v>
      </c>
      <c r="M77" s="1217">
        <v>58.8</v>
      </c>
      <c r="N77" s="1217">
        <v>49.7</v>
      </c>
      <c r="O77" s="1217">
        <v>37.200000000000003</v>
      </c>
      <c r="R77" s="243">
        <v>12.3</v>
      </c>
      <c r="T77" s="243">
        <v>11.1</v>
      </c>
    </row>
    <row r="78" spans="2:30" x14ac:dyDescent="0.15">
      <c r="B78" s="248"/>
      <c r="C78" s="244"/>
      <c r="D78" s="244"/>
      <c r="E78" s="244"/>
      <c r="F78" s="244"/>
      <c r="G78" s="1226"/>
      <c r="H78" s="1227"/>
      <c r="I78" s="1219"/>
      <c r="J78" s="1219"/>
      <c r="K78" s="1245"/>
      <c r="L78" s="1245"/>
      <c r="M78" s="1217"/>
      <c r="N78" s="1217"/>
      <c r="O78" s="1217"/>
    </row>
    <row r="79" spans="2:30" x14ac:dyDescent="0.15">
      <c r="B79" s="248"/>
      <c r="C79" s="244"/>
      <c r="D79" s="244"/>
      <c r="E79" s="244"/>
      <c r="F79" s="244"/>
      <c r="G79" s="1226"/>
      <c r="H79" s="1227"/>
      <c r="I79" s="1247" t="s">
        <v>568</v>
      </c>
      <c r="J79" s="1229"/>
      <c r="K79" s="1248">
        <v>14.5</v>
      </c>
      <c r="L79" s="1248">
        <v>13.3</v>
      </c>
      <c r="M79" s="1248">
        <v>12.4</v>
      </c>
      <c r="N79" s="1248">
        <v>11.2</v>
      </c>
      <c r="O79" s="1248">
        <v>10.1</v>
      </c>
      <c r="V79" s="243">
        <v>53.5</v>
      </c>
      <c r="X79" s="243">
        <v>48.2</v>
      </c>
      <c r="Z79" s="243">
        <v>34.200000000000003</v>
      </c>
      <c r="AB79" s="243">
        <v>30.3</v>
      </c>
      <c r="AD79" s="243">
        <v>28.9</v>
      </c>
    </row>
    <row r="80" spans="2:30" x14ac:dyDescent="0.15">
      <c r="B80" s="248"/>
      <c r="C80" s="244"/>
      <c r="D80" s="244"/>
      <c r="E80" s="244"/>
      <c r="F80" s="244"/>
      <c r="G80" s="1231"/>
      <c r="H80" s="1232"/>
      <c r="I80" s="1229"/>
      <c r="J80" s="1229"/>
      <c r="K80" s="1248"/>
      <c r="L80" s="1248"/>
      <c r="M80" s="1248"/>
      <c r="N80" s="1248"/>
      <c r="O80" s="1248"/>
    </row>
    <row r="81" spans="2:17" x14ac:dyDescent="0.15">
      <c r="B81" s="248"/>
      <c r="C81" s="244"/>
      <c r="D81" s="244"/>
      <c r="E81" s="244"/>
      <c r="F81" s="244"/>
      <c r="G81" s="244"/>
      <c r="H81" s="244"/>
      <c r="I81" s="244"/>
      <c r="J81" s="244"/>
      <c r="K81" s="1249"/>
      <c r="L81" s="244"/>
      <c r="M81" s="244"/>
      <c r="N81" s="244"/>
      <c r="O81" s="244"/>
    </row>
    <row r="82" spans="2:17" ht="17.25" x14ac:dyDescent="0.15">
      <c r="B82" s="248"/>
      <c r="C82" s="244"/>
      <c r="D82" s="244"/>
      <c r="E82" s="244"/>
      <c r="F82" s="244"/>
      <c r="G82" s="244"/>
      <c r="H82" s="244"/>
      <c r="I82" s="244"/>
      <c r="J82" s="244"/>
      <c r="K82" s="1250"/>
      <c r="L82" s="1250"/>
      <c r="M82" s="1250"/>
      <c r="N82" s="1250"/>
      <c r="O82" s="125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s="243" customFormat="1" ht="13.5" hidden="1" customHeight="1" x14ac:dyDescent="0.15"/>
    <row r="162" s="243" customFormat="1" ht="13.5" hidden="1" customHeight="1" x14ac:dyDescent="0.15"/>
    <row r="163" s="243" customFormat="1" ht="13.5" hidden="1" customHeight="1" x14ac:dyDescent="0.15"/>
    <row r="164" s="243" customFormat="1" ht="13.5" hidden="1" customHeight="1" x14ac:dyDescent="0.15"/>
    <row r="165" s="243" customFormat="1" ht="13.5" hidden="1" customHeight="1" x14ac:dyDescent="0.15"/>
    <row r="166" s="243" customFormat="1" ht="13.5" hidden="1" customHeight="1" x14ac:dyDescent="0.15"/>
    <row r="167" s="243" customFormat="1" ht="13.5" hidden="1" customHeight="1" x14ac:dyDescent="0.15"/>
    <row r="168" s="243" customFormat="1" ht="13.5" hidden="1" customHeight="1" x14ac:dyDescent="0.15"/>
    <row r="169" s="243" customFormat="1" ht="13.5" hidden="1" customHeight="1" x14ac:dyDescent="0.15"/>
    <row r="170" s="243" customFormat="1" ht="13.5" hidden="1" customHeight="1" x14ac:dyDescent="0.15"/>
    <row r="171" s="243" customFormat="1" ht="13.5" hidden="1" customHeight="1" x14ac:dyDescent="0.15"/>
    <row r="172" s="243" customFormat="1" ht="13.5" hidden="1" customHeight="1" x14ac:dyDescent="0.15"/>
    <row r="173" s="243" customFormat="1" ht="13.5" hidden="1" customHeight="1" x14ac:dyDescent="0.15"/>
    <row r="174" s="243" customFormat="1" ht="13.5" hidden="1" customHeight="1" x14ac:dyDescent="0.15"/>
    <row r="175" s="243" customFormat="1" ht="13.5" hidden="1" customHeight="1" x14ac:dyDescent="0.15"/>
    <row r="176" s="243" customFormat="1" ht="13.5" hidden="1" customHeight="1" x14ac:dyDescent="0.15"/>
    <row r="177" s="243" customFormat="1" ht="13.5" hidden="1" customHeight="1" x14ac:dyDescent="0.15"/>
    <row r="178" s="243" customFormat="1" ht="13.5" hidden="1" customHeight="1" x14ac:dyDescent="0.15"/>
    <row r="179" s="243" customFormat="1" ht="13.5" hidden="1" customHeight="1" x14ac:dyDescent="0.15"/>
    <row r="180" s="243" customFormat="1" ht="13.5" hidden="1" customHeight="1" x14ac:dyDescent="0.15"/>
    <row r="181" s="243" customFormat="1" ht="13.5" hidden="1" customHeight="1" x14ac:dyDescent="0.15"/>
    <row r="182" s="243" customFormat="1" ht="13.5" hidden="1" customHeight="1" x14ac:dyDescent="0.15"/>
    <row r="183" s="243" customFormat="1" ht="13.5" hidden="1" customHeight="1" x14ac:dyDescent="0.15"/>
    <row r="184" s="243" customFormat="1" ht="13.5" hidden="1" customHeight="1" x14ac:dyDescent="0.15"/>
    <row r="185" s="243" customFormat="1" ht="13.5" hidden="1" customHeight="1" x14ac:dyDescent="0.15"/>
    <row r="186" s="243" customFormat="1" ht="13.5" hidden="1" customHeight="1" x14ac:dyDescent="0.15"/>
    <row r="187" s="243" customFormat="1" ht="13.5" hidden="1" customHeight="1" x14ac:dyDescent="0.15"/>
    <row r="188" s="243" customFormat="1" ht="13.5" hidden="1" customHeight="1" x14ac:dyDescent="0.15"/>
    <row r="189" s="243" customFormat="1" ht="13.5" hidden="1" customHeight="1" x14ac:dyDescent="0.15"/>
    <row r="190" s="243" customFormat="1" ht="13.5" hidden="1" customHeight="1" x14ac:dyDescent="0.15"/>
    <row r="191" s="243" customFormat="1" ht="13.5" hidden="1" customHeight="1" x14ac:dyDescent="0.15"/>
  </sheetData>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5"/>
  <sheetViews>
    <sheetView topLeftCell="B1" zoomScale="70" zoomScaleNormal="70" workbookViewId="0">
      <selection sqref="A1:XFD1048576"/>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s="241" customFormat="1" ht="13.5" customHeight="1" x14ac:dyDescent="0.15"/>
    <row r="2" spans="2:34" s="241" customFormat="1" x14ac:dyDescent="0.15">
      <c r="B2" s="242"/>
      <c r="C2" s="242"/>
      <c r="D2" s="242"/>
      <c r="E2" s="242"/>
      <c r="F2" s="242"/>
      <c r="G2" s="242"/>
      <c r="H2" s="242"/>
      <c r="I2" s="242"/>
      <c r="J2" s="242"/>
      <c r="K2" s="242"/>
      <c r="L2" s="242"/>
      <c r="M2" s="242"/>
      <c r="N2" s="242"/>
      <c r="O2" s="242"/>
      <c r="P2" s="242"/>
      <c r="Q2" s="242"/>
      <c r="R2" s="242"/>
      <c r="T2" s="242"/>
      <c r="U2" s="242"/>
      <c r="V2" s="242"/>
      <c r="W2" s="242"/>
      <c r="X2" s="242"/>
      <c r="Y2" s="242"/>
      <c r="Z2" s="242"/>
      <c r="AA2" s="242"/>
      <c r="AB2" s="242"/>
      <c r="AC2" s="242"/>
      <c r="AD2" s="242"/>
      <c r="AE2" s="242"/>
      <c r="AF2" s="242"/>
      <c r="AG2" s="242"/>
    </row>
    <row r="3" spans="2:34" s="241" customFormat="1" x14ac:dyDescent="0.15">
      <c r="B3" s="242"/>
      <c r="T3" s="242"/>
    </row>
    <row r="4" spans="2:34" s="241" customFormat="1" x14ac:dyDescent="0.15">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s="241" customFormat="1" x14ac:dyDescent="0.15">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34" s="241" customFormat="1" x14ac:dyDescent="0.15">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row>
    <row r="7" spans="2:34" s="241" customFormat="1" x14ac:dyDescent="0.15">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s="241" customFormat="1" x14ac:dyDescent="0.15">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2:34" s="241" customFormat="1" x14ac:dyDescent="0.15">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row>
    <row r="10" spans="2:34" s="241" customFormat="1" x14ac:dyDescent="0.15">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row>
    <row r="11" spans="2:34" s="241" customFormat="1" x14ac:dyDescent="0.15">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row>
    <row r="12" spans="2:34" s="241" customFormat="1" x14ac:dyDescent="0.15">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row>
    <row r="13" spans="2:34" s="241" customFormat="1" x14ac:dyDescent="0.15">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row>
    <row r="14" spans="2:34" s="241" customFormat="1" x14ac:dyDescent="0.15">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row>
    <row r="15" spans="2:34" s="241" customFormat="1" x14ac:dyDescent="0.15">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row>
    <row r="16" spans="2:34" s="241" customFormat="1" x14ac:dyDescent="0.15">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row>
    <row r="17" spans="12:34" s="241" customFormat="1" x14ac:dyDescent="0.15">
      <c r="L17" s="242"/>
      <c r="M17" s="242"/>
      <c r="N17" s="242"/>
      <c r="O17" s="242"/>
      <c r="P17" s="242"/>
      <c r="Q17" s="242"/>
      <c r="R17" s="242"/>
      <c r="S17" s="242"/>
      <c r="T17" s="242"/>
      <c r="U17" s="242"/>
      <c r="V17" s="242"/>
      <c r="W17" s="242"/>
      <c r="X17" s="242"/>
      <c r="Y17" s="242"/>
      <c r="Z17" s="242"/>
      <c r="AA17" s="242"/>
      <c r="AB17" s="242"/>
      <c r="AC17" s="242"/>
      <c r="AD17" s="242"/>
      <c r="AE17" s="242"/>
      <c r="AF17" s="242"/>
      <c r="AG17" s="242"/>
    </row>
    <row r="18" spans="12:34" s="241" customFormat="1" x14ac:dyDescent="0.15">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12:34" s="241" customFormat="1" x14ac:dyDescent="0.15">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row>
    <row r="20" spans="12:34" s="241" customFormat="1" x14ac:dyDescent="0.15">
      <c r="L20" s="242"/>
      <c r="M20" s="242"/>
      <c r="N20" s="242"/>
      <c r="O20" s="242"/>
      <c r="P20" s="242"/>
      <c r="Q20" s="242"/>
      <c r="R20" s="242"/>
      <c r="S20" s="242"/>
      <c r="T20" s="242"/>
      <c r="U20" s="242"/>
      <c r="V20" s="242"/>
      <c r="W20" s="242"/>
      <c r="X20" s="242"/>
      <c r="Y20" s="242"/>
      <c r="Z20" s="242"/>
      <c r="AA20" s="242"/>
      <c r="AB20" s="242"/>
      <c r="AC20" s="242"/>
      <c r="AD20" s="242"/>
      <c r="AE20" s="242"/>
      <c r="AF20" s="242"/>
      <c r="AG20" s="242"/>
    </row>
    <row r="21" spans="12:34" s="241" customFormat="1" x14ac:dyDescent="0.15">
      <c r="L21" s="242"/>
      <c r="M21" s="242"/>
      <c r="N21" s="242"/>
      <c r="O21" s="242"/>
      <c r="P21" s="242"/>
      <c r="Q21" s="242"/>
      <c r="R21" s="242"/>
      <c r="S21" s="242"/>
      <c r="T21" s="242"/>
      <c r="U21" s="242"/>
      <c r="V21" s="242"/>
      <c r="W21" s="242"/>
      <c r="X21" s="242"/>
      <c r="Y21" s="242"/>
      <c r="Z21" s="242"/>
      <c r="AA21" s="242"/>
      <c r="AB21" s="242"/>
      <c r="AC21" s="242"/>
      <c r="AD21" s="242"/>
      <c r="AE21" s="242"/>
      <c r="AF21" s="242"/>
      <c r="AG21" s="242"/>
    </row>
    <row r="22" spans="12:34" s="241" customFormat="1" x14ac:dyDescent="0.15">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row>
    <row r="23" spans="12:34" s="241" customFormat="1" x14ac:dyDescent="0.15">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row>
    <row r="24" spans="12:34" s="241" customFormat="1" x14ac:dyDescent="0.15">
      <c r="L24" s="242"/>
      <c r="M24" s="242"/>
      <c r="N24" s="242"/>
      <c r="O24" s="242"/>
      <c r="P24" s="242"/>
      <c r="R24" s="242"/>
      <c r="S24" s="242"/>
      <c r="T24" s="242"/>
      <c r="U24" s="242"/>
      <c r="V24" s="242"/>
      <c r="W24" s="242"/>
      <c r="X24" s="242"/>
      <c r="Y24" s="242"/>
      <c r="Z24" s="242"/>
      <c r="AA24" s="242"/>
      <c r="AB24" s="242"/>
      <c r="AC24" s="242"/>
      <c r="AD24" s="242"/>
      <c r="AE24" s="242"/>
      <c r="AF24" s="242"/>
      <c r="AG24" s="242"/>
      <c r="AH24" s="242"/>
    </row>
    <row r="25" spans="12:34" s="241" customFormat="1" x14ac:dyDescent="0.15">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row>
    <row r="26" spans="12:34" s="241" customFormat="1" x14ac:dyDescent="0.15">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row>
    <row r="27" spans="12:34" s="241" customFormat="1" x14ac:dyDescent="0.15">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row>
    <row r="28" spans="12:34" s="241" customFormat="1" x14ac:dyDescent="0.15">
      <c r="L28" s="242"/>
      <c r="M28" s="242"/>
      <c r="N28" s="242"/>
      <c r="P28" s="242"/>
      <c r="Q28" s="242"/>
      <c r="R28" s="242"/>
      <c r="S28" s="242"/>
      <c r="U28" s="242"/>
      <c r="V28" s="242"/>
      <c r="W28" s="242"/>
      <c r="X28" s="242"/>
      <c r="Y28" s="242"/>
      <c r="Z28" s="242"/>
      <c r="AA28" s="242"/>
      <c r="AB28" s="242"/>
      <c r="AC28" s="242"/>
      <c r="AD28" s="242"/>
      <c r="AE28" s="242"/>
      <c r="AF28" s="242"/>
      <c r="AG28" s="242"/>
    </row>
    <row r="29" spans="12:34" s="241" customFormat="1" x14ac:dyDescent="0.15">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row>
    <row r="30" spans="12:34" s="241" customFormat="1" x14ac:dyDescent="0.15">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row>
    <row r="31" spans="12:34" s="241" customFormat="1" x14ac:dyDescent="0.15">
      <c r="L31" s="242"/>
      <c r="M31" s="242"/>
      <c r="N31" s="242"/>
      <c r="O31" s="242"/>
      <c r="P31" s="242"/>
      <c r="R31" s="242"/>
      <c r="S31" s="242"/>
      <c r="T31" s="242"/>
      <c r="U31" s="242"/>
      <c r="V31" s="242"/>
      <c r="W31" s="242"/>
      <c r="X31" s="242"/>
      <c r="Y31" s="242"/>
      <c r="Z31" s="242"/>
      <c r="AA31" s="242"/>
      <c r="AB31" s="242"/>
      <c r="AC31" s="242"/>
      <c r="AD31" s="242"/>
      <c r="AE31" s="242"/>
      <c r="AF31" s="242"/>
      <c r="AG31" s="242"/>
      <c r="AH31" s="242"/>
    </row>
    <row r="32" spans="12:34" s="241" customFormat="1" x14ac:dyDescent="0.15">
      <c r="M32" s="242"/>
      <c r="N32" s="242"/>
      <c r="O32" s="242"/>
      <c r="P32" s="242"/>
      <c r="Q32" s="242"/>
      <c r="R32" s="242"/>
      <c r="S32" s="242"/>
      <c r="T32" s="242"/>
      <c r="U32" s="242"/>
      <c r="V32" s="242"/>
      <c r="W32" s="242"/>
      <c r="X32" s="242"/>
      <c r="Y32" s="242"/>
      <c r="Z32" s="242"/>
      <c r="AA32" s="242"/>
      <c r="AB32" s="242"/>
      <c r="AC32" s="242"/>
      <c r="AD32" s="242"/>
      <c r="AE32" s="242"/>
      <c r="AF32" s="242"/>
      <c r="AG32" s="242"/>
      <c r="AH32" s="242"/>
    </row>
    <row r="33" spans="2:34" s="241" customFormat="1" x14ac:dyDescent="0.15">
      <c r="B33" s="242"/>
      <c r="D33" s="242"/>
      <c r="F33" s="242"/>
      <c r="H33" s="242"/>
      <c r="J33" s="242"/>
      <c r="K33" s="242"/>
      <c r="L33" s="242"/>
      <c r="M33" s="242"/>
      <c r="N33" s="242"/>
      <c r="O33" s="242"/>
      <c r="P33" s="242"/>
      <c r="Q33" s="242"/>
      <c r="R33" s="242"/>
      <c r="S33" s="242"/>
      <c r="T33" s="242"/>
      <c r="U33" s="242"/>
      <c r="V33" s="242"/>
      <c r="W33" s="242"/>
      <c r="Y33" s="242"/>
      <c r="Z33" s="242"/>
      <c r="AA33" s="242"/>
      <c r="AB33" s="242"/>
      <c r="AC33" s="242"/>
      <c r="AD33" s="242"/>
      <c r="AE33" s="242"/>
      <c r="AF33" s="242"/>
      <c r="AG33" s="242"/>
      <c r="AH33" s="242"/>
    </row>
    <row r="34" spans="2:34" s="241" customFormat="1" x14ac:dyDescent="0.15">
      <c r="C34" s="242"/>
      <c r="D34" s="242"/>
      <c r="E34" s="242"/>
      <c r="F34" s="242"/>
      <c r="G34" s="242"/>
      <c r="H34" s="242"/>
      <c r="I34" s="242"/>
      <c r="J34" s="242"/>
      <c r="K34" s="242"/>
      <c r="L34" s="242"/>
      <c r="M34" s="242"/>
      <c r="N34" s="242"/>
      <c r="O34" s="242"/>
      <c r="Q34" s="242"/>
      <c r="S34" s="242"/>
      <c r="U34" s="242"/>
      <c r="V34" s="242"/>
      <c r="W34" s="242"/>
      <c r="X34" s="242"/>
      <c r="Y34" s="242"/>
      <c r="Z34" s="242"/>
      <c r="AA34" s="242"/>
      <c r="AB34" s="242"/>
      <c r="AC34" s="242"/>
      <c r="AD34" s="242"/>
      <c r="AE34" s="242"/>
      <c r="AF34" s="242"/>
      <c r="AG34" s="242"/>
      <c r="AH34" s="242"/>
    </row>
    <row r="35" spans="2:34" s="241" customFormat="1" x14ac:dyDescent="0.15">
      <c r="B35" s="242"/>
      <c r="C35" s="242"/>
      <c r="E35" s="242"/>
      <c r="F35" s="242"/>
      <c r="G35" s="242"/>
      <c r="H35" s="242"/>
      <c r="I35" s="242"/>
      <c r="J35" s="242"/>
      <c r="K35" s="242"/>
      <c r="L35" s="242"/>
      <c r="M35" s="242"/>
      <c r="N35" s="242"/>
      <c r="O35" s="242"/>
      <c r="P35" s="242"/>
      <c r="Q35" s="242"/>
      <c r="R35" s="242"/>
      <c r="S35" s="242"/>
      <c r="T35" s="242"/>
      <c r="U35" s="242"/>
      <c r="V35" s="242"/>
      <c r="X35" s="242"/>
      <c r="Y35" s="242"/>
      <c r="Z35" s="242"/>
      <c r="AA35" s="242"/>
      <c r="AB35" s="242"/>
    </row>
    <row r="36" spans="2:34" s="241" customFormat="1" x14ac:dyDescent="0.15">
      <c r="B36" s="242"/>
      <c r="C36" s="242"/>
      <c r="D36" s="242"/>
      <c r="E36" s="242"/>
      <c r="F36" s="242"/>
      <c r="G36" s="242"/>
      <c r="I36" s="242"/>
      <c r="L36" s="242"/>
      <c r="N36" s="242"/>
      <c r="O36" s="242"/>
      <c r="P36" s="242"/>
      <c r="Q36" s="242"/>
      <c r="R36" s="242"/>
      <c r="S36" s="242"/>
      <c r="T36" s="242"/>
      <c r="U36" s="242"/>
      <c r="V36" s="242"/>
      <c r="W36" s="242"/>
      <c r="X36" s="242"/>
    </row>
    <row r="37" spans="2:34" s="241" customFormat="1" x14ac:dyDescent="0.15">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x14ac:dyDescent="0.15">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x14ac:dyDescent="0.15">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x14ac:dyDescent="0.15">
      <c r="B40" s="242"/>
      <c r="C40" s="242"/>
      <c r="D40" s="242"/>
      <c r="E40" s="242"/>
      <c r="F40" s="242"/>
      <c r="G40" s="242"/>
      <c r="H40" s="242"/>
      <c r="I40" s="242"/>
      <c r="J40" s="242"/>
      <c r="K40" s="242"/>
      <c r="L40" s="242"/>
      <c r="M40" s="242"/>
      <c r="N40" s="242"/>
      <c r="O40" s="242"/>
      <c r="P40" s="242"/>
      <c r="Q40" s="242"/>
      <c r="R40" s="242"/>
      <c r="S40" s="242"/>
      <c r="T40" s="242"/>
      <c r="U40" s="242"/>
      <c r="V40" s="242"/>
      <c r="W40" s="242"/>
      <c r="Y40" s="242"/>
      <c r="Z40" s="242"/>
      <c r="AA40" s="242"/>
      <c r="AB40" s="242"/>
      <c r="AC40" s="242"/>
      <c r="AD40" s="242"/>
      <c r="AE40" s="242"/>
      <c r="AF40" s="242"/>
      <c r="AG40" s="242"/>
      <c r="AH40" s="242"/>
    </row>
    <row r="41" spans="2:34" s="241" customFormat="1" x14ac:dyDescent="0.15">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x14ac:dyDescent="0.15">
      <c r="B42" s="242"/>
      <c r="C42" s="242"/>
      <c r="D42" s="242"/>
      <c r="E42" s="242"/>
      <c r="F42" s="242"/>
      <c r="G42" s="242"/>
      <c r="H42" s="242"/>
      <c r="I42" s="242"/>
      <c r="J42" s="242"/>
      <c r="K42" s="242"/>
      <c r="L42" s="242"/>
      <c r="M42" s="242"/>
      <c r="N42" s="242"/>
      <c r="O42" s="242"/>
      <c r="P42" s="242"/>
      <c r="Q42" s="242"/>
      <c r="R42" s="242"/>
      <c r="S42" s="242"/>
      <c r="T42" s="242"/>
      <c r="U42" s="242"/>
      <c r="V42" s="242"/>
      <c r="X42" s="242"/>
      <c r="Y42" s="242"/>
      <c r="Z42" s="242"/>
      <c r="AA42" s="242"/>
      <c r="AB42" s="242"/>
      <c r="AC42" s="242"/>
      <c r="AD42" s="242"/>
      <c r="AE42" s="242"/>
      <c r="AF42" s="242"/>
      <c r="AG42" s="242"/>
      <c r="AH42" s="242"/>
    </row>
    <row r="43" spans="2:34" s="241" customFormat="1" x14ac:dyDescent="0.15">
      <c r="B43" s="242"/>
      <c r="C43" s="242"/>
      <c r="D43" s="242"/>
      <c r="E43" s="242"/>
      <c r="F43" s="242"/>
      <c r="G43" s="242"/>
      <c r="H43" s="242"/>
      <c r="I43" s="242"/>
      <c r="J43" s="242"/>
      <c r="K43" s="242"/>
      <c r="L43" s="242"/>
      <c r="M43" s="242"/>
      <c r="N43" s="242"/>
      <c r="O43" s="242"/>
      <c r="P43" s="242"/>
      <c r="Q43" s="242"/>
      <c r="R43" s="242"/>
      <c r="S43" s="242"/>
      <c r="T43" s="242"/>
      <c r="U43" s="242"/>
      <c r="V43" s="242"/>
      <c r="W43" s="242"/>
      <c r="X43" s="242"/>
    </row>
    <row r="44" spans="2:34" s="241" customFormat="1" x14ac:dyDescent="0.15">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x14ac:dyDescent="0.15">
      <c r="B45" s="242"/>
      <c r="C45" s="242"/>
      <c r="D45" s="242"/>
      <c r="E45" s="242"/>
      <c r="F45" s="242"/>
      <c r="G45" s="242"/>
      <c r="H45" s="242"/>
      <c r="I45" s="242"/>
      <c r="J45" s="242"/>
      <c r="K45" s="242"/>
      <c r="L45" s="242"/>
      <c r="M45" s="242"/>
      <c r="N45" s="242"/>
      <c r="O45" s="242"/>
      <c r="P45" s="242"/>
      <c r="Q45" s="242"/>
      <c r="R45" s="242"/>
      <c r="S45" s="242"/>
      <c r="T45" s="242"/>
      <c r="U45" s="242"/>
      <c r="V45" s="242"/>
      <c r="W45" s="242"/>
      <c r="Y45" s="242"/>
      <c r="Z45" s="242"/>
      <c r="AA45" s="242"/>
      <c r="AB45" s="242"/>
      <c r="AC45" s="242"/>
      <c r="AD45" s="242"/>
      <c r="AE45" s="242"/>
      <c r="AF45" s="242"/>
      <c r="AG45" s="242"/>
      <c r="AH45" s="242"/>
    </row>
    <row r="46" spans="2:34" s="241" customFormat="1" x14ac:dyDescent="0.15">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x14ac:dyDescent="0.15">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x14ac:dyDescent="0.15">
      <c r="B48" s="242"/>
      <c r="C48" s="242"/>
      <c r="D48" s="242"/>
      <c r="E48" s="242"/>
      <c r="F48" s="242"/>
      <c r="G48" s="242"/>
      <c r="H48" s="242"/>
      <c r="I48" s="242"/>
      <c r="J48" s="242"/>
      <c r="K48" s="242"/>
      <c r="L48" s="242"/>
      <c r="M48" s="242"/>
      <c r="N48" s="242"/>
      <c r="O48" s="242"/>
      <c r="P48" s="242"/>
      <c r="Q48" s="242"/>
      <c r="R48" s="242"/>
      <c r="S48" s="242"/>
      <c r="T48" s="242"/>
      <c r="U48" s="242"/>
      <c r="V48" s="242"/>
      <c r="X48" s="242"/>
    </row>
    <row r="49" spans="28:34" s="241" customFormat="1" x14ac:dyDescent="0.15">
      <c r="AB49" s="242"/>
      <c r="AC49" s="242"/>
      <c r="AD49" s="242"/>
      <c r="AE49" s="242"/>
      <c r="AF49" s="242"/>
      <c r="AG49" s="242"/>
      <c r="AH49" s="242"/>
    </row>
    <row r="50" spans="28:34" s="241" customFormat="1" x14ac:dyDescent="0.15">
      <c r="AB50" s="242"/>
      <c r="AC50" s="242"/>
      <c r="AD50" s="242"/>
    </row>
    <row r="51" spans="28:34" s="241" customFormat="1" x14ac:dyDescent="0.15">
      <c r="AB51" s="242"/>
    </row>
    <row r="52" spans="28:34" s="241" customFormat="1" x14ac:dyDescent="0.15">
      <c r="AB52" s="242"/>
      <c r="AC52" s="242"/>
      <c r="AD52" s="242"/>
      <c r="AE52" s="242"/>
      <c r="AF52" s="242"/>
      <c r="AG52" s="242"/>
      <c r="AH52" s="242"/>
    </row>
    <row r="53" spans="28:34" s="241" customFormat="1" x14ac:dyDescent="0.15">
      <c r="AB53" s="242"/>
      <c r="AC53" s="242"/>
      <c r="AD53" s="242"/>
      <c r="AE53" s="242"/>
    </row>
    <row r="54" spans="28:34" s="241" customFormat="1" x14ac:dyDescent="0.15">
      <c r="AB54" s="242"/>
      <c r="AC54" s="242"/>
      <c r="AD54" s="242"/>
      <c r="AE54" s="242"/>
      <c r="AF54" s="242"/>
      <c r="AG54" s="242"/>
    </row>
    <row r="55" spans="28:34" s="241" customFormat="1" x14ac:dyDescent="0.15">
      <c r="AB55" s="242"/>
      <c r="AC55" s="242"/>
      <c r="AD55" s="242"/>
      <c r="AE55" s="242"/>
      <c r="AF55" s="242"/>
      <c r="AG55" s="242"/>
      <c r="AH55" s="242"/>
    </row>
    <row r="56" spans="28:34" s="241" customFormat="1" x14ac:dyDescent="0.15"/>
    <row r="57" spans="28:34" s="241" customFormat="1" x14ac:dyDescent="0.15">
      <c r="AB57" s="242"/>
      <c r="AC57" s="242"/>
      <c r="AD57" s="242"/>
      <c r="AE57" s="242"/>
      <c r="AF57" s="242"/>
      <c r="AG57" s="242"/>
    </row>
    <row r="58" spans="28:34" s="241" customFormat="1" x14ac:dyDescent="0.15">
      <c r="AB58" s="242"/>
      <c r="AC58" s="242"/>
      <c r="AD58" s="242"/>
      <c r="AE58" s="242"/>
      <c r="AF58" s="242"/>
      <c r="AG58" s="242"/>
    </row>
    <row r="59" spans="28:34" s="241" customFormat="1" x14ac:dyDescent="0.15">
      <c r="AB59" s="242"/>
      <c r="AC59" s="242"/>
      <c r="AD59" s="242"/>
      <c r="AE59" s="242"/>
      <c r="AF59" s="242"/>
      <c r="AG59" s="242"/>
      <c r="AH59" s="242"/>
    </row>
    <row r="60" spans="28:34" s="241" customFormat="1" x14ac:dyDescent="0.15">
      <c r="AB60" s="242"/>
      <c r="AC60" s="242"/>
      <c r="AD60" s="242"/>
      <c r="AE60" s="242"/>
      <c r="AF60" s="242"/>
      <c r="AG60" s="242"/>
      <c r="AH60" s="242"/>
    </row>
    <row r="61" spans="28:34" s="241" customFormat="1" x14ac:dyDescent="0.15">
      <c r="AB61" s="242"/>
      <c r="AC61" s="242"/>
      <c r="AD61" s="242"/>
      <c r="AE61" s="242"/>
      <c r="AF61" s="242"/>
      <c r="AG61" s="242"/>
      <c r="AH61" s="242"/>
    </row>
    <row r="62" spans="28:34" s="241" customFormat="1" x14ac:dyDescent="0.15">
      <c r="AB62" s="242"/>
      <c r="AC62" s="242"/>
      <c r="AD62" s="242"/>
      <c r="AE62" s="242"/>
      <c r="AF62" s="242"/>
      <c r="AG62" s="242"/>
      <c r="AH62" s="242"/>
    </row>
    <row r="63" spans="28:34" s="241" customFormat="1" x14ac:dyDescent="0.15">
      <c r="AB63" s="242"/>
      <c r="AC63" s="242"/>
      <c r="AD63" s="242"/>
      <c r="AE63" s="242"/>
      <c r="AF63" s="242"/>
      <c r="AG63" s="242"/>
    </row>
    <row r="64" spans="28:34" s="241" customFormat="1" x14ac:dyDescent="0.15">
      <c r="AB64" s="242"/>
      <c r="AC64" s="242"/>
      <c r="AD64" s="242"/>
      <c r="AE64" s="242"/>
      <c r="AF64" s="242"/>
    </row>
    <row r="65" spans="28:34" s="241" customFormat="1" x14ac:dyDescent="0.15">
      <c r="AB65" s="242"/>
      <c r="AC65" s="242"/>
      <c r="AD65" s="242"/>
      <c r="AE65" s="242"/>
      <c r="AF65" s="242"/>
      <c r="AG65" s="242"/>
      <c r="AH65" s="242"/>
    </row>
    <row r="66" spans="28:34" s="241" customFormat="1" x14ac:dyDescent="0.15">
      <c r="AB66" s="242"/>
      <c r="AC66" s="242"/>
      <c r="AD66" s="242"/>
      <c r="AE66" s="242"/>
      <c r="AF66" s="242"/>
      <c r="AG66" s="242"/>
      <c r="AH66" s="242"/>
    </row>
    <row r="67" spans="28:34" s="241" customFormat="1" x14ac:dyDescent="0.15">
      <c r="AB67" s="242"/>
      <c r="AC67" s="242"/>
      <c r="AD67" s="242"/>
      <c r="AE67" s="242"/>
      <c r="AF67" s="242"/>
      <c r="AG67" s="242"/>
      <c r="AH67" s="242"/>
    </row>
    <row r="68" spans="28:34" s="241" customFormat="1" x14ac:dyDescent="0.15"/>
    <row r="69" spans="28:34" s="241" customFormat="1" x14ac:dyDescent="0.15">
      <c r="AB69" s="242"/>
      <c r="AC69" s="242"/>
      <c r="AD69" s="242"/>
      <c r="AE69" s="242"/>
    </row>
    <row r="70" spans="28:34" s="241" customFormat="1" x14ac:dyDescent="0.15">
      <c r="AB70" s="242"/>
      <c r="AC70" s="242"/>
      <c r="AD70" s="242"/>
      <c r="AE70" s="242"/>
      <c r="AF70" s="242"/>
      <c r="AG70" s="242"/>
      <c r="AH70" s="242"/>
    </row>
    <row r="71" spans="28:34" s="241" customFormat="1" x14ac:dyDescent="0.15">
      <c r="AB71" s="242"/>
      <c r="AC71" s="242"/>
      <c r="AD71" s="242"/>
      <c r="AE71" s="242"/>
      <c r="AF71" s="242"/>
      <c r="AG71" s="242"/>
      <c r="AH71" s="242"/>
    </row>
    <row r="72" spans="28:34" s="241" customFormat="1" x14ac:dyDescent="0.15">
      <c r="AB72" s="242"/>
      <c r="AC72" s="242"/>
      <c r="AD72" s="242"/>
      <c r="AE72" s="242"/>
      <c r="AF72" s="242"/>
      <c r="AG72" s="242"/>
      <c r="AH72" s="242"/>
    </row>
    <row r="73" spans="28:34" s="241" customFormat="1" x14ac:dyDescent="0.15">
      <c r="AB73" s="242"/>
      <c r="AC73" s="242"/>
      <c r="AD73" s="242"/>
      <c r="AE73" s="242"/>
      <c r="AF73" s="242"/>
      <c r="AG73" s="242"/>
      <c r="AH73" s="242"/>
    </row>
    <row r="74" spans="28:34" s="241" customFormat="1" x14ac:dyDescent="0.15">
      <c r="AB74" s="242"/>
      <c r="AC74" s="242"/>
      <c r="AD74" s="242"/>
      <c r="AE74" s="242"/>
      <c r="AF74" s="242"/>
      <c r="AG74" s="242"/>
      <c r="AH74" s="242"/>
    </row>
    <row r="75" spans="28:34" s="241" customFormat="1" x14ac:dyDescent="0.15">
      <c r="AB75" s="242"/>
      <c r="AC75" s="242"/>
      <c r="AD75" s="242"/>
      <c r="AE75" s="242"/>
      <c r="AF75" s="242"/>
      <c r="AG75" s="242"/>
    </row>
    <row r="76" spans="28:34" s="241" customFormat="1" x14ac:dyDescent="0.15">
      <c r="AB76" s="242"/>
      <c r="AC76" s="242"/>
      <c r="AD76" s="242"/>
      <c r="AE76" s="242"/>
    </row>
    <row r="77" spans="28:34" s="241" customFormat="1" x14ac:dyDescent="0.15">
      <c r="AB77" s="242"/>
      <c r="AC77" s="242"/>
      <c r="AD77" s="242"/>
      <c r="AE77" s="242"/>
      <c r="AF77" s="242"/>
    </row>
    <row r="78" spans="28:34" s="241" customFormat="1" x14ac:dyDescent="0.15">
      <c r="AB78" s="242"/>
      <c r="AC78" s="242"/>
      <c r="AD78" s="242"/>
      <c r="AE78" s="242"/>
      <c r="AF78" s="242"/>
      <c r="AG78" s="242"/>
      <c r="AH78" s="242"/>
    </row>
    <row r="79" spans="28:34" s="241" customFormat="1" x14ac:dyDescent="0.15">
      <c r="AB79" s="242"/>
      <c r="AC79" s="242"/>
      <c r="AD79" s="242"/>
      <c r="AE79" s="242"/>
      <c r="AF79" s="242"/>
      <c r="AG79" s="242"/>
      <c r="AH79" s="242"/>
    </row>
    <row r="80" spans="28:34" s="241" customFormat="1" x14ac:dyDescent="0.15">
      <c r="AB80" s="242"/>
      <c r="AC80" s="242"/>
      <c r="AD80" s="242"/>
      <c r="AE80" s="242"/>
      <c r="AF80" s="242"/>
      <c r="AG80" s="242"/>
      <c r="AH80" s="242"/>
    </row>
    <row r="81" spans="25:34" s="241" customFormat="1" x14ac:dyDescent="0.15">
      <c r="Y81" s="242"/>
      <c r="Z81" s="242"/>
      <c r="AA81" s="242"/>
      <c r="AB81" s="242"/>
      <c r="AC81" s="242"/>
      <c r="AD81" s="242"/>
      <c r="AE81" s="242"/>
      <c r="AF81" s="242"/>
      <c r="AG81" s="242"/>
      <c r="AH81" s="242"/>
    </row>
    <row r="82" spans="25:34" s="241" customFormat="1" x14ac:dyDescent="0.15">
      <c r="Z82" s="242"/>
      <c r="AA82" s="242"/>
      <c r="AB82" s="242"/>
      <c r="AC82" s="242"/>
      <c r="AD82" s="242"/>
      <c r="AE82" s="242"/>
      <c r="AF82" s="242"/>
      <c r="AG82" s="242"/>
      <c r="AH82" s="242"/>
    </row>
    <row r="83" spans="25:34" s="241" customFormat="1" x14ac:dyDescent="0.15"/>
    <row r="84" spans="25:34" s="241" customFormat="1" x14ac:dyDescent="0.15">
      <c r="Y84" s="242"/>
      <c r="Z84" s="242"/>
      <c r="AA84" s="242"/>
      <c r="AB84" s="242"/>
      <c r="AC84" s="242"/>
      <c r="AD84" s="242"/>
      <c r="AE84" s="242"/>
      <c r="AF84" s="242"/>
      <c r="AG84" s="242"/>
      <c r="AH84" s="242"/>
    </row>
    <row r="85" spans="25:34" s="241" customFormat="1" x14ac:dyDescent="0.15">
      <c r="Y85" s="242"/>
      <c r="Z85" s="242"/>
      <c r="AA85" s="242"/>
      <c r="AB85" s="242"/>
      <c r="AC85" s="242"/>
      <c r="AD85" s="242"/>
      <c r="AE85" s="242"/>
      <c r="AF85" s="242"/>
      <c r="AG85" s="242"/>
      <c r="AH85" s="242"/>
    </row>
    <row r="86" spans="25:34" s="241" customFormat="1" x14ac:dyDescent="0.15">
      <c r="Y86" s="242"/>
      <c r="Z86" s="242"/>
      <c r="AA86" s="242"/>
      <c r="AB86" s="242"/>
      <c r="AC86" s="242"/>
      <c r="AD86" s="242"/>
      <c r="AE86" s="242"/>
      <c r="AF86" s="242"/>
      <c r="AG86" s="242"/>
      <c r="AH86" s="242"/>
    </row>
    <row r="87" spans="25:34" s="241" customFormat="1" x14ac:dyDescent="0.15">
      <c r="Y87" s="242"/>
      <c r="Z87" s="242"/>
      <c r="AA87" s="242"/>
      <c r="AB87" s="242"/>
      <c r="AC87" s="242"/>
      <c r="AD87" s="242"/>
      <c r="AE87" s="242"/>
      <c r="AF87" s="242"/>
      <c r="AG87" s="242"/>
      <c r="AH87" s="242"/>
    </row>
    <row r="88" spans="25:34" s="241" customFormat="1" x14ac:dyDescent="0.15">
      <c r="Y88" s="242"/>
      <c r="Z88" s="242"/>
      <c r="AA88" s="242"/>
      <c r="AB88" s="242"/>
      <c r="AC88" s="242"/>
      <c r="AD88" s="242"/>
      <c r="AE88" s="242"/>
      <c r="AF88" s="242"/>
      <c r="AG88" s="242"/>
    </row>
    <row r="89" spans="25:34" s="241" customFormat="1" x14ac:dyDescent="0.15">
      <c r="Y89" s="242"/>
      <c r="Z89" s="242"/>
      <c r="AA89" s="242"/>
      <c r="AB89" s="242"/>
      <c r="AC89" s="242"/>
      <c r="AD89" s="242"/>
      <c r="AE89" s="242"/>
      <c r="AF89" s="242"/>
      <c r="AG89" s="242"/>
      <c r="AH89" s="242"/>
    </row>
    <row r="90" spans="25:34" s="241" customFormat="1" x14ac:dyDescent="0.15">
      <c r="Y90" s="242"/>
      <c r="Z90" s="242"/>
      <c r="AA90" s="242"/>
      <c r="AB90" s="242"/>
      <c r="AC90" s="242"/>
      <c r="AD90" s="242"/>
      <c r="AE90" s="242"/>
      <c r="AF90" s="242"/>
      <c r="AG90" s="242"/>
      <c r="AH90" s="242"/>
    </row>
    <row r="91" spans="25:34" s="241" customFormat="1" x14ac:dyDescent="0.15">
      <c r="Y91" s="242"/>
      <c r="Z91" s="242"/>
      <c r="AA91" s="242"/>
      <c r="AB91" s="242"/>
      <c r="AC91" s="242"/>
      <c r="AD91" s="242"/>
      <c r="AE91" s="242"/>
      <c r="AF91" s="242"/>
      <c r="AG91" s="242"/>
      <c r="AH91" s="242"/>
    </row>
    <row r="92" spans="25:34" s="241" customFormat="1" ht="13.5" customHeight="1" x14ac:dyDescent="0.15">
      <c r="Y92" s="242"/>
      <c r="Z92" s="242"/>
      <c r="AA92" s="242"/>
      <c r="AB92" s="242"/>
      <c r="AC92" s="242"/>
      <c r="AD92" s="242"/>
      <c r="AE92" s="242"/>
      <c r="AF92" s="242"/>
      <c r="AG92" s="242"/>
      <c r="AH92" s="242"/>
    </row>
    <row r="93" spans="25:34" s="241" customFormat="1" ht="13.5" customHeight="1" x14ac:dyDescent="0.15">
      <c r="Y93" s="242"/>
      <c r="Z93" s="242"/>
      <c r="AA93" s="242"/>
      <c r="AB93" s="242"/>
      <c r="AC93" s="242"/>
      <c r="AD93" s="242"/>
      <c r="AE93" s="242"/>
      <c r="AF93" s="242"/>
      <c r="AG93" s="242"/>
      <c r="AH93" s="242"/>
    </row>
    <row r="94" spans="25:34" s="241" customFormat="1" ht="13.5" customHeight="1" x14ac:dyDescent="0.15">
      <c r="Y94" s="242"/>
      <c r="Z94" s="242"/>
      <c r="AA94" s="242"/>
      <c r="AB94" s="242"/>
      <c r="AC94" s="242"/>
      <c r="AD94" s="242"/>
      <c r="AE94" s="242"/>
    </row>
    <row r="95" spans="25:34" s="241" customFormat="1" ht="13.5" customHeight="1" x14ac:dyDescent="0.15">
      <c r="Y95" s="242"/>
      <c r="Z95" s="242"/>
      <c r="AA95" s="242"/>
      <c r="AB95" s="242"/>
      <c r="AC95" s="242"/>
      <c r="AD95" s="242"/>
      <c r="AE95" s="242"/>
      <c r="AF95" s="242"/>
      <c r="AG95" s="242"/>
    </row>
    <row r="96" spans="25:34" s="241" customFormat="1" ht="13.5" customHeight="1" x14ac:dyDescent="0.15">
      <c r="Y96" s="242"/>
      <c r="Z96" s="242"/>
      <c r="AA96" s="242"/>
      <c r="AB96" s="242"/>
      <c r="AC96" s="242"/>
      <c r="AD96" s="242"/>
      <c r="AE96" s="242"/>
      <c r="AF96" s="242"/>
      <c r="AG96" s="242"/>
      <c r="AH96" s="242"/>
    </row>
    <row r="97" spans="33:34" s="241" customFormat="1" ht="13.5" customHeight="1" x14ac:dyDescent="0.15">
      <c r="AG97" s="242"/>
      <c r="AH97" s="242"/>
    </row>
    <row r="98" spans="33:34" s="241" customFormat="1" ht="13.5" customHeight="1" x14ac:dyDescent="0.15">
      <c r="AG98" s="242"/>
      <c r="AH98" s="242"/>
    </row>
    <row r="99" spans="33:34" s="241" customFormat="1" ht="13.5" customHeight="1" x14ac:dyDescent="0.15">
      <c r="AG99" s="242"/>
      <c r="AH99" s="242"/>
    </row>
    <row r="100" spans="33:34" s="241" customFormat="1" ht="13.5" customHeight="1" x14ac:dyDescent="0.15">
      <c r="AG100" s="242"/>
      <c r="AH100" s="242"/>
    </row>
    <row r="101" spans="33:34" s="241" customFormat="1" ht="13.5" customHeight="1" x14ac:dyDescent="0.15">
      <c r="AG101" s="242"/>
    </row>
    <row r="102" spans="33:34" s="241" customFormat="1" ht="13.5" customHeight="1" x14ac:dyDescent="0.15">
      <c r="AG102" s="242"/>
      <c r="AH102" s="242"/>
    </row>
    <row r="103" spans="33:34" s="241" customFormat="1" ht="13.5" customHeight="1" x14ac:dyDescent="0.15">
      <c r="AG103" s="242"/>
      <c r="AH103" s="242"/>
    </row>
    <row r="104" spans="33:34" s="241" customFormat="1" ht="13.5" customHeight="1" x14ac:dyDescent="0.15"/>
    <row r="105" spans="33:34" s="241" customFormat="1" ht="13.5" customHeight="1" x14ac:dyDescent="0.15">
      <c r="AG105" s="242"/>
      <c r="AH105" s="242"/>
    </row>
    <row r="106" spans="33:34" s="241" customFormat="1" ht="13.5" customHeight="1" x14ac:dyDescent="0.15">
      <c r="AG106" s="242"/>
      <c r="AH106" s="242"/>
    </row>
    <row r="107" spans="33:34" s="241" customFormat="1" ht="13.5" customHeight="1" x14ac:dyDescent="0.15">
      <c r="AG107" s="242"/>
      <c r="AH107" s="242"/>
    </row>
    <row r="108" spans="33:34" s="241" customFormat="1" ht="13.5" customHeight="1" x14ac:dyDescent="0.15">
      <c r="AG108" s="242"/>
      <c r="AH108" s="242"/>
    </row>
    <row r="109" spans="33:34" s="241" customFormat="1" ht="13.5" customHeight="1" x14ac:dyDescent="0.15">
      <c r="AG109" s="242"/>
      <c r="AH109" s="242"/>
    </row>
    <row r="110" spans="33:34" s="241" customFormat="1" ht="13.5" customHeight="1" x14ac:dyDescent="0.15">
      <c r="AG110" s="242"/>
      <c r="AH110" s="242"/>
    </row>
    <row r="111" spans="33:34" s="241" customFormat="1" ht="13.5" customHeight="1" x14ac:dyDescent="0.15">
      <c r="AG111" s="242"/>
      <c r="AH111" s="242"/>
    </row>
    <row r="112" spans="33:34" s="241" customFormat="1" ht="13.5" customHeight="1" x14ac:dyDescent="0.15">
      <c r="AG112" s="242"/>
      <c r="AH112" s="242"/>
    </row>
    <row r="113" spans="34:34" s="241" customFormat="1" ht="13.5" customHeight="1" x14ac:dyDescent="0.15">
      <c r="AH113" s="242"/>
    </row>
    <row r="114" spans="34:34" s="241" customFormat="1" ht="13.5" customHeight="1" x14ac:dyDescent="0.15">
      <c r="AH114" s="242"/>
    </row>
    <row r="115" spans="34:34" s="241" customFormat="1" ht="13.5" customHeight="1" x14ac:dyDescent="0.15">
      <c r="AH115" s="242"/>
    </row>
    <row r="116" spans="34:34" s="241" customFormat="1" ht="13.5" customHeight="1" x14ac:dyDescent="0.15"/>
    <row r="117" spans="34:34" s="241" customFormat="1" ht="13.5" customHeight="1" x14ac:dyDescent="0.15">
      <c r="AH117" s="242"/>
    </row>
    <row r="118" spans="34:34" s="241" customFormat="1" ht="13.5" customHeight="1" x14ac:dyDescent="0.15">
      <c r="AH118" s="242"/>
    </row>
    <row r="119" spans="34:34" s="241" customFormat="1" ht="13.5" customHeight="1" x14ac:dyDescent="0.15">
      <c r="AH119" s="242"/>
    </row>
    <row r="120" spans="34:34" s="241" customFormat="1" ht="13.5" customHeight="1" x14ac:dyDescent="0.15"/>
    <row r="121" spans="34:34" s="241" customFormat="1" ht="13.5" customHeight="1" x14ac:dyDescent="0.15"/>
    <row r="122" spans="34:34" s="241" customFormat="1" ht="13.5" customHeight="1" x14ac:dyDescent="0.15">
      <c r="AH122" s="242"/>
    </row>
    <row r="123" spans="34:34" s="241" customFormat="1" ht="13.5" customHeight="1" x14ac:dyDescent="0.15">
      <c r="AH123" s="242"/>
    </row>
    <row r="124" spans="34:34" s="241" customFormat="1" ht="13.5" customHeight="1" x14ac:dyDescent="0.15">
      <c r="AH124" s="242"/>
    </row>
    <row r="125" spans="34:34" s="241" customFormat="1" ht="13.5" customHeight="1" x14ac:dyDescent="0.15">
      <c r="AH125" s="242"/>
    </row>
    <row r="126" spans="34:34" s="241" customFormat="1" ht="13.5" hidden="1" customHeight="1" x14ac:dyDescent="0.15">
      <c r="AH126" s="242"/>
    </row>
    <row r="127" spans="34:34" s="241" customFormat="1" ht="13.5" hidden="1" customHeight="1" x14ac:dyDescent="0.15">
      <c r="AH127" s="242"/>
    </row>
    <row r="128" spans="34:34" s="241" customFormat="1" ht="13.5" hidden="1" customHeight="1" x14ac:dyDescent="0.15">
      <c r="AH128" s="242"/>
    </row>
    <row r="129" s="241" customFormat="1" ht="13.5" hidden="1" customHeight="1" x14ac:dyDescent="0.15"/>
    <row r="130" s="241" customFormat="1" ht="13.5" hidden="1" customHeight="1" x14ac:dyDescent="0.15"/>
    <row r="131" s="241" customFormat="1" ht="13.5" hidden="1" customHeight="1" x14ac:dyDescent="0.15"/>
    <row r="132" s="241" customFormat="1" ht="13.5" hidden="1" customHeight="1" x14ac:dyDescent="0.15"/>
    <row r="133" s="241" customFormat="1" ht="13.5" hidden="1" customHeight="1" x14ac:dyDescent="0.15"/>
    <row r="134" s="241" customFormat="1" ht="13.5" hidden="1" customHeight="1" x14ac:dyDescent="0.15"/>
    <row r="135" s="241" customFormat="1" ht="13.5" hidden="1" customHeight="1" x14ac:dyDescent="0.15"/>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5"/>
  <sheetViews>
    <sheetView zoomScale="70" zoomScaleNormal="70" workbookViewId="0">
      <selection activeCell="K23" sqref="K23"/>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s="241" customFormat="1" ht="13.5" customHeight="1" x14ac:dyDescent="0.15"/>
    <row r="2" spans="2:34" s="241" customFormat="1" x14ac:dyDescent="0.15">
      <c r="B2" s="242"/>
      <c r="C2" s="242"/>
      <c r="D2" s="242"/>
      <c r="E2" s="242"/>
      <c r="F2" s="242"/>
      <c r="G2" s="242"/>
      <c r="H2" s="242"/>
      <c r="I2" s="242"/>
      <c r="J2" s="242"/>
      <c r="K2" s="242"/>
      <c r="L2" s="242"/>
      <c r="M2" s="242"/>
      <c r="N2" s="242"/>
      <c r="O2" s="242"/>
      <c r="P2" s="242"/>
      <c r="Q2" s="242"/>
      <c r="R2" s="242"/>
      <c r="T2" s="242"/>
      <c r="U2" s="242"/>
      <c r="V2" s="242"/>
      <c r="W2" s="242"/>
      <c r="X2" s="242"/>
      <c r="Y2" s="242"/>
      <c r="Z2" s="242"/>
      <c r="AA2" s="242"/>
      <c r="AB2" s="242"/>
      <c r="AC2" s="242"/>
      <c r="AD2" s="242"/>
      <c r="AE2" s="242"/>
      <c r="AF2" s="242"/>
      <c r="AG2" s="242"/>
    </row>
    <row r="3" spans="2:34" s="241" customFormat="1" x14ac:dyDescent="0.15">
      <c r="B3" s="242"/>
      <c r="T3" s="242"/>
    </row>
    <row r="4" spans="2:34" s="241" customFormat="1" x14ac:dyDescent="0.15">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s="241" customFormat="1" x14ac:dyDescent="0.15">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34" s="241" customFormat="1" x14ac:dyDescent="0.15">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row>
    <row r="7" spans="2:34" s="241" customFormat="1" x14ac:dyDescent="0.15">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s="241" customFormat="1" x14ac:dyDescent="0.15">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2:34" s="241" customFormat="1" x14ac:dyDescent="0.15">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row>
    <row r="10" spans="2:34" s="241" customFormat="1" x14ac:dyDescent="0.15">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row>
    <row r="11" spans="2:34" s="241" customFormat="1" x14ac:dyDescent="0.15">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row>
    <row r="12" spans="2:34" s="241" customFormat="1" x14ac:dyDescent="0.15">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row>
    <row r="13" spans="2:34" s="241" customFormat="1" x14ac:dyDescent="0.15">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row>
    <row r="14" spans="2:34" s="241" customFormat="1" x14ac:dyDescent="0.15">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row>
    <row r="15" spans="2:34" s="241" customFormat="1" x14ac:dyDescent="0.15">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row>
    <row r="16" spans="2:34" s="241" customFormat="1" x14ac:dyDescent="0.15">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row>
    <row r="17" spans="12:34" s="241" customFormat="1" x14ac:dyDescent="0.15">
      <c r="L17" s="242"/>
      <c r="M17" s="242"/>
      <c r="N17" s="242"/>
      <c r="O17" s="242"/>
      <c r="P17" s="242"/>
      <c r="Q17" s="242"/>
      <c r="R17" s="242"/>
      <c r="S17" s="242"/>
      <c r="T17" s="242"/>
      <c r="U17" s="242"/>
      <c r="V17" s="242"/>
      <c r="W17" s="242"/>
      <c r="X17" s="242"/>
      <c r="Y17" s="242"/>
      <c r="Z17" s="242"/>
      <c r="AA17" s="242"/>
      <c r="AB17" s="242"/>
      <c r="AC17" s="242"/>
      <c r="AD17" s="242"/>
      <c r="AE17" s="242"/>
      <c r="AF17" s="242"/>
      <c r="AG17" s="242"/>
    </row>
    <row r="18" spans="12:34" s="241" customFormat="1" x14ac:dyDescent="0.15">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12:34" s="241" customFormat="1" x14ac:dyDescent="0.15">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row>
    <row r="20" spans="12:34" s="241" customFormat="1" x14ac:dyDescent="0.15">
      <c r="L20" s="242"/>
      <c r="M20" s="242"/>
      <c r="N20" s="242"/>
      <c r="O20" s="242"/>
      <c r="P20" s="242"/>
      <c r="Q20" s="242"/>
      <c r="R20" s="242"/>
      <c r="S20" s="242"/>
      <c r="T20" s="242"/>
      <c r="U20" s="242"/>
      <c r="V20" s="242"/>
      <c r="W20" s="242"/>
      <c r="X20" s="242"/>
      <c r="Y20" s="242"/>
      <c r="Z20" s="242"/>
      <c r="AA20" s="242"/>
      <c r="AB20" s="242"/>
      <c r="AC20" s="242"/>
      <c r="AD20" s="242"/>
      <c r="AE20" s="242"/>
      <c r="AF20" s="242"/>
      <c r="AG20" s="242"/>
    </row>
    <row r="21" spans="12:34" s="241" customFormat="1" x14ac:dyDescent="0.15">
      <c r="L21" s="242"/>
      <c r="M21" s="242"/>
      <c r="N21" s="242"/>
      <c r="O21" s="242"/>
      <c r="P21" s="242"/>
      <c r="Q21" s="242"/>
      <c r="R21" s="242"/>
      <c r="S21" s="242"/>
      <c r="T21" s="242"/>
      <c r="U21" s="242"/>
      <c r="V21" s="242"/>
      <c r="W21" s="242"/>
      <c r="X21" s="242"/>
      <c r="Y21" s="242"/>
      <c r="Z21" s="242"/>
      <c r="AA21" s="242"/>
      <c r="AB21" s="242"/>
      <c r="AC21" s="242"/>
      <c r="AD21" s="242"/>
      <c r="AE21" s="242"/>
      <c r="AF21" s="242"/>
      <c r="AG21" s="242"/>
    </row>
    <row r="22" spans="12:34" s="241" customFormat="1" x14ac:dyDescent="0.15">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row>
    <row r="23" spans="12:34" s="241" customFormat="1" x14ac:dyDescent="0.15">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row>
    <row r="24" spans="12:34" s="241" customFormat="1" x14ac:dyDescent="0.15">
      <c r="L24" s="242"/>
      <c r="M24" s="242"/>
      <c r="N24" s="242"/>
      <c r="O24" s="242"/>
      <c r="P24" s="242"/>
      <c r="R24" s="242"/>
      <c r="S24" s="242"/>
      <c r="T24" s="242"/>
      <c r="U24" s="242"/>
      <c r="V24" s="242"/>
      <c r="W24" s="242"/>
      <c r="X24" s="242"/>
      <c r="Y24" s="242"/>
      <c r="Z24" s="242"/>
      <c r="AA24" s="242"/>
      <c r="AB24" s="242"/>
      <c r="AC24" s="242"/>
      <c r="AD24" s="242"/>
      <c r="AE24" s="242"/>
      <c r="AF24" s="242"/>
      <c r="AG24" s="242"/>
      <c r="AH24" s="242"/>
    </row>
    <row r="25" spans="12:34" s="241" customFormat="1" x14ac:dyDescent="0.15">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row>
    <row r="26" spans="12:34" s="241" customFormat="1" x14ac:dyDescent="0.15">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row>
    <row r="27" spans="12:34" s="241" customFormat="1" x14ac:dyDescent="0.15">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row>
    <row r="28" spans="12:34" s="241" customFormat="1" x14ac:dyDescent="0.15">
      <c r="L28" s="242"/>
      <c r="M28" s="242"/>
      <c r="N28" s="242"/>
      <c r="P28" s="242"/>
      <c r="Q28" s="242"/>
      <c r="R28" s="242"/>
      <c r="S28" s="242"/>
      <c r="U28" s="242"/>
      <c r="V28" s="242"/>
      <c r="W28" s="242"/>
      <c r="X28" s="242"/>
      <c r="Y28" s="242"/>
      <c r="Z28" s="242"/>
      <c r="AA28" s="242"/>
      <c r="AB28" s="242"/>
      <c r="AC28" s="242"/>
      <c r="AD28" s="242"/>
      <c r="AE28" s="242"/>
      <c r="AF28" s="242"/>
      <c r="AG28" s="242"/>
    </row>
    <row r="29" spans="12:34" s="241" customFormat="1" x14ac:dyDescent="0.15">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row>
    <row r="30" spans="12:34" s="241" customFormat="1" x14ac:dyDescent="0.15">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row>
    <row r="31" spans="12:34" s="241" customFormat="1" x14ac:dyDescent="0.15">
      <c r="L31" s="242"/>
      <c r="M31" s="242"/>
      <c r="N31" s="242"/>
      <c r="O31" s="242"/>
      <c r="P31" s="242"/>
      <c r="R31" s="242"/>
      <c r="S31" s="242"/>
      <c r="T31" s="242"/>
      <c r="U31" s="242"/>
      <c r="V31" s="242"/>
      <c r="W31" s="242"/>
      <c r="X31" s="242"/>
      <c r="Y31" s="242"/>
      <c r="Z31" s="242"/>
      <c r="AA31" s="242"/>
      <c r="AB31" s="242"/>
      <c r="AC31" s="242"/>
      <c r="AD31" s="242"/>
      <c r="AE31" s="242"/>
      <c r="AF31" s="242"/>
      <c r="AG31" s="242"/>
      <c r="AH31" s="242"/>
    </row>
    <row r="32" spans="12:34" s="241" customFormat="1" x14ac:dyDescent="0.15">
      <c r="M32" s="242"/>
      <c r="N32" s="242"/>
      <c r="O32" s="242"/>
      <c r="P32" s="242"/>
      <c r="Q32" s="242"/>
      <c r="R32" s="242"/>
      <c r="S32" s="242"/>
      <c r="T32" s="242"/>
      <c r="U32" s="242"/>
      <c r="V32" s="242"/>
      <c r="W32" s="242"/>
      <c r="X32" s="242"/>
      <c r="Y32" s="242"/>
      <c r="Z32" s="242"/>
      <c r="AA32" s="242"/>
      <c r="AB32" s="242"/>
      <c r="AC32" s="242"/>
      <c r="AD32" s="242"/>
      <c r="AE32" s="242"/>
      <c r="AF32" s="242"/>
      <c r="AG32" s="242"/>
      <c r="AH32" s="242"/>
    </row>
    <row r="33" spans="2:34" s="241" customFormat="1" x14ac:dyDescent="0.15">
      <c r="B33" s="242"/>
      <c r="D33" s="242"/>
      <c r="F33" s="242"/>
      <c r="H33" s="242"/>
      <c r="J33" s="242"/>
      <c r="K33" s="242"/>
      <c r="L33" s="242"/>
      <c r="M33" s="242"/>
      <c r="N33" s="242"/>
      <c r="O33" s="242"/>
      <c r="P33" s="242"/>
      <c r="Q33" s="242"/>
      <c r="R33" s="242"/>
      <c r="S33" s="242"/>
      <c r="T33" s="242"/>
      <c r="U33" s="242"/>
      <c r="V33" s="242"/>
      <c r="W33" s="242"/>
      <c r="Y33" s="242"/>
      <c r="Z33" s="242"/>
      <c r="AA33" s="242"/>
      <c r="AB33" s="242"/>
      <c r="AC33" s="242"/>
      <c r="AD33" s="242"/>
      <c r="AE33" s="242"/>
      <c r="AF33" s="242"/>
      <c r="AG33" s="242"/>
      <c r="AH33" s="242"/>
    </row>
    <row r="34" spans="2:34" s="241" customFormat="1" x14ac:dyDescent="0.15">
      <c r="C34" s="242"/>
      <c r="D34" s="242"/>
      <c r="E34" s="242"/>
      <c r="F34" s="242"/>
      <c r="G34" s="242"/>
      <c r="H34" s="242"/>
      <c r="I34" s="242"/>
      <c r="J34" s="242"/>
      <c r="K34" s="242"/>
      <c r="L34" s="242"/>
      <c r="M34" s="242"/>
      <c r="N34" s="242"/>
      <c r="O34" s="242"/>
      <c r="Q34" s="242"/>
      <c r="S34" s="242"/>
      <c r="U34" s="242"/>
      <c r="V34" s="242"/>
      <c r="W34" s="242"/>
      <c r="X34" s="242"/>
      <c r="Y34" s="242"/>
      <c r="Z34" s="242"/>
      <c r="AA34" s="242"/>
      <c r="AB34" s="242"/>
      <c r="AC34" s="242"/>
      <c r="AD34" s="242"/>
      <c r="AE34" s="242"/>
      <c r="AF34" s="242"/>
      <c r="AG34" s="242"/>
      <c r="AH34" s="242"/>
    </row>
    <row r="35" spans="2:34" s="241" customFormat="1" x14ac:dyDescent="0.15">
      <c r="B35" s="242"/>
      <c r="C35" s="242"/>
      <c r="E35" s="242"/>
      <c r="F35" s="242"/>
      <c r="G35" s="242"/>
      <c r="H35" s="242"/>
      <c r="I35" s="242"/>
      <c r="J35" s="242"/>
      <c r="K35" s="242"/>
      <c r="L35" s="242"/>
      <c r="M35" s="242"/>
      <c r="N35" s="242"/>
      <c r="O35" s="242"/>
      <c r="P35" s="242"/>
      <c r="Q35" s="242"/>
      <c r="R35" s="242"/>
      <c r="S35" s="242"/>
      <c r="T35" s="242"/>
      <c r="U35" s="242"/>
      <c r="V35" s="242"/>
      <c r="X35" s="242"/>
      <c r="Y35" s="242"/>
      <c r="Z35" s="242"/>
      <c r="AA35" s="242"/>
      <c r="AB35" s="242"/>
    </row>
    <row r="36" spans="2:34" s="241" customFormat="1" x14ac:dyDescent="0.15">
      <c r="B36" s="242"/>
      <c r="C36" s="242"/>
      <c r="D36" s="242"/>
      <c r="E36" s="242"/>
      <c r="F36" s="242"/>
      <c r="G36" s="242"/>
      <c r="I36" s="242"/>
      <c r="L36" s="242"/>
      <c r="N36" s="242"/>
      <c r="O36" s="242"/>
      <c r="P36" s="242"/>
      <c r="Q36" s="242"/>
      <c r="R36" s="242"/>
      <c r="S36" s="242"/>
      <c r="T36" s="242"/>
      <c r="U36" s="242"/>
      <c r="V36" s="242"/>
      <c r="W36" s="242"/>
      <c r="X36" s="242"/>
    </row>
    <row r="37" spans="2:34" s="241" customFormat="1" x14ac:dyDescent="0.15">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x14ac:dyDescent="0.15">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x14ac:dyDescent="0.15">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x14ac:dyDescent="0.15">
      <c r="B40" s="242"/>
      <c r="C40" s="242"/>
      <c r="D40" s="242"/>
      <c r="E40" s="242"/>
      <c r="F40" s="242"/>
      <c r="G40" s="242"/>
      <c r="H40" s="242"/>
      <c r="I40" s="242"/>
      <c r="J40" s="242"/>
      <c r="K40" s="242"/>
      <c r="L40" s="242"/>
      <c r="M40" s="242"/>
      <c r="N40" s="242"/>
      <c r="O40" s="242"/>
      <c r="P40" s="242"/>
      <c r="Q40" s="242"/>
      <c r="R40" s="242"/>
      <c r="S40" s="242"/>
      <c r="T40" s="242"/>
      <c r="U40" s="242"/>
      <c r="V40" s="242"/>
      <c r="W40" s="242"/>
      <c r="Y40" s="242"/>
      <c r="Z40" s="242"/>
      <c r="AA40" s="242"/>
      <c r="AB40" s="242"/>
      <c r="AC40" s="242"/>
      <c r="AD40" s="242"/>
      <c r="AE40" s="242"/>
      <c r="AF40" s="242"/>
      <c r="AG40" s="242"/>
      <c r="AH40" s="242"/>
    </row>
    <row r="41" spans="2:34" s="241" customFormat="1" x14ac:dyDescent="0.15">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x14ac:dyDescent="0.15">
      <c r="B42" s="242"/>
      <c r="C42" s="242"/>
      <c r="D42" s="242"/>
      <c r="E42" s="242"/>
      <c r="F42" s="242"/>
      <c r="G42" s="242"/>
      <c r="H42" s="242"/>
      <c r="I42" s="242"/>
      <c r="J42" s="242"/>
      <c r="K42" s="242"/>
      <c r="L42" s="242"/>
      <c r="M42" s="242"/>
      <c r="N42" s="242"/>
      <c r="O42" s="242"/>
      <c r="P42" s="242"/>
      <c r="Q42" s="242"/>
      <c r="R42" s="242"/>
      <c r="S42" s="242"/>
      <c r="T42" s="242"/>
      <c r="U42" s="242"/>
      <c r="V42" s="242"/>
      <c r="X42" s="242"/>
      <c r="Y42" s="242"/>
      <c r="Z42" s="242"/>
      <c r="AA42" s="242"/>
      <c r="AB42" s="242"/>
      <c r="AC42" s="242"/>
      <c r="AD42" s="242"/>
      <c r="AE42" s="242"/>
      <c r="AF42" s="242"/>
      <c r="AG42" s="242"/>
      <c r="AH42" s="242"/>
    </row>
    <row r="43" spans="2:34" s="241" customFormat="1" x14ac:dyDescent="0.15">
      <c r="B43" s="242"/>
      <c r="C43" s="242"/>
      <c r="D43" s="242"/>
      <c r="E43" s="242"/>
      <c r="F43" s="242"/>
      <c r="G43" s="242"/>
      <c r="H43" s="242"/>
      <c r="I43" s="242"/>
      <c r="J43" s="242"/>
      <c r="K43" s="242"/>
      <c r="L43" s="242"/>
      <c r="M43" s="242"/>
      <c r="N43" s="242"/>
      <c r="O43" s="242"/>
      <c r="P43" s="242"/>
      <c r="Q43" s="242"/>
      <c r="R43" s="242"/>
      <c r="S43" s="242"/>
      <c r="T43" s="242"/>
      <c r="U43" s="242"/>
      <c r="V43" s="242"/>
      <c r="W43" s="242"/>
      <c r="X43" s="242"/>
    </row>
    <row r="44" spans="2:34" s="241" customFormat="1" x14ac:dyDescent="0.15">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x14ac:dyDescent="0.15">
      <c r="B45" s="242"/>
      <c r="C45" s="242"/>
      <c r="D45" s="242"/>
      <c r="E45" s="242"/>
      <c r="F45" s="242"/>
      <c r="G45" s="242"/>
      <c r="H45" s="242"/>
      <c r="I45" s="242"/>
      <c r="J45" s="242"/>
      <c r="K45" s="242"/>
      <c r="L45" s="242"/>
      <c r="M45" s="242"/>
      <c r="N45" s="242"/>
      <c r="O45" s="242"/>
      <c r="P45" s="242"/>
      <c r="Q45" s="242"/>
      <c r="R45" s="242"/>
      <c r="S45" s="242"/>
      <c r="T45" s="242"/>
      <c r="U45" s="242"/>
      <c r="V45" s="242"/>
      <c r="W45" s="242"/>
      <c r="Y45" s="242"/>
      <c r="Z45" s="242"/>
      <c r="AA45" s="242"/>
      <c r="AB45" s="242"/>
      <c r="AC45" s="242"/>
      <c r="AD45" s="242"/>
      <c r="AE45" s="242"/>
      <c r="AF45" s="242"/>
      <c r="AG45" s="242"/>
      <c r="AH45" s="242"/>
    </row>
    <row r="46" spans="2:34" s="241" customFormat="1" x14ac:dyDescent="0.15">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x14ac:dyDescent="0.15">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x14ac:dyDescent="0.15">
      <c r="B48" s="242"/>
      <c r="C48" s="242"/>
      <c r="D48" s="242"/>
      <c r="E48" s="242"/>
      <c r="F48" s="242"/>
      <c r="G48" s="242"/>
      <c r="H48" s="242"/>
      <c r="I48" s="242"/>
      <c r="J48" s="242"/>
      <c r="K48" s="242"/>
      <c r="L48" s="242"/>
      <c r="M48" s="242"/>
      <c r="N48" s="242"/>
      <c r="O48" s="242"/>
      <c r="P48" s="242"/>
      <c r="Q48" s="242"/>
      <c r="R48" s="242"/>
      <c r="S48" s="242"/>
      <c r="T48" s="242"/>
      <c r="U48" s="242"/>
      <c r="V48" s="242"/>
      <c r="X48" s="242"/>
    </row>
    <row r="49" spans="28:34" s="241" customFormat="1" x14ac:dyDescent="0.15">
      <c r="AB49" s="242"/>
      <c r="AC49" s="242"/>
      <c r="AD49" s="242"/>
      <c r="AE49" s="242"/>
      <c r="AF49" s="242"/>
      <c r="AG49" s="242"/>
      <c r="AH49" s="242"/>
    </row>
    <row r="50" spans="28:34" s="241" customFormat="1" x14ac:dyDescent="0.15">
      <c r="AB50" s="242"/>
      <c r="AC50" s="242"/>
      <c r="AD50" s="242"/>
    </row>
    <row r="51" spans="28:34" s="241" customFormat="1" x14ac:dyDescent="0.15">
      <c r="AB51" s="242"/>
    </row>
    <row r="52" spans="28:34" s="241" customFormat="1" x14ac:dyDescent="0.15">
      <c r="AB52" s="242"/>
      <c r="AC52" s="242"/>
      <c r="AD52" s="242"/>
      <c r="AE52" s="242"/>
      <c r="AF52" s="242"/>
      <c r="AG52" s="242"/>
      <c r="AH52" s="242"/>
    </row>
    <row r="53" spans="28:34" s="241" customFormat="1" x14ac:dyDescent="0.15">
      <c r="AB53" s="242"/>
      <c r="AC53" s="242"/>
      <c r="AD53" s="242"/>
      <c r="AE53" s="242"/>
    </row>
    <row r="54" spans="28:34" s="241" customFormat="1" x14ac:dyDescent="0.15">
      <c r="AB54" s="242"/>
      <c r="AC54" s="242"/>
      <c r="AD54" s="242"/>
      <c r="AE54" s="242"/>
      <c r="AF54" s="242"/>
      <c r="AG54" s="242"/>
    </row>
    <row r="55" spans="28:34" s="241" customFormat="1" x14ac:dyDescent="0.15">
      <c r="AB55" s="242"/>
      <c r="AC55" s="242"/>
      <c r="AD55" s="242"/>
      <c r="AE55" s="242"/>
      <c r="AF55" s="242"/>
      <c r="AG55" s="242"/>
      <c r="AH55" s="242"/>
    </row>
    <row r="56" spans="28:34" s="241" customFormat="1" x14ac:dyDescent="0.15"/>
    <row r="57" spans="28:34" s="241" customFormat="1" x14ac:dyDescent="0.15">
      <c r="AB57" s="242"/>
      <c r="AC57" s="242"/>
      <c r="AD57" s="242"/>
      <c r="AE57" s="242"/>
      <c r="AF57" s="242"/>
      <c r="AG57" s="242"/>
    </row>
    <row r="58" spans="28:34" s="241" customFormat="1" x14ac:dyDescent="0.15">
      <c r="AB58" s="242"/>
      <c r="AC58" s="242"/>
      <c r="AD58" s="242"/>
      <c r="AE58" s="242"/>
      <c r="AF58" s="242"/>
      <c r="AG58" s="242"/>
    </row>
    <row r="59" spans="28:34" s="241" customFormat="1" x14ac:dyDescent="0.15">
      <c r="AB59" s="242"/>
      <c r="AC59" s="242"/>
      <c r="AD59" s="242"/>
      <c r="AE59" s="242"/>
      <c r="AF59" s="242"/>
    </row>
    <row r="60" spans="28:34" s="241" customFormat="1" x14ac:dyDescent="0.15">
      <c r="AB60" s="242"/>
      <c r="AC60" s="242"/>
      <c r="AD60" s="242"/>
      <c r="AE60" s="242"/>
      <c r="AF60" s="242"/>
      <c r="AG60" s="242"/>
      <c r="AH60" s="242"/>
    </row>
    <row r="61" spans="28:34" s="241" customFormat="1" x14ac:dyDescent="0.15">
      <c r="AB61" s="242"/>
      <c r="AC61" s="242"/>
      <c r="AD61" s="242"/>
      <c r="AE61" s="242"/>
      <c r="AF61" s="242"/>
      <c r="AG61" s="242"/>
      <c r="AH61" s="242"/>
    </row>
    <row r="62" spans="28:34" s="241" customFormat="1" x14ac:dyDescent="0.15">
      <c r="AB62" s="242"/>
      <c r="AC62" s="242"/>
      <c r="AD62" s="242"/>
      <c r="AE62" s="242"/>
      <c r="AF62" s="242"/>
      <c r="AG62" s="242"/>
      <c r="AH62" s="242"/>
    </row>
    <row r="63" spans="28:34" s="241" customFormat="1" x14ac:dyDescent="0.15">
      <c r="AB63" s="242"/>
      <c r="AC63" s="242"/>
      <c r="AD63" s="242"/>
      <c r="AE63" s="242"/>
      <c r="AF63" s="242"/>
      <c r="AG63" s="242"/>
    </row>
    <row r="64" spans="28:34" s="241" customFormat="1" x14ac:dyDescent="0.15">
      <c r="AB64" s="242"/>
      <c r="AC64" s="242"/>
      <c r="AD64" s="242"/>
      <c r="AE64" s="242"/>
      <c r="AF64" s="242"/>
    </row>
    <row r="65" spans="28:34" s="241" customFormat="1" x14ac:dyDescent="0.15">
      <c r="AB65" s="242"/>
      <c r="AC65" s="242"/>
      <c r="AD65" s="242"/>
      <c r="AE65" s="242"/>
      <c r="AF65" s="242"/>
      <c r="AG65" s="242"/>
      <c r="AH65" s="242"/>
    </row>
    <row r="66" spans="28:34" s="241" customFormat="1" x14ac:dyDescent="0.15">
      <c r="AB66" s="242"/>
      <c r="AC66" s="242"/>
      <c r="AD66" s="242"/>
      <c r="AE66" s="242"/>
      <c r="AF66" s="242"/>
      <c r="AG66" s="242"/>
      <c r="AH66" s="242"/>
    </row>
    <row r="67" spans="28:34" s="241" customFormat="1" x14ac:dyDescent="0.15">
      <c r="AB67" s="242"/>
      <c r="AC67" s="242"/>
      <c r="AD67" s="242"/>
      <c r="AE67" s="242"/>
      <c r="AF67" s="242"/>
      <c r="AG67" s="242"/>
      <c r="AH67" s="242"/>
    </row>
    <row r="68" spans="28:34" s="241" customFormat="1" x14ac:dyDescent="0.15"/>
    <row r="69" spans="28:34" s="241" customFormat="1" x14ac:dyDescent="0.15">
      <c r="AB69" s="242"/>
      <c r="AC69" s="242"/>
      <c r="AD69" s="242"/>
      <c r="AE69" s="242"/>
    </row>
    <row r="70" spans="28:34" s="241" customFormat="1" x14ac:dyDescent="0.15">
      <c r="AB70" s="242"/>
      <c r="AC70" s="242"/>
      <c r="AD70" s="242"/>
      <c r="AE70" s="242"/>
      <c r="AF70" s="242"/>
      <c r="AG70" s="242"/>
      <c r="AH70" s="242"/>
    </row>
    <row r="71" spans="28:34" s="241" customFormat="1" x14ac:dyDescent="0.15">
      <c r="AB71" s="242"/>
      <c r="AC71" s="242"/>
      <c r="AD71" s="242"/>
      <c r="AE71" s="242"/>
      <c r="AF71" s="242"/>
      <c r="AG71" s="242"/>
      <c r="AH71" s="242"/>
    </row>
    <row r="72" spans="28:34" s="241" customFormat="1" x14ac:dyDescent="0.15">
      <c r="AB72" s="242"/>
      <c r="AC72" s="242"/>
      <c r="AD72" s="242"/>
      <c r="AE72" s="242"/>
      <c r="AF72" s="242"/>
      <c r="AG72" s="242"/>
      <c r="AH72" s="242"/>
    </row>
    <row r="73" spans="28:34" s="241" customFormat="1" x14ac:dyDescent="0.15">
      <c r="AB73" s="242"/>
      <c r="AC73" s="242"/>
      <c r="AD73" s="242"/>
      <c r="AE73" s="242"/>
      <c r="AF73" s="242"/>
      <c r="AG73" s="242"/>
      <c r="AH73" s="242"/>
    </row>
    <row r="74" spans="28:34" s="241" customFormat="1" x14ac:dyDescent="0.15">
      <c r="AB74" s="242"/>
      <c r="AC74" s="242"/>
      <c r="AD74" s="242"/>
      <c r="AE74" s="242"/>
      <c r="AF74" s="242"/>
      <c r="AG74" s="242"/>
      <c r="AH74" s="242"/>
    </row>
    <row r="75" spans="28:34" s="241" customFormat="1" x14ac:dyDescent="0.15">
      <c r="AB75" s="242"/>
      <c r="AC75" s="242"/>
      <c r="AD75" s="242"/>
      <c r="AE75" s="242"/>
      <c r="AF75" s="242"/>
      <c r="AG75" s="242"/>
    </row>
    <row r="76" spans="28:34" s="241" customFormat="1" x14ac:dyDescent="0.15">
      <c r="AB76" s="242"/>
      <c r="AC76" s="242"/>
      <c r="AD76" s="242"/>
      <c r="AE76" s="242"/>
    </row>
    <row r="77" spans="28:34" s="241" customFormat="1" x14ac:dyDescent="0.15">
      <c r="AB77" s="242"/>
      <c r="AC77" s="242"/>
      <c r="AD77" s="242"/>
      <c r="AE77" s="242"/>
      <c r="AF77" s="242"/>
    </row>
    <row r="78" spans="28:34" s="241" customFormat="1" x14ac:dyDescent="0.15">
      <c r="AB78" s="242"/>
      <c r="AC78" s="242"/>
      <c r="AD78" s="242"/>
      <c r="AE78" s="242"/>
      <c r="AF78" s="242"/>
      <c r="AG78" s="242"/>
      <c r="AH78" s="242"/>
    </row>
    <row r="79" spans="28:34" s="241" customFormat="1" x14ac:dyDescent="0.15">
      <c r="AB79" s="242"/>
      <c r="AC79" s="242"/>
      <c r="AD79" s="242"/>
      <c r="AE79" s="242"/>
      <c r="AF79" s="242"/>
      <c r="AG79" s="242"/>
      <c r="AH79" s="242"/>
    </row>
    <row r="80" spans="28:34" s="241" customFormat="1" x14ac:dyDescent="0.15">
      <c r="AB80" s="242"/>
      <c r="AC80" s="242"/>
      <c r="AD80" s="242"/>
      <c r="AE80" s="242"/>
      <c r="AF80" s="242"/>
      <c r="AG80" s="242"/>
      <c r="AH80" s="242"/>
    </row>
    <row r="81" spans="25:34" s="241" customFormat="1" x14ac:dyDescent="0.15">
      <c r="Y81" s="242"/>
      <c r="Z81" s="242"/>
      <c r="AA81" s="242"/>
      <c r="AB81" s="242"/>
      <c r="AC81" s="242"/>
      <c r="AD81" s="242"/>
      <c r="AE81" s="242"/>
      <c r="AF81" s="242"/>
      <c r="AG81" s="242"/>
      <c r="AH81" s="242"/>
    </row>
    <row r="82" spans="25:34" s="241" customFormat="1" x14ac:dyDescent="0.15">
      <c r="Z82" s="242"/>
      <c r="AA82" s="242"/>
      <c r="AB82" s="242"/>
      <c r="AC82" s="242"/>
      <c r="AD82" s="242"/>
      <c r="AE82" s="242"/>
      <c r="AF82" s="242"/>
      <c r="AG82" s="242"/>
      <c r="AH82" s="242"/>
    </row>
    <row r="83" spans="25:34" s="241" customFormat="1" x14ac:dyDescent="0.15"/>
    <row r="84" spans="25:34" s="241" customFormat="1" x14ac:dyDescent="0.15">
      <c r="Y84" s="242"/>
      <c r="Z84" s="242"/>
      <c r="AA84" s="242"/>
      <c r="AB84" s="242"/>
      <c r="AC84" s="242"/>
      <c r="AD84" s="242"/>
      <c r="AE84" s="242"/>
      <c r="AF84" s="242"/>
      <c r="AG84" s="242"/>
      <c r="AH84" s="242"/>
    </row>
    <row r="85" spans="25:34" s="241" customFormat="1" x14ac:dyDescent="0.15">
      <c r="Y85" s="242"/>
      <c r="Z85" s="242"/>
      <c r="AA85" s="242"/>
      <c r="AB85" s="242"/>
      <c r="AC85" s="242"/>
      <c r="AD85" s="242"/>
      <c r="AE85" s="242"/>
      <c r="AF85" s="242"/>
      <c r="AG85" s="242"/>
      <c r="AH85" s="242"/>
    </row>
    <row r="86" spans="25:34" s="241" customFormat="1" x14ac:dyDescent="0.15">
      <c r="Y86" s="242"/>
      <c r="Z86" s="242"/>
      <c r="AA86" s="242"/>
      <c r="AB86" s="242"/>
      <c r="AC86" s="242"/>
      <c r="AD86" s="242"/>
      <c r="AE86" s="242"/>
      <c r="AF86" s="242"/>
      <c r="AG86" s="242"/>
      <c r="AH86" s="242"/>
    </row>
    <row r="87" spans="25:34" s="241" customFormat="1" x14ac:dyDescent="0.15">
      <c r="Y87" s="242"/>
      <c r="Z87" s="242"/>
      <c r="AA87" s="242"/>
      <c r="AB87" s="242"/>
      <c r="AC87" s="242"/>
      <c r="AD87" s="242"/>
      <c r="AE87" s="242"/>
      <c r="AF87" s="242"/>
      <c r="AG87" s="242"/>
      <c r="AH87" s="242"/>
    </row>
    <row r="88" spans="25:34" s="241" customFormat="1" x14ac:dyDescent="0.15">
      <c r="Y88" s="242"/>
      <c r="Z88" s="242"/>
      <c r="AA88" s="242"/>
      <c r="AB88" s="242"/>
      <c r="AC88" s="242"/>
      <c r="AD88" s="242"/>
      <c r="AE88" s="242"/>
      <c r="AF88" s="242"/>
      <c r="AG88" s="242"/>
    </row>
    <row r="89" spans="25:34" s="241" customFormat="1" x14ac:dyDescent="0.15">
      <c r="Y89" s="242"/>
      <c r="Z89" s="242"/>
      <c r="AA89" s="242"/>
      <c r="AB89" s="242"/>
      <c r="AC89" s="242"/>
      <c r="AD89" s="242"/>
      <c r="AE89" s="242"/>
      <c r="AF89" s="242"/>
      <c r="AG89" s="242"/>
      <c r="AH89" s="242"/>
    </row>
    <row r="90" spans="25:34" s="241" customFormat="1" x14ac:dyDescent="0.15">
      <c r="Y90" s="242"/>
      <c r="Z90" s="242"/>
      <c r="AA90" s="242"/>
      <c r="AB90" s="242"/>
      <c r="AC90" s="242"/>
      <c r="AD90" s="242"/>
      <c r="AE90" s="242"/>
      <c r="AF90" s="242"/>
      <c r="AG90" s="242"/>
      <c r="AH90" s="242"/>
    </row>
    <row r="91" spans="25:34" s="241" customFormat="1" x14ac:dyDescent="0.15">
      <c r="Y91" s="242"/>
      <c r="Z91" s="242"/>
      <c r="AA91" s="242"/>
      <c r="AB91" s="242"/>
      <c r="AC91" s="242"/>
      <c r="AD91" s="242"/>
      <c r="AE91" s="242"/>
      <c r="AF91" s="242"/>
      <c r="AG91" s="242"/>
      <c r="AH91" s="242"/>
    </row>
    <row r="92" spans="25:34" s="241" customFormat="1" ht="13.5" customHeight="1" x14ac:dyDescent="0.15">
      <c r="Y92" s="242"/>
      <c r="Z92" s="242"/>
      <c r="AA92" s="242"/>
      <c r="AB92" s="242"/>
      <c r="AC92" s="242"/>
      <c r="AD92" s="242"/>
      <c r="AE92" s="242"/>
      <c r="AF92" s="242"/>
      <c r="AG92" s="242"/>
      <c r="AH92" s="242"/>
    </row>
    <row r="93" spans="25:34" s="241" customFormat="1" ht="13.5" customHeight="1" x14ac:dyDescent="0.15">
      <c r="Y93" s="242"/>
      <c r="Z93" s="242"/>
      <c r="AA93" s="242"/>
      <c r="AB93" s="242"/>
      <c r="AC93" s="242"/>
      <c r="AD93" s="242"/>
      <c r="AE93" s="242"/>
      <c r="AF93" s="242"/>
      <c r="AG93" s="242"/>
      <c r="AH93" s="242"/>
    </row>
    <row r="94" spans="25:34" s="241" customFormat="1" ht="13.5" customHeight="1" x14ac:dyDescent="0.15">
      <c r="Y94" s="242"/>
      <c r="Z94" s="242"/>
      <c r="AA94" s="242"/>
      <c r="AB94" s="242"/>
      <c r="AC94" s="242"/>
      <c r="AD94" s="242"/>
      <c r="AE94" s="242"/>
    </row>
    <row r="95" spans="25:34" s="241" customFormat="1" ht="13.5" customHeight="1" x14ac:dyDescent="0.15">
      <c r="Y95" s="242"/>
      <c r="Z95" s="242"/>
      <c r="AA95" s="242"/>
      <c r="AB95" s="242"/>
      <c r="AC95" s="242"/>
      <c r="AD95" s="242"/>
      <c r="AE95" s="242"/>
      <c r="AF95" s="242"/>
      <c r="AG95" s="242"/>
    </row>
    <row r="96" spans="25:34" s="241" customFormat="1" ht="13.5" customHeight="1" x14ac:dyDescent="0.15">
      <c r="Y96" s="242"/>
      <c r="Z96" s="242"/>
      <c r="AA96" s="242"/>
      <c r="AB96" s="242"/>
      <c r="AC96" s="242"/>
      <c r="AD96" s="242"/>
      <c r="AE96" s="242"/>
      <c r="AF96" s="242"/>
      <c r="AG96" s="242"/>
      <c r="AH96" s="242"/>
    </row>
    <row r="97" spans="33:34" s="241" customFormat="1" ht="13.5" customHeight="1" x14ac:dyDescent="0.15">
      <c r="AG97" s="242"/>
      <c r="AH97" s="242"/>
    </row>
    <row r="98" spans="33:34" s="241" customFormat="1" ht="13.5" customHeight="1" x14ac:dyDescent="0.15">
      <c r="AG98" s="242"/>
      <c r="AH98" s="242"/>
    </row>
    <row r="99" spans="33:34" s="241" customFormat="1" ht="13.5" customHeight="1" x14ac:dyDescent="0.15">
      <c r="AG99" s="242"/>
      <c r="AH99" s="242"/>
    </row>
    <row r="100" spans="33:34" s="241" customFormat="1" ht="13.5" customHeight="1" x14ac:dyDescent="0.15">
      <c r="AG100" s="242"/>
      <c r="AH100" s="242"/>
    </row>
    <row r="101" spans="33:34" s="241" customFormat="1" ht="13.5" customHeight="1" x14ac:dyDescent="0.15">
      <c r="AG101" s="242"/>
    </row>
    <row r="102" spans="33:34" s="241" customFormat="1" ht="13.5" customHeight="1" x14ac:dyDescent="0.15">
      <c r="AG102" s="242"/>
      <c r="AH102" s="242"/>
    </row>
    <row r="103" spans="33:34" s="241" customFormat="1" ht="13.5" customHeight="1" x14ac:dyDescent="0.15">
      <c r="AG103" s="242"/>
      <c r="AH103" s="242"/>
    </row>
    <row r="104" spans="33:34" s="241" customFormat="1" ht="13.5" customHeight="1" x14ac:dyDescent="0.15"/>
    <row r="105" spans="33:34" s="241" customFormat="1" ht="13.5" customHeight="1" x14ac:dyDescent="0.15">
      <c r="AG105" s="242"/>
      <c r="AH105" s="242"/>
    </row>
    <row r="106" spans="33:34" s="241" customFormat="1" ht="13.5" customHeight="1" x14ac:dyDescent="0.15">
      <c r="AG106" s="242"/>
      <c r="AH106" s="242"/>
    </row>
    <row r="107" spans="33:34" s="241" customFormat="1" ht="13.5" customHeight="1" x14ac:dyDescent="0.15">
      <c r="AG107" s="242"/>
      <c r="AH107" s="242"/>
    </row>
    <row r="108" spans="33:34" s="241" customFormat="1" ht="13.5" customHeight="1" x14ac:dyDescent="0.15">
      <c r="AG108" s="242"/>
      <c r="AH108" s="242"/>
    </row>
    <row r="109" spans="33:34" s="241" customFormat="1" ht="13.5" customHeight="1" x14ac:dyDescent="0.15">
      <c r="AG109" s="242"/>
      <c r="AH109" s="242"/>
    </row>
    <row r="110" spans="33:34" s="241" customFormat="1" ht="13.5" customHeight="1" x14ac:dyDescent="0.15">
      <c r="AG110" s="242"/>
      <c r="AH110" s="242"/>
    </row>
    <row r="111" spans="33:34" s="241" customFormat="1" ht="13.5" customHeight="1" x14ac:dyDescent="0.15">
      <c r="AG111" s="242"/>
      <c r="AH111" s="242"/>
    </row>
    <row r="112" spans="33:34" s="241" customFormat="1" ht="13.5" customHeight="1" x14ac:dyDescent="0.15">
      <c r="AG112" s="242"/>
      <c r="AH112" s="242"/>
    </row>
    <row r="113" spans="34:34" s="241" customFormat="1" ht="13.5" customHeight="1" x14ac:dyDescent="0.15">
      <c r="AH113" s="242"/>
    </row>
    <row r="114" spans="34:34" s="241" customFormat="1" ht="13.5" customHeight="1" x14ac:dyDescent="0.15">
      <c r="AH114" s="242"/>
    </row>
    <row r="115" spans="34:34" s="241" customFormat="1" ht="13.5" customHeight="1" x14ac:dyDescent="0.15">
      <c r="AH115" s="242"/>
    </row>
    <row r="116" spans="34:34" s="241" customFormat="1" ht="13.5" customHeight="1" x14ac:dyDescent="0.15"/>
    <row r="117" spans="34:34" s="241" customFormat="1" ht="13.5" customHeight="1" x14ac:dyDescent="0.15">
      <c r="AH117" s="242"/>
    </row>
    <row r="118" spans="34:34" s="241" customFormat="1" ht="13.5" customHeight="1" x14ac:dyDescent="0.15">
      <c r="AH118" s="242"/>
    </row>
    <row r="119" spans="34:34" s="241" customFormat="1" ht="13.5" customHeight="1" x14ac:dyDescent="0.15">
      <c r="AH119" s="242"/>
    </row>
    <row r="120" spans="34:34" s="241" customFormat="1" ht="13.5" customHeight="1" x14ac:dyDescent="0.15"/>
    <row r="121" spans="34:34" s="241" customFormat="1" ht="13.5" customHeight="1" x14ac:dyDescent="0.15"/>
    <row r="122" spans="34:34" s="241" customFormat="1" ht="13.5" customHeight="1" x14ac:dyDescent="0.15">
      <c r="AH122" s="242"/>
    </row>
    <row r="123" spans="34:34" s="241" customFormat="1" ht="13.5" customHeight="1" x14ac:dyDescent="0.15">
      <c r="AH123" s="242"/>
    </row>
    <row r="124" spans="34:34" s="241" customFormat="1" ht="13.5" customHeight="1" x14ac:dyDescent="0.15">
      <c r="AH124" s="242"/>
    </row>
    <row r="125" spans="34:34" s="241" customFormat="1" ht="13.5" customHeight="1" x14ac:dyDescent="0.15">
      <c r="AH125" s="242"/>
    </row>
    <row r="126" spans="34:34" s="241" customFormat="1" ht="13.5" hidden="1" customHeight="1" x14ac:dyDescent="0.15">
      <c r="AH126" s="242"/>
    </row>
    <row r="127" spans="34:34" s="241" customFormat="1" ht="13.5" hidden="1" customHeight="1" x14ac:dyDescent="0.15">
      <c r="AH127" s="242"/>
    </row>
    <row r="128" spans="34:34" s="241" customFormat="1" ht="13.5" hidden="1" customHeight="1" x14ac:dyDescent="0.15">
      <c r="AH128" s="242"/>
    </row>
    <row r="129" s="241" customFormat="1" ht="13.5" hidden="1" customHeight="1" x14ac:dyDescent="0.15"/>
    <row r="130" s="241" customFormat="1" ht="13.5" hidden="1" customHeight="1" x14ac:dyDescent="0.15"/>
    <row r="131" s="241" customFormat="1" ht="13.5" hidden="1" customHeight="1" x14ac:dyDescent="0.15"/>
    <row r="132" s="241" customFormat="1" ht="13.5" hidden="1" customHeight="1" x14ac:dyDescent="0.15"/>
    <row r="133" s="241" customFormat="1" ht="13.5" hidden="1" customHeight="1" x14ac:dyDescent="0.15"/>
    <row r="134" s="241" customFormat="1" ht="13.5" hidden="1" customHeight="1" x14ac:dyDescent="0.15"/>
    <row r="135" s="241" customFormat="1" ht="13.5" hidden="1" customHeight="1" x14ac:dyDescent="0.15"/>
  </sheetData>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204</v>
      </c>
      <c r="C5" s="580"/>
      <c r="D5" s="580"/>
      <c r="E5" s="580"/>
      <c r="F5" s="580"/>
      <c r="G5" s="580"/>
      <c r="H5" s="580"/>
      <c r="I5" s="580"/>
      <c r="J5" s="580"/>
      <c r="K5" s="580"/>
      <c r="L5" s="580"/>
      <c r="M5" s="580"/>
      <c r="N5" s="580"/>
      <c r="O5" s="580"/>
      <c r="P5" s="580"/>
      <c r="Q5" s="581"/>
      <c r="R5" s="582">
        <v>1940449</v>
      </c>
      <c r="S5" s="583"/>
      <c r="T5" s="583"/>
      <c r="U5" s="583"/>
      <c r="V5" s="583"/>
      <c r="W5" s="583"/>
      <c r="X5" s="583"/>
      <c r="Y5" s="584"/>
      <c r="Z5" s="585">
        <v>16</v>
      </c>
      <c r="AA5" s="585"/>
      <c r="AB5" s="585"/>
      <c r="AC5" s="585"/>
      <c r="AD5" s="586">
        <v>1940449</v>
      </c>
      <c r="AE5" s="586"/>
      <c r="AF5" s="586"/>
      <c r="AG5" s="586"/>
      <c r="AH5" s="586"/>
      <c r="AI5" s="586"/>
      <c r="AJ5" s="586"/>
      <c r="AK5" s="586"/>
      <c r="AL5" s="587">
        <v>25.3</v>
      </c>
      <c r="AM5" s="588"/>
      <c r="AN5" s="588"/>
      <c r="AO5" s="589"/>
      <c r="AP5" s="579" t="s">
        <v>205</v>
      </c>
      <c r="AQ5" s="580"/>
      <c r="AR5" s="580"/>
      <c r="AS5" s="580"/>
      <c r="AT5" s="580"/>
      <c r="AU5" s="580"/>
      <c r="AV5" s="580"/>
      <c r="AW5" s="580"/>
      <c r="AX5" s="580"/>
      <c r="AY5" s="580"/>
      <c r="AZ5" s="580"/>
      <c r="BA5" s="580"/>
      <c r="BB5" s="580"/>
      <c r="BC5" s="580"/>
      <c r="BD5" s="580"/>
      <c r="BE5" s="580"/>
      <c r="BF5" s="581"/>
      <c r="BG5" s="593">
        <v>1939935</v>
      </c>
      <c r="BH5" s="594"/>
      <c r="BI5" s="594"/>
      <c r="BJ5" s="594"/>
      <c r="BK5" s="594"/>
      <c r="BL5" s="594"/>
      <c r="BM5" s="594"/>
      <c r="BN5" s="595"/>
      <c r="BO5" s="596">
        <v>100</v>
      </c>
      <c r="BP5" s="596"/>
      <c r="BQ5" s="596"/>
      <c r="BR5" s="596"/>
      <c r="BS5" s="597" t="s">
        <v>206</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198</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x14ac:dyDescent="0.15">
      <c r="B6" s="590" t="s">
        <v>210</v>
      </c>
      <c r="C6" s="591"/>
      <c r="D6" s="591"/>
      <c r="E6" s="591"/>
      <c r="F6" s="591"/>
      <c r="G6" s="591"/>
      <c r="H6" s="591"/>
      <c r="I6" s="591"/>
      <c r="J6" s="591"/>
      <c r="K6" s="591"/>
      <c r="L6" s="591"/>
      <c r="M6" s="591"/>
      <c r="N6" s="591"/>
      <c r="O6" s="591"/>
      <c r="P6" s="591"/>
      <c r="Q6" s="592"/>
      <c r="R6" s="593">
        <v>188627</v>
      </c>
      <c r="S6" s="594"/>
      <c r="T6" s="594"/>
      <c r="U6" s="594"/>
      <c r="V6" s="594"/>
      <c r="W6" s="594"/>
      <c r="X6" s="594"/>
      <c r="Y6" s="595"/>
      <c r="Z6" s="596">
        <v>1.6</v>
      </c>
      <c r="AA6" s="596"/>
      <c r="AB6" s="596"/>
      <c r="AC6" s="596"/>
      <c r="AD6" s="597">
        <v>188627</v>
      </c>
      <c r="AE6" s="597"/>
      <c r="AF6" s="597"/>
      <c r="AG6" s="597"/>
      <c r="AH6" s="597"/>
      <c r="AI6" s="597"/>
      <c r="AJ6" s="597"/>
      <c r="AK6" s="597"/>
      <c r="AL6" s="598">
        <v>2.5</v>
      </c>
      <c r="AM6" s="599"/>
      <c r="AN6" s="599"/>
      <c r="AO6" s="600"/>
      <c r="AP6" s="590" t="s">
        <v>211</v>
      </c>
      <c r="AQ6" s="591"/>
      <c r="AR6" s="591"/>
      <c r="AS6" s="591"/>
      <c r="AT6" s="591"/>
      <c r="AU6" s="591"/>
      <c r="AV6" s="591"/>
      <c r="AW6" s="591"/>
      <c r="AX6" s="591"/>
      <c r="AY6" s="591"/>
      <c r="AZ6" s="591"/>
      <c r="BA6" s="591"/>
      <c r="BB6" s="591"/>
      <c r="BC6" s="591"/>
      <c r="BD6" s="591"/>
      <c r="BE6" s="591"/>
      <c r="BF6" s="592"/>
      <c r="BG6" s="593">
        <v>1939935</v>
      </c>
      <c r="BH6" s="594"/>
      <c r="BI6" s="594"/>
      <c r="BJ6" s="594"/>
      <c r="BK6" s="594"/>
      <c r="BL6" s="594"/>
      <c r="BM6" s="594"/>
      <c r="BN6" s="595"/>
      <c r="BO6" s="596">
        <v>100</v>
      </c>
      <c r="BP6" s="596"/>
      <c r="BQ6" s="596"/>
      <c r="BR6" s="596"/>
      <c r="BS6" s="597" t="s">
        <v>206</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93477</v>
      </c>
      <c r="CS6" s="594"/>
      <c r="CT6" s="594"/>
      <c r="CU6" s="594"/>
      <c r="CV6" s="594"/>
      <c r="CW6" s="594"/>
      <c r="CX6" s="594"/>
      <c r="CY6" s="595"/>
      <c r="CZ6" s="596">
        <v>0.8</v>
      </c>
      <c r="DA6" s="596"/>
      <c r="DB6" s="596"/>
      <c r="DC6" s="596"/>
      <c r="DD6" s="602" t="s">
        <v>206</v>
      </c>
      <c r="DE6" s="594"/>
      <c r="DF6" s="594"/>
      <c r="DG6" s="594"/>
      <c r="DH6" s="594"/>
      <c r="DI6" s="594"/>
      <c r="DJ6" s="594"/>
      <c r="DK6" s="594"/>
      <c r="DL6" s="594"/>
      <c r="DM6" s="594"/>
      <c r="DN6" s="594"/>
      <c r="DO6" s="594"/>
      <c r="DP6" s="595"/>
      <c r="DQ6" s="602">
        <v>93477</v>
      </c>
      <c r="DR6" s="594"/>
      <c r="DS6" s="594"/>
      <c r="DT6" s="594"/>
      <c r="DU6" s="594"/>
      <c r="DV6" s="594"/>
      <c r="DW6" s="594"/>
      <c r="DX6" s="594"/>
      <c r="DY6" s="594"/>
      <c r="DZ6" s="594"/>
      <c r="EA6" s="594"/>
      <c r="EB6" s="594"/>
      <c r="EC6" s="603"/>
    </row>
    <row r="7" spans="2:143" ht="11.25" customHeight="1" x14ac:dyDescent="0.15">
      <c r="B7" s="590" t="s">
        <v>213</v>
      </c>
      <c r="C7" s="591"/>
      <c r="D7" s="591"/>
      <c r="E7" s="591"/>
      <c r="F7" s="591"/>
      <c r="G7" s="591"/>
      <c r="H7" s="591"/>
      <c r="I7" s="591"/>
      <c r="J7" s="591"/>
      <c r="K7" s="591"/>
      <c r="L7" s="591"/>
      <c r="M7" s="591"/>
      <c r="N7" s="591"/>
      <c r="O7" s="591"/>
      <c r="P7" s="591"/>
      <c r="Q7" s="592"/>
      <c r="R7" s="593">
        <v>3242</v>
      </c>
      <c r="S7" s="594"/>
      <c r="T7" s="594"/>
      <c r="U7" s="594"/>
      <c r="V7" s="594"/>
      <c r="W7" s="594"/>
      <c r="X7" s="594"/>
      <c r="Y7" s="595"/>
      <c r="Z7" s="596">
        <v>0</v>
      </c>
      <c r="AA7" s="596"/>
      <c r="AB7" s="596"/>
      <c r="AC7" s="596"/>
      <c r="AD7" s="597">
        <v>3242</v>
      </c>
      <c r="AE7" s="597"/>
      <c r="AF7" s="597"/>
      <c r="AG7" s="597"/>
      <c r="AH7" s="597"/>
      <c r="AI7" s="597"/>
      <c r="AJ7" s="597"/>
      <c r="AK7" s="597"/>
      <c r="AL7" s="598">
        <v>0</v>
      </c>
      <c r="AM7" s="599"/>
      <c r="AN7" s="599"/>
      <c r="AO7" s="600"/>
      <c r="AP7" s="590" t="s">
        <v>214</v>
      </c>
      <c r="AQ7" s="591"/>
      <c r="AR7" s="591"/>
      <c r="AS7" s="591"/>
      <c r="AT7" s="591"/>
      <c r="AU7" s="591"/>
      <c r="AV7" s="591"/>
      <c r="AW7" s="591"/>
      <c r="AX7" s="591"/>
      <c r="AY7" s="591"/>
      <c r="AZ7" s="591"/>
      <c r="BA7" s="591"/>
      <c r="BB7" s="591"/>
      <c r="BC7" s="591"/>
      <c r="BD7" s="591"/>
      <c r="BE7" s="591"/>
      <c r="BF7" s="592"/>
      <c r="BG7" s="593">
        <v>685290</v>
      </c>
      <c r="BH7" s="594"/>
      <c r="BI7" s="594"/>
      <c r="BJ7" s="594"/>
      <c r="BK7" s="594"/>
      <c r="BL7" s="594"/>
      <c r="BM7" s="594"/>
      <c r="BN7" s="595"/>
      <c r="BO7" s="596">
        <v>35.299999999999997</v>
      </c>
      <c r="BP7" s="596"/>
      <c r="BQ7" s="596"/>
      <c r="BR7" s="596"/>
      <c r="BS7" s="597" t="s">
        <v>206</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1624793</v>
      </c>
      <c r="CS7" s="594"/>
      <c r="CT7" s="594"/>
      <c r="CU7" s="594"/>
      <c r="CV7" s="594"/>
      <c r="CW7" s="594"/>
      <c r="CX7" s="594"/>
      <c r="CY7" s="595"/>
      <c r="CZ7" s="596">
        <v>13.9</v>
      </c>
      <c r="DA7" s="596"/>
      <c r="DB7" s="596"/>
      <c r="DC7" s="596"/>
      <c r="DD7" s="602">
        <v>250013</v>
      </c>
      <c r="DE7" s="594"/>
      <c r="DF7" s="594"/>
      <c r="DG7" s="594"/>
      <c r="DH7" s="594"/>
      <c r="DI7" s="594"/>
      <c r="DJ7" s="594"/>
      <c r="DK7" s="594"/>
      <c r="DL7" s="594"/>
      <c r="DM7" s="594"/>
      <c r="DN7" s="594"/>
      <c r="DO7" s="594"/>
      <c r="DP7" s="595"/>
      <c r="DQ7" s="602">
        <v>1269550</v>
      </c>
      <c r="DR7" s="594"/>
      <c r="DS7" s="594"/>
      <c r="DT7" s="594"/>
      <c r="DU7" s="594"/>
      <c r="DV7" s="594"/>
      <c r="DW7" s="594"/>
      <c r="DX7" s="594"/>
      <c r="DY7" s="594"/>
      <c r="DZ7" s="594"/>
      <c r="EA7" s="594"/>
      <c r="EB7" s="594"/>
      <c r="EC7" s="603"/>
    </row>
    <row r="8" spans="2:143" ht="11.25" customHeight="1" x14ac:dyDescent="0.15">
      <c r="B8" s="590" t="s">
        <v>216</v>
      </c>
      <c r="C8" s="591"/>
      <c r="D8" s="591"/>
      <c r="E8" s="591"/>
      <c r="F8" s="591"/>
      <c r="G8" s="591"/>
      <c r="H8" s="591"/>
      <c r="I8" s="591"/>
      <c r="J8" s="591"/>
      <c r="K8" s="591"/>
      <c r="L8" s="591"/>
      <c r="M8" s="591"/>
      <c r="N8" s="591"/>
      <c r="O8" s="591"/>
      <c r="P8" s="591"/>
      <c r="Q8" s="592"/>
      <c r="R8" s="593">
        <v>8950</v>
      </c>
      <c r="S8" s="594"/>
      <c r="T8" s="594"/>
      <c r="U8" s="594"/>
      <c r="V8" s="594"/>
      <c r="W8" s="594"/>
      <c r="X8" s="594"/>
      <c r="Y8" s="595"/>
      <c r="Z8" s="596">
        <v>0.1</v>
      </c>
      <c r="AA8" s="596"/>
      <c r="AB8" s="596"/>
      <c r="AC8" s="596"/>
      <c r="AD8" s="597">
        <v>8950</v>
      </c>
      <c r="AE8" s="597"/>
      <c r="AF8" s="597"/>
      <c r="AG8" s="597"/>
      <c r="AH8" s="597"/>
      <c r="AI8" s="597"/>
      <c r="AJ8" s="597"/>
      <c r="AK8" s="597"/>
      <c r="AL8" s="598">
        <v>0.1</v>
      </c>
      <c r="AM8" s="599"/>
      <c r="AN8" s="599"/>
      <c r="AO8" s="600"/>
      <c r="AP8" s="590" t="s">
        <v>217</v>
      </c>
      <c r="AQ8" s="591"/>
      <c r="AR8" s="591"/>
      <c r="AS8" s="591"/>
      <c r="AT8" s="591"/>
      <c r="AU8" s="591"/>
      <c r="AV8" s="591"/>
      <c r="AW8" s="591"/>
      <c r="AX8" s="591"/>
      <c r="AY8" s="591"/>
      <c r="AZ8" s="591"/>
      <c r="BA8" s="591"/>
      <c r="BB8" s="591"/>
      <c r="BC8" s="591"/>
      <c r="BD8" s="591"/>
      <c r="BE8" s="591"/>
      <c r="BF8" s="592"/>
      <c r="BG8" s="593">
        <v>27911</v>
      </c>
      <c r="BH8" s="594"/>
      <c r="BI8" s="594"/>
      <c r="BJ8" s="594"/>
      <c r="BK8" s="594"/>
      <c r="BL8" s="594"/>
      <c r="BM8" s="594"/>
      <c r="BN8" s="595"/>
      <c r="BO8" s="596">
        <v>1.4</v>
      </c>
      <c r="BP8" s="596"/>
      <c r="BQ8" s="596"/>
      <c r="BR8" s="596"/>
      <c r="BS8" s="602" t="s">
        <v>108</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2813191</v>
      </c>
      <c r="CS8" s="594"/>
      <c r="CT8" s="594"/>
      <c r="CU8" s="594"/>
      <c r="CV8" s="594"/>
      <c r="CW8" s="594"/>
      <c r="CX8" s="594"/>
      <c r="CY8" s="595"/>
      <c r="CZ8" s="596">
        <v>24.1</v>
      </c>
      <c r="DA8" s="596"/>
      <c r="DB8" s="596"/>
      <c r="DC8" s="596"/>
      <c r="DD8" s="602">
        <v>264643</v>
      </c>
      <c r="DE8" s="594"/>
      <c r="DF8" s="594"/>
      <c r="DG8" s="594"/>
      <c r="DH8" s="594"/>
      <c r="DI8" s="594"/>
      <c r="DJ8" s="594"/>
      <c r="DK8" s="594"/>
      <c r="DL8" s="594"/>
      <c r="DM8" s="594"/>
      <c r="DN8" s="594"/>
      <c r="DO8" s="594"/>
      <c r="DP8" s="595"/>
      <c r="DQ8" s="602">
        <v>1676514</v>
      </c>
      <c r="DR8" s="594"/>
      <c r="DS8" s="594"/>
      <c r="DT8" s="594"/>
      <c r="DU8" s="594"/>
      <c r="DV8" s="594"/>
      <c r="DW8" s="594"/>
      <c r="DX8" s="594"/>
      <c r="DY8" s="594"/>
      <c r="DZ8" s="594"/>
      <c r="EA8" s="594"/>
      <c r="EB8" s="594"/>
      <c r="EC8" s="603"/>
    </row>
    <row r="9" spans="2:143" ht="11.25" customHeight="1" x14ac:dyDescent="0.15">
      <c r="B9" s="590" t="s">
        <v>219</v>
      </c>
      <c r="C9" s="591"/>
      <c r="D9" s="591"/>
      <c r="E9" s="591"/>
      <c r="F9" s="591"/>
      <c r="G9" s="591"/>
      <c r="H9" s="591"/>
      <c r="I9" s="591"/>
      <c r="J9" s="591"/>
      <c r="K9" s="591"/>
      <c r="L9" s="591"/>
      <c r="M9" s="591"/>
      <c r="N9" s="591"/>
      <c r="O9" s="591"/>
      <c r="P9" s="591"/>
      <c r="Q9" s="592"/>
      <c r="R9" s="593">
        <v>8097</v>
      </c>
      <c r="S9" s="594"/>
      <c r="T9" s="594"/>
      <c r="U9" s="594"/>
      <c r="V9" s="594"/>
      <c r="W9" s="594"/>
      <c r="X9" s="594"/>
      <c r="Y9" s="595"/>
      <c r="Z9" s="596">
        <v>0.1</v>
      </c>
      <c r="AA9" s="596"/>
      <c r="AB9" s="596"/>
      <c r="AC9" s="596"/>
      <c r="AD9" s="597">
        <v>8097</v>
      </c>
      <c r="AE9" s="597"/>
      <c r="AF9" s="597"/>
      <c r="AG9" s="597"/>
      <c r="AH9" s="597"/>
      <c r="AI9" s="597"/>
      <c r="AJ9" s="597"/>
      <c r="AK9" s="597"/>
      <c r="AL9" s="598">
        <v>0.1</v>
      </c>
      <c r="AM9" s="599"/>
      <c r="AN9" s="599"/>
      <c r="AO9" s="600"/>
      <c r="AP9" s="590" t="s">
        <v>220</v>
      </c>
      <c r="AQ9" s="591"/>
      <c r="AR9" s="591"/>
      <c r="AS9" s="591"/>
      <c r="AT9" s="591"/>
      <c r="AU9" s="591"/>
      <c r="AV9" s="591"/>
      <c r="AW9" s="591"/>
      <c r="AX9" s="591"/>
      <c r="AY9" s="591"/>
      <c r="AZ9" s="591"/>
      <c r="BA9" s="591"/>
      <c r="BB9" s="591"/>
      <c r="BC9" s="591"/>
      <c r="BD9" s="591"/>
      <c r="BE9" s="591"/>
      <c r="BF9" s="592"/>
      <c r="BG9" s="593">
        <v>544599</v>
      </c>
      <c r="BH9" s="594"/>
      <c r="BI9" s="594"/>
      <c r="BJ9" s="594"/>
      <c r="BK9" s="594"/>
      <c r="BL9" s="594"/>
      <c r="BM9" s="594"/>
      <c r="BN9" s="595"/>
      <c r="BO9" s="596">
        <v>28.1</v>
      </c>
      <c r="BP9" s="596"/>
      <c r="BQ9" s="596"/>
      <c r="BR9" s="596"/>
      <c r="BS9" s="602" t="s">
        <v>108</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1405108</v>
      </c>
      <c r="CS9" s="594"/>
      <c r="CT9" s="594"/>
      <c r="CU9" s="594"/>
      <c r="CV9" s="594"/>
      <c r="CW9" s="594"/>
      <c r="CX9" s="594"/>
      <c r="CY9" s="595"/>
      <c r="CZ9" s="596">
        <v>12.1</v>
      </c>
      <c r="DA9" s="596"/>
      <c r="DB9" s="596"/>
      <c r="DC9" s="596"/>
      <c r="DD9" s="602">
        <v>25750</v>
      </c>
      <c r="DE9" s="594"/>
      <c r="DF9" s="594"/>
      <c r="DG9" s="594"/>
      <c r="DH9" s="594"/>
      <c r="DI9" s="594"/>
      <c r="DJ9" s="594"/>
      <c r="DK9" s="594"/>
      <c r="DL9" s="594"/>
      <c r="DM9" s="594"/>
      <c r="DN9" s="594"/>
      <c r="DO9" s="594"/>
      <c r="DP9" s="595"/>
      <c r="DQ9" s="602">
        <v>1288805</v>
      </c>
      <c r="DR9" s="594"/>
      <c r="DS9" s="594"/>
      <c r="DT9" s="594"/>
      <c r="DU9" s="594"/>
      <c r="DV9" s="594"/>
      <c r="DW9" s="594"/>
      <c r="DX9" s="594"/>
      <c r="DY9" s="594"/>
      <c r="DZ9" s="594"/>
      <c r="EA9" s="594"/>
      <c r="EB9" s="594"/>
      <c r="EC9" s="603"/>
    </row>
    <row r="10" spans="2:143" ht="11.25" customHeight="1" x14ac:dyDescent="0.15">
      <c r="B10" s="590" t="s">
        <v>222</v>
      </c>
      <c r="C10" s="591"/>
      <c r="D10" s="591"/>
      <c r="E10" s="591"/>
      <c r="F10" s="591"/>
      <c r="G10" s="591"/>
      <c r="H10" s="591"/>
      <c r="I10" s="591"/>
      <c r="J10" s="591"/>
      <c r="K10" s="591"/>
      <c r="L10" s="591"/>
      <c r="M10" s="591"/>
      <c r="N10" s="591"/>
      <c r="O10" s="591"/>
      <c r="P10" s="591"/>
      <c r="Q10" s="592"/>
      <c r="R10" s="593">
        <v>333775</v>
      </c>
      <c r="S10" s="594"/>
      <c r="T10" s="594"/>
      <c r="U10" s="594"/>
      <c r="V10" s="594"/>
      <c r="W10" s="594"/>
      <c r="X10" s="594"/>
      <c r="Y10" s="595"/>
      <c r="Z10" s="596">
        <v>2.8</v>
      </c>
      <c r="AA10" s="596"/>
      <c r="AB10" s="596"/>
      <c r="AC10" s="596"/>
      <c r="AD10" s="597">
        <v>333775</v>
      </c>
      <c r="AE10" s="597"/>
      <c r="AF10" s="597"/>
      <c r="AG10" s="597"/>
      <c r="AH10" s="597"/>
      <c r="AI10" s="597"/>
      <c r="AJ10" s="597"/>
      <c r="AK10" s="597"/>
      <c r="AL10" s="598">
        <v>4.4000000000000004</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46463</v>
      </c>
      <c r="BH10" s="594"/>
      <c r="BI10" s="594"/>
      <c r="BJ10" s="594"/>
      <c r="BK10" s="594"/>
      <c r="BL10" s="594"/>
      <c r="BM10" s="594"/>
      <c r="BN10" s="595"/>
      <c r="BO10" s="596">
        <v>2.4</v>
      </c>
      <c r="BP10" s="596"/>
      <c r="BQ10" s="596"/>
      <c r="BR10" s="596"/>
      <c r="BS10" s="602" t="s">
        <v>108</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v>10000</v>
      </c>
      <c r="CS10" s="594"/>
      <c r="CT10" s="594"/>
      <c r="CU10" s="594"/>
      <c r="CV10" s="594"/>
      <c r="CW10" s="594"/>
      <c r="CX10" s="594"/>
      <c r="CY10" s="595"/>
      <c r="CZ10" s="596">
        <v>0.1</v>
      </c>
      <c r="DA10" s="596"/>
      <c r="DB10" s="596"/>
      <c r="DC10" s="596"/>
      <c r="DD10" s="602" t="s">
        <v>108</v>
      </c>
      <c r="DE10" s="594"/>
      <c r="DF10" s="594"/>
      <c r="DG10" s="594"/>
      <c r="DH10" s="594"/>
      <c r="DI10" s="594"/>
      <c r="DJ10" s="594"/>
      <c r="DK10" s="594"/>
      <c r="DL10" s="594"/>
      <c r="DM10" s="594"/>
      <c r="DN10" s="594"/>
      <c r="DO10" s="594"/>
      <c r="DP10" s="595"/>
      <c r="DQ10" s="602">
        <v>10000</v>
      </c>
      <c r="DR10" s="594"/>
      <c r="DS10" s="594"/>
      <c r="DT10" s="594"/>
      <c r="DU10" s="594"/>
      <c r="DV10" s="594"/>
      <c r="DW10" s="594"/>
      <c r="DX10" s="594"/>
      <c r="DY10" s="594"/>
      <c r="DZ10" s="594"/>
      <c r="EA10" s="594"/>
      <c r="EB10" s="594"/>
      <c r="EC10" s="603"/>
    </row>
    <row r="11" spans="2:143" ht="11.25" customHeight="1" x14ac:dyDescent="0.15">
      <c r="B11" s="590" t="s">
        <v>225</v>
      </c>
      <c r="C11" s="591"/>
      <c r="D11" s="591"/>
      <c r="E11" s="591"/>
      <c r="F11" s="591"/>
      <c r="G11" s="591"/>
      <c r="H11" s="591"/>
      <c r="I11" s="591"/>
      <c r="J11" s="591"/>
      <c r="K11" s="591"/>
      <c r="L11" s="591"/>
      <c r="M11" s="591"/>
      <c r="N11" s="591"/>
      <c r="O11" s="591"/>
      <c r="P11" s="591"/>
      <c r="Q11" s="592"/>
      <c r="R11" s="593">
        <v>6393</v>
      </c>
      <c r="S11" s="594"/>
      <c r="T11" s="594"/>
      <c r="U11" s="594"/>
      <c r="V11" s="594"/>
      <c r="W11" s="594"/>
      <c r="X11" s="594"/>
      <c r="Y11" s="595"/>
      <c r="Z11" s="596">
        <v>0.1</v>
      </c>
      <c r="AA11" s="596"/>
      <c r="AB11" s="596"/>
      <c r="AC11" s="596"/>
      <c r="AD11" s="597">
        <v>6393</v>
      </c>
      <c r="AE11" s="597"/>
      <c r="AF11" s="597"/>
      <c r="AG11" s="597"/>
      <c r="AH11" s="597"/>
      <c r="AI11" s="597"/>
      <c r="AJ11" s="597"/>
      <c r="AK11" s="597"/>
      <c r="AL11" s="598">
        <v>0.1</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66317</v>
      </c>
      <c r="BH11" s="594"/>
      <c r="BI11" s="594"/>
      <c r="BJ11" s="594"/>
      <c r="BK11" s="594"/>
      <c r="BL11" s="594"/>
      <c r="BM11" s="594"/>
      <c r="BN11" s="595"/>
      <c r="BO11" s="596">
        <v>3.4</v>
      </c>
      <c r="BP11" s="596"/>
      <c r="BQ11" s="596"/>
      <c r="BR11" s="596"/>
      <c r="BS11" s="602" t="s">
        <v>108</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1124596</v>
      </c>
      <c r="CS11" s="594"/>
      <c r="CT11" s="594"/>
      <c r="CU11" s="594"/>
      <c r="CV11" s="594"/>
      <c r="CW11" s="594"/>
      <c r="CX11" s="594"/>
      <c r="CY11" s="595"/>
      <c r="CZ11" s="596">
        <v>9.6999999999999993</v>
      </c>
      <c r="DA11" s="596"/>
      <c r="DB11" s="596"/>
      <c r="DC11" s="596"/>
      <c r="DD11" s="602">
        <v>210642</v>
      </c>
      <c r="DE11" s="594"/>
      <c r="DF11" s="594"/>
      <c r="DG11" s="594"/>
      <c r="DH11" s="594"/>
      <c r="DI11" s="594"/>
      <c r="DJ11" s="594"/>
      <c r="DK11" s="594"/>
      <c r="DL11" s="594"/>
      <c r="DM11" s="594"/>
      <c r="DN11" s="594"/>
      <c r="DO11" s="594"/>
      <c r="DP11" s="595"/>
      <c r="DQ11" s="602">
        <v>615116</v>
      </c>
      <c r="DR11" s="594"/>
      <c r="DS11" s="594"/>
      <c r="DT11" s="594"/>
      <c r="DU11" s="594"/>
      <c r="DV11" s="594"/>
      <c r="DW11" s="594"/>
      <c r="DX11" s="594"/>
      <c r="DY11" s="594"/>
      <c r="DZ11" s="594"/>
      <c r="EA11" s="594"/>
      <c r="EB11" s="594"/>
      <c r="EC11" s="603"/>
    </row>
    <row r="12" spans="2:143" ht="11.25" customHeight="1" x14ac:dyDescent="0.15">
      <c r="B12" s="590" t="s">
        <v>228</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1098420</v>
      </c>
      <c r="BH12" s="594"/>
      <c r="BI12" s="594"/>
      <c r="BJ12" s="594"/>
      <c r="BK12" s="594"/>
      <c r="BL12" s="594"/>
      <c r="BM12" s="594"/>
      <c r="BN12" s="595"/>
      <c r="BO12" s="596">
        <v>56.6</v>
      </c>
      <c r="BP12" s="596"/>
      <c r="BQ12" s="596"/>
      <c r="BR12" s="596"/>
      <c r="BS12" s="602" t="s">
        <v>108</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564312</v>
      </c>
      <c r="CS12" s="594"/>
      <c r="CT12" s="594"/>
      <c r="CU12" s="594"/>
      <c r="CV12" s="594"/>
      <c r="CW12" s="594"/>
      <c r="CX12" s="594"/>
      <c r="CY12" s="595"/>
      <c r="CZ12" s="596">
        <v>4.8</v>
      </c>
      <c r="DA12" s="596"/>
      <c r="DB12" s="596"/>
      <c r="DC12" s="596"/>
      <c r="DD12" s="602">
        <v>337885</v>
      </c>
      <c r="DE12" s="594"/>
      <c r="DF12" s="594"/>
      <c r="DG12" s="594"/>
      <c r="DH12" s="594"/>
      <c r="DI12" s="594"/>
      <c r="DJ12" s="594"/>
      <c r="DK12" s="594"/>
      <c r="DL12" s="594"/>
      <c r="DM12" s="594"/>
      <c r="DN12" s="594"/>
      <c r="DO12" s="594"/>
      <c r="DP12" s="595"/>
      <c r="DQ12" s="602">
        <v>358201</v>
      </c>
      <c r="DR12" s="594"/>
      <c r="DS12" s="594"/>
      <c r="DT12" s="594"/>
      <c r="DU12" s="594"/>
      <c r="DV12" s="594"/>
      <c r="DW12" s="594"/>
      <c r="DX12" s="594"/>
      <c r="DY12" s="594"/>
      <c r="DZ12" s="594"/>
      <c r="EA12" s="594"/>
      <c r="EB12" s="594"/>
      <c r="EC12" s="603"/>
    </row>
    <row r="13" spans="2:143" ht="11.25" customHeight="1" x14ac:dyDescent="0.15">
      <c r="B13" s="590" t="s">
        <v>231</v>
      </c>
      <c r="C13" s="591"/>
      <c r="D13" s="591"/>
      <c r="E13" s="591"/>
      <c r="F13" s="591"/>
      <c r="G13" s="591"/>
      <c r="H13" s="591"/>
      <c r="I13" s="591"/>
      <c r="J13" s="591"/>
      <c r="K13" s="591"/>
      <c r="L13" s="591"/>
      <c r="M13" s="591"/>
      <c r="N13" s="591"/>
      <c r="O13" s="591"/>
      <c r="P13" s="591"/>
      <c r="Q13" s="592"/>
      <c r="R13" s="593">
        <v>45383</v>
      </c>
      <c r="S13" s="594"/>
      <c r="T13" s="594"/>
      <c r="U13" s="594"/>
      <c r="V13" s="594"/>
      <c r="W13" s="594"/>
      <c r="X13" s="594"/>
      <c r="Y13" s="595"/>
      <c r="Z13" s="596">
        <v>0.4</v>
      </c>
      <c r="AA13" s="596"/>
      <c r="AB13" s="596"/>
      <c r="AC13" s="596"/>
      <c r="AD13" s="597">
        <v>45383</v>
      </c>
      <c r="AE13" s="597"/>
      <c r="AF13" s="597"/>
      <c r="AG13" s="597"/>
      <c r="AH13" s="597"/>
      <c r="AI13" s="597"/>
      <c r="AJ13" s="597"/>
      <c r="AK13" s="597"/>
      <c r="AL13" s="598">
        <v>0.6</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906459</v>
      </c>
      <c r="BH13" s="594"/>
      <c r="BI13" s="594"/>
      <c r="BJ13" s="594"/>
      <c r="BK13" s="594"/>
      <c r="BL13" s="594"/>
      <c r="BM13" s="594"/>
      <c r="BN13" s="595"/>
      <c r="BO13" s="596">
        <v>46.7</v>
      </c>
      <c r="BP13" s="596"/>
      <c r="BQ13" s="596"/>
      <c r="BR13" s="596"/>
      <c r="BS13" s="602" t="s">
        <v>108</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1040310</v>
      </c>
      <c r="CS13" s="594"/>
      <c r="CT13" s="594"/>
      <c r="CU13" s="594"/>
      <c r="CV13" s="594"/>
      <c r="CW13" s="594"/>
      <c r="CX13" s="594"/>
      <c r="CY13" s="595"/>
      <c r="CZ13" s="596">
        <v>8.9</v>
      </c>
      <c r="DA13" s="596"/>
      <c r="DB13" s="596"/>
      <c r="DC13" s="596"/>
      <c r="DD13" s="602">
        <v>578421</v>
      </c>
      <c r="DE13" s="594"/>
      <c r="DF13" s="594"/>
      <c r="DG13" s="594"/>
      <c r="DH13" s="594"/>
      <c r="DI13" s="594"/>
      <c r="DJ13" s="594"/>
      <c r="DK13" s="594"/>
      <c r="DL13" s="594"/>
      <c r="DM13" s="594"/>
      <c r="DN13" s="594"/>
      <c r="DO13" s="594"/>
      <c r="DP13" s="595"/>
      <c r="DQ13" s="602">
        <v>541145</v>
      </c>
      <c r="DR13" s="594"/>
      <c r="DS13" s="594"/>
      <c r="DT13" s="594"/>
      <c r="DU13" s="594"/>
      <c r="DV13" s="594"/>
      <c r="DW13" s="594"/>
      <c r="DX13" s="594"/>
      <c r="DY13" s="594"/>
      <c r="DZ13" s="594"/>
      <c r="EA13" s="594"/>
      <c r="EB13" s="594"/>
      <c r="EC13" s="603"/>
    </row>
    <row r="14" spans="2:143" ht="11.25" customHeight="1" x14ac:dyDescent="0.15">
      <c r="B14" s="590" t="s">
        <v>234</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59287</v>
      </c>
      <c r="BH14" s="594"/>
      <c r="BI14" s="594"/>
      <c r="BJ14" s="594"/>
      <c r="BK14" s="594"/>
      <c r="BL14" s="594"/>
      <c r="BM14" s="594"/>
      <c r="BN14" s="595"/>
      <c r="BO14" s="596">
        <v>3.1</v>
      </c>
      <c r="BP14" s="596"/>
      <c r="BQ14" s="596"/>
      <c r="BR14" s="596"/>
      <c r="BS14" s="602" t="s">
        <v>108</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478808</v>
      </c>
      <c r="CS14" s="594"/>
      <c r="CT14" s="594"/>
      <c r="CU14" s="594"/>
      <c r="CV14" s="594"/>
      <c r="CW14" s="594"/>
      <c r="CX14" s="594"/>
      <c r="CY14" s="595"/>
      <c r="CZ14" s="596">
        <v>4.0999999999999996</v>
      </c>
      <c r="DA14" s="596"/>
      <c r="DB14" s="596"/>
      <c r="DC14" s="596"/>
      <c r="DD14" s="602">
        <v>34941</v>
      </c>
      <c r="DE14" s="594"/>
      <c r="DF14" s="594"/>
      <c r="DG14" s="594"/>
      <c r="DH14" s="594"/>
      <c r="DI14" s="594"/>
      <c r="DJ14" s="594"/>
      <c r="DK14" s="594"/>
      <c r="DL14" s="594"/>
      <c r="DM14" s="594"/>
      <c r="DN14" s="594"/>
      <c r="DO14" s="594"/>
      <c r="DP14" s="595"/>
      <c r="DQ14" s="602">
        <v>438354</v>
      </c>
      <c r="DR14" s="594"/>
      <c r="DS14" s="594"/>
      <c r="DT14" s="594"/>
      <c r="DU14" s="594"/>
      <c r="DV14" s="594"/>
      <c r="DW14" s="594"/>
      <c r="DX14" s="594"/>
      <c r="DY14" s="594"/>
      <c r="DZ14" s="594"/>
      <c r="EA14" s="594"/>
      <c r="EB14" s="594"/>
      <c r="EC14" s="603"/>
    </row>
    <row r="15" spans="2:143" ht="11.25" customHeight="1" x14ac:dyDescent="0.15">
      <c r="B15" s="590" t="s">
        <v>237</v>
      </c>
      <c r="C15" s="591"/>
      <c r="D15" s="591"/>
      <c r="E15" s="591"/>
      <c r="F15" s="591"/>
      <c r="G15" s="591"/>
      <c r="H15" s="591"/>
      <c r="I15" s="591"/>
      <c r="J15" s="591"/>
      <c r="K15" s="591"/>
      <c r="L15" s="591"/>
      <c r="M15" s="591"/>
      <c r="N15" s="591"/>
      <c r="O15" s="591"/>
      <c r="P15" s="591"/>
      <c r="Q15" s="592"/>
      <c r="R15" s="593">
        <v>4771</v>
      </c>
      <c r="S15" s="594"/>
      <c r="T15" s="594"/>
      <c r="U15" s="594"/>
      <c r="V15" s="594"/>
      <c r="W15" s="594"/>
      <c r="X15" s="594"/>
      <c r="Y15" s="595"/>
      <c r="Z15" s="596">
        <v>0</v>
      </c>
      <c r="AA15" s="596"/>
      <c r="AB15" s="596"/>
      <c r="AC15" s="596"/>
      <c r="AD15" s="597">
        <v>4771</v>
      </c>
      <c r="AE15" s="597"/>
      <c r="AF15" s="597"/>
      <c r="AG15" s="597"/>
      <c r="AH15" s="597"/>
      <c r="AI15" s="597"/>
      <c r="AJ15" s="597"/>
      <c r="AK15" s="597"/>
      <c r="AL15" s="598">
        <v>0.1</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96938</v>
      </c>
      <c r="BH15" s="594"/>
      <c r="BI15" s="594"/>
      <c r="BJ15" s="594"/>
      <c r="BK15" s="594"/>
      <c r="BL15" s="594"/>
      <c r="BM15" s="594"/>
      <c r="BN15" s="595"/>
      <c r="BO15" s="596">
        <v>5</v>
      </c>
      <c r="BP15" s="596"/>
      <c r="BQ15" s="596"/>
      <c r="BR15" s="596"/>
      <c r="BS15" s="602" t="s">
        <v>108</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728084</v>
      </c>
      <c r="CS15" s="594"/>
      <c r="CT15" s="594"/>
      <c r="CU15" s="594"/>
      <c r="CV15" s="594"/>
      <c r="CW15" s="594"/>
      <c r="CX15" s="594"/>
      <c r="CY15" s="595"/>
      <c r="CZ15" s="596">
        <v>6.2</v>
      </c>
      <c r="DA15" s="596"/>
      <c r="DB15" s="596"/>
      <c r="DC15" s="596"/>
      <c r="DD15" s="602">
        <v>45437</v>
      </c>
      <c r="DE15" s="594"/>
      <c r="DF15" s="594"/>
      <c r="DG15" s="594"/>
      <c r="DH15" s="594"/>
      <c r="DI15" s="594"/>
      <c r="DJ15" s="594"/>
      <c r="DK15" s="594"/>
      <c r="DL15" s="594"/>
      <c r="DM15" s="594"/>
      <c r="DN15" s="594"/>
      <c r="DO15" s="594"/>
      <c r="DP15" s="595"/>
      <c r="DQ15" s="602">
        <v>629715</v>
      </c>
      <c r="DR15" s="594"/>
      <c r="DS15" s="594"/>
      <c r="DT15" s="594"/>
      <c r="DU15" s="594"/>
      <c r="DV15" s="594"/>
      <c r="DW15" s="594"/>
      <c r="DX15" s="594"/>
      <c r="DY15" s="594"/>
      <c r="DZ15" s="594"/>
      <c r="EA15" s="594"/>
      <c r="EB15" s="594"/>
      <c r="EC15" s="603"/>
    </row>
    <row r="16" spans="2:143" ht="11.25" customHeight="1" x14ac:dyDescent="0.15">
      <c r="B16" s="590" t="s">
        <v>240</v>
      </c>
      <c r="C16" s="591"/>
      <c r="D16" s="591"/>
      <c r="E16" s="591"/>
      <c r="F16" s="591"/>
      <c r="G16" s="591"/>
      <c r="H16" s="591"/>
      <c r="I16" s="591"/>
      <c r="J16" s="591"/>
      <c r="K16" s="591"/>
      <c r="L16" s="591"/>
      <c r="M16" s="591"/>
      <c r="N16" s="591"/>
      <c r="O16" s="591"/>
      <c r="P16" s="591"/>
      <c r="Q16" s="592"/>
      <c r="R16" s="593">
        <v>5554665</v>
      </c>
      <c r="S16" s="594"/>
      <c r="T16" s="594"/>
      <c r="U16" s="594"/>
      <c r="V16" s="594"/>
      <c r="W16" s="594"/>
      <c r="X16" s="594"/>
      <c r="Y16" s="595"/>
      <c r="Z16" s="596">
        <v>45.9</v>
      </c>
      <c r="AA16" s="596"/>
      <c r="AB16" s="596"/>
      <c r="AC16" s="596"/>
      <c r="AD16" s="597">
        <v>5108251</v>
      </c>
      <c r="AE16" s="597"/>
      <c r="AF16" s="597"/>
      <c r="AG16" s="597"/>
      <c r="AH16" s="597"/>
      <c r="AI16" s="597"/>
      <c r="AJ16" s="597"/>
      <c r="AK16" s="597"/>
      <c r="AL16" s="598">
        <v>66.599999999999994</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v>55418</v>
      </c>
      <c r="CS16" s="594"/>
      <c r="CT16" s="594"/>
      <c r="CU16" s="594"/>
      <c r="CV16" s="594"/>
      <c r="CW16" s="594"/>
      <c r="CX16" s="594"/>
      <c r="CY16" s="595"/>
      <c r="CZ16" s="596">
        <v>0.5</v>
      </c>
      <c r="DA16" s="596"/>
      <c r="DB16" s="596"/>
      <c r="DC16" s="596"/>
      <c r="DD16" s="602" t="s">
        <v>108</v>
      </c>
      <c r="DE16" s="594"/>
      <c r="DF16" s="594"/>
      <c r="DG16" s="594"/>
      <c r="DH16" s="594"/>
      <c r="DI16" s="594"/>
      <c r="DJ16" s="594"/>
      <c r="DK16" s="594"/>
      <c r="DL16" s="594"/>
      <c r="DM16" s="594"/>
      <c r="DN16" s="594"/>
      <c r="DO16" s="594"/>
      <c r="DP16" s="595"/>
      <c r="DQ16" s="602">
        <v>16303</v>
      </c>
      <c r="DR16" s="594"/>
      <c r="DS16" s="594"/>
      <c r="DT16" s="594"/>
      <c r="DU16" s="594"/>
      <c r="DV16" s="594"/>
      <c r="DW16" s="594"/>
      <c r="DX16" s="594"/>
      <c r="DY16" s="594"/>
      <c r="DZ16" s="594"/>
      <c r="EA16" s="594"/>
      <c r="EB16" s="594"/>
      <c r="EC16" s="603"/>
    </row>
    <row r="17" spans="2:133" ht="11.25" customHeight="1" x14ac:dyDescent="0.15">
      <c r="B17" s="590" t="s">
        <v>243</v>
      </c>
      <c r="C17" s="591"/>
      <c r="D17" s="591"/>
      <c r="E17" s="591"/>
      <c r="F17" s="591"/>
      <c r="G17" s="591"/>
      <c r="H17" s="591"/>
      <c r="I17" s="591"/>
      <c r="J17" s="591"/>
      <c r="K17" s="591"/>
      <c r="L17" s="591"/>
      <c r="M17" s="591"/>
      <c r="N17" s="591"/>
      <c r="O17" s="591"/>
      <c r="P17" s="591"/>
      <c r="Q17" s="592"/>
      <c r="R17" s="593">
        <v>5108251</v>
      </c>
      <c r="S17" s="594"/>
      <c r="T17" s="594"/>
      <c r="U17" s="594"/>
      <c r="V17" s="594"/>
      <c r="W17" s="594"/>
      <c r="X17" s="594"/>
      <c r="Y17" s="595"/>
      <c r="Z17" s="596">
        <v>42.2</v>
      </c>
      <c r="AA17" s="596"/>
      <c r="AB17" s="596"/>
      <c r="AC17" s="596"/>
      <c r="AD17" s="597">
        <v>5108251</v>
      </c>
      <c r="AE17" s="597"/>
      <c r="AF17" s="597"/>
      <c r="AG17" s="597"/>
      <c r="AH17" s="597"/>
      <c r="AI17" s="597"/>
      <c r="AJ17" s="597"/>
      <c r="AK17" s="597"/>
      <c r="AL17" s="598">
        <v>66.599999999999994</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1713110</v>
      </c>
      <c r="CS17" s="594"/>
      <c r="CT17" s="594"/>
      <c r="CU17" s="594"/>
      <c r="CV17" s="594"/>
      <c r="CW17" s="594"/>
      <c r="CX17" s="594"/>
      <c r="CY17" s="595"/>
      <c r="CZ17" s="596">
        <v>14.7</v>
      </c>
      <c r="DA17" s="596"/>
      <c r="DB17" s="596"/>
      <c r="DC17" s="596"/>
      <c r="DD17" s="602" t="s">
        <v>108</v>
      </c>
      <c r="DE17" s="594"/>
      <c r="DF17" s="594"/>
      <c r="DG17" s="594"/>
      <c r="DH17" s="594"/>
      <c r="DI17" s="594"/>
      <c r="DJ17" s="594"/>
      <c r="DK17" s="594"/>
      <c r="DL17" s="594"/>
      <c r="DM17" s="594"/>
      <c r="DN17" s="594"/>
      <c r="DO17" s="594"/>
      <c r="DP17" s="595"/>
      <c r="DQ17" s="602">
        <v>1662744</v>
      </c>
      <c r="DR17" s="594"/>
      <c r="DS17" s="594"/>
      <c r="DT17" s="594"/>
      <c r="DU17" s="594"/>
      <c r="DV17" s="594"/>
      <c r="DW17" s="594"/>
      <c r="DX17" s="594"/>
      <c r="DY17" s="594"/>
      <c r="DZ17" s="594"/>
      <c r="EA17" s="594"/>
      <c r="EB17" s="594"/>
      <c r="EC17" s="603"/>
    </row>
    <row r="18" spans="2:133" ht="11.25" customHeight="1" x14ac:dyDescent="0.15">
      <c r="B18" s="590" t="s">
        <v>246</v>
      </c>
      <c r="C18" s="591"/>
      <c r="D18" s="591"/>
      <c r="E18" s="591"/>
      <c r="F18" s="591"/>
      <c r="G18" s="591"/>
      <c r="H18" s="591"/>
      <c r="I18" s="591"/>
      <c r="J18" s="591"/>
      <c r="K18" s="591"/>
      <c r="L18" s="591"/>
      <c r="M18" s="591"/>
      <c r="N18" s="591"/>
      <c r="O18" s="591"/>
      <c r="P18" s="591"/>
      <c r="Q18" s="592"/>
      <c r="R18" s="593">
        <v>446410</v>
      </c>
      <c r="S18" s="594"/>
      <c r="T18" s="594"/>
      <c r="U18" s="594"/>
      <c r="V18" s="594"/>
      <c r="W18" s="594"/>
      <c r="X18" s="594"/>
      <c r="Y18" s="595"/>
      <c r="Z18" s="596">
        <v>3.7</v>
      </c>
      <c r="AA18" s="596"/>
      <c r="AB18" s="596"/>
      <c r="AC18" s="596"/>
      <c r="AD18" s="597" t="s">
        <v>108</v>
      </c>
      <c r="AE18" s="597"/>
      <c r="AF18" s="597"/>
      <c r="AG18" s="597"/>
      <c r="AH18" s="597"/>
      <c r="AI18" s="597"/>
      <c r="AJ18" s="597"/>
      <c r="AK18" s="597"/>
      <c r="AL18" s="598" t="s">
        <v>108</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x14ac:dyDescent="0.15">
      <c r="B19" s="590" t="s">
        <v>249</v>
      </c>
      <c r="C19" s="591"/>
      <c r="D19" s="591"/>
      <c r="E19" s="591"/>
      <c r="F19" s="591"/>
      <c r="G19" s="591"/>
      <c r="H19" s="591"/>
      <c r="I19" s="591"/>
      <c r="J19" s="591"/>
      <c r="K19" s="591"/>
      <c r="L19" s="591"/>
      <c r="M19" s="591"/>
      <c r="N19" s="591"/>
      <c r="O19" s="591"/>
      <c r="P19" s="591"/>
      <c r="Q19" s="592"/>
      <c r="R19" s="593">
        <v>4</v>
      </c>
      <c r="S19" s="594"/>
      <c r="T19" s="594"/>
      <c r="U19" s="594"/>
      <c r="V19" s="594"/>
      <c r="W19" s="594"/>
      <c r="X19" s="594"/>
      <c r="Y19" s="595"/>
      <c r="Z19" s="596">
        <v>0</v>
      </c>
      <c r="AA19" s="596"/>
      <c r="AB19" s="596"/>
      <c r="AC19" s="596"/>
      <c r="AD19" s="597" t="s">
        <v>108</v>
      </c>
      <c r="AE19" s="597"/>
      <c r="AF19" s="597"/>
      <c r="AG19" s="597"/>
      <c r="AH19" s="597"/>
      <c r="AI19" s="597"/>
      <c r="AJ19" s="597"/>
      <c r="AK19" s="597"/>
      <c r="AL19" s="598" t="s">
        <v>108</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v>514</v>
      </c>
      <c r="BH19" s="594"/>
      <c r="BI19" s="594"/>
      <c r="BJ19" s="594"/>
      <c r="BK19" s="594"/>
      <c r="BL19" s="594"/>
      <c r="BM19" s="594"/>
      <c r="BN19" s="595"/>
      <c r="BO19" s="596">
        <v>0</v>
      </c>
      <c r="BP19" s="596"/>
      <c r="BQ19" s="596"/>
      <c r="BR19" s="596"/>
      <c r="BS19" s="602" t="s">
        <v>108</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x14ac:dyDescent="0.15">
      <c r="B20" s="590" t="s">
        <v>252</v>
      </c>
      <c r="C20" s="591"/>
      <c r="D20" s="591"/>
      <c r="E20" s="591"/>
      <c r="F20" s="591"/>
      <c r="G20" s="591"/>
      <c r="H20" s="591"/>
      <c r="I20" s="591"/>
      <c r="J20" s="591"/>
      <c r="K20" s="591"/>
      <c r="L20" s="591"/>
      <c r="M20" s="591"/>
      <c r="N20" s="591"/>
      <c r="O20" s="591"/>
      <c r="P20" s="591"/>
      <c r="Q20" s="592"/>
      <c r="R20" s="593">
        <v>8094352</v>
      </c>
      <c r="S20" s="594"/>
      <c r="T20" s="594"/>
      <c r="U20" s="594"/>
      <c r="V20" s="594"/>
      <c r="W20" s="594"/>
      <c r="X20" s="594"/>
      <c r="Y20" s="595"/>
      <c r="Z20" s="596">
        <v>66.900000000000006</v>
      </c>
      <c r="AA20" s="596"/>
      <c r="AB20" s="596"/>
      <c r="AC20" s="596"/>
      <c r="AD20" s="597">
        <v>7647938</v>
      </c>
      <c r="AE20" s="597"/>
      <c r="AF20" s="597"/>
      <c r="AG20" s="597"/>
      <c r="AH20" s="597"/>
      <c r="AI20" s="597"/>
      <c r="AJ20" s="597"/>
      <c r="AK20" s="597"/>
      <c r="AL20" s="598">
        <v>99.7</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v>514</v>
      </c>
      <c r="BH20" s="594"/>
      <c r="BI20" s="594"/>
      <c r="BJ20" s="594"/>
      <c r="BK20" s="594"/>
      <c r="BL20" s="594"/>
      <c r="BM20" s="594"/>
      <c r="BN20" s="595"/>
      <c r="BO20" s="596">
        <v>0</v>
      </c>
      <c r="BP20" s="596"/>
      <c r="BQ20" s="596"/>
      <c r="BR20" s="596"/>
      <c r="BS20" s="602" t="s">
        <v>108</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11651207</v>
      </c>
      <c r="CS20" s="594"/>
      <c r="CT20" s="594"/>
      <c r="CU20" s="594"/>
      <c r="CV20" s="594"/>
      <c r="CW20" s="594"/>
      <c r="CX20" s="594"/>
      <c r="CY20" s="595"/>
      <c r="CZ20" s="596">
        <v>100</v>
      </c>
      <c r="DA20" s="596"/>
      <c r="DB20" s="596"/>
      <c r="DC20" s="596"/>
      <c r="DD20" s="602">
        <v>1747732</v>
      </c>
      <c r="DE20" s="594"/>
      <c r="DF20" s="594"/>
      <c r="DG20" s="594"/>
      <c r="DH20" s="594"/>
      <c r="DI20" s="594"/>
      <c r="DJ20" s="594"/>
      <c r="DK20" s="594"/>
      <c r="DL20" s="594"/>
      <c r="DM20" s="594"/>
      <c r="DN20" s="594"/>
      <c r="DO20" s="594"/>
      <c r="DP20" s="595"/>
      <c r="DQ20" s="602">
        <v>8599924</v>
      </c>
      <c r="DR20" s="594"/>
      <c r="DS20" s="594"/>
      <c r="DT20" s="594"/>
      <c r="DU20" s="594"/>
      <c r="DV20" s="594"/>
      <c r="DW20" s="594"/>
      <c r="DX20" s="594"/>
      <c r="DY20" s="594"/>
      <c r="DZ20" s="594"/>
      <c r="EA20" s="594"/>
      <c r="EB20" s="594"/>
      <c r="EC20" s="603"/>
    </row>
    <row r="21" spans="2:133" ht="11.25" customHeight="1" x14ac:dyDescent="0.15">
      <c r="B21" s="590" t="s">
        <v>255</v>
      </c>
      <c r="C21" s="591"/>
      <c r="D21" s="591"/>
      <c r="E21" s="591"/>
      <c r="F21" s="591"/>
      <c r="G21" s="591"/>
      <c r="H21" s="591"/>
      <c r="I21" s="591"/>
      <c r="J21" s="591"/>
      <c r="K21" s="591"/>
      <c r="L21" s="591"/>
      <c r="M21" s="591"/>
      <c r="N21" s="591"/>
      <c r="O21" s="591"/>
      <c r="P21" s="591"/>
      <c r="Q21" s="592"/>
      <c r="R21" s="593">
        <v>3911</v>
      </c>
      <c r="S21" s="594"/>
      <c r="T21" s="594"/>
      <c r="U21" s="594"/>
      <c r="V21" s="594"/>
      <c r="W21" s="594"/>
      <c r="X21" s="594"/>
      <c r="Y21" s="595"/>
      <c r="Z21" s="596">
        <v>0</v>
      </c>
      <c r="AA21" s="596"/>
      <c r="AB21" s="596"/>
      <c r="AC21" s="596"/>
      <c r="AD21" s="597">
        <v>3911</v>
      </c>
      <c r="AE21" s="597"/>
      <c r="AF21" s="597"/>
      <c r="AG21" s="597"/>
      <c r="AH21" s="597"/>
      <c r="AI21" s="597"/>
      <c r="AJ21" s="597"/>
      <c r="AK21" s="597"/>
      <c r="AL21" s="598">
        <v>0.1</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v>514</v>
      </c>
      <c r="BH21" s="594"/>
      <c r="BI21" s="594"/>
      <c r="BJ21" s="594"/>
      <c r="BK21" s="594"/>
      <c r="BL21" s="594"/>
      <c r="BM21" s="594"/>
      <c r="BN21" s="595"/>
      <c r="BO21" s="596">
        <v>0</v>
      </c>
      <c r="BP21" s="596"/>
      <c r="BQ21" s="596"/>
      <c r="BR21" s="596"/>
      <c r="BS21" s="602" t="s">
        <v>108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257</v>
      </c>
      <c r="C22" s="591"/>
      <c r="D22" s="591"/>
      <c r="E22" s="591"/>
      <c r="F22" s="591"/>
      <c r="G22" s="591"/>
      <c r="H22" s="591"/>
      <c r="I22" s="591"/>
      <c r="J22" s="591"/>
      <c r="K22" s="591"/>
      <c r="L22" s="591"/>
      <c r="M22" s="591"/>
      <c r="N22" s="591"/>
      <c r="O22" s="591"/>
      <c r="P22" s="591"/>
      <c r="Q22" s="592"/>
      <c r="R22" s="593">
        <v>38352</v>
      </c>
      <c r="S22" s="594"/>
      <c r="T22" s="594"/>
      <c r="U22" s="594"/>
      <c r="V22" s="594"/>
      <c r="W22" s="594"/>
      <c r="X22" s="594"/>
      <c r="Y22" s="595"/>
      <c r="Z22" s="596">
        <v>0.3</v>
      </c>
      <c r="AA22" s="596"/>
      <c r="AB22" s="596"/>
      <c r="AC22" s="596"/>
      <c r="AD22" s="597" t="s">
        <v>108</v>
      </c>
      <c r="AE22" s="597"/>
      <c r="AF22" s="597"/>
      <c r="AG22" s="597"/>
      <c r="AH22" s="597"/>
      <c r="AI22" s="597"/>
      <c r="AJ22" s="597"/>
      <c r="AK22" s="597"/>
      <c r="AL22" s="598" t="s">
        <v>108</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260</v>
      </c>
      <c r="C23" s="591"/>
      <c r="D23" s="591"/>
      <c r="E23" s="591"/>
      <c r="F23" s="591"/>
      <c r="G23" s="591"/>
      <c r="H23" s="591"/>
      <c r="I23" s="591"/>
      <c r="J23" s="591"/>
      <c r="K23" s="591"/>
      <c r="L23" s="591"/>
      <c r="M23" s="591"/>
      <c r="N23" s="591"/>
      <c r="O23" s="591"/>
      <c r="P23" s="591"/>
      <c r="Q23" s="592"/>
      <c r="R23" s="593">
        <v>140538</v>
      </c>
      <c r="S23" s="594"/>
      <c r="T23" s="594"/>
      <c r="U23" s="594"/>
      <c r="V23" s="594"/>
      <c r="W23" s="594"/>
      <c r="X23" s="594"/>
      <c r="Y23" s="595"/>
      <c r="Z23" s="596">
        <v>1.2</v>
      </c>
      <c r="AA23" s="596"/>
      <c r="AB23" s="596"/>
      <c r="AC23" s="596"/>
      <c r="AD23" s="597" t="s">
        <v>108</v>
      </c>
      <c r="AE23" s="597"/>
      <c r="AF23" s="597"/>
      <c r="AG23" s="597"/>
      <c r="AH23" s="597"/>
      <c r="AI23" s="597"/>
      <c r="AJ23" s="597"/>
      <c r="AK23" s="597"/>
      <c r="AL23" s="598" t="s">
        <v>108</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t="s">
        <v>108</v>
      </c>
      <c r="BH23" s="594"/>
      <c r="BI23" s="594"/>
      <c r="BJ23" s="594"/>
      <c r="BK23" s="594"/>
      <c r="BL23" s="594"/>
      <c r="BM23" s="594"/>
      <c r="BN23" s="595"/>
      <c r="BO23" s="596" t="s">
        <v>108</v>
      </c>
      <c r="BP23" s="596"/>
      <c r="BQ23" s="596"/>
      <c r="BR23" s="596"/>
      <c r="BS23" s="602" t="s">
        <v>108</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6" t="s">
        <v>265</v>
      </c>
      <c r="DM23" s="617"/>
      <c r="DN23" s="617"/>
      <c r="DO23" s="617"/>
      <c r="DP23" s="617"/>
      <c r="DQ23" s="617"/>
      <c r="DR23" s="617"/>
      <c r="DS23" s="617"/>
      <c r="DT23" s="617"/>
      <c r="DU23" s="617"/>
      <c r="DV23" s="618"/>
      <c r="DW23" s="575" t="s">
        <v>266</v>
      </c>
      <c r="DX23" s="576"/>
      <c r="DY23" s="576"/>
      <c r="DZ23" s="576"/>
      <c r="EA23" s="576"/>
      <c r="EB23" s="576"/>
      <c r="EC23" s="577"/>
    </row>
    <row r="24" spans="2:133" ht="11.25" customHeight="1" x14ac:dyDescent="0.15">
      <c r="B24" s="590" t="s">
        <v>267</v>
      </c>
      <c r="C24" s="591"/>
      <c r="D24" s="591"/>
      <c r="E24" s="591"/>
      <c r="F24" s="591"/>
      <c r="G24" s="591"/>
      <c r="H24" s="591"/>
      <c r="I24" s="591"/>
      <c r="J24" s="591"/>
      <c r="K24" s="591"/>
      <c r="L24" s="591"/>
      <c r="M24" s="591"/>
      <c r="N24" s="591"/>
      <c r="O24" s="591"/>
      <c r="P24" s="591"/>
      <c r="Q24" s="592"/>
      <c r="R24" s="593">
        <v>38844</v>
      </c>
      <c r="S24" s="594"/>
      <c r="T24" s="594"/>
      <c r="U24" s="594"/>
      <c r="V24" s="594"/>
      <c r="W24" s="594"/>
      <c r="X24" s="594"/>
      <c r="Y24" s="595"/>
      <c r="Z24" s="596">
        <v>0.3</v>
      </c>
      <c r="AA24" s="596"/>
      <c r="AB24" s="596"/>
      <c r="AC24" s="596"/>
      <c r="AD24" s="597">
        <v>777</v>
      </c>
      <c r="AE24" s="597"/>
      <c r="AF24" s="597"/>
      <c r="AG24" s="597"/>
      <c r="AH24" s="597"/>
      <c r="AI24" s="597"/>
      <c r="AJ24" s="597"/>
      <c r="AK24" s="597"/>
      <c r="AL24" s="598">
        <v>0</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4466258</v>
      </c>
      <c r="CS24" s="583"/>
      <c r="CT24" s="583"/>
      <c r="CU24" s="583"/>
      <c r="CV24" s="583"/>
      <c r="CW24" s="583"/>
      <c r="CX24" s="583"/>
      <c r="CY24" s="584"/>
      <c r="CZ24" s="620">
        <v>38.299999999999997</v>
      </c>
      <c r="DA24" s="621"/>
      <c r="DB24" s="621"/>
      <c r="DC24" s="622"/>
      <c r="DD24" s="619">
        <v>3554387</v>
      </c>
      <c r="DE24" s="583"/>
      <c r="DF24" s="583"/>
      <c r="DG24" s="583"/>
      <c r="DH24" s="583"/>
      <c r="DI24" s="583"/>
      <c r="DJ24" s="583"/>
      <c r="DK24" s="584"/>
      <c r="DL24" s="619">
        <v>3549840</v>
      </c>
      <c r="DM24" s="583"/>
      <c r="DN24" s="583"/>
      <c r="DO24" s="583"/>
      <c r="DP24" s="583"/>
      <c r="DQ24" s="583"/>
      <c r="DR24" s="583"/>
      <c r="DS24" s="583"/>
      <c r="DT24" s="583"/>
      <c r="DU24" s="583"/>
      <c r="DV24" s="584"/>
      <c r="DW24" s="587">
        <v>43.8</v>
      </c>
      <c r="DX24" s="588"/>
      <c r="DY24" s="588"/>
      <c r="DZ24" s="588"/>
      <c r="EA24" s="588"/>
      <c r="EB24" s="588"/>
      <c r="EC24" s="589"/>
    </row>
    <row r="25" spans="2:133" ht="11.25" customHeight="1" x14ac:dyDescent="0.15">
      <c r="B25" s="590" t="s">
        <v>270</v>
      </c>
      <c r="C25" s="591"/>
      <c r="D25" s="591"/>
      <c r="E25" s="591"/>
      <c r="F25" s="591"/>
      <c r="G25" s="591"/>
      <c r="H25" s="591"/>
      <c r="I25" s="591"/>
      <c r="J25" s="591"/>
      <c r="K25" s="591"/>
      <c r="L25" s="591"/>
      <c r="M25" s="591"/>
      <c r="N25" s="591"/>
      <c r="O25" s="591"/>
      <c r="P25" s="591"/>
      <c r="Q25" s="592"/>
      <c r="R25" s="593">
        <v>994767</v>
      </c>
      <c r="S25" s="594"/>
      <c r="T25" s="594"/>
      <c r="U25" s="594"/>
      <c r="V25" s="594"/>
      <c r="W25" s="594"/>
      <c r="X25" s="594"/>
      <c r="Y25" s="595"/>
      <c r="Z25" s="596">
        <v>8.1999999999999993</v>
      </c>
      <c r="AA25" s="596"/>
      <c r="AB25" s="596"/>
      <c r="AC25" s="596"/>
      <c r="AD25" s="597" t="s">
        <v>108</v>
      </c>
      <c r="AE25" s="597"/>
      <c r="AF25" s="597"/>
      <c r="AG25" s="597"/>
      <c r="AH25" s="597"/>
      <c r="AI25" s="597"/>
      <c r="AJ25" s="597"/>
      <c r="AK25" s="597"/>
      <c r="AL25" s="598" t="s">
        <v>108</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1650986</v>
      </c>
      <c r="CS25" s="625"/>
      <c r="CT25" s="625"/>
      <c r="CU25" s="625"/>
      <c r="CV25" s="625"/>
      <c r="CW25" s="625"/>
      <c r="CX25" s="625"/>
      <c r="CY25" s="626"/>
      <c r="CZ25" s="627">
        <v>14.2</v>
      </c>
      <c r="DA25" s="628"/>
      <c r="DB25" s="628"/>
      <c r="DC25" s="629"/>
      <c r="DD25" s="602">
        <v>1520261</v>
      </c>
      <c r="DE25" s="625"/>
      <c r="DF25" s="625"/>
      <c r="DG25" s="625"/>
      <c r="DH25" s="625"/>
      <c r="DI25" s="625"/>
      <c r="DJ25" s="625"/>
      <c r="DK25" s="626"/>
      <c r="DL25" s="602">
        <v>1515926</v>
      </c>
      <c r="DM25" s="625"/>
      <c r="DN25" s="625"/>
      <c r="DO25" s="625"/>
      <c r="DP25" s="625"/>
      <c r="DQ25" s="625"/>
      <c r="DR25" s="625"/>
      <c r="DS25" s="625"/>
      <c r="DT25" s="625"/>
      <c r="DU25" s="625"/>
      <c r="DV25" s="626"/>
      <c r="DW25" s="598">
        <v>18.7</v>
      </c>
      <c r="DX25" s="623"/>
      <c r="DY25" s="623"/>
      <c r="DZ25" s="623"/>
      <c r="EA25" s="623"/>
      <c r="EB25" s="623"/>
      <c r="EC25" s="624"/>
    </row>
    <row r="26" spans="2:133" ht="11.25" customHeight="1" x14ac:dyDescent="0.15">
      <c r="B26" s="630" t="s">
        <v>273</v>
      </c>
      <c r="C26" s="631"/>
      <c r="D26" s="631"/>
      <c r="E26" s="631"/>
      <c r="F26" s="631"/>
      <c r="G26" s="631"/>
      <c r="H26" s="631"/>
      <c r="I26" s="631"/>
      <c r="J26" s="631"/>
      <c r="K26" s="631"/>
      <c r="L26" s="631"/>
      <c r="M26" s="631"/>
      <c r="N26" s="631"/>
      <c r="O26" s="631"/>
      <c r="P26" s="631"/>
      <c r="Q26" s="632"/>
      <c r="R26" s="593" t="s">
        <v>108</v>
      </c>
      <c r="S26" s="594"/>
      <c r="T26" s="594"/>
      <c r="U26" s="594"/>
      <c r="V26" s="594"/>
      <c r="W26" s="594"/>
      <c r="X26" s="594"/>
      <c r="Y26" s="595"/>
      <c r="Z26" s="596" t="s">
        <v>108</v>
      </c>
      <c r="AA26" s="596"/>
      <c r="AB26" s="596"/>
      <c r="AC26" s="596"/>
      <c r="AD26" s="597" t="s">
        <v>108</v>
      </c>
      <c r="AE26" s="597"/>
      <c r="AF26" s="597"/>
      <c r="AG26" s="597"/>
      <c r="AH26" s="597"/>
      <c r="AI26" s="597"/>
      <c r="AJ26" s="597"/>
      <c r="AK26" s="597"/>
      <c r="AL26" s="598" t="s">
        <v>108</v>
      </c>
      <c r="AM26" s="599"/>
      <c r="AN26" s="599"/>
      <c r="AO26" s="600"/>
      <c r="AP26" s="610" t="s">
        <v>274</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1041991</v>
      </c>
      <c r="CS26" s="594"/>
      <c r="CT26" s="594"/>
      <c r="CU26" s="594"/>
      <c r="CV26" s="594"/>
      <c r="CW26" s="594"/>
      <c r="CX26" s="594"/>
      <c r="CY26" s="595"/>
      <c r="CZ26" s="627">
        <v>8.9</v>
      </c>
      <c r="DA26" s="628"/>
      <c r="DB26" s="628"/>
      <c r="DC26" s="629"/>
      <c r="DD26" s="602">
        <v>935690</v>
      </c>
      <c r="DE26" s="594"/>
      <c r="DF26" s="594"/>
      <c r="DG26" s="594"/>
      <c r="DH26" s="594"/>
      <c r="DI26" s="594"/>
      <c r="DJ26" s="594"/>
      <c r="DK26" s="595"/>
      <c r="DL26" s="602" t="s">
        <v>206</v>
      </c>
      <c r="DM26" s="594"/>
      <c r="DN26" s="594"/>
      <c r="DO26" s="594"/>
      <c r="DP26" s="594"/>
      <c r="DQ26" s="594"/>
      <c r="DR26" s="594"/>
      <c r="DS26" s="594"/>
      <c r="DT26" s="594"/>
      <c r="DU26" s="594"/>
      <c r="DV26" s="595"/>
      <c r="DW26" s="598" t="s">
        <v>206</v>
      </c>
      <c r="DX26" s="623"/>
      <c r="DY26" s="623"/>
      <c r="DZ26" s="623"/>
      <c r="EA26" s="623"/>
      <c r="EB26" s="623"/>
      <c r="EC26" s="624"/>
    </row>
    <row r="27" spans="2:133" ht="11.25" customHeight="1" x14ac:dyDescent="0.15">
      <c r="B27" s="590" t="s">
        <v>276</v>
      </c>
      <c r="C27" s="591"/>
      <c r="D27" s="591"/>
      <c r="E27" s="591"/>
      <c r="F27" s="591"/>
      <c r="G27" s="591"/>
      <c r="H27" s="591"/>
      <c r="I27" s="591"/>
      <c r="J27" s="591"/>
      <c r="K27" s="591"/>
      <c r="L27" s="591"/>
      <c r="M27" s="591"/>
      <c r="N27" s="591"/>
      <c r="O27" s="591"/>
      <c r="P27" s="591"/>
      <c r="Q27" s="592"/>
      <c r="R27" s="593">
        <v>1004369</v>
      </c>
      <c r="S27" s="594"/>
      <c r="T27" s="594"/>
      <c r="U27" s="594"/>
      <c r="V27" s="594"/>
      <c r="W27" s="594"/>
      <c r="X27" s="594"/>
      <c r="Y27" s="595"/>
      <c r="Z27" s="596">
        <v>8.3000000000000007</v>
      </c>
      <c r="AA27" s="596"/>
      <c r="AB27" s="596"/>
      <c r="AC27" s="596"/>
      <c r="AD27" s="597" t="s">
        <v>108</v>
      </c>
      <c r="AE27" s="597"/>
      <c r="AF27" s="597"/>
      <c r="AG27" s="597"/>
      <c r="AH27" s="597"/>
      <c r="AI27" s="597"/>
      <c r="AJ27" s="597"/>
      <c r="AK27" s="597"/>
      <c r="AL27" s="598" t="s">
        <v>108</v>
      </c>
      <c r="AM27" s="599"/>
      <c r="AN27" s="599"/>
      <c r="AO27" s="600"/>
      <c r="AP27" s="590" t="s">
        <v>277</v>
      </c>
      <c r="AQ27" s="591"/>
      <c r="AR27" s="591"/>
      <c r="AS27" s="591"/>
      <c r="AT27" s="591"/>
      <c r="AU27" s="591"/>
      <c r="AV27" s="591"/>
      <c r="AW27" s="591"/>
      <c r="AX27" s="591"/>
      <c r="AY27" s="591"/>
      <c r="AZ27" s="591"/>
      <c r="BA27" s="591"/>
      <c r="BB27" s="591"/>
      <c r="BC27" s="591"/>
      <c r="BD27" s="591"/>
      <c r="BE27" s="591"/>
      <c r="BF27" s="592"/>
      <c r="BG27" s="593">
        <v>1940449</v>
      </c>
      <c r="BH27" s="594"/>
      <c r="BI27" s="594"/>
      <c r="BJ27" s="594"/>
      <c r="BK27" s="594"/>
      <c r="BL27" s="594"/>
      <c r="BM27" s="594"/>
      <c r="BN27" s="595"/>
      <c r="BO27" s="596">
        <v>100</v>
      </c>
      <c r="BP27" s="596"/>
      <c r="BQ27" s="596"/>
      <c r="BR27" s="596"/>
      <c r="BS27" s="602" t="s">
        <v>108</v>
      </c>
      <c r="BT27" s="594"/>
      <c r="BU27" s="594"/>
      <c r="BV27" s="594"/>
      <c r="BW27" s="594"/>
      <c r="BX27" s="594"/>
      <c r="BY27" s="594"/>
      <c r="BZ27" s="594"/>
      <c r="CA27" s="594"/>
      <c r="CB27" s="603"/>
      <c r="CD27" s="607" t="s">
        <v>278</v>
      </c>
      <c r="CE27" s="608"/>
      <c r="CF27" s="608"/>
      <c r="CG27" s="608"/>
      <c r="CH27" s="608"/>
      <c r="CI27" s="608"/>
      <c r="CJ27" s="608"/>
      <c r="CK27" s="608"/>
      <c r="CL27" s="608"/>
      <c r="CM27" s="608"/>
      <c r="CN27" s="608"/>
      <c r="CO27" s="608"/>
      <c r="CP27" s="608"/>
      <c r="CQ27" s="609"/>
      <c r="CR27" s="593">
        <v>1102162</v>
      </c>
      <c r="CS27" s="625"/>
      <c r="CT27" s="625"/>
      <c r="CU27" s="625"/>
      <c r="CV27" s="625"/>
      <c r="CW27" s="625"/>
      <c r="CX27" s="625"/>
      <c r="CY27" s="626"/>
      <c r="CZ27" s="627">
        <v>9.5</v>
      </c>
      <c r="DA27" s="628"/>
      <c r="DB27" s="628"/>
      <c r="DC27" s="629"/>
      <c r="DD27" s="602">
        <v>371382</v>
      </c>
      <c r="DE27" s="625"/>
      <c r="DF27" s="625"/>
      <c r="DG27" s="625"/>
      <c r="DH27" s="625"/>
      <c r="DI27" s="625"/>
      <c r="DJ27" s="625"/>
      <c r="DK27" s="626"/>
      <c r="DL27" s="602">
        <v>371170</v>
      </c>
      <c r="DM27" s="625"/>
      <c r="DN27" s="625"/>
      <c r="DO27" s="625"/>
      <c r="DP27" s="625"/>
      <c r="DQ27" s="625"/>
      <c r="DR27" s="625"/>
      <c r="DS27" s="625"/>
      <c r="DT27" s="625"/>
      <c r="DU27" s="625"/>
      <c r="DV27" s="626"/>
      <c r="DW27" s="598">
        <v>4.5999999999999996</v>
      </c>
      <c r="DX27" s="623"/>
      <c r="DY27" s="623"/>
      <c r="DZ27" s="623"/>
      <c r="EA27" s="623"/>
      <c r="EB27" s="623"/>
      <c r="EC27" s="624"/>
    </row>
    <row r="28" spans="2:133" ht="11.25" customHeight="1" x14ac:dyDescent="0.15">
      <c r="B28" s="590" t="s">
        <v>279</v>
      </c>
      <c r="C28" s="591"/>
      <c r="D28" s="591"/>
      <c r="E28" s="591"/>
      <c r="F28" s="591"/>
      <c r="G28" s="591"/>
      <c r="H28" s="591"/>
      <c r="I28" s="591"/>
      <c r="J28" s="591"/>
      <c r="K28" s="591"/>
      <c r="L28" s="591"/>
      <c r="M28" s="591"/>
      <c r="N28" s="591"/>
      <c r="O28" s="591"/>
      <c r="P28" s="591"/>
      <c r="Q28" s="592"/>
      <c r="R28" s="593">
        <v>63567</v>
      </c>
      <c r="S28" s="594"/>
      <c r="T28" s="594"/>
      <c r="U28" s="594"/>
      <c r="V28" s="594"/>
      <c r="W28" s="594"/>
      <c r="X28" s="594"/>
      <c r="Y28" s="595"/>
      <c r="Z28" s="596">
        <v>0.5</v>
      </c>
      <c r="AA28" s="596"/>
      <c r="AB28" s="596"/>
      <c r="AC28" s="596"/>
      <c r="AD28" s="597">
        <v>8619</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280</v>
      </c>
      <c r="CE28" s="608"/>
      <c r="CF28" s="608"/>
      <c r="CG28" s="608"/>
      <c r="CH28" s="608"/>
      <c r="CI28" s="608"/>
      <c r="CJ28" s="608"/>
      <c r="CK28" s="608"/>
      <c r="CL28" s="608"/>
      <c r="CM28" s="608"/>
      <c r="CN28" s="608"/>
      <c r="CO28" s="608"/>
      <c r="CP28" s="608"/>
      <c r="CQ28" s="609"/>
      <c r="CR28" s="593">
        <v>1713110</v>
      </c>
      <c r="CS28" s="594"/>
      <c r="CT28" s="594"/>
      <c r="CU28" s="594"/>
      <c r="CV28" s="594"/>
      <c r="CW28" s="594"/>
      <c r="CX28" s="594"/>
      <c r="CY28" s="595"/>
      <c r="CZ28" s="627">
        <v>14.7</v>
      </c>
      <c r="DA28" s="628"/>
      <c r="DB28" s="628"/>
      <c r="DC28" s="629"/>
      <c r="DD28" s="602">
        <v>1662744</v>
      </c>
      <c r="DE28" s="594"/>
      <c r="DF28" s="594"/>
      <c r="DG28" s="594"/>
      <c r="DH28" s="594"/>
      <c r="DI28" s="594"/>
      <c r="DJ28" s="594"/>
      <c r="DK28" s="595"/>
      <c r="DL28" s="602">
        <v>1662744</v>
      </c>
      <c r="DM28" s="594"/>
      <c r="DN28" s="594"/>
      <c r="DO28" s="594"/>
      <c r="DP28" s="594"/>
      <c r="DQ28" s="594"/>
      <c r="DR28" s="594"/>
      <c r="DS28" s="594"/>
      <c r="DT28" s="594"/>
      <c r="DU28" s="594"/>
      <c r="DV28" s="595"/>
      <c r="DW28" s="598">
        <v>20.5</v>
      </c>
      <c r="DX28" s="623"/>
      <c r="DY28" s="623"/>
      <c r="DZ28" s="623"/>
      <c r="EA28" s="623"/>
      <c r="EB28" s="623"/>
      <c r="EC28" s="624"/>
    </row>
    <row r="29" spans="2:133" ht="11.25" customHeight="1" x14ac:dyDescent="0.15">
      <c r="B29" s="590" t="s">
        <v>281</v>
      </c>
      <c r="C29" s="591"/>
      <c r="D29" s="591"/>
      <c r="E29" s="591"/>
      <c r="F29" s="591"/>
      <c r="G29" s="591"/>
      <c r="H29" s="591"/>
      <c r="I29" s="591"/>
      <c r="J29" s="591"/>
      <c r="K29" s="591"/>
      <c r="L29" s="591"/>
      <c r="M29" s="591"/>
      <c r="N29" s="591"/>
      <c r="O29" s="591"/>
      <c r="P29" s="591"/>
      <c r="Q29" s="592"/>
      <c r="R29" s="593">
        <v>16437</v>
      </c>
      <c r="S29" s="594"/>
      <c r="T29" s="594"/>
      <c r="U29" s="594"/>
      <c r="V29" s="594"/>
      <c r="W29" s="594"/>
      <c r="X29" s="594"/>
      <c r="Y29" s="595"/>
      <c r="Z29" s="596">
        <v>0.1</v>
      </c>
      <c r="AA29" s="596"/>
      <c r="AB29" s="596"/>
      <c r="AC29" s="596"/>
      <c r="AD29" s="597" t="s">
        <v>108</v>
      </c>
      <c r="AE29" s="597"/>
      <c r="AF29" s="597"/>
      <c r="AG29" s="597"/>
      <c r="AH29" s="597"/>
      <c r="AI29" s="597"/>
      <c r="AJ29" s="597"/>
      <c r="AK29" s="597"/>
      <c r="AL29" s="598" t="s">
        <v>108</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282</v>
      </c>
      <c r="BH29" s="634"/>
      <c r="BI29" s="634"/>
      <c r="BJ29" s="634"/>
      <c r="BK29" s="634"/>
      <c r="BL29" s="634"/>
      <c r="BM29" s="634"/>
      <c r="BN29" s="634"/>
      <c r="BO29" s="634"/>
      <c r="BP29" s="634"/>
      <c r="BQ29" s="635"/>
      <c r="BR29" s="572" t="s">
        <v>283</v>
      </c>
      <c r="BS29" s="634"/>
      <c r="BT29" s="634"/>
      <c r="BU29" s="634"/>
      <c r="BV29" s="634"/>
      <c r="BW29" s="634"/>
      <c r="BX29" s="634"/>
      <c r="BY29" s="634"/>
      <c r="BZ29" s="634"/>
      <c r="CA29" s="634"/>
      <c r="CB29" s="635"/>
      <c r="CD29" s="654" t="s">
        <v>284</v>
      </c>
      <c r="CE29" s="655"/>
      <c r="CF29" s="607" t="s">
        <v>285</v>
      </c>
      <c r="CG29" s="608"/>
      <c r="CH29" s="608"/>
      <c r="CI29" s="608"/>
      <c r="CJ29" s="608"/>
      <c r="CK29" s="608"/>
      <c r="CL29" s="608"/>
      <c r="CM29" s="608"/>
      <c r="CN29" s="608"/>
      <c r="CO29" s="608"/>
      <c r="CP29" s="608"/>
      <c r="CQ29" s="609"/>
      <c r="CR29" s="593">
        <v>1713110</v>
      </c>
      <c r="CS29" s="625"/>
      <c r="CT29" s="625"/>
      <c r="CU29" s="625"/>
      <c r="CV29" s="625"/>
      <c r="CW29" s="625"/>
      <c r="CX29" s="625"/>
      <c r="CY29" s="626"/>
      <c r="CZ29" s="627">
        <v>14.7</v>
      </c>
      <c r="DA29" s="628"/>
      <c r="DB29" s="628"/>
      <c r="DC29" s="629"/>
      <c r="DD29" s="602">
        <v>1662744</v>
      </c>
      <c r="DE29" s="625"/>
      <c r="DF29" s="625"/>
      <c r="DG29" s="625"/>
      <c r="DH29" s="625"/>
      <c r="DI29" s="625"/>
      <c r="DJ29" s="625"/>
      <c r="DK29" s="626"/>
      <c r="DL29" s="602">
        <v>1662744</v>
      </c>
      <c r="DM29" s="625"/>
      <c r="DN29" s="625"/>
      <c r="DO29" s="625"/>
      <c r="DP29" s="625"/>
      <c r="DQ29" s="625"/>
      <c r="DR29" s="625"/>
      <c r="DS29" s="625"/>
      <c r="DT29" s="625"/>
      <c r="DU29" s="625"/>
      <c r="DV29" s="626"/>
      <c r="DW29" s="598">
        <v>20.5</v>
      </c>
      <c r="DX29" s="623"/>
      <c r="DY29" s="623"/>
      <c r="DZ29" s="623"/>
      <c r="EA29" s="623"/>
      <c r="EB29" s="623"/>
      <c r="EC29" s="624"/>
    </row>
    <row r="30" spans="2:133" ht="11.25" customHeight="1" x14ac:dyDescent="0.15">
      <c r="B30" s="590" t="s">
        <v>286</v>
      </c>
      <c r="C30" s="591"/>
      <c r="D30" s="591"/>
      <c r="E30" s="591"/>
      <c r="F30" s="591"/>
      <c r="G30" s="591"/>
      <c r="H30" s="591"/>
      <c r="I30" s="591"/>
      <c r="J30" s="591"/>
      <c r="K30" s="591"/>
      <c r="L30" s="591"/>
      <c r="M30" s="591"/>
      <c r="N30" s="591"/>
      <c r="O30" s="591"/>
      <c r="P30" s="591"/>
      <c r="Q30" s="592"/>
      <c r="R30" s="593">
        <v>79065</v>
      </c>
      <c r="S30" s="594"/>
      <c r="T30" s="594"/>
      <c r="U30" s="594"/>
      <c r="V30" s="594"/>
      <c r="W30" s="594"/>
      <c r="X30" s="594"/>
      <c r="Y30" s="595"/>
      <c r="Z30" s="596">
        <v>0.7</v>
      </c>
      <c r="AA30" s="596"/>
      <c r="AB30" s="596"/>
      <c r="AC30" s="596"/>
      <c r="AD30" s="597" t="s">
        <v>108</v>
      </c>
      <c r="AE30" s="597"/>
      <c r="AF30" s="597"/>
      <c r="AG30" s="597"/>
      <c r="AH30" s="597"/>
      <c r="AI30" s="597"/>
      <c r="AJ30" s="597"/>
      <c r="AK30" s="597"/>
      <c r="AL30" s="598" t="s">
        <v>108</v>
      </c>
      <c r="AM30" s="599"/>
      <c r="AN30" s="599"/>
      <c r="AO30" s="600"/>
      <c r="AP30" s="639" t="s">
        <v>287</v>
      </c>
      <c r="AQ30" s="640"/>
      <c r="AR30" s="640"/>
      <c r="AS30" s="640"/>
      <c r="AT30" s="645" t="s">
        <v>288</v>
      </c>
      <c r="AU30" s="182"/>
      <c r="AV30" s="182"/>
      <c r="AW30" s="182"/>
      <c r="AX30" s="579" t="s">
        <v>166</v>
      </c>
      <c r="AY30" s="580"/>
      <c r="AZ30" s="580"/>
      <c r="BA30" s="580"/>
      <c r="BB30" s="580"/>
      <c r="BC30" s="580"/>
      <c r="BD30" s="580"/>
      <c r="BE30" s="580"/>
      <c r="BF30" s="581"/>
      <c r="BG30" s="651">
        <v>99.3</v>
      </c>
      <c r="BH30" s="652"/>
      <c r="BI30" s="652"/>
      <c r="BJ30" s="652"/>
      <c r="BK30" s="652"/>
      <c r="BL30" s="652"/>
      <c r="BM30" s="588">
        <v>96.8</v>
      </c>
      <c r="BN30" s="652"/>
      <c r="BO30" s="652"/>
      <c r="BP30" s="652"/>
      <c r="BQ30" s="653"/>
      <c r="BR30" s="651">
        <v>99.1</v>
      </c>
      <c r="BS30" s="652"/>
      <c r="BT30" s="652"/>
      <c r="BU30" s="652"/>
      <c r="BV30" s="652"/>
      <c r="BW30" s="652"/>
      <c r="BX30" s="588">
        <v>96.7</v>
      </c>
      <c r="BY30" s="652"/>
      <c r="BZ30" s="652"/>
      <c r="CA30" s="652"/>
      <c r="CB30" s="653"/>
      <c r="CD30" s="656"/>
      <c r="CE30" s="657"/>
      <c r="CF30" s="607" t="s">
        <v>289</v>
      </c>
      <c r="CG30" s="608"/>
      <c r="CH30" s="608"/>
      <c r="CI30" s="608"/>
      <c r="CJ30" s="608"/>
      <c r="CK30" s="608"/>
      <c r="CL30" s="608"/>
      <c r="CM30" s="608"/>
      <c r="CN30" s="608"/>
      <c r="CO30" s="608"/>
      <c r="CP30" s="608"/>
      <c r="CQ30" s="609"/>
      <c r="CR30" s="593">
        <v>1634368</v>
      </c>
      <c r="CS30" s="594"/>
      <c r="CT30" s="594"/>
      <c r="CU30" s="594"/>
      <c r="CV30" s="594"/>
      <c r="CW30" s="594"/>
      <c r="CX30" s="594"/>
      <c r="CY30" s="595"/>
      <c r="CZ30" s="627">
        <v>14</v>
      </c>
      <c r="DA30" s="628"/>
      <c r="DB30" s="628"/>
      <c r="DC30" s="629"/>
      <c r="DD30" s="602">
        <v>1584002</v>
      </c>
      <c r="DE30" s="594"/>
      <c r="DF30" s="594"/>
      <c r="DG30" s="594"/>
      <c r="DH30" s="594"/>
      <c r="DI30" s="594"/>
      <c r="DJ30" s="594"/>
      <c r="DK30" s="595"/>
      <c r="DL30" s="602">
        <v>1584002</v>
      </c>
      <c r="DM30" s="594"/>
      <c r="DN30" s="594"/>
      <c r="DO30" s="594"/>
      <c r="DP30" s="594"/>
      <c r="DQ30" s="594"/>
      <c r="DR30" s="594"/>
      <c r="DS30" s="594"/>
      <c r="DT30" s="594"/>
      <c r="DU30" s="594"/>
      <c r="DV30" s="595"/>
      <c r="DW30" s="598">
        <v>19.600000000000001</v>
      </c>
      <c r="DX30" s="623"/>
      <c r="DY30" s="623"/>
      <c r="DZ30" s="623"/>
      <c r="EA30" s="623"/>
      <c r="EB30" s="623"/>
      <c r="EC30" s="624"/>
    </row>
    <row r="31" spans="2:133" ht="11.25" customHeight="1" x14ac:dyDescent="0.15">
      <c r="B31" s="590" t="s">
        <v>290</v>
      </c>
      <c r="C31" s="591"/>
      <c r="D31" s="591"/>
      <c r="E31" s="591"/>
      <c r="F31" s="591"/>
      <c r="G31" s="591"/>
      <c r="H31" s="591"/>
      <c r="I31" s="591"/>
      <c r="J31" s="591"/>
      <c r="K31" s="591"/>
      <c r="L31" s="591"/>
      <c r="M31" s="591"/>
      <c r="N31" s="591"/>
      <c r="O31" s="591"/>
      <c r="P31" s="591"/>
      <c r="Q31" s="592"/>
      <c r="R31" s="593">
        <v>340621</v>
      </c>
      <c r="S31" s="594"/>
      <c r="T31" s="594"/>
      <c r="U31" s="594"/>
      <c r="V31" s="594"/>
      <c r="W31" s="594"/>
      <c r="X31" s="594"/>
      <c r="Y31" s="595"/>
      <c r="Z31" s="596">
        <v>2.8</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99.3</v>
      </c>
      <c r="BH31" s="625"/>
      <c r="BI31" s="625"/>
      <c r="BJ31" s="625"/>
      <c r="BK31" s="625"/>
      <c r="BL31" s="625"/>
      <c r="BM31" s="599">
        <v>97.4</v>
      </c>
      <c r="BN31" s="649"/>
      <c r="BO31" s="649"/>
      <c r="BP31" s="649"/>
      <c r="BQ31" s="650"/>
      <c r="BR31" s="648">
        <v>99.4</v>
      </c>
      <c r="BS31" s="625"/>
      <c r="BT31" s="625"/>
      <c r="BU31" s="625"/>
      <c r="BV31" s="625"/>
      <c r="BW31" s="625"/>
      <c r="BX31" s="599">
        <v>97.3</v>
      </c>
      <c r="BY31" s="649"/>
      <c r="BZ31" s="649"/>
      <c r="CA31" s="649"/>
      <c r="CB31" s="650"/>
      <c r="CD31" s="656"/>
      <c r="CE31" s="657"/>
      <c r="CF31" s="607" t="s">
        <v>293</v>
      </c>
      <c r="CG31" s="608"/>
      <c r="CH31" s="608"/>
      <c r="CI31" s="608"/>
      <c r="CJ31" s="608"/>
      <c r="CK31" s="608"/>
      <c r="CL31" s="608"/>
      <c r="CM31" s="608"/>
      <c r="CN31" s="608"/>
      <c r="CO31" s="608"/>
      <c r="CP31" s="608"/>
      <c r="CQ31" s="609"/>
      <c r="CR31" s="593">
        <v>78742</v>
      </c>
      <c r="CS31" s="625"/>
      <c r="CT31" s="625"/>
      <c r="CU31" s="625"/>
      <c r="CV31" s="625"/>
      <c r="CW31" s="625"/>
      <c r="CX31" s="625"/>
      <c r="CY31" s="626"/>
      <c r="CZ31" s="627">
        <v>0.7</v>
      </c>
      <c r="DA31" s="628"/>
      <c r="DB31" s="628"/>
      <c r="DC31" s="629"/>
      <c r="DD31" s="602">
        <v>78742</v>
      </c>
      <c r="DE31" s="625"/>
      <c r="DF31" s="625"/>
      <c r="DG31" s="625"/>
      <c r="DH31" s="625"/>
      <c r="DI31" s="625"/>
      <c r="DJ31" s="625"/>
      <c r="DK31" s="626"/>
      <c r="DL31" s="602">
        <v>78742</v>
      </c>
      <c r="DM31" s="625"/>
      <c r="DN31" s="625"/>
      <c r="DO31" s="625"/>
      <c r="DP31" s="625"/>
      <c r="DQ31" s="625"/>
      <c r="DR31" s="625"/>
      <c r="DS31" s="625"/>
      <c r="DT31" s="625"/>
      <c r="DU31" s="625"/>
      <c r="DV31" s="626"/>
      <c r="DW31" s="598">
        <v>1</v>
      </c>
      <c r="DX31" s="623"/>
      <c r="DY31" s="623"/>
      <c r="DZ31" s="623"/>
      <c r="EA31" s="623"/>
      <c r="EB31" s="623"/>
      <c r="EC31" s="624"/>
    </row>
    <row r="32" spans="2:133" ht="11.25" customHeight="1" x14ac:dyDescent="0.15">
      <c r="B32" s="590" t="s">
        <v>294</v>
      </c>
      <c r="C32" s="591"/>
      <c r="D32" s="591"/>
      <c r="E32" s="591"/>
      <c r="F32" s="591"/>
      <c r="G32" s="591"/>
      <c r="H32" s="591"/>
      <c r="I32" s="591"/>
      <c r="J32" s="591"/>
      <c r="K32" s="591"/>
      <c r="L32" s="591"/>
      <c r="M32" s="591"/>
      <c r="N32" s="591"/>
      <c r="O32" s="591"/>
      <c r="P32" s="591"/>
      <c r="Q32" s="592"/>
      <c r="R32" s="593">
        <v>160733</v>
      </c>
      <c r="S32" s="594"/>
      <c r="T32" s="594"/>
      <c r="U32" s="594"/>
      <c r="V32" s="594"/>
      <c r="W32" s="594"/>
      <c r="X32" s="594"/>
      <c r="Y32" s="595"/>
      <c r="Z32" s="596">
        <v>1.3</v>
      </c>
      <c r="AA32" s="596"/>
      <c r="AB32" s="596"/>
      <c r="AC32" s="596"/>
      <c r="AD32" s="597">
        <v>9216</v>
      </c>
      <c r="AE32" s="597"/>
      <c r="AF32" s="597"/>
      <c r="AG32" s="597"/>
      <c r="AH32" s="597"/>
      <c r="AI32" s="597"/>
      <c r="AJ32" s="597"/>
      <c r="AK32" s="597"/>
      <c r="AL32" s="598">
        <v>0.1</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99</v>
      </c>
      <c r="BH32" s="661"/>
      <c r="BI32" s="661"/>
      <c r="BJ32" s="661"/>
      <c r="BK32" s="661"/>
      <c r="BL32" s="661"/>
      <c r="BM32" s="662">
        <v>95.4</v>
      </c>
      <c r="BN32" s="661"/>
      <c r="BO32" s="661"/>
      <c r="BP32" s="661"/>
      <c r="BQ32" s="663"/>
      <c r="BR32" s="660">
        <v>98.7</v>
      </c>
      <c r="BS32" s="661"/>
      <c r="BT32" s="661"/>
      <c r="BU32" s="661"/>
      <c r="BV32" s="661"/>
      <c r="BW32" s="661"/>
      <c r="BX32" s="662">
        <v>95.2</v>
      </c>
      <c r="BY32" s="661"/>
      <c r="BZ32" s="661"/>
      <c r="CA32" s="661"/>
      <c r="CB32" s="663"/>
      <c r="CD32" s="658"/>
      <c r="CE32" s="659"/>
      <c r="CF32" s="607" t="s">
        <v>296</v>
      </c>
      <c r="CG32" s="608"/>
      <c r="CH32" s="608"/>
      <c r="CI32" s="608"/>
      <c r="CJ32" s="608"/>
      <c r="CK32" s="608"/>
      <c r="CL32" s="608"/>
      <c r="CM32" s="608"/>
      <c r="CN32" s="608"/>
      <c r="CO32" s="608"/>
      <c r="CP32" s="608"/>
      <c r="CQ32" s="609"/>
      <c r="CR32" s="593" t="s">
        <v>108</v>
      </c>
      <c r="CS32" s="594"/>
      <c r="CT32" s="594"/>
      <c r="CU32" s="594"/>
      <c r="CV32" s="594"/>
      <c r="CW32" s="594"/>
      <c r="CX32" s="594"/>
      <c r="CY32" s="595"/>
      <c r="CZ32" s="627" t="s">
        <v>108</v>
      </c>
      <c r="DA32" s="628"/>
      <c r="DB32" s="628"/>
      <c r="DC32" s="629"/>
      <c r="DD32" s="602" t="s">
        <v>108</v>
      </c>
      <c r="DE32" s="594"/>
      <c r="DF32" s="594"/>
      <c r="DG32" s="594"/>
      <c r="DH32" s="594"/>
      <c r="DI32" s="594"/>
      <c r="DJ32" s="594"/>
      <c r="DK32" s="595"/>
      <c r="DL32" s="602" t="s">
        <v>108</v>
      </c>
      <c r="DM32" s="594"/>
      <c r="DN32" s="594"/>
      <c r="DO32" s="594"/>
      <c r="DP32" s="594"/>
      <c r="DQ32" s="594"/>
      <c r="DR32" s="594"/>
      <c r="DS32" s="594"/>
      <c r="DT32" s="594"/>
      <c r="DU32" s="594"/>
      <c r="DV32" s="595"/>
      <c r="DW32" s="598" t="s">
        <v>108</v>
      </c>
      <c r="DX32" s="623"/>
      <c r="DY32" s="623"/>
      <c r="DZ32" s="623"/>
      <c r="EA32" s="623"/>
      <c r="EB32" s="623"/>
      <c r="EC32" s="624"/>
    </row>
    <row r="33" spans="2:133" ht="11.25" customHeight="1" x14ac:dyDescent="0.15">
      <c r="B33" s="590" t="s">
        <v>297</v>
      </c>
      <c r="C33" s="591"/>
      <c r="D33" s="591"/>
      <c r="E33" s="591"/>
      <c r="F33" s="591"/>
      <c r="G33" s="591"/>
      <c r="H33" s="591"/>
      <c r="I33" s="591"/>
      <c r="J33" s="591"/>
      <c r="K33" s="591"/>
      <c r="L33" s="591"/>
      <c r="M33" s="591"/>
      <c r="N33" s="591"/>
      <c r="O33" s="591"/>
      <c r="P33" s="591"/>
      <c r="Q33" s="592"/>
      <c r="R33" s="593">
        <v>1124335</v>
      </c>
      <c r="S33" s="594"/>
      <c r="T33" s="594"/>
      <c r="U33" s="594"/>
      <c r="V33" s="594"/>
      <c r="W33" s="594"/>
      <c r="X33" s="594"/>
      <c r="Y33" s="595"/>
      <c r="Z33" s="596">
        <v>9.3000000000000007</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5381799</v>
      </c>
      <c r="CS33" s="625"/>
      <c r="CT33" s="625"/>
      <c r="CU33" s="625"/>
      <c r="CV33" s="625"/>
      <c r="CW33" s="625"/>
      <c r="CX33" s="625"/>
      <c r="CY33" s="626"/>
      <c r="CZ33" s="627">
        <v>46.2</v>
      </c>
      <c r="DA33" s="628"/>
      <c r="DB33" s="628"/>
      <c r="DC33" s="629"/>
      <c r="DD33" s="602">
        <v>4407237</v>
      </c>
      <c r="DE33" s="625"/>
      <c r="DF33" s="625"/>
      <c r="DG33" s="625"/>
      <c r="DH33" s="625"/>
      <c r="DI33" s="625"/>
      <c r="DJ33" s="625"/>
      <c r="DK33" s="626"/>
      <c r="DL33" s="602">
        <v>3327121</v>
      </c>
      <c r="DM33" s="625"/>
      <c r="DN33" s="625"/>
      <c r="DO33" s="625"/>
      <c r="DP33" s="625"/>
      <c r="DQ33" s="625"/>
      <c r="DR33" s="625"/>
      <c r="DS33" s="625"/>
      <c r="DT33" s="625"/>
      <c r="DU33" s="625"/>
      <c r="DV33" s="626"/>
      <c r="DW33" s="598">
        <v>41.1</v>
      </c>
      <c r="DX33" s="623"/>
      <c r="DY33" s="623"/>
      <c r="DZ33" s="623"/>
      <c r="EA33" s="623"/>
      <c r="EB33" s="623"/>
      <c r="EC33" s="624"/>
    </row>
    <row r="34" spans="2:133" ht="11.25" customHeight="1" x14ac:dyDescent="0.15">
      <c r="B34" s="590" t="s">
        <v>299</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1559107</v>
      </c>
      <c r="CS34" s="594"/>
      <c r="CT34" s="594"/>
      <c r="CU34" s="594"/>
      <c r="CV34" s="594"/>
      <c r="CW34" s="594"/>
      <c r="CX34" s="594"/>
      <c r="CY34" s="595"/>
      <c r="CZ34" s="627">
        <v>13.4</v>
      </c>
      <c r="DA34" s="628"/>
      <c r="DB34" s="628"/>
      <c r="DC34" s="629"/>
      <c r="DD34" s="602">
        <v>1203520</v>
      </c>
      <c r="DE34" s="594"/>
      <c r="DF34" s="594"/>
      <c r="DG34" s="594"/>
      <c r="DH34" s="594"/>
      <c r="DI34" s="594"/>
      <c r="DJ34" s="594"/>
      <c r="DK34" s="595"/>
      <c r="DL34" s="602">
        <v>771992</v>
      </c>
      <c r="DM34" s="594"/>
      <c r="DN34" s="594"/>
      <c r="DO34" s="594"/>
      <c r="DP34" s="594"/>
      <c r="DQ34" s="594"/>
      <c r="DR34" s="594"/>
      <c r="DS34" s="594"/>
      <c r="DT34" s="594"/>
      <c r="DU34" s="594"/>
      <c r="DV34" s="595"/>
      <c r="DW34" s="598">
        <v>9.5</v>
      </c>
      <c r="DX34" s="623"/>
      <c r="DY34" s="623"/>
      <c r="DZ34" s="623"/>
      <c r="EA34" s="623"/>
      <c r="EB34" s="623"/>
      <c r="EC34" s="624"/>
    </row>
    <row r="35" spans="2:133" ht="11.25" customHeight="1" x14ac:dyDescent="0.15">
      <c r="B35" s="590" t="s">
        <v>303</v>
      </c>
      <c r="C35" s="591"/>
      <c r="D35" s="591"/>
      <c r="E35" s="591"/>
      <c r="F35" s="591"/>
      <c r="G35" s="591"/>
      <c r="H35" s="591"/>
      <c r="I35" s="591"/>
      <c r="J35" s="591"/>
      <c r="K35" s="591"/>
      <c r="L35" s="591"/>
      <c r="M35" s="591"/>
      <c r="N35" s="591"/>
      <c r="O35" s="591"/>
      <c r="P35" s="591"/>
      <c r="Q35" s="592"/>
      <c r="R35" s="593">
        <v>428035</v>
      </c>
      <c r="S35" s="594"/>
      <c r="T35" s="594"/>
      <c r="U35" s="594"/>
      <c r="V35" s="594"/>
      <c r="W35" s="594"/>
      <c r="X35" s="594"/>
      <c r="Y35" s="595"/>
      <c r="Z35" s="596">
        <v>3.5</v>
      </c>
      <c r="AA35" s="596"/>
      <c r="AB35" s="596"/>
      <c r="AC35" s="596"/>
      <c r="AD35" s="597" t="s">
        <v>108</v>
      </c>
      <c r="AE35" s="597"/>
      <c r="AF35" s="597"/>
      <c r="AG35" s="597"/>
      <c r="AH35" s="597"/>
      <c r="AI35" s="597"/>
      <c r="AJ35" s="597"/>
      <c r="AK35" s="597"/>
      <c r="AL35" s="598" t="s">
        <v>108</v>
      </c>
      <c r="AM35" s="599"/>
      <c r="AN35" s="599"/>
      <c r="AO35" s="600"/>
      <c r="AP35" s="186"/>
      <c r="AQ35" s="604" t="s">
        <v>304</v>
      </c>
      <c r="AR35" s="605"/>
      <c r="AS35" s="605"/>
      <c r="AT35" s="605"/>
      <c r="AU35" s="605"/>
      <c r="AV35" s="605"/>
      <c r="AW35" s="605"/>
      <c r="AX35" s="605"/>
      <c r="AY35" s="606"/>
      <c r="AZ35" s="582">
        <v>1863687</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82163</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207409</v>
      </c>
      <c r="CS35" s="625"/>
      <c r="CT35" s="625"/>
      <c r="CU35" s="625"/>
      <c r="CV35" s="625"/>
      <c r="CW35" s="625"/>
      <c r="CX35" s="625"/>
      <c r="CY35" s="626"/>
      <c r="CZ35" s="627">
        <v>1.8</v>
      </c>
      <c r="DA35" s="628"/>
      <c r="DB35" s="628"/>
      <c r="DC35" s="629"/>
      <c r="DD35" s="602">
        <v>158137</v>
      </c>
      <c r="DE35" s="625"/>
      <c r="DF35" s="625"/>
      <c r="DG35" s="625"/>
      <c r="DH35" s="625"/>
      <c r="DI35" s="625"/>
      <c r="DJ35" s="625"/>
      <c r="DK35" s="626"/>
      <c r="DL35" s="602">
        <v>157533</v>
      </c>
      <c r="DM35" s="625"/>
      <c r="DN35" s="625"/>
      <c r="DO35" s="625"/>
      <c r="DP35" s="625"/>
      <c r="DQ35" s="625"/>
      <c r="DR35" s="625"/>
      <c r="DS35" s="625"/>
      <c r="DT35" s="625"/>
      <c r="DU35" s="625"/>
      <c r="DV35" s="626"/>
      <c r="DW35" s="598">
        <v>1.9</v>
      </c>
      <c r="DX35" s="623"/>
      <c r="DY35" s="623"/>
      <c r="DZ35" s="623"/>
      <c r="EA35" s="623"/>
      <c r="EB35" s="623"/>
      <c r="EC35" s="624"/>
    </row>
    <row r="36" spans="2:133" ht="11.25" customHeight="1" x14ac:dyDescent="0.15">
      <c r="B36" s="636" t="s">
        <v>307</v>
      </c>
      <c r="C36" s="637"/>
      <c r="D36" s="637"/>
      <c r="E36" s="637"/>
      <c r="F36" s="637"/>
      <c r="G36" s="637"/>
      <c r="H36" s="637"/>
      <c r="I36" s="637"/>
      <c r="J36" s="637"/>
      <c r="K36" s="637"/>
      <c r="L36" s="637"/>
      <c r="M36" s="637"/>
      <c r="N36" s="637"/>
      <c r="O36" s="637"/>
      <c r="P36" s="637"/>
      <c r="Q36" s="638"/>
      <c r="R36" s="665">
        <v>12099891</v>
      </c>
      <c r="S36" s="666"/>
      <c r="T36" s="666"/>
      <c r="U36" s="666"/>
      <c r="V36" s="666"/>
      <c r="W36" s="666"/>
      <c r="X36" s="666"/>
      <c r="Y36" s="667"/>
      <c r="Z36" s="668">
        <v>100</v>
      </c>
      <c r="AA36" s="668"/>
      <c r="AB36" s="668"/>
      <c r="AC36" s="668"/>
      <c r="AD36" s="669">
        <v>7670461</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380837</v>
      </c>
      <c r="BA36" s="594"/>
      <c r="BB36" s="594"/>
      <c r="BC36" s="594"/>
      <c r="BD36" s="625"/>
      <c r="BE36" s="625"/>
      <c r="BF36" s="650"/>
      <c r="BG36" s="607" t="s">
        <v>309</v>
      </c>
      <c r="BH36" s="608"/>
      <c r="BI36" s="608"/>
      <c r="BJ36" s="608"/>
      <c r="BK36" s="608"/>
      <c r="BL36" s="608"/>
      <c r="BM36" s="608"/>
      <c r="BN36" s="608"/>
      <c r="BO36" s="608"/>
      <c r="BP36" s="608"/>
      <c r="BQ36" s="608"/>
      <c r="BR36" s="608"/>
      <c r="BS36" s="608"/>
      <c r="BT36" s="608"/>
      <c r="BU36" s="609"/>
      <c r="BV36" s="593">
        <v>64388</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2621412</v>
      </c>
      <c r="CS36" s="594"/>
      <c r="CT36" s="594"/>
      <c r="CU36" s="594"/>
      <c r="CV36" s="594"/>
      <c r="CW36" s="594"/>
      <c r="CX36" s="594"/>
      <c r="CY36" s="595"/>
      <c r="CZ36" s="627">
        <v>22.5</v>
      </c>
      <c r="DA36" s="628"/>
      <c r="DB36" s="628"/>
      <c r="DC36" s="629"/>
      <c r="DD36" s="602">
        <v>2194762</v>
      </c>
      <c r="DE36" s="594"/>
      <c r="DF36" s="594"/>
      <c r="DG36" s="594"/>
      <c r="DH36" s="594"/>
      <c r="DI36" s="594"/>
      <c r="DJ36" s="594"/>
      <c r="DK36" s="595"/>
      <c r="DL36" s="602">
        <v>1560278</v>
      </c>
      <c r="DM36" s="594"/>
      <c r="DN36" s="594"/>
      <c r="DO36" s="594"/>
      <c r="DP36" s="594"/>
      <c r="DQ36" s="594"/>
      <c r="DR36" s="594"/>
      <c r="DS36" s="594"/>
      <c r="DT36" s="594"/>
      <c r="DU36" s="594"/>
      <c r="DV36" s="595"/>
      <c r="DW36" s="598">
        <v>19.3</v>
      </c>
      <c r="DX36" s="623"/>
      <c r="DY36" s="623"/>
      <c r="DZ36" s="623"/>
      <c r="EA36" s="623"/>
      <c r="EB36" s="623"/>
      <c r="EC36" s="624"/>
    </row>
    <row r="37" spans="2:133" ht="11.25" customHeight="1" x14ac:dyDescent="0.15">
      <c r="AQ37" s="672" t="s">
        <v>311</v>
      </c>
      <c r="AR37" s="673"/>
      <c r="AS37" s="673"/>
      <c r="AT37" s="673"/>
      <c r="AU37" s="673"/>
      <c r="AV37" s="673"/>
      <c r="AW37" s="673"/>
      <c r="AX37" s="673"/>
      <c r="AY37" s="674"/>
      <c r="AZ37" s="593">
        <v>364388</v>
      </c>
      <c r="BA37" s="594"/>
      <c r="BB37" s="594"/>
      <c r="BC37" s="594"/>
      <c r="BD37" s="625"/>
      <c r="BE37" s="625"/>
      <c r="BF37" s="650"/>
      <c r="BG37" s="607" t="s">
        <v>312</v>
      </c>
      <c r="BH37" s="608"/>
      <c r="BI37" s="608"/>
      <c r="BJ37" s="608"/>
      <c r="BK37" s="608"/>
      <c r="BL37" s="608"/>
      <c r="BM37" s="608"/>
      <c r="BN37" s="608"/>
      <c r="BO37" s="608"/>
      <c r="BP37" s="608"/>
      <c r="BQ37" s="608"/>
      <c r="BR37" s="608"/>
      <c r="BS37" s="608"/>
      <c r="BT37" s="608"/>
      <c r="BU37" s="609"/>
      <c r="BV37" s="593">
        <v>2467</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154291</v>
      </c>
      <c r="CS37" s="625"/>
      <c r="CT37" s="625"/>
      <c r="CU37" s="625"/>
      <c r="CV37" s="625"/>
      <c r="CW37" s="625"/>
      <c r="CX37" s="625"/>
      <c r="CY37" s="626"/>
      <c r="CZ37" s="627">
        <v>1.3</v>
      </c>
      <c r="DA37" s="628"/>
      <c r="DB37" s="628"/>
      <c r="DC37" s="629"/>
      <c r="DD37" s="602">
        <v>152965</v>
      </c>
      <c r="DE37" s="625"/>
      <c r="DF37" s="625"/>
      <c r="DG37" s="625"/>
      <c r="DH37" s="625"/>
      <c r="DI37" s="625"/>
      <c r="DJ37" s="625"/>
      <c r="DK37" s="626"/>
      <c r="DL37" s="602">
        <v>152965</v>
      </c>
      <c r="DM37" s="625"/>
      <c r="DN37" s="625"/>
      <c r="DO37" s="625"/>
      <c r="DP37" s="625"/>
      <c r="DQ37" s="625"/>
      <c r="DR37" s="625"/>
      <c r="DS37" s="625"/>
      <c r="DT37" s="625"/>
      <c r="DU37" s="625"/>
      <c r="DV37" s="626"/>
      <c r="DW37" s="598">
        <v>1.9</v>
      </c>
      <c r="DX37" s="623"/>
      <c r="DY37" s="623"/>
      <c r="DZ37" s="623"/>
      <c r="EA37" s="623"/>
      <c r="EB37" s="623"/>
      <c r="EC37" s="624"/>
    </row>
    <row r="38" spans="2:133" ht="11.25" customHeight="1" x14ac:dyDescent="0.15">
      <c r="AQ38" s="672" t="s">
        <v>314</v>
      </c>
      <c r="AR38" s="673"/>
      <c r="AS38" s="673"/>
      <c r="AT38" s="673"/>
      <c r="AU38" s="673"/>
      <c r="AV38" s="673"/>
      <c r="AW38" s="673"/>
      <c r="AX38" s="673"/>
      <c r="AY38" s="674"/>
      <c r="AZ38" s="593">
        <v>199968</v>
      </c>
      <c r="BA38" s="594"/>
      <c r="BB38" s="594"/>
      <c r="BC38" s="594"/>
      <c r="BD38" s="625"/>
      <c r="BE38" s="625"/>
      <c r="BF38" s="650"/>
      <c r="BG38" s="607" t="s">
        <v>315</v>
      </c>
      <c r="BH38" s="608"/>
      <c r="BI38" s="608"/>
      <c r="BJ38" s="608"/>
      <c r="BK38" s="608"/>
      <c r="BL38" s="608"/>
      <c r="BM38" s="608"/>
      <c r="BN38" s="608"/>
      <c r="BO38" s="608"/>
      <c r="BP38" s="608"/>
      <c r="BQ38" s="608"/>
      <c r="BR38" s="608"/>
      <c r="BS38" s="608"/>
      <c r="BT38" s="608"/>
      <c r="BU38" s="609"/>
      <c r="BV38" s="593">
        <v>3991</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961900</v>
      </c>
      <c r="CS38" s="594"/>
      <c r="CT38" s="594"/>
      <c r="CU38" s="594"/>
      <c r="CV38" s="594"/>
      <c r="CW38" s="594"/>
      <c r="CX38" s="594"/>
      <c r="CY38" s="595"/>
      <c r="CZ38" s="627">
        <v>8.3000000000000007</v>
      </c>
      <c r="DA38" s="628"/>
      <c r="DB38" s="628"/>
      <c r="DC38" s="629"/>
      <c r="DD38" s="602">
        <v>840818</v>
      </c>
      <c r="DE38" s="594"/>
      <c r="DF38" s="594"/>
      <c r="DG38" s="594"/>
      <c r="DH38" s="594"/>
      <c r="DI38" s="594"/>
      <c r="DJ38" s="594"/>
      <c r="DK38" s="595"/>
      <c r="DL38" s="602">
        <v>837318</v>
      </c>
      <c r="DM38" s="594"/>
      <c r="DN38" s="594"/>
      <c r="DO38" s="594"/>
      <c r="DP38" s="594"/>
      <c r="DQ38" s="594"/>
      <c r="DR38" s="594"/>
      <c r="DS38" s="594"/>
      <c r="DT38" s="594"/>
      <c r="DU38" s="594"/>
      <c r="DV38" s="595"/>
      <c r="DW38" s="598">
        <v>10.3</v>
      </c>
      <c r="DX38" s="623"/>
      <c r="DY38" s="623"/>
      <c r="DZ38" s="623"/>
      <c r="EA38" s="623"/>
      <c r="EB38" s="623"/>
      <c r="EC38" s="624"/>
    </row>
    <row r="39" spans="2:133" ht="11.25" customHeight="1" x14ac:dyDescent="0.15">
      <c r="AQ39" s="672" t="s">
        <v>317</v>
      </c>
      <c r="AR39" s="673"/>
      <c r="AS39" s="673"/>
      <c r="AT39" s="673"/>
      <c r="AU39" s="673"/>
      <c r="AV39" s="673"/>
      <c r="AW39" s="673"/>
      <c r="AX39" s="673"/>
      <c r="AY39" s="674"/>
      <c r="AZ39" s="593" t="s">
        <v>108</v>
      </c>
      <c r="BA39" s="594"/>
      <c r="BB39" s="594"/>
      <c r="BC39" s="594"/>
      <c r="BD39" s="625"/>
      <c r="BE39" s="625"/>
      <c r="BF39" s="650"/>
      <c r="BG39" s="678" t="s">
        <v>318</v>
      </c>
      <c r="BH39" s="679"/>
      <c r="BI39" s="679"/>
      <c r="BJ39" s="679"/>
      <c r="BK39" s="679"/>
      <c r="BL39" s="187"/>
      <c r="BM39" s="608" t="s">
        <v>319</v>
      </c>
      <c r="BN39" s="608"/>
      <c r="BO39" s="608"/>
      <c r="BP39" s="608"/>
      <c r="BQ39" s="608"/>
      <c r="BR39" s="608"/>
      <c r="BS39" s="608"/>
      <c r="BT39" s="608"/>
      <c r="BU39" s="609"/>
      <c r="BV39" s="593">
        <v>81</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21971</v>
      </c>
      <c r="CS39" s="625"/>
      <c r="CT39" s="625"/>
      <c r="CU39" s="625"/>
      <c r="CV39" s="625"/>
      <c r="CW39" s="625"/>
      <c r="CX39" s="625"/>
      <c r="CY39" s="626"/>
      <c r="CZ39" s="627">
        <v>0.2</v>
      </c>
      <c r="DA39" s="628"/>
      <c r="DB39" s="628"/>
      <c r="DC39" s="629"/>
      <c r="DD39" s="602" t="s">
        <v>108</v>
      </c>
      <c r="DE39" s="625"/>
      <c r="DF39" s="625"/>
      <c r="DG39" s="625"/>
      <c r="DH39" s="625"/>
      <c r="DI39" s="625"/>
      <c r="DJ39" s="625"/>
      <c r="DK39" s="626"/>
      <c r="DL39" s="602" t="s">
        <v>108</v>
      </c>
      <c r="DM39" s="625"/>
      <c r="DN39" s="625"/>
      <c r="DO39" s="625"/>
      <c r="DP39" s="625"/>
      <c r="DQ39" s="625"/>
      <c r="DR39" s="625"/>
      <c r="DS39" s="625"/>
      <c r="DT39" s="625"/>
      <c r="DU39" s="625"/>
      <c r="DV39" s="626"/>
      <c r="DW39" s="598" t="s">
        <v>108</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321</v>
      </c>
      <c r="AR40" s="673"/>
      <c r="AS40" s="673"/>
      <c r="AT40" s="673"/>
      <c r="AU40" s="673"/>
      <c r="AV40" s="673"/>
      <c r="AW40" s="673"/>
      <c r="AX40" s="673"/>
      <c r="AY40" s="674"/>
      <c r="AZ40" s="593">
        <v>148943</v>
      </c>
      <c r="BA40" s="594"/>
      <c r="BB40" s="594"/>
      <c r="BC40" s="594"/>
      <c r="BD40" s="625"/>
      <c r="BE40" s="625"/>
      <c r="BF40" s="650"/>
      <c r="BG40" s="678"/>
      <c r="BH40" s="679"/>
      <c r="BI40" s="679"/>
      <c r="BJ40" s="679"/>
      <c r="BK40" s="679"/>
      <c r="BL40" s="187"/>
      <c r="BM40" s="608" t="s">
        <v>322</v>
      </c>
      <c r="BN40" s="608"/>
      <c r="BO40" s="608"/>
      <c r="BP40" s="608"/>
      <c r="BQ40" s="608"/>
      <c r="BR40" s="608"/>
      <c r="BS40" s="608"/>
      <c r="BT40" s="608"/>
      <c r="BU40" s="609"/>
      <c r="BV40" s="593">
        <v>83</v>
      </c>
      <c r="BW40" s="594"/>
      <c r="BX40" s="594"/>
      <c r="BY40" s="594"/>
      <c r="BZ40" s="594"/>
      <c r="CA40" s="594"/>
      <c r="CB40" s="603"/>
      <c r="CD40" s="607" t="s">
        <v>323</v>
      </c>
      <c r="CE40" s="608"/>
      <c r="CF40" s="608"/>
      <c r="CG40" s="608"/>
      <c r="CH40" s="608"/>
      <c r="CI40" s="608"/>
      <c r="CJ40" s="608"/>
      <c r="CK40" s="608"/>
      <c r="CL40" s="608"/>
      <c r="CM40" s="608"/>
      <c r="CN40" s="608"/>
      <c r="CO40" s="608"/>
      <c r="CP40" s="608"/>
      <c r="CQ40" s="609"/>
      <c r="CR40" s="593">
        <v>10000</v>
      </c>
      <c r="CS40" s="594"/>
      <c r="CT40" s="594"/>
      <c r="CU40" s="594"/>
      <c r="CV40" s="594"/>
      <c r="CW40" s="594"/>
      <c r="CX40" s="594"/>
      <c r="CY40" s="595"/>
      <c r="CZ40" s="627">
        <v>0.1</v>
      </c>
      <c r="DA40" s="628"/>
      <c r="DB40" s="628"/>
      <c r="DC40" s="629"/>
      <c r="DD40" s="602">
        <v>10000</v>
      </c>
      <c r="DE40" s="594"/>
      <c r="DF40" s="594"/>
      <c r="DG40" s="594"/>
      <c r="DH40" s="594"/>
      <c r="DI40" s="594"/>
      <c r="DJ40" s="594"/>
      <c r="DK40" s="595"/>
      <c r="DL40" s="602" t="s">
        <v>108</v>
      </c>
      <c r="DM40" s="594"/>
      <c r="DN40" s="594"/>
      <c r="DO40" s="594"/>
      <c r="DP40" s="594"/>
      <c r="DQ40" s="594"/>
      <c r="DR40" s="594"/>
      <c r="DS40" s="594"/>
      <c r="DT40" s="594"/>
      <c r="DU40" s="594"/>
      <c r="DV40" s="595"/>
      <c r="DW40" s="598" t="s">
        <v>108</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324</v>
      </c>
      <c r="AR41" s="614"/>
      <c r="AS41" s="614"/>
      <c r="AT41" s="614"/>
      <c r="AU41" s="614"/>
      <c r="AV41" s="614"/>
      <c r="AW41" s="614"/>
      <c r="AX41" s="614"/>
      <c r="AY41" s="615"/>
      <c r="AZ41" s="665">
        <v>769551</v>
      </c>
      <c r="BA41" s="666"/>
      <c r="BB41" s="666"/>
      <c r="BC41" s="666"/>
      <c r="BD41" s="661"/>
      <c r="BE41" s="661"/>
      <c r="BF41" s="663"/>
      <c r="BG41" s="680"/>
      <c r="BH41" s="681"/>
      <c r="BI41" s="681"/>
      <c r="BJ41" s="681"/>
      <c r="BK41" s="681"/>
      <c r="BL41" s="189"/>
      <c r="BM41" s="614" t="s">
        <v>325</v>
      </c>
      <c r="BN41" s="614"/>
      <c r="BO41" s="614"/>
      <c r="BP41" s="614"/>
      <c r="BQ41" s="614"/>
      <c r="BR41" s="614"/>
      <c r="BS41" s="614"/>
      <c r="BT41" s="614"/>
      <c r="BU41" s="615"/>
      <c r="BV41" s="665">
        <v>292</v>
      </c>
      <c r="BW41" s="666"/>
      <c r="BX41" s="666"/>
      <c r="BY41" s="666"/>
      <c r="BZ41" s="666"/>
      <c r="CA41" s="666"/>
      <c r="CB41" s="675"/>
      <c r="CD41" s="607" t="s">
        <v>326</v>
      </c>
      <c r="CE41" s="608"/>
      <c r="CF41" s="608"/>
      <c r="CG41" s="608"/>
      <c r="CH41" s="608"/>
      <c r="CI41" s="608"/>
      <c r="CJ41" s="608"/>
      <c r="CK41" s="608"/>
      <c r="CL41" s="608"/>
      <c r="CM41" s="608"/>
      <c r="CN41" s="608"/>
      <c r="CO41" s="608"/>
      <c r="CP41" s="608"/>
      <c r="CQ41" s="609"/>
      <c r="CR41" s="593" t="s">
        <v>206</v>
      </c>
      <c r="CS41" s="625"/>
      <c r="CT41" s="625"/>
      <c r="CU41" s="625"/>
      <c r="CV41" s="625"/>
      <c r="CW41" s="625"/>
      <c r="CX41" s="625"/>
      <c r="CY41" s="626"/>
      <c r="CZ41" s="627" t="s">
        <v>206</v>
      </c>
      <c r="DA41" s="628"/>
      <c r="DB41" s="628"/>
      <c r="DC41" s="629"/>
      <c r="DD41" s="602" t="s">
        <v>206</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328</v>
      </c>
      <c r="CE42" s="591"/>
      <c r="CF42" s="591"/>
      <c r="CG42" s="591"/>
      <c r="CH42" s="591"/>
      <c r="CI42" s="591"/>
      <c r="CJ42" s="591"/>
      <c r="CK42" s="591"/>
      <c r="CL42" s="591"/>
      <c r="CM42" s="591"/>
      <c r="CN42" s="591"/>
      <c r="CO42" s="591"/>
      <c r="CP42" s="591"/>
      <c r="CQ42" s="592"/>
      <c r="CR42" s="593">
        <v>1803150</v>
      </c>
      <c r="CS42" s="594"/>
      <c r="CT42" s="594"/>
      <c r="CU42" s="594"/>
      <c r="CV42" s="594"/>
      <c r="CW42" s="594"/>
      <c r="CX42" s="594"/>
      <c r="CY42" s="595"/>
      <c r="CZ42" s="627">
        <v>15.5</v>
      </c>
      <c r="DA42" s="676"/>
      <c r="DB42" s="676"/>
      <c r="DC42" s="677"/>
      <c r="DD42" s="602">
        <v>638300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330</v>
      </c>
      <c r="CE43" s="591"/>
      <c r="CF43" s="591"/>
      <c r="CG43" s="591"/>
      <c r="CH43" s="591"/>
      <c r="CI43" s="591"/>
      <c r="CJ43" s="591"/>
      <c r="CK43" s="591"/>
      <c r="CL43" s="591"/>
      <c r="CM43" s="591"/>
      <c r="CN43" s="591"/>
      <c r="CO43" s="591"/>
      <c r="CP43" s="591"/>
      <c r="CQ43" s="592"/>
      <c r="CR43" s="593">
        <v>4431</v>
      </c>
      <c r="CS43" s="625"/>
      <c r="CT43" s="625"/>
      <c r="CU43" s="625"/>
      <c r="CV43" s="625"/>
      <c r="CW43" s="625"/>
      <c r="CX43" s="625"/>
      <c r="CY43" s="626"/>
      <c r="CZ43" s="627">
        <v>0</v>
      </c>
      <c r="DA43" s="628"/>
      <c r="DB43" s="628"/>
      <c r="DC43" s="629"/>
      <c r="DD43" s="602">
        <v>4431</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331</v>
      </c>
      <c r="CD44" s="699" t="s">
        <v>284</v>
      </c>
      <c r="CE44" s="700"/>
      <c r="CF44" s="590" t="s">
        <v>332</v>
      </c>
      <c r="CG44" s="591"/>
      <c r="CH44" s="591"/>
      <c r="CI44" s="591"/>
      <c r="CJ44" s="591"/>
      <c r="CK44" s="591"/>
      <c r="CL44" s="591"/>
      <c r="CM44" s="591"/>
      <c r="CN44" s="591"/>
      <c r="CO44" s="591"/>
      <c r="CP44" s="591"/>
      <c r="CQ44" s="592"/>
      <c r="CR44" s="593">
        <v>1747732</v>
      </c>
      <c r="CS44" s="594"/>
      <c r="CT44" s="594"/>
      <c r="CU44" s="594"/>
      <c r="CV44" s="594"/>
      <c r="CW44" s="594"/>
      <c r="CX44" s="594"/>
      <c r="CY44" s="595"/>
      <c r="CZ44" s="627">
        <v>15</v>
      </c>
      <c r="DA44" s="676"/>
      <c r="DB44" s="676"/>
      <c r="DC44" s="677"/>
      <c r="DD44" s="602">
        <v>621997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333</v>
      </c>
      <c r="CG45" s="591"/>
      <c r="CH45" s="591"/>
      <c r="CI45" s="591"/>
      <c r="CJ45" s="591"/>
      <c r="CK45" s="591"/>
      <c r="CL45" s="591"/>
      <c r="CM45" s="591"/>
      <c r="CN45" s="591"/>
      <c r="CO45" s="591"/>
      <c r="CP45" s="591"/>
      <c r="CQ45" s="592"/>
      <c r="CR45" s="593">
        <v>738405</v>
      </c>
      <c r="CS45" s="625"/>
      <c r="CT45" s="625"/>
      <c r="CU45" s="625"/>
      <c r="CV45" s="625"/>
      <c r="CW45" s="625"/>
      <c r="CX45" s="625"/>
      <c r="CY45" s="626"/>
      <c r="CZ45" s="627">
        <v>6.3</v>
      </c>
      <c r="DA45" s="628"/>
      <c r="DB45" s="628"/>
      <c r="DC45" s="629"/>
      <c r="DD45" s="602">
        <v>130936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334</v>
      </c>
      <c r="CG46" s="591"/>
      <c r="CH46" s="591"/>
      <c r="CI46" s="591"/>
      <c r="CJ46" s="591"/>
      <c r="CK46" s="591"/>
      <c r="CL46" s="591"/>
      <c r="CM46" s="591"/>
      <c r="CN46" s="591"/>
      <c r="CO46" s="591"/>
      <c r="CP46" s="591"/>
      <c r="CQ46" s="592"/>
      <c r="CR46" s="593">
        <v>967016</v>
      </c>
      <c r="CS46" s="594"/>
      <c r="CT46" s="594"/>
      <c r="CU46" s="594"/>
      <c r="CV46" s="594"/>
      <c r="CW46" s="594"/>
      <c r="CX46" s="594"/>
      <c r="CY46" s="595"/>
      <c r="CZ46" s="627">
        <v>8.3000000000000007</v>
      </c>
      <c r="DA46" s="676"/>
      <c r="DB46" s="676"/>
      <c r="DC46" s="677"/>
      <c r="DD46" s="602">
        <v>458010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335</v>
      </c>
      <c r="CG47" s="591"/>
      <c r="CH47" s="591"/>
      <c r="CI47" s="591"/>
      <c r="CJ47" s="591"/>
      <c r="CK47" s="591"/>
      <c r="CL47" s="591"/>
      <c r="CM47" s="591"/>
      <c r="CN47" s="591"/>
      <c r="CO47" s="591"/>
      <c r="CP47" s="591"/>
      <c r="CQ47" s="592"/>
      <c r="CR47" s="593">
        <v>55418</v>
      </c>
      <c r="CS47" s="625"/>
      <c r="CT47" s="625"/>
      <c r="CU47" s="625"/>
      <c r="CV47" s="625"/>
      <c r="CW47" s="625"/>
      <c r="CX47" s="625"/>
      <c r="CY47" s="626"/>
      <c r="CZ47" s="627">
        <v>0.5</v>
      </c>
      <c r="DA47" s="628"/>
      <c r="DB47" s="628"/>
      <c r="DC47" s="629"/>
      <c r="DD47" s="602">
        <v>16303</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336</v>
      </c>
      <c r="CG48" s="591"/>
      <c r="CH48" s="591"/>
      <c r="CI48" s="591"/>
      <c r="CJ48" s="591"/>
      <c r="CK48" s="591"/>
      <c r="CL48" s="591"/>
      <c r="CM48" s="591"/>
      <c r="CN48" s="591"/>
      <c r="CO48" s="591"/>
      <c r="CP48" s="591"/>
      <c r="CQ48" s="592"/>
      <c r="CR48" s="593" t="s">
        <v>118</v>
      </c>
      <c r="CS48" s="594"/>
      <c r="CT48" s="594"/>
      <c r="CU48" s="594"/>
      <c r="CV48" s="594"/>
      <c r="CW48" s="594"/>
      <c r="CX48" s="594"/>
      <c r="CY48" s="595"/>
      <c r="CZ48" s="627" t="s">
        <v>118</v>
      </c>
      <c r="DA48" s="676"/>
      <c r="DB48" s="676"/>
      <c r="DC48" s="677"/>
      <c r="DD48" s="602" t="s">
        <v>118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337</v>
      </c>
      <c r="CE49" s="637"/>
      <c r="CF49" s="637"/>
      <c r="CG49" s="637"/>
      <c r="CH49" s="637"/>
      <c r="CI49" s="637"/>
      <c r="CJ49" s="637"/>
      <c r="CK49" s="637"/>
      <c r="CL49" s="637"/>
      <c r="CM49" s="637"/>
      <c r="CN49" s="637"/>
      <c r="CO49" s="637"/>
      <c r="CP49" s="637"/>
      <c r="CQ49" s="638"/>
      <c r="CR49" s="665">
        <v>11651207</v>
      </c>
      <c r="CS49" s="661"/>
      <c r="CT49" s="661"/>
      <c r="CU49" s="661"/>
      <c r="CV49" s="661"/>
      <c r="CW49" s="661"/>
      <c r="CX49" s="661"/>
      <c r="CY49" s="688"/>
      <c r="CZ49" s="689">
        <v>100</v>
      </c>
      <c r="DA49" s="690"/>
      <c r="DB49" s="690"/>
      <c r="DC49" s="691"/>
      <c r="DD49" s="692">
        <v>8599924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339</v>
      </c>
      <c r="DK2" s="735"/>
      <c r="DL2" s="735"/>
      <c r="DM2" s="735"/>
      <c r="DN2" s="735"/>
      <c r="DO2" s="736"/>
      <c r="DP2" s="200"/>
      <c r="DQ2" s="734" t="s">
        <v>340</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341</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343</v>
      </c>
      <c r="B5" s="729"/>
      <c r="C5" s="729"/>
      <c r="D5" s="729"/>
      <c r="E5" s="729"/>
      <c r="F5" s="729"/>
      <c r="G5" s="729"/>
      <c r="H5" s="729"/>
      <c r="I5" s="729"/>
      <c r="J5" s="729"/>
      <c r="K5" s="729"/>
      <c r="L5" s="729"/>
      <c r="M5" s="729"/>
      <c r="N5" s="729"/>
      <c r="O5" s="729"/>
      <c r="P5" s="730"/>
      <c r="Q5" s="705" t="s">
        <v>344</v>
      </c>
      <c r="R5" s="706"/>
      <c r="S5" s="706"/>
      <c r="T5" s="706"/>
      <c r="U5" s="707"/>
      <c r="V5" s="705" t="s">
        <v>345</v>
      </c>
      <c r="W5" s="706"/>
      <c r="X5" s="706"/>
      <c r="Y5" s="706"/>
      <c r="Z5" s="707"/>
      <c r="AA5" s="705" t="s">
        <v>346</v>
      </c>
      <c r="AB5" s="706"/>
      <c r="AC5" s="706"/>
      <c r="AD5" s="706"/>
      <c r="AE5" s="706"/>
      <c r="AF5" s="738" t="s">
        <v>347</v>
      </c>
      <c r="AG5" s="706"/>
      <c r="AH5" s="706"/>
      <c r="AI5" s="706"/>
      <c r="AJ5" s="717"/>
      <c r="AK5" s="706" t="s">
        <v>348</v>
      </c>
      <c r="AL5" s="706"/>
      <c r="AM5" s="706"/>
      <c r="AN5" s="706"/>
      <c r="AO5" s="707"/>
      <c r="AP5" s="705" t="s">
        <v>349</v>
      </c>
      <c r="AQ5" s="706"/>
      <c r="AR5" s="706"/>
      <c r="AS5" s="706"/>
      <c r="AT5" s="707"/>
      <c r="AU5" s="705" t="s">
        <v>350</v>
      </c>
      <c r="AV5" s="706"/>
      <c r="AW5" s="706"/>
      <c r="AX5" s="706"/>
      <c r="AY5" s="717"/>
      <c r="AZ5" s="207"/>
      <c r="BA5" s="207"/>
      <c r="BB5" s="207"/>
      <c r="BC5" s="207"/>
      <c r="BD5" s="207"/>
      <c r="BE5" s="208"/>
      <c r="BF5" s="208"/>
      <c r="BG5" s="208"/>
      <c r="BH5" s="208"/>
      <c r="BI5" s="208"/>
      <c r="BJ5" s="208"/>
      <c r="BK5" s="208"/>
      <c r="BL5" s="208"/>
      <c r="BM5" s="208"/>
      <c r="BN5" s="208"/>
      <c r="BO5" s="208"/>
      <c r="BP5" s="208"/>
      <c r="BQ5" s="728" t="s">
        <v>351</v>
      </c>
      <c r="BR5" s="729"/>
      <c r="BS5" s="729"/>
      <c r="BT5" s="729"/>
      <c r="BU5" s="729"/>
      <c r="BV5" s="729"/>
      <c r="BW5" s="729"/>
      <c r="BX5" s="729"/>
      <c r="BY5" s="729"/>
      <c r="BZ5" s="729"/>
      <c r="CA5" s="729"/>
      <c r="CB5" s="729"/>
      <c r="CC5" s="729"/>
      <c r="CD5" s="729"/>
      <c r="CE5" s="729"/>
      <c r="CF5" s="729"/>
      <c r="CG5" s="730"/>
      <c r="CH5" s="705" t="s">
        <v>352</v>
      </c>
      <c r="CI5" s="706"/>
      <c r="CJ5" s="706"/>
      <c r="CK5" s="706"/>
      <c r="CL5" s="707"/>
      <c r="CM5" s="705" t="s">
        <v>353</v>
      </c>
      <c r="CN5" s="706"/>
      <c r="CO5" s="706"/>
      <c r="CP5" s="706"/>
      <c r="CQ5" s="707"/>
      <c r="CR5" s="705" t="s">
        <v>354</v>
      </c>
      <c r="CS5" s="706"/>
      <c r="CT5" s="706"/>
      <c r="CU5" s="706"/>
      <c r="CV5" s="707"/>
      <c r="CW5" s="705" t="s">
        <v>355</v>
      </c>
      <c r="CX5" s="706"/>
      <c r="CY5" s="706"/>
      <c r="CZ5" s="706"/>
      <c r="DA5" s="707"/>
      <c r="DB5" s="705" t="s">
        <v>356</v>
      </c>
      <c r="DC5" s="706"/>
      <c r="DD5" s="706"/>
      <c r="DE5" s="706"/>
      <c r="DF5" s="707"/>
      <c r="DG5" s="711" t="s">
        <v>357</v>
      </c>
      <c r="DH5" s="712"/>
      <c r="DI5" s="712"/>
      <c r="DJ5" s="712"/>
      <c r="DK5" s="713"/>
      <c r="DL5" s="711" t="s">
        <v>358</v>
      </c>
      <c r="DM5" s="712"/>
      <c r="DN5" s="712"/>
      <c r="DO5" s="712"/>
      <c r="DP5" s="713"/>
      <c r="DQ5" s="705" t="s">
        <v>359</v>
      </c>
      <c r="DR5" s="706"/>
      <c r="DS5" s="706"/>
      <c r="DT5" s="706"/>
      <c r="DU5" s="707"/>
      <c r="DV5" s="705" t="s">
        <v>350</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360</v>
      </c>
      <c r="C7" s="720"/>
      <c r="D7" s="720"/>
      <c r="E7" s="720"/>
      <c r="F7" s="720"/>
      <c r="G7" s="720"/>
      <c r="H7" s="720"/>
      <c r="I7" s="720"/>
      <c r="J7" s="720"/>
      <c r="K7" s="720"/>
      <c r="L7" s="720"/>
      <c r="M7" s="720"/>
      <c r="N7" s="720"/>
      <c r="O7" s="720"/>
      <c r="P7" s="721"/>
      <c r="Q7" s="722">
        <v>12104</v>
      </c>
      <c r="R7" s="723"/>
      <c r="S7" s="723"/>
      <c r="T7" s="723"/>
      <c r="U7" s="723"/>
      <c r="V7" s="723">
        <v>11656</v>
      </c>
      <c r="W7" s="723"/>
      <c r="X7" s="723"/>
      <c r="Y7" s="723"/>
      <c r="Z7" s="723"/>
      <c r="AA7" s="723">
        <v>449</v>
      </c>
      <c r="AB7" s="723"/>
      <c r="AC7" s="723"/>
      <c r="AD7" s="723"/>
      <c r="AE7" s="724"/>
      <c r="AF7" s="725">
        <v>322</v>
      </c>
      <c r="AG7" s="726"/>
      <c r="AH7" s="726"/>
      <c r="AI7" s="726"/>
      <c r="AJ7" s="727"/>
      <c r="AK7" s="762">
        <v>79</v>
      </c>
      <c r="AL7" s="763"/>
      <c r="AM7" s="763"/>
      <c r="AN7" s="763"/>
      <c r="AO7" s="763"/>
      <c r="AP7" s="763">
        <v>12563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544</v>
      </c>
      <c r="BT7" s="767"/>
      <c r="BU7" s="767"/>
      <c r="BV7" s="767"/>
      <c r="BW7" s="767"/>
      <c r="BX7" s="767"/>
      <c r="BY7" s="767"/>
      <c r="BZ7" s="767"/>
      <c r="CA7" s="767"/>
      <c r="CB7" s="767"/>
      <c r="CC7" s="767"/>
      <c r="CD7" s="767"/>
      <c r="CE7" s="767"/>
      <c r="CF7" s="767"/>
      <c r="CG7" s="768"/>
      <c r="CH7" s="759">
        <v>8</v>
      </c>
      <c r="CI7" s="760"/>
      <c r="CJ7" s="760"/>
      <c r="CK7" s="760"/>
      <c r="CL7" s="761"/>
      <c r="CM7" s="759">
        <v>48</v>
      </c>
      <c r="CN7" s="760"/>
      <c r="CO7" s="760"/>
      <c r="CP7" s="760"/>
      <c r="CQ7" s="761"/>
      <c r="CR7" s="759">
        <v>8</v>
      </c>
      <c r="CS7" s="760"/>
      <c r="CT7" s="760"/>
      <c r="CU7" s="760"/>
      <c r="CV7" s="761"/>
      <c r="CW7" s="759" t="s">
        <v>551</v>
      </c>
      <c r="CX7" s="760"/>
      <c r="CY7" s="760"/>
      <c r="CZ7" s="760"/>
      <c r="DA7" s="761"/>
      <c r="DB7" s="759" t="s">
        <v>551</v>
      </c>
      <c r="DC7" s="760"/>
      <c r="DD7" s="760"/>
      <c r="DE7" s="760"/>
      <c r="DF7" s="761"/>
      <c r="DG7" s="759" t="s">
        <v>552</v>
      </c>
      <c r="DH7" s="760"/>
      <c r="DI7" s="760"/>
      <c r="DJ7" s="760"/>
      <c r="DK7" s="761"/>
      <c r="DL7" s="759" t="s">
        <v>551</v>
      </c>
      <c r="DM7" s="760"/>
      <c r="DN7" s="760"/>
      <c r="DO7" s="760"/>
      <c r="DP7" s="761"/>
      <c r="DQ7" s="759" t="s">
        <v>551</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361</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362</v>
      </c>
      <c r="B23" s="778" t="s">
        <v>363</v>
      </c>
      <c r="C23" s="779"/>
      <c r="D23" s="779"/>
      <c r="E23" s="779"/>
      <c r="F23" s="779"/>
      <c r="G23" s="779"/>
      <c r="H23" s="779"/>
      <c r="I23" s="779"/>
      <c r="J23" s="779"/>
      <c r="K23" s="779"/>
      <c r="L23" s="779"/>
      <c r="M23" s="779"/>
      <c r="N23" s="779"/>
      <c r="O23" s="779"/>
      <c r="P23" s="780"/>
      <c r="Q23" s="781">
        <v>12100</v>
      </c>
      <c r="R23" s="782"/>
      <c r="S23" s="782"/>
      <c r="T23" s="782"/>
      <c r="U23" s="782"/>
      <c r="V23" s="782">
        <v>11651</v>
      </c>
      <c r="W23" s="782"/>
      <c r="X23" s="782"/>
      <c r="Y23" s="782"/>
      <c r="Z23" s="782"/>
      <c r="AA23" s="782">
        <v>449</v>
      </c>
      <c r="AB23" s="782"/>
      <c r="AC23" s="782"/>
      <c r="AD23" s="782"/>
      <c r="AE23" s="783"/>
      <c r="AF23" s="784">
        <v>322</v>
      </c>
      <c r="AG23" s="782"/>
      <c r="AH23" s="782"/>
      <c r="AI23" s="782"/>
      <c r="AJ23" s="785"/>
      <c r="AK23" s="786"/>
      <c r="AL23" s="787"/>
      <c r="AM23" s="787"/>
      <c r="AN23" s="787"/>
      <c r="AO23" s="787"/>
      <c r="AP23" s="782">
        <v>12563</v>
      </c>
      <c r="AQ23" s="782"/>
      <c r="AR23" s="782"/>
      <c r="AS23" s="782"/>
      <c r="AT23" s="782"/>
      <c r="AU23" s="788"/>
      <c r="AV23" s="788"/>
      <c r="AW23" s="788"/>
      <c r="AX23" s="788"/>
      <c r="AY23" s="789"/>
      <c r="AZ23" s="797" t="s">
        <v>108</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364</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365</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343</v>
      </c>
      <c r="B26" s="729"/>
      <c r="C26" s="729"/>
      <c r="D26" s="729"/>
      <c r="E26" s="729"/>
      <c r="F26" s="729"/>
      <c r="G26" s="729"/>
      <c r="H26" s="729"/>
      <c r="I26" s="729"/>
      <c r="J26" s="729"/>
      <c r="K26" s="729"/>
      <c r="L26" s="729"/>
      <c r="M26" s="729"/>
      <c r="N26" s="729"/>
      <c r="O26" s="729"/>
      <c r="P26" s="730"/>
      <c r="Q26" s="705" t="s">
        <v>366</v>
      </c>
      <c r="R26" s="706"/>
      <c r="S26" s="706"/>
      <c r="T26" s="706"/>
      <c r="U26" s="707"/>
      <c r="V26" s="705" t="s">
        <v>367</v>
      </c>
      <c r="W26" s="706"/>
      <c r="X26" s="706"/>
      <c r="Y26" s="706"/>
      <c r="Z26" s="707"/>
      <c r="AA26" s="705" t="s">
        <v>368</v>
      </c>
      <c r="AB26" s="706"/>
      <c r="AC26" s="706"/>
      <c r="AD26" s="706"/>
      <c r="AE26" s="706"/>
      <c r="AF26" s="800" t="s">
        <v>369</v>
      </c>
      <c r="AG26" s="801"/>
      <c r="AH26" s="801"/>
      <c r="AI26" s="801"/>
      <c r="AJ26" s="802"/>
      <c r="AK26" s="706" t="s">
        <v>370</v>
      </c>
      <c r="AL26" s="706"/>
      <c r="AM26" s="706"/>
      <c r="AN26" s="706"/>
      <c r="AO26" s="707"/>
      <c r="AP26" s="705" t="s">
        <v>371</v>
      </c>
      <c r="AQ26" s="706"/>
      <c r="AR26" s="706"/>
      <c r="AS26" s="706"/>
      <c r="AT26" s="707"/>
      <c r="AU26" s="705" t="s">
        <v>372</v>
      </c>
      <c r="AV26" s="706"/>
      <c r="AW26" s="706"/>
      <c r="AX26" s="706"/>
      <c r="AY26" s="707"/>
      <c r="AZ26" s="705" t="s">
        <v>373</v>
      </c>
      <c r="BA26" s="706"/>
      <c r="BB26" s="706"/>
      <c r="BC26" s="706"/>
      <c r="BD26" s="707"/>
      <c r="BE26" s="705" t="s">
        <v>350</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374</v>
      </c>
      <c r="C28" s="720"/>
      <c r="D28" s="720"/>
      <c r="E28" s="720"/>
      <c r="F28" s="720"/>
      <c r="G28" s="720"/>
      <c r="H28" s="720"/>
      <c r="I28" s="720"/>
      <c r="J28" s="720"/>
      <c r="K28" s="720"/>
      <c r="L28" s="720"/>
      <c r="M28" s="720"/>
      <c r="N28" s="720"/>
      <c r="O28" s="720"/>
      <c r="P28" s="721"/>
      <c r="Q28" s="810">
        <v>2119</v>
      </c>
      <c r="R28" s="811"/>
      <c r="S28" s="811"/>
      <c r="T28" s="811"/>
      <c r="U28" s="811"/>
      <c r="V28" s="811">
        <v>2037</v>
      </c>
      <c r="W28" s="811"/>
      <c r="X28" s="811"/>
      <c r="Y28" s="811"/>
      <c r="Z28" s="811"/>
      <c r="AA28" s="811">
        <f>Q28-V28</f>
        <v>82</v>
      </c>
      <c r="AB28" s="811"/>
      <c r="AC28" s="811"/>
      <c r="AD28" s="811"/>
      <c r="AE28" s="812"/>
      <c r="AF28" s="813">
        <v>82</v>
      </c>
      <c r="AG28" s="811"/>
      <c r="AH28" s="811"/>
      <c r="AI28" s="811"/>
      <c r="AJ28" s="814"/>
      <c r="AK28" s="815">
        <v>149</v>
      </c>
      <c r="AL28" s="806"/>
      <c r="AM28" s="806"/>
      <c r="AN28" s="806"/>
      <c r="AO28" s="806"/>
      <c r="AP28" s="806" t="s">
        <v>549</v>
      </c>
      <c r="AQ28" s="806"/>
      <c r="AR28" s="806"/>
      <c r="AS28" s="806"/>
      <c r="AT28" s="806"/>
      <c r="AU28" s="806" t="s">
        <v>549</v>
      </c>
      <c r="AV28" s="806"/>
      <c r="AW28" s="806"/>
      <c r="AX28" s="806"/>
      <c r="AY28" s="806"/>
      <c r="AZ28" s="807" t="s">
        <v>550</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375</v>
      </c>
      <c r="C29" s="744"/>
      <c r="D29" s="744"/>
      <c r="E29" s="744"/>
      <c r="F29" s="744"/>
      <c r="G29" s="744"/>
      <c r="H29" s="744"/>
      <c r="I29" s="744"/>
      <c r="J29" s="744"/>
      <c r="K29" s="744"/>
      <c r="L29" s="744"/>
      <c r="M29" s="744"/>
      <c r="N29" s="744"/>
      <c r="O29" s="744"/>
      <c r="P29" s="745"/>
      <c r="Q29" s="746">
        <v>2609</v>
      </c>
      <c r="R29" s="747"/>
      <c r="S29" s="747"/>
      <c r="T29" s="747"/>
      <c r="U29" s="747"/>
      <c r="V29" s="747">
        <v>2546</v>
      </c>
      <c r="W29" s="747"/>
      <c r="X29" s="747"/>
      <c r="Y29" s="747"/>
      <c r="Z29" s="747"/>
      <c r="AA29" s="747">
        <f>Q29-V29</f>
        <v>63</v>
      </c>
      <c r="AB29" s="747"/>
      <c r="AC29" s="747"/>
      <c r="AD29" s="747"/>
      <c r="AE29" s="748"/>
      <c r="AF29" s="749">
        <v>63</v>
      </c>
      <c r="AG29" s="750"/>
      <c r="AH29" s="750"/>
      <c r="AI29" s="750"/>
      <c r="AJ29" s="751"/>
      <c r="AK29" s="818">
        <v>398</v>
      </c>
      <c r="AL29" s="819"/>
      <c r="AM29" s="819"/>
      <c r="AN29" s="819"/>
      <c r="AO29" s="819"/>
      <c r="AP29" s="819" t="s">
        <v>477</v>
      </c>
      <c r="AQ29" s="819"/>
      <c r="AR29" s="819"/>
      <c r="AS29" s="819"/>
      <c r="AT29" s="819"/>
      <c r="AU29" s="819" t="s">
        <v>477</v>
      </c>
      <c r="AV29" s="819"/>
      <c r="AW29" s="819"/>
      <c r="AX29" s="819"/>
      <c r="AY29" s="819"/>
      <c r="AZ29" s="820" t="s">
        <v>477</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376</v>
      </c>
      <c r="C30" s="744"/>
      <c r="D30" s="744"/>
      <c r="E30" s="744"/>
      <c r="F30" s="744"/>
      <c r="G30" s="744"/>
      <c r="H30" s="744"/>
      <c r="I30" s="744"/>
      <c r="J30" s="744"/>
      <c r="K30" s="744"/>
      <c r="L30" s="744"/>
      <c r="M30" s="744"/>
      <c r="N30" s="744"/>
      <c r="O30" s="744"/>
      <c r="P30" s="745"/>
      <c r="Q30" s="746">
        <v>530</v>
      </c>
      <c r="R30" s="747"/>
      <c r="S30" s="747"/>
      <c r="T30" s="747"/>
      <c r="U30" s="747"/>
      <c r="V30" s="747">
        <v>526</v>
      </c>
      <c r="W30" s="747"/>
      <c r="X30" s="747"/>
      <c r="Y30" s="747"/>
      <c r="Z30" s="747"/>
      <c r="AA30" s="747">
        <v>4</v>
      </c>
      <c r="AB30" s="747"/>
      <c r="AC30" s="747"/>
      <c r="AD30" s="747"/>
      <c r="AE30" s="748"/>
      <c r="AF30" s="749">
        <v>4</v>
      </c>
      <c r="AG30" s="750"/>
      <c r="AH30" s="750"/>
      <c r="AI30" s="750"/>
      <c r="AJ30" s="751"/>
      <c r="AK30" s="818">
        <v>368</v>
      </c>
      <c r="AL30" s="819"/>
      <c r="AM30" s="819"/>
      <c r="AN30" s="819"/>
      <c r="AO30" s="819"/>
      <c r="AP30" s="819" t="s">
        <v>477</v>
      </c>
      <c r="AQ30" s="819"/>
      <c r="AR30" s="819"/>
      <c r="AS30" s="819"/>
      <c r="AT30" s="819"/>
      <c r="AU30" s="819" t="s">
        <v>477</v>
      </c>
      <c r="AV30" s="819"/>
      <c r="AW30" s="819"/>
      <c r="AX30" s="819"/>
      <c r="AY30" s="819"/>
      <c r="AZ30" s="820" t="s">
        <v>477</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377</v>
      </c>
      <c r="C31" s="744"/>
      <c r="D31" s="744"/>
      <c r="E31" s="744"/>
      <c r="F31" s="744"/>
      <c r="G31" s="744"/>
      <c r="H31" s="744"/>
      <c r="I31" s="744"/>
      <c r="J31" s="744"/>
      <c r="K31" s="744"/>
      <c r="L31" s="744"/>
      <c r="M31" s="744"/>
      <c r="N31" s="744"/>
      <c r="O31" s="744"/>
      <c r="P31" s="745"/>
      <c r="Q31" s="746">
        <v>14</v>
      </c>
      <c r="R31" s="747"/>
      <c r="S31" s="747"/>
      <c r="T31" s="747"/>
      <c r="U31" s="747"/>
      <c r="V31" s="747">
        <v>14</v>
      </c>
      <c r="W31" s="747"/>
      <c r="X31" s="747"/>
      <c r="Y31" s="747"/>
      <c r="Z31" s="747"/>
      <c r="AA31" s="747">
        <v>0</v>
      </c>
      <c r="AB31" s="747"/>
      <c r="AC31" s="747"/>
      <c r="AD31" s="747"/>
      <c r="AE31" s="748"/>
      <c r="AF31" s="749">
        <v>0</v>
      </c>
      <c r="AG31" s="750"/>
      <c r="AH31" s="750"/>
      <c r="AI31" s="750"/>
      <c r="AJ31" s="751"/>
      <c r="AK31" s="818">
        <v>1</v>
      </c>
      <c r="AL31" s="819"/>
      <c r="AM31" s="819"/>
      <c r="AN31" s="819"/>
      <c r="AO31" s="819"/>
      <c r="AP31" s="819" t="s">
        <v>477</v>
      </c>
      <c r="AQ31" s="819"/>
      <c r="AR31" s="819"/>
      <c r="AS31" s="819"/>
      <c r="AT31" s="819"/>
      <c r="AU31" s="819" t="s">
        <v>477</v>
      </c>
      <c r="AV31" s="819"/>
      <c r="AW31" s="819"/>
      <c r="AX31" s="819"/>
      <c r="AY31" s="819"/>
      <c r="AZ31" s="820" t="s">
        <v>477</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378</v>
      </c>
      <c r="C32" s="744"/>
      <c r="D32" s="744"/>
      <c r="E32" s="744"/>
      <c r="F32" s="744"/>
      <c r="G32" s="744"/>
      <c r="H32" s="744"/>
      <c r="I32" s="744"/>
      <c r="J32" s="744"/>
      <c r="K32" s="744"/>
      <c r="L32" s="744"/>
      <c r="M32" s="744"/>
      <c r="N32" s="744"/>
      <c r="O32" s="744"/>
      <c r="P32" s="745"/>
      <c r="Q32" s="746">
        <v>402</v>
      </c>
      <c r="R32" s="747"/>
      <c r="S32" s="747"/>
      <c r="T32" s="747"/>
      <c r="U32" s="747"/>
      <c r="V32" s="747">
        <v>441</v>
      </c>
      <c r="W32" s="747"/>
      <c r="X32" s="747"/>
      <c r="Y32" s="747"/>
      <c r="Z32" s="747"/>
      <c r="AA32" s="747">
        <f>Q32-V32</f>
        <v>-39</v>
      </c>
      <c r="AB32" s="747"/>
      <c r="AC32" s="747"/>
      <c r="AD32" s="747"/>
      <c r="AE32" s="748"/>
      <c r="AF32" s="749">
        <v>1110</v>
      </c>
      <c r="AG32" s="750"/>
      <c r="AH32" s="750"/>
      <c r="AI32" s="750"/>
      <c r="AJ32" s="751"/>
      <c r="AK32" s="818">
        <v>106</v>
      </c>
      <c r="AL32" s="819"/>
      <c r="AM32" s="819"/>
      <c r="AN32" s="819"/>
      <c r="AO32" s="819"/>
      <c r="AP32" s="819">
        <v>2722</v>
      </c>
      <c r="AQ32" s="819"/>
      <c r="AR32" s="819"/>
      <c r="AS32" s="819"/>
      <c r="AT32" s="819"/>
      <c r="AU32" s="819">
        <v>2373</v>
      </c>
      <c r="AV32" s="819"/>
      <c r="AW32" s="819"/>
      <c r="AX32" s="819"/>
      <c r="AY32" s="819"/>
      <c r="AZ32" s="820" t="s">
        <v>556</v>
      </c>
      <c r="BA32" s="820"/>
      <c r="BB32" s="820"/>
      <c r="BC32" s="820"/>
      <c r="BD32" s="820"/>
      <c r="BE32" s="816" t="s">
        <v>379</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380</v>
      </c>
      <c r="C33" s="744"/>
      <c r="D33" s="744"/>
      <c r="E33" s="744"/>
      <c r="F33" s="744"/>
      <c r="G33" s="744"/>
      <c r="H33" s="744"/>
      <c r="I33" s="744"/>
      <c r="J33" s="744"/>
      <c r="K33" s="744"/>
      <c r="L33" s="744"/>
      <c r="M33" s="744"/>
      <c r="N33" s="744"/>
      <c r="O33" s="744"/>
      <c r="P33" s="745"/>
      <c r="Q33" s="746">
        <v>154</v>
      </c>
      <c r="R33" s="747"/>
      <c r="S33" s="747"/>
      <c r="T33" s="747"/>
      <c r="U33" s="747"/>
      <c r="V33" s="747">
        <v>189</v>
      </c>
      <c r="W33" s="747"/>
      <c r="X33" s="747"/>
      <c r="Y33" s="747"/>
      <c r="Z33" s="747"/>
      <c r="AA33" s="747">
        <f>Q33-V33</f>
        <v>-35</v>
      </c>
      <c r="AB33" s="747"/>
      <c r="AC33" s="747"/>
      <c r="AD33" s="747"/>
      <c r="AE33" s="748"/>
      <c r="AF33" s="749">
        <v>276</v>
      </c>
      <c r="AG33" s="750"/>
      <c r="AH33" s="750"/>
      <c r="AI33" s="750"/>
      <c r="AJ33" s="751"/>
      <c r="AK33" s="818">
        <v>54</v>
      </c>
      <c r="AL33" s="819"/>
      <c r="AM33" s="819"/>
      <c r="AN33" s="819"/>
      <c r="AO33" s="819"/>
      <c r="AP33" s="819">
        <v>1278</v>
      </c>
      <c r="AQ33" s="819"/>
      <c r="AR33" s="819"/>
      <c r="AS33" s="819"/>
      <c r="AT33" s="819"/>
      <c r="AU33" s="819">
        <v>1265</v>
      </c>
      <c r="AV33" s="819"/>
      <c r="AW33" s="819"/>
      <c r="AX33" s="819"/>
      <c r="AY33" s="819"/>
      <c r="AZ33" s="820" t="s">
        <v>477</v>
      </c>
      <c r="BA33" s="820"/>
      <c r="BB33" s="820"/>
      <c r="BC33" s="820"/>
      <c r="BD33" s="820"/>
      <c r="BE33" s="816" t="s">
        <v>379</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381</v>
      </c>
      <c r="C34" s="744"/>
      <c r="D34" s="744"/>
      <c r="E34" s="744"/>
      <c r="F34" s="744"/>
      <c r="G34" s="744"/>
      <c r="H34" s="744"/>
      <c r="I34" s="744"/>
      <c r="J34" s="744"/>
      <c r="K34" s="744"/>
      <c r="L34" s="744"/>
      <c r="M34" s="744"/>
      <c r="N34" s="744"/>
      <c r="O34" s="744"/>
      <c r="P34" s="745"/>
      <c r="Q34" s="746">
        <v>58</v>
      </c>
      <c r="R34" s="747"/>
      <c r="S34" s="747"/>
      <c r="T34" s="747"/>
      <c r="U34" s="747"/>
      <c r="V34" s="747">
        <v>57</v>
      </c>
      <c r="W34" s="747"/>
      <c r="X34" s="747"/>
      <c r="Y34" s="747"/>
      <c r="Z34" s="747"/>
      <c r="AA34" s="747">
        <v>1</v>
      </c>
      <c r="AB34" s="747"/>
      <c r="AC34" s="747"/>
      <c r="AD34" s="747"/>
      <c r="AE34" s="748"/>
      <c r="AF34" s="749">
        <v>1</v>
      </c>
      <c r="AG34" s="750"/>
      <c r="AH34" s="750"/>
      <c r="AI34" s="750"/>
      <c r="AJ34" s="751"/>
      <c r="AK34" s="818">
        <v>44</v>
      </c>
      <c r="AL34" s="819"/>
      <c r="AM34" s="819"/>
      <c r="AN34" s="819"/>
      <c r="AO34" s="819"/>
      <c r="AP34" s="819">
        <v>234</v>
      </c>
      <c r="AQ34" s="819"/>
      <c r="AR34" s="819"/>
      <c r="AS34" s="819"/>
      <c r="AT34" s="819"/>
      <c r="AU34" s="819">
        <v>234</v>
      </c>
      <c r="AV34" s="819"/>
      <c r="AW34" s="819"/>
      <c r="AX34" s="819"/>
      <c r="AY34" s="819"/>
      <c r="AZ34" s="820" t="s">
        <v>477</v>
      </c>
      <c r="BA34" s="820"/>
      <c r="BB34" s="820"/>
      <c r="BC34" s="820"/>
      <c r="BD34" s="820"/>
      <c r="BE34" s="816" t="s">
        <v>382</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362</v>
      </c>
      <c r="B63" s="778" t="s">
        <v>384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1535</v>
      </c>
      <c r="AG63" s="830"/>
      <c r="AH63" s="830"/>
      <c r="AI63" s="830"/>
      <c r="AJ63" s="831"/>
      <c r="AK63" s="832"/>
      <c r="AL63" s="827"/>
      <c r="AM63" s="827"/>
      <c r="AN63" s="827"/>
      <c r="AO63" s="827"/>
      <c r="AP63" s="830">
        <v>4234</v>
      </c>
      <c r="AQ63" s="830"/>
      <c r="AR63" s="830"/>
      <c r="AS63" s="830"/>
      <c r="AT63" s="830"/>
      <c r="AU63" s="830">
        <v>3872</v>
      </c>
      <c r="AV63" s="830"/>
      <c r="AW63" s="830"/>
      <c r="AX63" s="830"/>
      <c r="AY63" s="830"/>
      <c r="AZ63" s="834"/>
      <c r="BA63" s="834"/>
      <c r="BB63" s="834"/>
      <c r="BC63" s="834"/>
      <c r="BD63" s="834"/>
      <c r="BE63" s="835"/>
      <c r="BF63" s="835"/>
      <c r="BG63" s="835"/>
      <c r="BH63" s="835"/>
      <c r="BI63" s="836"/>
      <c r="BJ63" s="837" t="s">
        <v>108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386</v>
      </c>
      <c r="B66" s="729"/>
      <c r="C66" s="729"/>
      <c r="D66" s="729"/>
      <c r="E66" s="729"/>
      <c r="F66" s="729"/>
      <c r="G66" s="729"/>
      <c r="H66" s="729"/>
      <c r="I66" s="729"/>
      <c r="J66" s="729"/>
      <c r="K66" s="729"/>
      <c r="L66" s="729"/>
      <c r="M66" s="729"/>
      <c r="N66" s="729"/>
      <c r="O66" s="729"/>
      <c r="P66" s="730"/>
      <c r="Q66" s="705" t="s">
        <v>366</v>
      </c>
      <c r="R66" s="706"/>
      <c r="S66" s="706"/>
      <c r="T66" s="706"/>
      <c r="U66" s="707"/>
      <c r="V66" s="705" t="s">
        <v>367</v>
      </c>
      <c r="W66" s="706"/>
      <c r="X66" s="706"/>
      <c r="Y66" s="706"/>
      <c r="Z66" s="707"/>
      <c r="AA66" s="705" t="s">
        <v>368</v>
      </c>
      <c r="AB66" s="706"/>
      <c r="AC66" s="706"/>
      <c r="AD66" s="706"/>
      <c r="AE66" s="707"/>
      <c r="AF66" s="840" t="s">
        <v>369</v>
      </c>
      <c r="AG66" s="801"/>
      <c r="AH66" s="801"/>
      <c r="AI66" s="801"/>
      <c r="AJ66" s="841"/>
      <c r="AK66" s="705" t="s">
        <v>370</v>
      </c>
      <c r="AL66" s="729"/>
      <c r="AM66" s="729"/>
      <c r="AN66" s="729"/>
      <c r="AO66" s="730"/>
      <c r="AP66" s="705" t="s">
        <v>371</v>
      </c>
      <c r="AQ66" s="706"/>
      <c r="AR66" s="706"/>
      <c r="AS66" s="706"/>
      <c r="AT66" s="707"/>
      <c r="AU66" s="705" t="s">
        <v>387</v>
      </c>
      <c r="AV66" s="706"/>
      <c r="AW66" s="706"/>
      <c r="AX66" s="706"/>
      <c r="AY66" s="707"/>
      <c r="AZ66" s="705" t="s">
        <v>350</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536</v>
      </c>
      <c r="C68" s="858"/>
      <c r="D68" s="858"/>
      <c r="E68" s="858"/>
      <c r="F68" s="858"/>
      <c r="G68" s="858"/>
      <c r="H68" s="858"/>
      <c r="I68" s="858"/>
      <c r="J68" s="858"/>
      <c r="K68" s="858"/>
      <c r="L68" s="858"/>
      <c r="M68" s="858"/>
      <c r="N68" s="858"/>
      <c r="O68" s="858"/>
      <c r="P68" s="859"/>
      <c r="Q68" s="860">
        <v>191</v>
      </c>
      <c r="R68" s="854"/>
      <c r="S68" s="854"/>
      <c r="T68" s="854"/>
      <c r="U68" s="854"/>
      <c r="V68" s="854">
        <v>176</v>
      </c>
      <c r="W68" s="854"/>
      <c r="X68" s="854"/>
      <c r="Y68" s="854"/>
      <c r="Z68" s="854"/>
      <c r="AA68" s="854">
        <v>16</v>
      </c>
      <c r="AB68" s="854"/>
      <c r="AC68" s="854"/>
      <c r="AD68" s="854"/>
      <c r="AE68" s="854"/>
      <c r="AF68" s="854">
        <v>16</v>
      </c>
      <c r="AG68" s="854"/>
      <c r="AH68" s="854"/>
      <c r="AI68" s="854"/>
      <c r="AJ68" s="854"/>
      <c r="AK68" s="854" t="s">
        <v>546</v>
      </c>
      <c r="AL68" s="854"/>
      <c r="AM68" s="854"/>
      <c r="AN68" s="854"/>
      <c r="AO68" s="854"/>
      <c r="AP68" s="854" t="s">
        <v>546</v>
      </c>
      <c r="AQ68" s="854"/>
      <c r="AR68" s="854"/>
      <c r="AS68" s="854"/>
      <c r="AT68" s="854"/>
      <c r="AU68" s="854" t="s">
        <v>546</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537</v>
      </c>
      <c r="C69" s="862"/>
      <c r="D69" s="862"/>
      <c r="E69" s="862"/>
      <c r="F69" s="862"/>
      <c r="G69" s="862"/>
      <c r="H69" s="862"/>
      <c r="I69" s="862"/>
      <c r="J69" s="862"/>
      <c r="K69" s="862"/>
      <c r="L69" s="862"/>
      <c r="M69" s="862"/>
      <c r="N69" s="862"/>
      <c r="O69" s="862"/>
      <c r="P69" s="863"/>
      <c r="Q69" s="864">
        <v>3148</v>
      </c>
      <c r="R69" s="819"/>
      <c r="S69" s="819"/>
      <c r="T69" s="819"/>
      <c r="U69" s="819"/>
      <c r="V69" s="819">
        <v>3135</v>
      </c>
      <c r="W69" s="819"/>
      <c r="X69" s="819"/>
      <c r="Y69" s="819"/>
      <c r="Z69" s="819"/>
      <c r="AA69" s="819">
        <f>Q69-V69</f>
        <v>13</v>
      </c>
      <c r="AB69" s="819"/>
      <c r="AC69" s="819"/>
      <c r="AD69" s="819"/>
      <c r="AE69" s="819"/>
      <c r="AF69" s="819">
        <v>1703</v>
      </c>
      <c r="AG69" s="819"/>
      <c r="AH69" s="819"/>
      <c r="AI69" s="819"/>
      <c r="AJ69" s="819"/>
      <c r="AK69" s="819">
        <v>328</v>
      </c>
      <c r="AL69" s="819"/>
      <c r="AM69" s="819"/>
      <c r="AN69" s="819"/>
      <c r="AO69" s="819"/>
      <c r="AP69" s="819">
        <v>1248</v>
      </c>
      <c r="AQ69" s="819"/>
      <c r="AR69" s="819"/>
      <c r="AS69" s="819"/>
      <c r="AT69" s="819"/>
      <c r="AU69" s="819">
        <v>708</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538</v>
      </c>
      <c r="C70" s="862"/>
      <c r="D70" s="862"/>
      <c r="E70" s="862"/>
      <c r="F70" s="862"/>
      <c r="G70" s="862"/>
      <c r="H70" s="862"/>
      <c r="I70" s="862"/>
      <c r="J70" s="862"/>
      <c r="K70" s="862"/>
      <c r="L70" s="862"/>
      <c r="M70" s="862"/>
      <c r="N70" s="862"/>
      <c r="O70" s="862"/>
      <c r="P70" s="863"/>
      <c r="Q70" s="864">
        <v>999</v>
      </c>
      <c r="R70" s="819"/>
      <c r="S70" s="819"/>
      <c r="T70" s="819"/>
      <c r="U70" s="819"/>
      <c r="V70" s="819">
        <v>999</v>
      </c>
      <c r="W70" s="819"/>
      <c r="X70" s="819"/>
      <c r="Y70" s="819"/>
      <c r="Z70" s="819"/>
      <c r="AA70" s="819">
        <v>0</v>
      </c>
      <c r="AB70" s="819"/>
      <c r="AC70" s="819"/>
      <c r="AD70" s="819"/>
      <c r="AE70" s="819"/>
      <c r="AF70" s="819">
        <v>0</v>
      </c>
      <c r="AG70" s="819"/>
      <c r="AH70" s="819"/>
      <c r="AI70" s="819"/>
      <c r="AJ70" s="819"/>
      <c r="AK70" s="819">
        <v>36</v>
      </c>
      <c r="AL70" s="819"/>
      <c r="AM70" s="819"/>
      <c r="AN70" s="819"/>
      <c r="AO70" s="819"/>
      <c r="AP70" s="819" t="s">
        <v>548</v>
      </c>
      <c r="AQ70" s="819"/>
      <c r="AR70" s="819"/>
      <c r="AS70" s="819"/>
      <c r="AT70" s="819"/>
      <c r="AU70" s="819" t="s">
        <v>545</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539</v>
      </c>
      <c r="C71" s="862"/>
      <c r="D71" s="862"/>
      <c r="E71" s="862"/>
      <c r="F71" s="862"/>
      <c r="G71" s="862"/>
      <c r="H71" s="862"/>
      <c r="I71" s="862"/>
      <c r="J71" s="862"/>
      <c r="K71" s="862"/>
      <c r="L71" s="862"/>
      <c r="M71" s="862"/>
      <c r="N71" s="862"/>
      <c r="O71" s="862"/>
      <c r="P71" s="863"/>
      <c r="Q71" s="864">
        <v>383141</v>
      </c>
      <c r="R71" s="819"/>
      <c r="S71" s="819"/>
      <c r="T71" s="819"/>
      <c r="U71" s="819"/>
      <c r="V71" s="819">
        <v>379259</v>
      </c>
      <c r="W71" s="819"/>
      <c r="X71" s="819"/>
      <c r="Y71" s="819"/>
      <c r="Z71" s="819"/>
      <c r="AA71" s="819">
        <v>3883</v>
      </c>
      <c r="AB71" s="819"/>
      <c r="AC71" s="819"/>
      <c r="AD71" s="819"/>
      <c r="AE71" s="819"/>
      <c r="AF71" s="819">
        <v>3883</v>
      </c>
      <c r="AG71" s="819"/>
      <c r="AH71" s="819"/>
      <c r="AI71" s="819"/>
      <c r="AJ71" s="819"/>
      <c r="AK71" s="819">
        <v>999</v>
      </c>
      <c r="AL71" s="819"/>
      <c r="AM71" s="819"/>
      <c r="AN71" s="819"/>
      <c r="AO71" s="819"/>
      <c r="AP71" s="819" t="s">
        <v>546</v>
      </c>
      <c r="AQ71" s="819"/>
      <c r="AR71" s="819"/>
      <c r="AS71" s="819"/>
      <c r="AT71" s="819"/>
      <c r="AU71" s="819" t="s">
        <v>545</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540</v>
      </c>
      <c r="C72" s="862"/>
      <c r="D72" s="862"/>
      <c r="E72" s="862"/>
      <c r="F72" s="862"/>
      <c r="G72" s="862"/>
      <c r="H72" s="862"/>
      <c r="I72" s="862"/>
      <c r="J72" s="862"/>
      <c r="K72" s="862"/>
      <c r="L72" s="862"/>
      <c r="M72" s="862"/>
      <c r="N72" s="862"/>
      <c r="O72" s="862"/>
      <c r="P72" s="863"/>
      <c r="Q72" s="864">
        <v>34</v>
      </c>
      <c r="R72" s="819"/>
      <c r="S72" s="819"/>
      <c r="T72" s="819"/>
      <c r="U72" s="819"/>
      <c r="V72" s="819">
        <v>33</v>
      </c>
      <c r="W72" s="819"/>
      <c r="X72" s="819"/>
      <c r="Y72" s="819"/>
      <c r="Z72" s="819"/>
      <c r="AA72" s="819">
        <v>1</v>
      </c>
      <c r="AB72" s="819"/>
      <c r="AC72" s="819"/>
      <c r="AD72" s="819"/>
      <c r="AE72" s="819"/>
      <c r="AF72" s="819">
        <v>1</v>
      </c>
      <c r="AG72" s="819"/>
      <c r="AH72" s="819"/>
      <c r="AI72" s="819"/>
      <c r="AJ72" s="819"/>
      <c r="AK72" s="819" t="s">
        <v>545</v>
      </c>
      <c r="AL72" s="819"/>
      <c r="AM72" s="819"/>
      <c r="AN72" s="819"/>
      <c r="AO72" s="819"/>
      <c r="AP72" s="819" t="s">
        <v>547</v>
      </c>
      <c r="AQ72" s="819"/>
      <c r="AR72" s="819"/>
      <c r="AS72" s="819"/>
      <c r="AT72" s="819"/>
      <c r="AU72" s="819" t="s">
        <v>545</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541</v>
      </c>
      <c r="C73" s="862"/>
      <c r="D73" s="862"/>
      <c r="E73" s="862"/>
      <c r="F73" s="862"/>
      <c r="G73" s="862"/>
      <c r="H73" s="862"/>
      <c r="I73" s="862"/>
      <c r="J73" s="862"/>
      <c r="K73" s="862"/>
      <c r="L73" s="862"/>
      <c r="M73" s="862"/>
      <c r="N73" s="862"/>
      <c r="O73" s="862"/>
      <c r="P73" s="863"/>
      <c r="Q73" s="864">
        <v>69</v>
      </c>
      <c r="R73" s="819"/>
      <c r="S73" s="819"/>
      <c r="T73" s="819"/>
      <c r="U73" s="819"/>
      <c r="V73" s="819">
        <v>65</v>
      </c>
      <c r="W73" s="819"/>
      <c r="X73" s="819"/>
      <c r="Y73" s="819"/>
      <c r="Z73" s="819"/>
      <c r="AA73" s="819">
        <v>4</v>
      </c>
      <c r="AB73" s="819"/>
      <c r="AC73" s="819"/>
      <c r="AD73" s="819"/>
      <c r="AE73" s="819"/>
      <c r="AF73" s="819">
        <v>2</v>
      </c>
      <c r="AG73" s="819"/>
      <c r="AH73" s="819"/>
      <c r="AI73" s="819"/>
      <c r="AJ73" s="819"/>
      <c r="AK73" s="819" t="s">
        <v>551</v>
      </c>
      <c r="AL73" s="819"/>
      <c r="AM73" s="819"/>
      <c r="AN73" s="819"/>
      <c r="AO73" s="819"/>
      <c r="AP73" s="819" t="s">
        <v>551</v>
      </c>
      <c r="AQ73" s="819"/>
      <c r="AR73" s="819"/>
      <c r="AS73" s="819"/>
      <c r="AT73" s="819"/>
      <c r="AU73" s="819" t="s">
        <v>551</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542</v>
      </c>
      <c r="C74" s="862"/>
      <c r="D74" s="862"/>
      <c r="E74" s="862"/>
      <c r="F74" s="862"/>
      <c r="G74" s="862"/>
      <c r="H74" s="862"/>
      <c r="I74" s="862"/>
      <c r="J74" s="862"/>
      <c r="K74" s="862"/>
      <c r="L74" s="862"/>
      <c r="M74" s="862"/>
      <c r="N74" s="862"/>
      <c r="O74" s="862"/>
      <c r="P74" s="863"/>
      <c r="Q74" s="864">
        <v>187</v>
      </c>
      <c r="R74" s="819"/>
      <c r="S74" s="819"/>
      <c r="T74" s="819"/>
      <c r="U74" s="819"/>
      <c r="V74" s="819">
        <v>168</v>
      </c>
      <c r="W74" s="819"/>
      <c r="X74" s="819"/>
      <c r="Y74" s="819"/>
      <c r="Z74" s="819"/>
      <c r="AA74" s="819">
        <v>18</v>
      </c>
      <c r="AB74" s="819"/>
      <c r="AC74" s="819"/>
      <c r="AD74" s="819"/>
      <c r="AE74" s="819"/>
      <c r="AF74" s="819">
        <v>18</v>
      </c>
      <c r="AG74" s="819"/>
      <c r="AH74" s="819"/>
      <c r="AI74" s="819"/>
      <c r="AJ74" s="819"/>
      <c r="AK74" s="819" t="s">
        <v>545</v>
      </c>
      <c r="AL74" s="819"/>
      <c r="AM74" s="819"/>
      <c r="AN74" s="819"/>
      <c r="AO74" s="819"/>
      <c r="AP74" s="819" t="s">
        <v>545</v>
      </c>
      <c r="AQ74" s="819"/>
      <c r="AR74" s="819"/>
      <c r="AS74" s="819"/>
      <c r="AT74" s="819"/>
      <c r="AU74" s="819" t="s">
        <v>545</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543</v>
      </c>
      <c r="C75" s="862"/>
      <c r="D75" s="862"/>
      <c r="E75" s="862"/>
      <c r="F75" s="862"/>
      <c r="G75" s="862"/>
      <c r="H75" s="862"/>
      <c r="I75" s="862"/>
      <c r="J75" s="862"/>
      <c r="K75" s="862"/>
      <c r="L75" s="862"/>
      <c r="M75" s="862"/>
      <c r="N75" s="862"/>
      <c r="O75" s="862"/>
      <c r="P75" s="863"/>
      <c r="Q75" s="867">
        <v>6736</v>
      </c>
      <c r="R75" s="868"/>
      <c r="S75" s="868"/>
      <c r="T75" s="868"/>
      <c r="U75" s="818"/>
      <c r="V75" s="869">
        <v>6275</v>
      </c>
      <c r="W75" s="868"/>
      <c r="X75" s="868"/>
      <c r="Y75" s="868"/>
      <c r="Z75" s="818"/>
      <c r="AA75" s="869">
        <v>461</v>
      </c>
      <c r="AB75" s="868"/>
      <c r="AC75" s="868"/>
      <c r="AD75" s="868"/>
      <c r="AE75" s="818"/>
      <c r="AF75" s="869">
        <v>461</v>
      </c>
      <c r="AG75" s="868"/>
      <c r="AH75" s="868"/>
      <c r="AI75" s="868"/>
      <c r="AJ75" s="818"/>
      <c r="AK75" s="869" t="s">
        <v>545</v>
      </c>
      <c r="AL75" s="868"/>
      <c r="AM75" s="868"/>
      <c r="AN75" s="868"/>
      <c r="AO75" s="818"/>
      <c r="AP75" s="869" t="s">
        <v>545</v>
      </c>
      <c r="AQ75" s="868"/>
      <c r="AR75" s="868"/>
      <c r="AS75" s="868"/>
      <c r="AT75" s="818"/>
      <c r="AU75" s="869" t="s">
        <v>546</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362</v>
      </c>
      <c r="B88" s="778" t="s">
        <v>388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6084</v>
      </c>
      <c r="AG88" s="830"/>
      <c r="AH88" s="830"/>
      <c r="AI88" s="830"/>
      <c r="AJ88" s="830"/>
      <c r="AK88" s="827"/>
      <c r="AL88" s="827"/>
      <c r="AM88" s="827"/>
      <c r="AN88" s="827"/>
      <c r="AO88" s="827"/>
      <c r="AP88" s="830">
        <v>1248</v>
      </c>
      <c r="AQ88" s="830"/>
      <c r="AR88" s="830"/>
      <c r="AS88" s="830"/>
      <c r="AT88" s="830"/>
      <c r="AU88" s="830">
        <v>708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778" t="s">
        <v>389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8</v>
      </c>
      <c r="CS102" s="838"/>
      <c r="CT102" s="838"/>
      <c r="CU102" s="838"/>
      <c r="CV102" s="881"/>
      <c r="CW102" s="880" t="s">
        <v>553</v>
      </c>
      <c r="CX102" s="838"/>
      <c r="CY102" s="838"/>
      <c r="CZ102" s="838"/>
      <c r="DA102" s="881"/>
      <c r="DB102" s="880" t="s">
        <v>554</v>
      </c>
      <c r="DC102" s="838"/>
      <c r="DD102" s="838"/>
      <c r="DE102" s="838"/>
      <c r="DF102" s="881"/>
      <c r="DG102" s="880" t="s">
        <v>555</v>
      </c>
      <c r="DH102" s="838"/>
      <c r="DI102" s="838"/>
      <c r="DJ102" s="838"/>
      <c r="DK102" s="881"/>
      <c r="DL102" s="880" t="s">
        <v>554</v>
      </c>
      <c r="DM102" s="838"/>
      <c r="DN102" s="838"/>
      <c r="DO102" s="838"/>
      <c r="DP102" s="881"/>
      <c r="DQ102" s="880" t="s">
        <v>554</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397</v>
      </c>
      <c r="AB109" s="883"/>
      <c r="AC109" s="883"/>
      <c r="AD109" s="883"/>
      <c r="AE109" s="884"/>
      <c r="AF109" s="882" t="s">
        <v>283</v>
      </c>
      <c r="AG109" s="883"/>
      <c r="AH109" s="883"/>
      <c r="AI109" s="883"/>
      <c r="AJ109" s="884"/>
      <c r="AK109" s="882" t="s">
        <v>282</v>
      </c>
      <c r="AL109" s="883"/>
      <c r="AM109" s="883"/>
      <c r="AN109" s="883"/>
      <c r="AO109" s="884"/>
      <c r="AP109" s="882" t="s">
        <v>398</v>
      </c>
      <c r="AQ109" s="883"/>
      <c r="AR109" s="883"/>
      <c r="AS109" s="883"/>
      <c r="AT109" s="885"/>
      <c r="AU109" s="904" t="s">
        <v>396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397</v>
      </c>
      <c r="BR109" s="883"/>
      <c r="BS109" s="883"/>
      <c r="BT109" s="883"/>
      <c r="BU109" s="884"/>
      <c r="BV109" s="882" t="s">
        <v>283</v>
      </c>
      <c r="BW109" s="883"/>
      <c r="BX109" s="883"/>
      <c r="BY109" s="883"/>
      <c r="BZ109" s="884"/>
      <c r="CA109" s="882" t="s">
        <v>282</v>
      </c>
      <c r="CB109" s="883"/>
      <c r="CC109" s="883"/>
      <c r="CD109" s="883"/>
      <c r="CE109" s="884"/>
      <c r="CF109" s="905" t="s">
        <v>398</v>
      </c>
      <c r="CG109" s="905"/>
      <c r="CH109" s="905"/>
      <c r="CI109" s="905"/>
      <c r="CJ109" s="905"/>
      <c r="CK109" s="882" t="s">
        <v>399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397</v>
      </c>
      <c r="DH109" s="883"/>
      <c r="DI109" s="883"/>
      <c r="DJ109" s="883"/>
      <c r="DK109" s="884"/>
      <c r="DL109" s="882" t="s">
        <v>283</v>
      </c>
      <c r="DM109" s="883"/>
      <c r="DN109" s="883"/>
      <c r="DO109" s="883"/>
      <c r="DP109" s="884"/>
      <c r="DQ109" s="882" t="s">
        <v>282</v>
      </c>
      <c r="DR109" s="883"/>
      <c r="DS109" s="883"/>
      <c r="DT109" s="883"/>
      <c r="DU109" s="884"/>
      <c r="DV109" s="882" t="s">
        <v>398</v>
      </c>
      <c r="DW109" s="883"/>
      <c r="DX109" s="883"/>
      <c r="DY109" s="883"/>
      <c r="DZ109" s="885"/>
    </row>
    <row r="110" spans="1:131" s="197" customFormat="1" ht="26.25" customHeight="1" x14ac:dyDescent="0.15">
      <c r="A110" s="886" t="s">
        <v>400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1898594</v>
      </c>
      <c r="AB110" s="890"/>
      <c r="AC110" s="890"/>
      <c r="AD110" s="890"/>
      <c r="AE110" s="891"/>
      <c r="AF110" s="892">
        <v>1822143</v>
      </c>
      <c r="AG110" s="890"/>
      <c r="AH110" s="890"/>
      <c r="AI110" s="890"/>
      <c r="AJ110" s="891"/>
      <c r="AK110" s="892">
        <v>1713110</v>
      </c>
      <c r="AL110" s="890"/>
      <c r="AM110" s="890"/>
      <c r="AN110" s="890"/>
      <c r="AO110" s="891"/>
      <c r="AP110" s="893">
        <v>26.6</v>
      </c>
      <c r="AQ110" s="894"/>
      <c r="AR110" s="894"/>
      <c r="AS110" s="894"/>
      <c r="AT110" s="895"/>
      <c r="AU110" s="896" t="s">
        <v>60</v>
      </c>
      <c r="AV110" s="897"/>
      <c r="AW110" s="897"/>
      <c r="AX110" s="897"/>
      <c r="AY110" s="898"/>
      <c r="AZ110" s="940" t="s">
        <v>401</v>
      </c>
      <c r="BA110" s="887"/>
      <c r="BB110" s="887"/>
      <c r="BC110" s="887"/>
      <c r="BD110" s="887"/>
      <c r="BE110" s="887"/>
      <c r="BF110" s="887"/>
      <c r="BG110" s="887"/>
      <c r="BH110" s="887"/>
      <c r="BI110" s="887"/>
      <c r="BJ110" s="887"/>
      <c r="BK110" s="887"/>
      <c r="BL110" s="887"/>
      <c r="BM110" s="887"/>
      <c r="BN110" s="887"/>
      <c r="BO110" s="887"/>
      <c r="BP110" s="888"/>
      <c r="BQ110" s="926">
        <v>13600016</v>
      </c>
      <c r="BR110" s="927"/>
      <c r="BS110" s="927"/>
      <c r="BT110" s="927"/>
      <c r="BU110" s="927"/>
      <c r="BV110" s="927">
        <v>13036136</v>
      </c>
      <c r="BW110" s="927"/>
      <c r="BX110" s="927"/>
      <c r="BY110" s="927"/>
      <c r="BZ110" s="927"/>
      <c r="CA110" s="927">
        <v>12562903</v>
      </c>
      <c r="CB110" s="927"/>
      <c r="CC110" s="927"/>
      <c r="CD110" s="927"/>
      <c r="CE110" s="927"/>
      <c r="CF110" s="941">
        <v>194.7</v>
      </c>
      <c r="CG110" s="942"/>
      <c r="CH110" s="942"/>
      <c r="CI110" s="942"/>
      <c r="CJ110" s="942"/>
      <c r="CK110" s="943" t="s">
        <v>402</v>
      </c>
      <c r="CL110" s="944"/>
      <c r="CM110" s="923" t="s">
        <v>403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404</v>
      </c>
      <c r="DH110" s="927"/>
      <c r="DI110" s="927"/>
      <c r="DJ110" s="927"/>
      <c r="DK110" s="927"/>
      <c r="DL110" s="927" t="s">
        <v>404</v>
      </c>
      <c r="DM110" s="927"/>
      <c r="DN110" s="927"/>
      <c r="DO110" s="927"/>
      <c r="DP110" s="927"/>
      <c r="DQ110" s="927" t="s">
        <v>404</v>
      </c>
      <c r="DR110" s="927"/>
      <c r="DS110" s="927"/>
      <c r="DT110" s="927"/>
      <c r="DU110" s="927"/>
      <c r="DV110" s="928" t="s">
        <v>404</v>
      </c>
      <c r="DW110" s="928"/>
      <c r="DX110" s="928"/>
      <c r="DY110" s="928"/>
      <c r="DZ110" s="929"/>
    </row>
    <row r="111" spans="1:131" s="197" customFormat="1" ht="26.25" customHeight="1" x14ac:dyDescent="0.15">
      <c r="A111" s="930" t="s">
        <v>405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404</v>
      </c>
      <c r="AB111" s="934"/>
      <c r="AC111" s="934"/>
      <c r="AD111" s="934"/>
      <c r="AE111" s="935"/>
      <c r="AF111" s="936" t="s">
        <v>404</v>
      </c>
      <c r="AG111" s="934"/>
      <c r="AH111" s="934"/>
      <c r="AI111" s="934"/>
      <c r="AJ111" s="935"/>
      <c r="AK111" s="936" t="s">
        <v>404</v>
      </c>
      <c r="AL111" s="934"/>
      <c r="AM111" s="934"/>
      <c r="AN111" s="934"/>
      <c r="AO111" s="935"/>
      <c r="AP111" s="937" t="s">
        <v>404</v>
      </c>
      <c r="AQ111" s="938"/>
      <c r="AR111" s="938"/>
      <c r="AS111" s="938"/>
      <c r="AT111" s="939"/>
      <c r="AU111" s="899"/>
      <c r="AV111" s="900"/>
      <c r="AW111" s="900"/>
      <c r="AX111" s="900"/>
      <c r="AY111" s="901"/>
      <c r="AZ111" s="949" t="s">
        <v>406</v>
      </c>
      <c r="BA111" s="950"/>
      <c r="BB111" s="950"/>
      <c r="BC111" s="950"/>
      <c r="BD111" s="950"/>
      <c r="BE111" s="950"/>
      <c r="BF111" s="950"/>
      <c r="BG111" s="950"/>
      <c r="BH111" s="950"/>
      <c r="BI111" s="950"/>
      <c r="BJ111" s="950"/>
      <c r="BK111" s="950"/>
      <c r="BL111" s="950"/>
      <c r="BM111" s="950"/>
      <c r="BN111" s="950"/>
      <c r="BO111" s="950"/>
      <c r="BP111" s="951"/>
      <c r="BQ111" s="919">
        <v>109587</v>
      </c>
      <c r="BR111" s="920"/>
      <c r="BS111" s="920"/>
      <c r="BT111" s="920"/>
      <c r="BU111" s="920"/>
      <c r="BV111" s="920">
        <v>55382</v>
      </c>
      <c r="BW111" s="920"/>
      <c r="BX111" s="920"/>
      <c r="BY111" s="920"/>
      <c r="BZ111" s="920"/>
      <c r="CA111" s="920" t="s">
        <v>407</v>
      </c>
      <c r="CB111" s="920"/>
      <c r="CC111" s="920"/>
      <c r="CD111" s="920"/>
      <c r="CE111" s="920"/>
      <c r="CF111" s="914" t="s">
        <v>407</v>
      </c>
      <c r="CG111" s="915"/>
      <c r="CH111" s="915"/>
      <c r="CI111" s="915"/>
      <c r="CJ111" s="915"/>
      <c r="CK111" s="945"/>
      <c r="CL111" s="946"/>
      <c r="CM111" s="916" t="s">
        <v>408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407</v>
      </c>
      <c r="DH111" s="920"/>
      <c r="DI111" s="920"/>
      <c r="DJ111" s="920"/>
      <c r="DK111" s="920"/>
      <c r="DL111" s="920" t="s">
        <v>407</v>
      </c>
      <c r="DM111" s="920"/>
      <c r="DN111" s="920"/>
      <c r="DO111" s="920"/>
      <c r="DP111" s="920"/>
      <c r="DQ111" s="920" t="s">
        <v>407</v>
      </c>
      <c r="DR111" s="920"/>
      <c r="DS111" s="920"/>
      <c r="DT111" s="920"/>
      <c r="DU111" s="920"/>
      <c r="DV111" s="921" t="s">
        <v>407</v>
      </c>
      <c r="DW111" s="921"/>
      <c r="DX111" s="921"/>
      <c r="DY111" s="921"/>
      <c r="DZ111" s="922"/>
    </row>
    <row r="112" spans="1:131" s="197" customFormat="1" ht="26.25" customHeight="1" x14ac:dyDescent="0.15">
      <c r="A112" s="952" t="s">
        <v>409</v>
      </c>
      <c r="B112" s="953"/>
      <c r="C112" s="950" t="s">
        <v>410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407</v>
      </c>
      <c r="AB112" s="959"/>
      <c r="AC112" s="959"/>
      <c r="AD112" s="959"/>
      <c r="AE112" s="960"/>
      <c r="AF112" s="961" t="s">
        <v>407</v>
      </c>
      <c r="AG112" s="959"/>
      <c r="AH112" s="959"/>
      <c r="AI112" s="959"/>
      <c r="AJ112" s="960"/>
      <c r="AK112" s="961" t="s">
        <v>407</v>
      </c>
      <c r="AL112" s="959"/>
      <c r="AM112" s="959"/>
      <c r="AN112" s="959"/>
      <c r="AO112" s="960"/>
      <c r="AP112" s="962" t="s">
        <v>407</v>
      </c>
      <c r="AQ112" s="963"/>
      <c r="AR112" s="963"/>
      <c r="AS112" s="963"/>
      <c r="AT112" s="964"/>
      <c r="AU112" s="899"/>
      <c r="AV112" s="900"/>
      <c r="AW112" s="900"/>
      <c r="AX112" s="900"/>
      <c r="AY112" s="901"/>
      <c r="AZ112" s="949" t="s">
        <v>411</v>
      </c>
      <c r="BA112" s="950"/>
      <c r="BB112" s="950"/>
      <c r="BC112" s="950"/>
      <c r="BD112" s="950"/>
      <c r="BE112" s="950"/>
      <c r="BF112" s="950"/>
      <c r="BG112" s="950"/>
      <c r="BH112" s="950"/>
      <c r="BI112" s="950"/>
      <c r="BJ112" s="950"/>
      <c r="BK112" s="950"/>
      <c r="BL112" s="950"/>
      <c r="BM112" s="950"/>
      <c r="BN112" s="950"/>
      <c r="BO112" s="950"/>
      <c r="BP112" s="951"/>
      <c r="BQ112" s="919">
        <v>4332509</v>
      </c>
      <c r="BR112" s="920"/>
      <c r="BS112" s="920"/>
      <c r="BT112" s="920"/>
      <c r="BU112" s="920"/>
      <c r="BV112" s="920">
        <v>4151628</v>
      </c>
      <c r="BW112" s="920"/>
      <c r="BX112" s="920"/>
      <c r="BY112" s="920"/>
      <c r="BZ112" s="920"/>
      <c r="CA112" s="920">
        <v>3872397</v>
      </c>
      <c r="CB112" s="920"/>
      <c r="CC112" s="920"/>
      <c r="CD112" s="920"/>
      <c r="CE112" s="920"/>
      <c r="CF112" s="914">
        <v>60</v>
      </c>
      <c r="CG112" s="915"/>
      <c r="CH112" s="915"/>
      <c r="CI112" s="915"/>
      <c r="CJ112" s="915"/>
      <c r="CK112" s="945"/>
      <c r="CL112" s="946"/>
      <c r="CM112" s="916" t="s">
        <v>412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407</v>
      </c>
      <c r="DH112" s="920"/>
      <c r="DI112" s="920"/>
      <c r="DJ112" s="920"/>
      <c r="DK112" s="920"/>
      <c r="DL112" s="920" t="s">
        <v>407</v>
      </c>
      <c r="DM112" s="920"/>
      <c r="DN112" s="920"/>
      <c r="DO112" s="920"/>
      <c r="DP112" s="920"/>
      <c r="DQ112" s="920" t="s">
        <v>407</v>
      </c>
      <c r="DR112" s="920"/>
      <c r="DS112" s="920"/>
      <c r="DT112" s="920"/>
      <c r="DU112" s="920"/>
      <c r="DV112" s="921" t="s">
        <v>407</v>
      </c>
      <c r="DW112" s="921"/>
      <c r="DX112" s="921"/>
      <c r="DY112" s="921"/>
      <c r="DZ112" s="922"/>
    </row>
    <row r="113" spans="1:130" s="197" customFormat="1" ht="26.25" customHeight="1" x14ac:dyDescent="0.15">
      <c r="A113" s="954"/>
      <c r="B113" s="955"/>
      <c r="C113" s="950" t="s">
        <v>413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307112</v>
      </c>
      <c r="AB113" s="934"/>
      <c r="AC113" s="934"/>
      <c r="AD113" s="934"/>
      <c r="AE113" s="935"/>
      <c r="AF113" s="936">
        <v>330259</v>
      </c>
      <c r="AG113" s="934"/>
      <c r="AH113" s="934"/>
      <c r="AI113" s="934"/>
      <c r="AJ113" s="935"/>
      <c r="AK113" s="936">
        <v>349170</v>
      </c>
      <c r="AL113" s="934"/>
      <c r="AM113" s="934"/>
      <c r="AN113" s="934"/>
      <c r="AO113" s="935"/>
      <c r="AP113" s="937">
        <v>5.4</v>
      </c>
      <c r="AQ113" s="938"/>
      <c r="AR113" s="938"/>
      <c r="AS113" s="938"/>
      <c r="AT113" s="939"/>
      <c r="AU113" s="899"/>
      <c r="AV113" s="900"/>
      <c r="AW113" s="900"/>
      <c r="AX113" s="900"/>
      <c r="AY113" s="901"/>
      <c r="AZ113" s="949" t="s">
        <v>414</v>
      </c>
      <c r="BA113" s="950"/>
      <c r="BB113" s="950"/>
      <c r="BC113" s="950"/>
      <c r="BD113" s="950"/>
      <c r="BE113" s="950"/>
      <c r="BF113" s="950"/>
      <c r="BG113" s="950"/>
      <c r="BH113" s="950"/>
      <c r="BI113" s="950"/>
      <c r="BJ113" s="950"/>
      <c r="BK113" s="950"/>
      <c r="BL113" s="950"/>
      <c r="BM113" s="950"/>
      <c r="BN113" s="950"/>
      <c r="BO113" s="950"/>
      <c r="BP113" s="951"/>
      <c r="BQ113" s="919">
        <v>781455</v>
      </c>
      <c r="BR113" s="920"/>
      <c r="BS113" s="920"/>
      <c r="BT113" s="920"/>
      <c r="BU113" s="920"/>
      <c r="BV113" s="920">
        <v>746159</v>
      </c>
      <c r="BW113" s="920"/>
      <c r="BX113" s="920"/>
      <c r="BY113" s="920"/>
      <c r="BZ113" s="920"/>
      <c r="CA113" s="920">
        <v>708045</v>
      </c>
      <c r="CB113" s="920"/>
      <c r="CC113" s="920"/>
      <c r="CD113" s="920"/>
      <c r="CE113" s="920"/>
      <c r="CF113" s="914">
        <v>11</v>
      </c>
      <c r="CG113" s="915"/>
      <c r="CH113" s="915"/>
      <c r="CI113" s="915"/>
      <c r="CJ113" s="915"/>
      <c r="CK113" s="945"/>
      <c r="CL113" s="946"/>
      <c r="CM113" s="916" t="s">
        <v>415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109587</v>
      </c>
      <c r="DH113" s="959"/>
      <c r="DI113" s="959"/>
      <c r="DJ113" s="959"/>
      <c r="DK113" s="960"/>
      <c r="DL113" s="961">
        <v>55382</v>
      </c>
      <c r="DM113" s="959"/>
      <c r="DN113" s="959"/>
      <c r="DO113" s="959"/>
      <c r="DP113" s="960"/>
      <c r="DQ113" s="961" t="s">
        <v>407</v>
      </c>
      <c r="DR113" s="959"/>
      <c r="DS113" s="959"/>
      <c r="DT113" s="959"/>
      <c r="DU113" s="960"/>
      <c r="DV113" s="962" t="s">
        <v>407</v>
      </c>
      <c r="DW113" s="963"/>
      <c r="DX113" s="963"/>
      <c r="DY113" s="963"/>
      <c r="DZ113" s="964"/>
    </row>
    <row r="114" spans="1:130" s="197" customFormat="1" ht="26.25" customHeight="1" x14ac:dyDescent="0.15">
      <c r="A114" s="954"/>
      <c r="B114" s="955"/>
      <c r="C114" s="950" t="s">
        <v>416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169440</v>
      </c>
      <c r="AB114" s="959"/>
      <c r="AC114" s="959"/>
      <c r="AD114" s="959"/>
      <c r="AE114" s="960"/>
      <c r="AF114" s="961">
        <v>86617</v>
      </c>
      <c r="AG114" s="959"/>
      <c r="AH114" s="959"/>
      <c r="AI114" s="959"/>
      <c r="AJ114" s="960"/>
      <c r="AK114" s="961">
        <v>110061</v>
      </c>
      <c r="AL114" s="959"/>
      <c r="AM114" s="959"/>
      <c r="AN114" s="959"/>
      <c r="AO114" s="960"/>
      <c r="AP114" s="962">
        <v>1.7</v>
      </c>
      <c r="AQ114" s="963"/>
      <c r="AR114" s="963"/>
      <c r="AS114" s="963"/>
      <c r="AT114" s="964"/>
      <c r="AU114" s="899"/>
      <c r="AV114" s="900"/>
      <c r="AW114" s="900"/>
      <c r="AX114" s="900"/>
      <c r="AY114" s="901"/>
      <c r="AZ114" s="949" t="s">
        <v>417</v>
      </c>
      <c r="BA114" s="950"/>
      <c r="BB114" s="950"/>
      <c r="BC114" s="950"/>
      <c r="BD114" s="950"/>
      <c r="BE114" s="950"/>
      <c r="BF114" s="950"/>
      <c r="BG114" s="950"/>
      <c r="BH114" s="950"/>
      <c r="BI114" s="950"/>
      <c r="BJ114" s="950"/>
      <c r="BK114" s="950"/>
      <c r="BL114" s="950"/>
      <c r="BM114" s="950"/>
      <c r="BN114" s="950"/>
      <c r="BO114" s="950"/>
      <c r="BP114" s="951"/>
      <c r="BQ114" s="919">
        <v>1670409</v>
      </c>
      <c r="BR114" s="920"/>
      <c r="BS114" s="920"/>
      <c r="BT114" s="920"/>
      <c r="BU114" s="920"/>
      <c r="BV114" s="920">
        <v>1500763</v>
      </c>
      <c r="BW114" s="920"/>
      <c r="BX114" s="920"/>
      <c r="BY114" s="920"/>
      <c r="BZ114" s="920"/>
      <c r="CA114" s="920">
        <v>1347827</v>
      </c>
      <c r="CB114" s="920"/>
      <c r="CC114" s="920"/>
      <c r="CD114" s="920"/>
      <c r="CE114" s="920"/>
      <c r="CF114" s="914">
        <v>20.9</v>
      </c>
      <c r="CG114" s="915"/>
      <c r="CH114" s="915"/>
      <c r="CI114" s="915"/>
      <c r="CJ114" s="915"/>
      <c r="CK114" s="945"/>
      <c r="CL114" s="946"/>
      <c r="CM114" s="916" t="s">
        <v>418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407</v>
      </c>
      <c r="DH114" s="959"/>
      <c r="DI114" s="959"/>
      <c r="DJ114" s="959"/>
      <c r="DK114" s="960"/>
      <c r="DL114" s="961" t="s">
        <v>407</v>
      </c>
      <c r="DM114" s="959"/>
      <c r="DN114" s="959"/>
      <c r="DO114" s="959"/>
      <c r="DP114" s="960"/>
      <c r="DQ114" s="961" t="s">
        <v>407</v>
      </c>
      <c r="DR114" s="959"/>
      <c r="DS114" s="959"/>
      <c r="DT114" s="959"/>
      <c r="DU114" s="960"/>
      <c r="DV114" s="962" t="s">
        <v>407</v>
      </c>
      <c r="DW114" s="963"/>
      <c r="DX114" s="963"/>
      <c r="DY114" s="963"/>
      <c r="DZ114" s="964"/>
    </row>
    <row r="115" spans="1:130" s="197" customFormat="1" ht="26.25" customHeight="1" x14ac:dyDescent="0.15">
      <c r="A115" s="954"/>
      <c r="B115" s="955"/>
      <c r="C115" s="950" t="s">
        <v>419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3134</v>
      </c>
      <c r="AB115" s="934"/>
      <c r="AC115" s="934"/>
      <c r="AD115" s="934"/>
      <c r="AE115" s="935"/>
      <c r="AF115" s="936">
        <v>20431</v>
      </c>
      <c r="AG115" s="934"/>
      <c r="AH115" s="934"/>
      <c r="AI115" s="934"/>
      <c r="AJ115" s="935"/>
      <c r="AK115" s="936">
        <v>22031</v>
      </c>
      <c r="AL115" s="934"/>
      <c r="AM115" s="934"/>
      <c r="AN115" s="934"/>
      <c r="AO115" s="935"/>
      <c r="AP115" s="937">
        <v>0.3</v>
      </c>
      <c r="AQ115" s="938"/>
      <c r="AR115" s="938"/>
      <c r="AS115" s="938"/>
      <c r="AT115" s="939"/>
      <c r="AU115" s="899"/>
      <c r="AV115" s="900"/>
      <c r="AW115" s="900"/>
      <c r="AX115" s="900"/>
      <c r="AY115" s="901"/>
      <c r="AZ115" s="949" t="s">
        <v>420</v>
      </c>
      <c r="BA115" s="950"/>
      <c r="BB115" s="950"/>
      <c r="BC115" s="950"/>
      <c r="BD115" s="950"/>
      <c r="BE115" s="950"/>
      <c r="BF115" s="950"/>
      <c r="BG115" s="950"/>
      <c r="BH115" s="950"/>
      <c r="BI115" s="950"/>
      <c r="BJ115" s="950"/>
      <c r="BK115" s="950"/>
      <c r="BL115" s="950"/>
      <c r="BM115" s="950"/>
      <c r="BN115" s="950"/>
      <c r="BO115" s="950"/>
      <c r="BP115" s="951"/>
      <c r="BQ115" s="919" t="s">
        <v>407</v>
      </c>
      <c r="BR115" s="920"/>
      <c r="BS115" s="920"/>
      <c r="BT115" s="920"/>
      <c r="BU115" s="920"/>
      <c r="BV115" s="920" t="s">
        <v>407</v>
      </c>
      <c r="BW115" s="920"/>
      <c r="BX115" s="920"/>
      <c r="BY115" s="920"/>
      <c r="BZ115" s="920"/>
      <c r="CA115" s="920" t="s">
        <v>407</v>
      </c>
      <c r="CB115" s="920"/>
      <c r="CC115" s="920"/>
      <c r="CD115" s="920"/>
      <c r="CE115" s="920"/>
      <c r="CF115" s="914" t="s">
        <v>407</v>
      </c>
      <c r="CG115" s="915"/>
      <c r="CH115" s="915"/>
      <c r="CI115" s="915"/>
      <c r="CJ115" s="915"/>
      <c r="CK115" s="945"/>
      <c r="CL115" s="946"/>
      <c r="CM115" s="949" t="s">
        <v>421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407</v>
      </c>
      <c r="DH115" s="959"/>
      <c r="DI115" s="959"/>
      <c r="DJ115" s="959"/>
      <c r="DK115" s="960"/>
      <c r="DL115" s="961" t="s">
        <v>407</v>
      </c>
      <c r="DM115" s="959"/>
      <c r="DN115" s="959"/>
      <c r="DO115" s="959"/>
      <c r="DP115" s="960"/>
      <c r="DQ115" s="961" t="s">
        <v>407</v>
      </c>
      <c r="DR115" s="959"/>
      <c r="DS115" s="959"/>
      <c r="DT115" s="959"/>
      <c r="DU115" s="960"/>
      <c r="DV115" s="962" t="s">
        <v>407</v>
      </c>
      <c r="DW115" s="963"/>
      <c r="DX115" s="963"/>
      <c r="DY115" s="963"/>
      <c r="DZ115" s="964"/>
    </row>
    <row r="116" spans="1:130" s="197" customFormat="1" ht="26.25" customHeight="1" x14ac:dyDescent="0.15">
      <c r="A116" s="956"/>
      <c r="B116" s="957"/>
      <c r="C116" s="971" t="s">
        <v>422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407</v>
      </c>
      <c r="AB116" s="959"/>
      <c r="AC116" s="959"/>
      <c r="AD116" s="959"/>
      <c r="AE116" s="960"/>
      <c r="AF116" s="961" t="s">
        <v>407</v>
      </c>
      <c r="AG116" s="959"/>
      <c r="AH116" s="959"/>
      <c r="AI116" s="959"/>
      <c r="AJ116" s="960"/>
      <c r="AK116" s="961" t="s">
        <v>407</v>
      </c>
      <c r="AL116" s="959"/>
      <c r="AM116" s="959"/>
      <c r="AN116" s="959"/>
      <c r="AO116" s="960"/>
      <c r="AP116" s="962" t="s">
        <v>407</v>
      </c>
      <c r="AQ116" s="963"/>
      <c r="AR116" s="963"/>
      <c r="AS116" s="963"/>
      <c r="AT116" s="964"/>
      <c r="AU116" s="899"/>
      <c r="AV116" s="900"/>
      <c r="AW116" s="900"/>
      <c r="AX116" s="900"/>
      <c r="AY116" s="901"/>
      <c r="AZ116" s="949" t="s">
        <v>423</v>
      </c>
      <c r="BA116" s="950"/>
      <c r="BB116" s="950"/>
      <c r="BC116" s="950"/>
      <c r="BD116" s="950"/>
      <c r="BE116" s="950"/>
      <c r="BF116" s="950"/>
      <c r="BG116" s="950"/>
      <c r="BH116" s="950"/>
      <c r="BI116" s="950"/>
      <c r="BJ116" s="950"/>
      <c r="BK116" s="950"/>
      <c r="BL116" s="950"/>
      <c r="BM116" s="950"/>
      <c r="BN116" s="950"/>
      <c r="BO116" s="950"/>
      <c r="BP116" s="951"/>
      <c r="BQ116" s="919" t="s">
        <v>407</v>
      </c>
      <c r="BR116" s="920"/>
      <c r="BS116" s="920"/>
      <c r="BT116" s="920"/>
      <c r="BU116" s="920"/>
      <c r="BV116" s="920" t="s">
        <v>407</v>
      </c>
      <c r="BW116" s="920"/>
      <c r="BX116" s="920"/>
      <c r="BY116" s="920"/>
      <c r="BZ116" s="920"/>
      <c r="CA116" s="920" t="s">
        <v>407</v>
      </c>
      <c r="CB116" s="920"/>
      <c r="CC116" s="920"/>
      <c r="CD116" s="920"/>
      <c r="CE116" s="920"/>
      <c r="CF116" s="914" t="s">
        <v>407</v>
      </c>
      <c r="CG116" s="915"/>
      <c r="CH116" s="915"/>
      <c r="CI116" s="915"/>
      <c r="CJ116" s="915"/>
      <c r="CK116" s="945"/>
      <c r="CL116" s="946"/>
      <c r="CM116" s="916" t="s">
        <v>424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407</v>
      </c>
      <c r="DH116" s="959"/>
      <c r="DI116" s="959"/>
      <c r="DJ116" s="959"/>
      <c r="DK116" s="960"/>
      <c r="DL116" s="961" t="s">
        <v>407</v>
      </c>
      <c r="DM116" s="959"/>
      <c r="DN116" s="959"/>
      <c r="DO116" s="959"/>
      <c r="DP116" s="960"/>
      <c r="DQ116" s="961" t="s">
        <v>407</v>
      </c>
      <c r="DR116" s="959"/>
      <c r="DS116" s="959"/>
      <c r="DT116" s="959"/>
      <c r="DU116" s="960"/>
      <c r="DV116" s="962" t="s">
        <v>407</v>
      </c>
      <c r="DW116" s="963"/>
      <c r="DX116" s="963"/>
      <c r="DY116" s="963"/>
      <c r="DZ116" s="964"/>
    </row>
    <row r="117" spans="1:130" s="197" customFormat="1" ht="26.25" customHeight="1" x14ac:dyDescent="0.15">
      <c r="A117" s="904" t="s">
        <v>166</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425</v>
      </c>
      <c r="Z117" s="884"/>
      <c r="AA117" s="996">
        <v>2378280</v>
      </c>
      <c r="AB117" s="966"/>
      <c r="AC117" s="966"/>
      <c r="AD117" s="966"/>
      <c r="AE117" s="967"/>
      <c r="AF117" s="965">
        <v>2259450</v>
      </c>
      <c r="AG117" s="966"/>
      <c r="AH117" s="966"/>
      <c r="AI117" s="966"/>
      <c r="AJ117" s="967"/>
      <c r="AK117" s="965">
        <v>2194372</v>
      </c>
      <c r="AL117" s="966"/>
      <c r="AM117" s="966"/>
      <c r="AN117" s="966"/>
      <c r="AO117" s="967"/>
      <c r="AP117" s="968"/>
      <c r="AQ117" s="969"/>
      <c r="AR117" s="969"/>
      <c r="AS117" s="969"/>
      <c r="AT117" s="970"/>
      <c r="AU117" s="899"/>
      <c r="AV117" s="900"/>
      <c r="AW117" s="900"/>
      <c r="AX117" s="900"/>
      <c r="AY117" s="901"/>
      <c r="AZ117" s="995" t="s">
        <v>426</v>
      </c>
      <c r="BA117" s="971"/>
      <c r="BB117" s="971"/>
      <c r="BC117" s="971"/>
      <c r="BD117" s="971"/>
      <c r="BE117" s="971"/>
      <c r="BF117" s="971"/>
      <c r="BG117" s="971"/>
      <c r="BH117" s="971"/>
      <c r="BI117" s="971"/>
      <c r="BJ117" s="971"/>
      <c r="BK117" s="971"/>
      <c r="BL117" s="971"/>
      <c r="BM117" s="971"/>
      <c r="BN117" s="971"/>
      <c r="BO117" s="971"/>
      <c r="BP117" s="972"/>
      <c r="BQ117" s="985" t="s">
        <v>108</v>
      </c>
      <c r="BR117" s="986"/>
      <c r="BS117" s="986"/>
      <c r="BT117" s="986"/>
      <c r="BU117" s="986"/>
      <c r="BV117" s="986" t="s">
        <v>108</v>
      </c>
      <c r="BW117" s="986"/>
      <c r="BX117" s="986"/>
      <c r="BY117" s="986"/>
      <c r="BZ117" s="986"/>
      <c r="CA117" s="986" t="s">
        <v>108</v>
      </c>
      <c r="CB117" s="986"/>
      <c r="CC117" s="986"/>
      <c r="CD117" s="986"/>
      <c r="CE117" s="986"/>
      <c r="CF117" s="914" t="s">
        <v>108</v>
      </c>
      <c r="CG117" s="915"/>
      <c r="CH117" s="915"/>
      <c r="CI117" s="915"/>
      <c r="CJ117" s="915"/>
      <c r="CK117" s="945"/>
      <c r="CL117" s="946"/>
      <c r="CM117" s="916" t="s">
        <v>427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108</v>
      </c>
      <c r="DH117" s="959"/>
      <c r="DI117" s="959"/>
      <c r="DJ117" s="959"/>
      <c r="DK117" s="960"/>
      <c r="DL117" s="961" t="s">
        <v>108</v>
      </c>
      <c r="DM117" s="959"/>
      <c r="DN117" s="959"/>
      <c r="DO117" s="959"/>
      <c r="DP117" s="960"/>
      <c r="DQ117" s="961" t="s">
        <v>108</v>
      </c>
      <c r="DR117" s="959"/>
      <c r="DS117" s="959"/>
      <c r="DT117" s="959"/>
      <c r="DU117" s="960"/>
      <c r="DV117" s="962" t="s">
        <v>108</v>
      </c>
      <c r="DW117" s="963"/>
      <c r="DX117" s="963"/>
      <c r="DY117" s="963"/>
      <c r="DZ117" s="964"/>
    </row>
    <row r="118" spans="1:130" s="197" customFormat="1" ht="26.25" customHeight="1" x14ac:dyDescent="0.15">
      <c r="A118" s="904" t="s">
        <v>399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397</v>
      </c>
      <c r="AB118" s="883"/>
      <c r="AC118" s="883"/>
      <c r="AD118" s="883"/>
      <c r="AE118" s="884"/>
      <c r="AF118" s="882" t="s">
        <v>283</v>
      </c>
      <c r="AG118" s="883"/>
      <c r="AH118" s="883"/>
      <c r="AI118" s="883"/>
      <c r="AJ118" s="884"/>
      <c r="AK118" s="882" t="s">
        <v>282</v>
      </c>
      <c r="AL118" s="883"/>
      <c r="AM118" s="883"/>
      <c r="AN118" s="883"/>
      <c r="AO118" s="884"/>
      <c r="AP118" s="990" t="s">
        <v>398</v>
      </c>
      <c r="AQ118" s="991"/>
      <c r="AR118" s="991"/>
      <c r="AS118" s="991"/>
      <c r="AT118" s="992"/>
      <c r="AU118" s="902"/>
      <c r="AV118" s="903"/>
      <c r="AW118" s="903"/>
      <c r="AX118" s="903"/>
      <c r="AY118" s="903"/>
      <c r="AZ118" s="228" t="s">
        <v>166</v>
      </c>
      <c r="BA118" s="228"/>
      <c r="BB118" s="228"/>
      <c r="BC118" s="228"/>
      <c r="BD118" s="228"/>
      <c r="BE118" s="228"/>
      <c r="BF118" s="228"/>
      <c r="BG118" s="228"/>
      <c r="BH118" s="228"/>
      <c r="BI118" s="228"/>
      <c r="BJ118" s="228"/>
      <c r="BK118" s="228"/>
      <c r="BL118" s="228"/>
      <c r="BM118" s="228"/>
      <c r="BN118" s="228"/>
      <c r="BO118" s="993" t="s">
        <v>428</v>
      </c>
      <c r="BP118" s="994"/>
      <c r="BQ118" s="985">
        <v>20493976</v>
      </c>
      <c r="BR118" s="986"/>
      <c r="BS118" s="986"/>
      <c r="BT118" s="986"/>
      <c r="BU118" s="986"/>
      <c r="BV118" s="986">
        <v>19490068</v>
      </c>
      <c r="BW118" s="986"/>
      <c r="BX118" s="986"/>
      <c r="BY118" s="986"/>
      <c r="BZ118" s="986"/>
      <c r="CA118" s="986">
        <v>18491172</v>
      </c>
      <c r="CB118" s="986"/>
      <c r="CC118" s="986"/>
      <c r="CD118" s="986"/>
      <c r="CE118" s="986"/>
      <c r="CF118" s="987"/>
      <c r="CG118" s="988"/>
      <c r="CH118" s="988"/>
      <c r="CI118" s="988"/>
      <c r="CJ118" s="989"/>
      <c r="CK118" s="945"/>
      <c r="CL118" s="946"/>
      <c r="CM118" s="916" t="s">
        <v>429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108</v>
      </c>
      <c r="DH118" s="959"/>
      <c r="DI118" s="959"/>
      <c r="DJ118" s="959"/>
      <c r="DK118" s="960"/>
      <c r="DL118" s="961" t="s">
        <v>108</v>
      </c>
      <c r="DM118" s="959"/>
      <c r="DN118" s="959"/>
      <c r="DO118" s="959"/>
      <c r="DP118" s="960"/>
      <c r="DQ118" s="961" t="s">
        <v>108</v>
      </c>
      <c r="DR118" s="959"/>
      <c r="DS118" s="959"/>
      <c r="DT118" s="959"/>
      <c r="DU118" s="960"/>
      <c r="DV118" s="962" t="s">
        <v>108</v>
      </c>
      <c r="DW118" s="963"/>
      <c r="DX118" s="963"/>
      <c r="DY118" s="963"/>
      <c r="DZ118" s="964"/>
    </row>
    <row r="119" spans="1:130" s="197" customFormat="1" ht="26.25" customHeight="1" x14ac:dyDescent="0.15">
      <c r="A119" s="974" t="s">
        <v>402</v>
      </c>
      <c r="B119" s="944"/>
      <c r="C119" s="923" t="s">
        <v>403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108</v>
      </c>
      <c r="AB119" s="890"/>
      <c r="AC119" s="890"/>
      <c r="AD119" s="890"/>
      <c r="AE119" s="891"/>
      <c r="AF119" s="892" t="s">
        <v>108</v>
      </c>
      <c r="AG119" s="890"/>
      <c r="AH119" s="890"/>
      <c r="AI119" s="890"/>
      <c r="AJ119" s="891"/>
      <c r="AK119" s="892" t="s">
        <v>108</v>
      </c>
      <c r="AL119" s="890"/>
      <c r="AM119" s="890"/>
      <c r="AN119" s="890"/>
      <c r="AO119" s="891"/>
      <c r="AP119" s="893" t="s">
        <v>108</v>
      </c>
      <c r="AQ119" s="894"/>
      <c r="AR119" s="894"/>
      <c r="AS119" s="894"/>
      <c r="AT119" s="895"/>
      <c r="AU119" s="977" t="s">
        <v>430</v>
      </c>
      <c r="AV119" s="978"/>
      <c r="AW119" s="978"/>
      <c r="AX119" s="978"/>
      <c r="AY119" s="979"/>
      <c r="AZ119" s="940" t="s">
        <v>431</v>
      </c>
      <c r="BA119" s="887"/>
      <c r="BB119" s="887"/>
      <c r="BC119" s="887"/>
      <c r="BD119" s="887"/>
      <c r="BE119" s="887"/>
      <c r="BF119" s="887"/>
      <c r="BG119" s="887"/>
      <c r="BH119" s="887"/>
      <c r="BI119" s="887"/>
      <c r="BJ119" s="887"/>
      <c r="BK119" s="887"/>
      <c r="BL119" s="887"/>
      <c r="BM119" s="887"/>
      <c r="BN119" s="887"/>
      <c r="BO119" s="887"/>
      <c r="BP119" s="888"/>
      <c r="BQ119" s="926">
        <v>4619805</v>
      </c>
      <c r="BR119" s="927"/>
      <c r="BS119" s="927"/>
      <c r="BT119" s="927"/>
      <c r="BU119" s="927"/>
      <c r="BV119" s="927">
        <v>4661745</v>
      </c>
      <c r="BW119" s="927"/>
      <c r="BX119" s="927"/>
      <c r="BY119" s="927"/>
      <c r="BZ119" s="927"/>
      <c r="CA119" s="927">
        <v>4814503</v>
      </c>
      <c r="CB119" s="927"/>
      <c r="CC119" s="927"/>
      <c r="CD119" s="927"/>
      <c r="CE119" s="927"/>
      <c r="CF119" s="941">
        <v>74.599999999999994</v>
      </c>
      <c r="CG119" s="942"/>
      <c r="CH119" s="942"/>
      <c r="CI119" s="942"/>
      <c r="CJ119" s="942"/>
      <c r="CK119" s="947"/>
      <c r="CL119" s="948"/>
      <c r="CM119" s="1004" t="s">
        <v>432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108</v>
      </c>
      <c r="DH119" s="998"/>
      <c r="DI119" s="998"/>
      <c r="DJ119" s="998"/>
      <c r="DK119" s="999"/>
      <c r="DL119" s="1000" t="s">
        <v>108</v>
      </c>
      <c r="DM119" s="998"/>
      <c r="DN119" s="998"/>
      <c r="DO119" s="998"/>
      <c r="DP119" s="999"/>
      <c r="DQ119" s="1000" t="s">
        <v>108</v>
      </c>
      <c r="DR119" s="998"/>
      <c r="DS119" s="998"/>
      <c r="DT119" s="998"/>
      <c r="DU119" s="999"/>
      <c r="DV119" s="1001" t="s">
        <v>108</v>
      </c>
      <c r="DW119" s="1002"/>
      <c r="DX119" s="1002"/>
      <c r="DY119" s="1002"/>
      <c r="DZ119" s="1003"/>
    </row>
    <row r="120" spans="1:130" s="197" customFormat="1" ht="26.25" customHeight="1" x14ac:dyDescent="0.15">
      <c r="A120" s="975"/>
      <c r="B120" s="946"/>
      <c r="C120" s="916" t="s">
        <v>408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108</v>
      </c>
      <c r="AB120" s="959"/>
      <c r="AC120" s="959"/>
      <c r="AD120" s="959"/>
      <c r="AE120" s="960"/>
      <c r="AF120" s="961" t="s">
        <v>108</v>
      </c>
      <c r="AG120" s="959"/>
      <c r="AH120" s="959"/>
      <c r="AI120" s="959"/>
      <c r="AJ120" s="960"/>
      <c r="AK120" s="961" t="s">
        <v>108</v>
      </c>
      <c r="AL120" s="959"/>
      <c r="AM120" s="959"/>
      <c r="AN120" s="959"/>
      <c r="AO120" s="960"/>
      <c r="AP120" s="962" t="s">
        <v>108</v>
      </c>
      <c r="AQ120" s="963"/>
      <c r="AR120" s="963"/>
      <c r="AS120" s="963"/>
      <c r="AT120" s="964"/>
      <c r="AU120" s="980"/>
      <c r="AV120" s="981"/>
      <c r="AW120" s="981"/>
      <c r="AX120" s="981"/>
      <c r="AY120" s="982"/>
      <c r="AZ120" s="949" t="s">
        <v>433</v>
      </c>
      <c r="BA120" s="950"/>
      <c r="BB120" s="950"/>
      <c r="BC120" s="950"/>
      <c r="BD120" s="950"/>
      <c r="BE120" s="950"/>
      <c r="BF120" s="950"/>
      <c r="BG120" s="950"/>
      <c r="BH120" s="950"/>
      <c r="BI120" s="950"/>
      <c r="BJ120" s="950"/>
      <c r="BK120" s="950"/>
      <c r="BL120" s="950"/>
      <c r="BM120" s="950"/>
      <c r="BN120" s="950"/>
      <c r="BO120" s="950"/>
      <c r="BP120" s="951"/>
      <c r="BQ120" s="919">
        <v>303192</v>
      </c>
      <c r="BR120" s="920"/>
      <c r="BS120" s="920"/>
      <c r="BT120" s="920"/>
      <c r="BU120" s="920"/>
      <c r="BV120" s="920">
        <v>242891</v>
      </c>
      <c r="BW120" s="920"/>
      <c r="BX120" s="920"/>
      <c r="BY120" s="920"/>
      <c r="BZ120" s="920"/>
      <c r="CA120" s="920">
        <v>192520</v>
      </c>
      <c r="CB120" s="920"/>
      <c r="CC120" s="920"/>
      <c r="CD120" s="920"/>
      <c r="CE120" s="920"/>
      <c r="CF120" s="914">
        <v>3</v>
      </c>
      <c r="CG120" s="915"/>
      <c r="CH120" s="915"/>
      <c r="CI120" s="915"/>
      <c r="CJ120" s="915"/>
      <c r="CK120" s="1013" t="s">
        <v>434</v>
      </c>
      <c r="CL120" s="1014"/>
      <c r="CM120" s="1014"/>
      <c r="CN120" s="1014"/>
      <c r="CO120" s="1015"/>
      <c r="CP120" s="1021" t="s">
        <v>378</v>
      </c>
      <c r="CQ120" s="1022"/>
      <c r="CR120" s="1022"/>
      <c r="CS120" s="1022"/>
      <c r="CT120" s="1022"/>
      <c r="CU120" s="1022"/>
      <c r="CV120" s="1022"/>
      <c r="CW120" s="1022"/>
      <c r="CX120" s="1022"/>
      <c r="CY120" s="1022"/>
      <c r="CZ120" s="1022"/>
      <c r="DA120" s="1022"/>
      <c r="DB120" s="1022"/>
      <c r="DC120" s="1022"/>
      <c r="DD120" s="1022"/>
      <c r="DE120" s="1022"/>
      <c r="DF120" s="1023"/>
      <c r="DG120" s="926">
        <v>1167897</v>
      </c>
      <c r="DH120" s="927"/>
      <c r="DI120" s="927"/>
      <c r="DJ120" s="927"/>
      <c r="DK120" s="927"/>
      <c r="DL120" s="927">
        <v>1081518</v>
      </c>
      <c r="DM120" s="927"/>
      <c r="DN120" s="927"/>
      <c r="DO120" s="927"/>
      <c r="DP120" s="927"/>
      <c r="DQ120" s="927">
        <v>2373186</v>
      </c>
      <c r="DR120" s="927"/>
      <c r="DS120" s="927"/>
      <c r="DT120" s="927"/>
      <c r="DU120" s="927"/>
      <c r="DV120" s="928">
        <v>36.799999999999997</v>
      </c>
      <c r="DW120" s="928"/>
      <c r="DX120" s="928"/>
      <c r="DY120" s="928"/>
      <c r="DZ120" s="929"/>
    </row>
    <row r="121" spans="1:130" s="197" customFormat="1" ht="26.25" customHeight="1" x14ac:dyDescent="0.15">
      <c r="A121" s="975"/>
      <c r="B121" s="946"/>
      <c r="C121" s="1010" t="s">
        <v>435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108</v>
      </c>
      <c r="AB121" s="959"/>
      <c r="AC121" s="959"/>
      <c r="AD121" s="959"/>
      <c r="AE121" s="960"/>
      <c r="AF121" s="961" t="s">
        <v>108</v>
      </c>
      <c r="AG121" s="959"/>
      <c r="AH121" s="959"/>
      <c r="AI121" s="959"/>
      <c r="AJ121" s="960"/>
      <c r="AK121" s="961" t="s">
        <v>108</v>
      </c>
      <c r="AL121" s="959"/>
      <c r="AM121" s="959"/>
      <c r="AN121" s="959"/>
      <c r="AO121" s="960"/>
      <c r="AP121" s="962" t="s">
        <v>108</v>
      </c>
      <c r="AQ121" s="963"/>
      <c r="AR121" s="963"/>
      <c r="AS121" s="963"/>
      <c r="AT121" s="964"/>
      <c r="AU121" s="980"/>
      <c r="AV121" s="981"/>
      <c r="AW121" s="981"/>
      <c r="AX121" s="981"/>
      <c r="AY121" s="982"/>
      <c r="AZ121" s="995" t="s">
        <v>436</v>
      </c>
      <c r="BA121" s="971"/>
      <c r="BB121" s="971"/>
      <c r="BC121" s="971"/>
      <c r="BD121" s="971"/>
      <c r="BE121" s="971"/>
      <c r="BF121" s="971"/>
      <c r="BG121" s="971"/>
      <c r="BH121" s="971"/>
      <c r="BI121" s="971"/>
      <c r="BJ121" s="971"/>
      <c r="BK121" s="971"/>
      <c r="BL121" s="971"/>
      <c r="BM121" s="971"/>
      <c r="BN121" s="971"/>
      <c r="BO121" s="971"/>
      <c r="BP121" s="972"/>
      <c r="BQ121" s="985">
        <v>13788089</v>
      </c>
      <c r="BR121" s="986"/>
      <c r="BS121" s="986"/>
      <c r="BT121" s="986"/>
      <c r="BU121" s="986"/>
      <c r="BV121" s="986">
        <v>13264426</v>
      </c>
      <c r="BW121" s="986"/>
      <c r="BX121" s="986"/>
      <c r="BY121" s="986"/>
      <c r="BZ121" s="986"/>
      <c r="CA121" s="986">
        <v>12801258</v>
      </c>
      <c r="CB121" s="986"/>
      <c r="CC121" s="986"/>
      <c r="CD121" s="986"/>
      <c r="CE121" s="986"/>
      <c r="CF121" s="1024">
        <v>198.4</v>
      </c>
      <c r="CG121" s="1025"/>
      <c r="CH121" s="1025"/>
      <c r="CI121" s="1025"/>
      <c r="CJ121" s="1025"/>
      <c r="CK121" s="1016"/>
      <c r="CL121" s="1017"/>
      <c r="CM121" s="1017"/>
      <c r="CN121" s="1017"/>
      <c r="CO121" s="1018"/>
      <c r="CP121" s="1007" t="s">
        <v>380</v>
      </c>
      <c r="CQ121" s="1008"/>
      <c r="CR121" s="1008"/>
      <c r="CS121" s="1008"/>
      <c r="CT121" s="1008"/>
      <c r="CU121" s="1008"/>
      <c r="CV121" s="1008"/>
      <c r="CW121" s="1008"/>
      <c r="CX121" s="1008"/>
      <c r="CY121" s="1008"/>
      <c r="CZ121" s="1008"/>
      <c r="DA121" s="1008"/>
      <c r="DB121" s="1008"/>
      <c r="DC121" s="1008"/>
      <c r="DD121" s="1008"/>
      <c r="DE121" s="1008"/>
      <c r="DF121" s="1009"/>
      <c r="DG121" s="919">
        <v>1291114</v>
      </c>
      <c r="DH121" s="920"/>
      <c r="DI121" s="920"/>
      <c r="DJ121" s="920"/>
      <c r="DK121" s="920"/>
      <c r="DL121" s="920">
        <v>1295457</v>
      </c>
      <c r="DM121" s="920"/>
      <c r="DN121" s="920"/>
      <c r="DO121" s="920"/>
      <c r="DP121" s="920"/>
      <c r="DQ121" s="920">
        <v>1265025</v>
      </c>
      <c r="DR121" s="920"/>
      <c r="DS121" s="920"/>
      <c r="DT121" s="920"/>
      <c r="DU121" s="920"/>
      <c r="DV121" s="921">
        <v>19.600000000000001</v>
      </c>
      <c r="DW121" s="921"/>
      <c r="DX121" s="921"/>
      <c r="DY121" s="921"/>
      <c r="DZ121" s="922"/>
    </row>
    <row r="122" spans="1:130" s="197" customFormat="1" ht="26.25" customHeight="1" x14ac:dyDescent="0.15">
      <c r="A122" s="975"/>
      <c r="B122" s="946"/>
      <c r="C122" s="916" t="s">
        <v>418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108</v>
      </c>
      <c r="AB122" s="959"/>
      <c r="AC122" s="959"/>
      <c r="AD122" s="959"/>
      <c r="AE122" s="960"/>
      <c r="AF122" s="961" t="s">
        <v>108</v>
      </c>
      <c r="AG122" s="959"/>
      <c r="AH122" s="959"/>
      <c r="AI122" s="959"/>
      <c r="AJ122" s="960"/>
      <c r="AK122" s="961" t="s">
        <v>108</v>
      </c>
      <c r="AL122" s="959"/>
      <c r="AM122" s="959"/>
      <c r="AN122" s="959"/>
      <c r="AO122" s="960"/>
      <c r="AP122" s="962" t="s">
        <v>108</v>
      </c>
      <c r="AQ122" s="963"/>
      <c r="AR122" s="963"/>
      <c r="AS122" s="963"/>
      <c r="AT122" s="964"/>
      <c r="AU122" s="983"/>
      <c r="AV122" s="984"/>
      <c r="AW122" s="984"/>
      <c r="AX122" s="984"/>
      <c r="AY122" s="984"/>
      <c r="AZ122" s="228" t="s">
        <v>166</v>
      </c>
      <c r="BA122" s="228"/>
      <c r="BB122" s="228"/>
      <c r="BC122" s="228"/>
      <c r="BD122" s="228"/>
      <c r="BE122" s="228"/>
      <c r="BF122" s="228"/>
      <c r="BG122" s="228"/>
      <c r="BH122" s="228"/>
      <c r="BI122" s="228"/>
      <c r="BJ122" s="228"/>
      <c r="BK122" s="228"/>
      <c r="BL122" s="228"/>
      <c r="BM122" s="228"/>
      <c r="BN122" s="228"/>
      <c r="BO122" s="993" t="s">
        <v>437</v>
      </c>
      <c r="BP122" s="994"/>
      <c r="BQ122" s="1034">
        <v>18711086</v>
      </c>
      <c r="BR122" s="1035"/>
      <c r="BS122" s="1035"/>
      <c r="BT122" s="1035"/>
      <c r="BU122" s="1035"/>
      <c r="BV122" s="1035">
        <v>18169062</v>
      </c>
      <c r="BW122" s="1035"/>
      <c r="BX122" s="1035"/>
      <c r="BY122" s="1035"/>
      <c r="BZ122" s="1035"/>
      <c r="CA122" s="1035">
        <v>17808281</v>
      </c>
      <c r="CB122" s="1035"/>
      <c r="CC122" s="1035"/>
      <c r="CD122" s="1035"/>
      <c r="CE122" s="1035"/>
      <c r="CF122" s="987"/>
      <c r="CG122" s="988"/>
      <c r="CH122" s="988"/>
      <c r="CI122" s="988"/>
      <c r="CJ122" s="989"/>
      <c r="CK122" s="1016"/>
      <c r="CL122" s="1017"/>
      <c r="CM122" s="1017"/>
      <c r="CN122" s="1017"/>
      <c r="CO122" s="1018"/>
      <c r="CP122" s="1007" t="s">
        <v>438</v>
      </c>
      <c r="CQ122" s="1008"/>
      <c r="CR122" s="1008"/>
      <c r="CS122" s="1008"/>
      <c r="CT122" s="1008"/>
      <c r="CU122" s="1008"/>
      <c r="CV122" s="1008"/>
      <c r="CW122" s="1008"/>
      <c r="CX122" s="1008"/>
      <c r="CY122" s="1008"/>
      <c r="CZ122" s="1008"/>
      <c r="DA122" s="1008"/>
      <c r="DB122" s="1008"/>
      <c r="DC122" s="1008"/>
      <c r="DD122" s="1008"/>
      <c r="DE122" s="1008"/>
      <c r="DF122" s="1009"/>
      <c r="DG122" s="919">
        <v>267756</v>
      </c>
      <c r="DH122" s="920"/>
      <c r="DI122" s="920"/>
      <c r="DJ122" s="920"/>
      <c r="DK122" s="920"/>
      <c r="DL122" s="920">
        <v>251152</v>
      </c>
      <c r="DM122" s="920"/>
      <c r="DN122" s="920"/>
      <c r="DO122" s="920"/>
      <c r="DP122" s="920"/>
      <c r="DQ122" s="920">
        <v>234186</v>
      </c>
      <c r="DR122" s="920"/>
      <c r="DS122" s="920"/>
      <c r="DT122" s="920"/>
      <c r="DU122" s="920"/>
      <c r="DV122" s="921">
        <v>3.6</v>
      </c>
      <c r="DW122" s="921"/>
      <c r="DX122" s="921"/>
      <c r="DY122" s="921"/>
      <c r="DZ122" s="922"/>
    </row>
    <row r="123" spans="1:130" s="197" customFormat="1" ht="26.25" customHeight="1" thickBot="1" x14ac:dyDescent="0.2">
      <c r="A123" s="975"/>
      <c r="B123" s="946"/>
      <c r="C123" s="916" t="s">
        <v>424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439</v>
      </c>
      <c r="AB123" s="959"/>
      <c r="AC123" s="959"/>
      <c r="AD123" s="959"/>
      <c r="AE123" s="960"/>
      <c r="AF123" s="961" t="s">
        <v>439</v>
      </c>
      <c r="AG123" s="959"/>
      <c r="AH123" s="959"/>
      <c r="AI123" s="959"/>
      <c r="AJ123" s="960"/>
      <c r="AK123" s="961" t="s">
        <v>439</v>
      </c>
      <c r="AL123" s="959"/>
      <c r="AM123" s="959"/>
      <c r="AN123" s="959"/>
      <c r="AO123" s="960"/>
      <c r="AP123" s="962" t="s">
        <v>439</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27.1</v>
      </c>
      <c r="BR123" s="1027"/>
      <c r="BS123" s="1027"/>
      <c r="BT123" s="1027"/>
      <c r="BU123" s="1027"/>
      <c r="BV123" s="1027">
        <v>20.5</v>
      </c>
      <c r="BW123" s="1027"/>
      <c r="BX123" s="1027"/>
      <c r="BY123" s="1027"/>
      <c r="BZ123" s="1027"/>
      <c r="CA123" s="1027">
        <v>10.5</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427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v>127</v>
      </c>
      <c r="AB124" s="959"/>
      <c r="AC124" s="959"/>
      <c r="AD124" s="959"/>
      <c r="AE124" s="960"/>
      <c r="AF124" s="961">
        <v>988</v>
      </c>
      <c r="AG124" s="959"/>
      <c r="AH124" s="959"/>
      <c r="AI124" s="959"/>
      <c r="AJ124" s="960"/>
      <c r="AK124" s="961" t="s">
        <v>439</v>
      </c>
      <c r="AL124" s="959"/>
      <c r="AM124" s="959"/>
      <c r="AN124" s="959"/>
      <c r="AO124" s="960"/>
      <c r="AP124" s="962" t="s">
        <v>439</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v>1605742</v>
      </c>
      <c r="DH124" s="998"/>
      <c r="DI124" s="998"/>
      <c r="DJ124" s="998"/>
      <c r="DK124" s="999"/>
      <c r="DL124" s="1000">
        <v>1523501</v>
      </c>
      <c r="DM124" s="998"/>
      <c r="DN124" s="998"/>
      <c r="DO124" s="998"/>
      <c r="DP124" s="999"/>
      <c r="DQ124" s="1000" t="s">
        <v>439</v>
      </c>
      <c r="DR124" s="998"/>
      <c r="DS124" s="998"/>
      <c r="DT124" s="998"/>
      <c r="DU124" s="999"/>
      <c r="DV124" s="1001" t="s">
        <v>439</v>
      </c>
      <c r="DW124" s="1002"/>
      <c r="DX124" s="1002"/>
      <c r="DY124" s="1002"/>
      <c r="DZ124" s="1003"/>
    </row>
    <row r="125" spans="1:130" s="197" customFormat="1" ht="26.25" customHeight="1" thickBot="1" x14ac:dyDescent="0.2">
      <c r="A125" s="975"/>
      <c r="B125" s="946"/>
      <c r="C125" s="916" t="s">
        <v>429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439</v>
      </c>
      <c r="AB125" s="959"/>
      <c r="AC125" s="959"/>
      <c r="AD125" s="959"/>
      <c r="AE125" s="960"/>
      <c r="AF125" s="961" t="s">
        <v>439</v>
      </c>
      <c r="AG125" s="959"/>
      <c r="AH125" s="959"/>
      <c r="AI125" s="959"/>
      <c r="AJ125" s="960"/>
      <c r="AK125" s="961" t="s">
        <v>439</v>
      </c>
      <c r="AL125" s="959"/>
      <c r="AM125" s="959"/>
      <c r="AN125" s="959"/>
      <c r="AO125" s="960"/>
      <c r="AP125" s="962" t="s">
        <v>439</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439</v>
      </c>
      <c r="DH125" s="927"/>
      <c r="DI125" s="927"/>
      <c r="DJ125" s="927"/>
      <c r="DK125" s="927"/>
      <c r="DL125" s="927" t="s">
        <v>439</v>
      </c>
      <c r="DM125" s="927"/>
      <c r="DN125" s="927"/>
      <c r="DO125" s="927"/>
      <c r="DP125" s="927"/>
      <c r="DQ125" s="927" t="s">
        <v>439</v>
      </c>
      <c r="DR125" s="927"/>
      <c r="DS125" s="927"/>
      <c r="DT125" s="927"/>
      <c r="DU125" s="927"/>
      <c r="DV125" s="928" t="s">
        <v>439</v>
      </c>
      <c r="DW125" s="928"/>
      <c r="DX125" s="928"/>
      <c r="DY125" s="928"/>
      <c r="DZ125" s="929"/>
    </row>
    <row r="126" spans="1:130" s="197" customFormat="1" ht="26.25" customHeight="1" x14ac:dyDescent="0.15">
      <c r="A126" s="975"/>
      <c r="B126" s="946"/>
      <c r="C126" s="916" t="s">
        <v>432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439</v>
      </c>
      <c r="AB126" s="959"/>
      <c r="AC126" s="959"/>
      <c r="AD126" s="959"/>
      <c r="AE126" s="960"/>
      <c r="AF126" s="961" t="s">
        <v>439</v>
      </c>
      <c r="AG126" s="959"/>
      <c r="AH126" s="959"/>
      <c r="AI126" s="959"/>
      <c r="AJ126" s="960"/>
      <c r="AK126" s="961" t="s">
        <v>439</v>
      </c>
      <c r="AL126" s="959"/>
      <c r="AM126" s="959"/>
      <c r="AN126" s="959"/>
      <c r="AO126" s="960"/>
      <c r="AP126" s="962" t="s">
        <v>439</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t="s">
        <v>439</v>
      </c>
      <c r="DH126" s="920"/>
      <c r="DI126" s="920"/>
      <c r="DJ126" s="920"/>
      <c r="DK126" s="920"/>
      <c r="DL126" s="920" t="s">
        <v>439</v>
      </c>
      <c r="DM126" s="920"/>
      <c r="DN126" s="920"/>
      <c r="DO126" s="920"/>
      <c r="DP126" s="920"/>
      <c r="DQ126" s="920" t="s">
        <v>439</v>
      </c>
      <c r="DR126" s="920"/>
      <c r="DS126" s="920"/>
      <c r="DT126" s="920"/>
      <c r="DU126" s="920"/>
      <c r="DV126" s="921" t="s">
        <v>439</v>
      </c>
      <c r="DW126" s="921"/>
      <c r="DX126" s="921"/>
      <c r="DY126" s="921"/>
      <c r="DZ126" s="922"/>
    </row>
    <row r="127" spans="1:130" s="197" customFormat="1" ht="26.25" customHeight="1" thickBot="1" x14ac:dyDescent="0.2">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3007</v>
      </c>
      <c r="AB127" s="959"/>
      <c r="AC127" s="959"/>
      <c r="AD127" s="959"/>
      <c r="AE127" s="960"/>
      <c r="AF127" s="961">
        <v>19443</v>
      </c>
      <c r="AG127" s="959"/>
      <c r="AH127" s="959"/>
      <c r="AI127" s="959"/>
      <c r="AJ127" s="960"/>
      <c r="AK127" s="961">
        <v>22031</v>
      </c>
      <c r="AL127" s="959"/>
      <c r="AM127" s="959"/>
      <c r="AN127" s="959"/>
      <c r="AO127" s="960"/>
      <c r="AP127" s="962">
        <v>0.3</v>
      </c>
      <c r="AQ127" s="963"/>
      <c r="AR127" s="963"/>
      <c r="AS127" s="963"/>
      <c r="AT127" s="964"/>
      <c r="AU127" s="233"/>
      <c r="AV127" s="233"/>
      <c r="AW127" s="233"/>
      <c r="AX127" s="886" t="s">
        <v>450</v>
      </c>
      <c r="AY127" s="887"/>
      <c r="AZ127" s="887"/>
      <c r="BA127" s="887"/>
      <c r="BB127" s="887"/>
      <c r="BC127" s="887"/>
      <c r="BD127" s="887"/>
      <c r="BE127" s="888"/>
      <c r="BF127" s="1041" t="s">
        <v>439</v>
      </c>
      <c r="BG127" s="1042"/>
      <c r="BH127" s="1042"/>
      <c r="BI127" s="1042"/>
      <c r="BJ127" s="1042"/>
      <c r="BK127" s="1042"/>
      <c r="BL127" s="1051"/>
      <c r="BM127" s="1041">
        <v>13.74</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t="s">
        <v>452</v>
      </c>
      <c r="DH127" s="1048"/>
      <c r="DI127" s="1048"/>
      <c r="DJ127" s="1048"/>
      <c r="DK127" s="1048"/>
      <c r="DL127" s="1048" t="s">
        <v>108</v>
      </c>
      <c r="DM127" s="1048"/>
      <c r="DN127" s="1048"/>
      <c r="DO127" s="1048"/>
      <c r="DP127" s="1048"/>
      <c r="DQ127" s="1048" t="s">
        <v>108</v>
      </c>
      <c r="DR127" s="1048"/>
      <c r="DS127" s="1048"/>
      <c r="DT127" s="1048"/>
      <c r="DU127" s="1048"/>
      <c r="DV127" s="1049" t="s">
        <v>108</v>
      </c>
      <c r="DW127" s="1049"/>
      <c r="DX127" s="1049"/>
      <c r="DY127" s="1049"/>
      <c r="DZ127" s="1050"/>
    </row>
    <row r="128" spans="1:130" s="197" customFormat="1" ht="26.25" customHeight="1" x14ac:dyDescent="0.15">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89">
        <v>44434</v>
      </c>
      <c r="AB128" s="1090"/>
      <c r="AC128" s="1090"/>
      <c r="AD128" s="1090"/>
      <c r="AE128" s="1091"/>
      <c r="AF128" s="1092">
        <v>50101</v>
      </c>
      <c r="AG128" s="1090"/>
      <c r="AH128" s="1090"/>
      <c r="AI128" s="1090"/>
      <c r="AJ128" s="1091"/>
      <c r="AK128" s="1092">
        <v>50366</v>
      </c>
      <c r="AL128" s="1090"/>
      <c r="AM128" s="1090"/>
      <c r="AN128" s="1090"/>
      <c r="AO128" s="1091"/>
      <c r="AP128" s="1093"/>
      <c r="AQ128" s="1094"/>
      <c r="AR128" s="1094"/>
      <c r="AS128" s="1094"/>
      <c r="AT128" s="1095"/>
      <c r="AU128" s="235"/>
      <c r="AV128" s="235"/>
      <c r="AW128" s="235"/>
      <c r="AX128" s="1054" t="s">
        <v>455</v>
      </c>
      <c r="AY128" s="950"/>
      <c r="AZ128" s="950"/>
      <c r="BA128" s="950"/>
      <c r="BB128" s="950"/>
      <c r="BC128" s="950"/>
      <c r="BD128" s="950"/>
      <c r="BE128" s="951"/>
      <c r="BF128" s="1066" t="s">
        <v>456</v>
      </c>
      <c r="BG128" s="1067"/>
      <c r="BH128" s="1067"/>
      <c r="BI128" s="1067"/>
      <c r="BJ128" s="1067"/>
      <c r="BK128" s="1067"/>
      <c r="BL128" s="1068"/>
      <c r="BM128" s="1066">
        <v>18.739999999999998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457</v>
      </c>
      <c r="X129" s="1061"/>
      <c r="Y129" s="1061"/>
      <c r="Z129" s="1062"/>
      <c r="AA129" s="958">
        <v>8178647</v>
      </c>
      <c r="AB129" s="959"/>
      <c r="AC129" s="959"/>
      <c r="AD129" s="959"/>
      <c r="AE129" s="960"/>
      <c r="AF129" s="961">
        <v>8034542</v>
      </c>
      <c r="AG129" s="959"/>
      <c r="AH129" s="959"/>
      <c r="AI129" s="959"/>
      <c r="AJ129" s="960"/>
      <c r="AK129" s="961">
        <v>8024826</v>
      </c>
      <c r="AL129" s="959"/>
      <c r="AM129" s="959"/>
      <c r="AN129" s="959"/>
      <c r="AO129" s="960"/>
      <c r="AP129" s="1063"/>
      <c r="AQ129" s="1064"/>
      <c r="AR129" s="1064"/>
      <c r="AS129" s="1064"/>
      <c r="AT129" s="1065"/>
      <c r="AU129" s="235"/>
      <c r="AV129" s="235"/>
      <c r="AW129" s="235"/>
      <c r="AX129" s="1054" t="s">
        <v>458</v>
      </c>
      <c r="AY129" s="950"/>
      <c r="AZ129" s="950"/>
      <c r="BA129" s="950"/>
      <c r="BB129" s="950"/>
      <c r="BC129" s="950"/>
      <c r="BD129" s="950"/>
      <c r="BE129" s="951"/>
      <c r="BF129" s="1055">
        <v>9.6999999999999993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460</v>
      </c>
      <c r="X130" s="1061"/>
      <c r="Y130" s="1061"/>
      <c r="Z130" s="1062"/>
      <c r="AA130" s="958">
        <v>1612241</v>
      </c>
      <c r="AB130" s="959"/>
      <c r="AC130" s="959"/>
      <c r="AD130" s="959"/>
      <c r="AE130" s="960"/>
      <c r="AF130" s="961">
        <v>1604155</v>
      </c>
      <c r="AG130" s="959"/>
      <c r="AH130" s="959"/>
      <c r="AI130" s="959"/>
      <c r="AJ130" s="960"/>
      <c r="AK130" s="961">
        <v>1573692</v>
      </c>
      <c r="AL130" s="959"/>
      <c r="AM130" s="959"/>
      <c r="AN130" s="959"/>
      <c r="AO130" s="960"/>
      <c r="AP130" s="1063"/>
      <c r="AQ130" s="1064"/>
      <c r="AR130" s="1064"/>
      <c r="AS130" s="1064"/>
      <c r="AT130" s="1065"/>
      <c r="AU130" s="235"/>
      <c r="AV130" s="235"/>
      <c r="AW130" s="235"/>
      <c r="AX130" s="1113" t="s">
        <v>461</v>
      </c>
      <c r="AY130" s="1045"/>
      <c r="AZ130" s="1045"/>
      <c r="BA130" s="1045"/>
      <c r="BB130" s="1045"/>
      <c r="BC130" s="1045"/>
      <c r="BD130" s="1045"/>
      <c r="BE130" s="1046"/>
      <c r="BF130" s="1075">
        <v>10.5</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462</v>
      </c>
      <c r="X131" s="1084"/>
      <c r="Y131" s="1084"/>
      <c r="Z131" s="1085"/>
      <c r="AA131" s="997">
        <v>6566406</v>
      </c>
      <c r="AB131" s="998"/>
      <c r="AC131" s="998"/>
      <c r="AD131" s="998"/>
      <c r="AE131" s="999"/>
      <c r="AF131" s="1000">
        <v>6430387</v>
      </c>
      <c r="AG131" s="998"/>
      <c r="AH131" s="998"/>
      <c r="AI131" s="998"/>
      <c r="AJ131" s="999"/>
      <c r="AK131" s="1000">
        <v>6451134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464</v>
      </c>
      <c r="W132" s="1101"/>
      <c r="X132" s="1101"/>
      <c r="Y132" s="1101"/>
      <c r="Z132" s="1102"/>
      <c r="AA132" s="1103">
        <v>10.989344859999999</v>
      </c>
      <c r="AB132" s="1104"/>
      <c r="AC132" s="1104"/>
      <c r="AD132" s="1104"/>
      <c r="AE132" s="1105"/>
      <c r="AF132" s="1106">
        <v>9.4114708799999995</v>
      </c>
      <c r="AG132" s="1104"/>
      <c r="AH132" s="1104"/>
      <c r="AI132" s="1104"/>
      <c r="AJ132" s="1105"/>
      <c r="AK132" s="1106">
        <v>8.8405232320000007</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465</v>
      </c>
      <c r="W133" s="1108"/>
      <c r="X133" s="1108"/>
      <c r="Y133" s="1108"/>
      <c r="Z133" s="1109"/>
      <c r="AA133" s="1110">
        <v>12.2</v>
      </c>
      <c r="AB133" s="1111"/>
      <c r="AC133" s="1111"/>
      <c r="AD133" s="1111"/>
      <c r="AE133" s="1112"/>
      <c r="AF133" s="1110">
        <v>10.4</v>
      </c>
      <c r="AG133" s="1111"/>
      <c r="AH133" s="1111"/>
      <c r="AI133" s="1111"/>
      <c r="AJ133" s="1112"/>
      <c r="AK133" s="1110">
        <v>9.6999999999999993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17" t="s">
        <v>468</v>
      </c>
      <c r="L7" s="254"/>
      <c r="M7" s="255" t="s">
        <v>469</v>
      </c>
      <c r="N7" s="256"/>
    </row>
    <row r="8" spans="1:16" x14ac:dyDescent="0.15">
      <c r="A8" s="248"/>
      <c r="B8" s="244"/>
      <c r="C8" s="244"/>
      <c r="D8" s="244"/>
      <c r="E8" s="244"/>
      <c r="F8" s="244"/>
      <c r="G8" s="257"/>
      <c r="H8" s="258"/>
      <c r="I8" s="258"/>
      <c r="J8" s="259"/>
      <c r="K8" s="1118"/>
      <c r="L8" s="260" t="s">
        <v>470</v>
      </c>
      <c r="M8" s="261" t="s">
        <v>471</v>
      </c>
      <c r="N8" s="262" t="s">
        <v>472</v>
      </c>
    </row>
    <row r="9" spans="1:16" x14ac:dyDescent="0.15">
      <c r="A9" s="248"/>
      <c r="B9" s="244"/>
      <c r="C9" s="244"/>
      <c r="D9" s="244"/>
      <c r="E9" s="244"/>
      <c r="F9" s="244"/>
      <c r="G9" s="1119" t="s">
        <v>473</v>
      </c>
      <c r="H9" s="1120"/>
      <c r="I9" s="1120"/>
      <c r="J9" s="1121"/>
      <c r="K9" s="263">
        <v>1650986</v>
      </c>
      <c r="L9" s="264">
        <v>96679</v>
      </c>
      <c r="M9" s="265">
        <v>95265</v>
      </c>
      <c r="N9" s="266">
        <v>1.5</v>
      </c>
    </row>
    <row r="10" spans="1:16" x14ac:dyDescent="0.15">
      <c r="A10" s="248"/>
      <c r="B10" s="244"/>
      <c r="C10" s="244"/>
      <c r="D10" s="244"/>
      <c r="E10" s="244"/>
      <c r="F10" s="244"/>
      <c r="G10" s="1119" t="s">
        <v>474</v>
      </c>
      <c r="H10" s="1120"/>
      <c r="I10" s="1120"/>
      <c r="J10" s="1121"/>
      <c r="K10" s="267">
        <v>149788</v>
      </c>
      <c r="L10" s="268">
        <v>8771</v>
      </c>
      <c r="M10" s="269">
        <v>8986</v>
      </c>
      <c r="N10" s="270">
        <v>-2.4</v>
      </c>
    </row>
    <row r="11" spans="1:16" ht="13.5" customHeight="1" x14ac:dyDescent="0.15">
      <c r="A11" s="248"/>
      <c r="B11" s="244"/>
      <c r="C11" s="244"/>
      <c r="D11" s="244"/>
      <c r="E11" s="244"/>
      <c r="F11" s="244"/>
      <c r="G11" s="1119" t="s">
        <v>475</v>
      </c>
      <c r="H11" s="1120"/>
      <c r="I11" s="1120"/>
      <c r="J11" s="1121"/>
      <c r="K11" s="267">
        <v>38034</v>
      </c>
      <c r="L11" s="268">
        <v>2227</v>
      </c>
      <c r="M11" s="269">
        <v>12922</v>
      </c>
      <c r="N11" s="270">
        <v>-82.8</v>
      </c>
    </row>
    <row r="12" spans="1:16" ht="13.5" customHeight="1" x14ac:dyDescent="0.15">
      <c r="A12" s="248"/>
      <c r="B12" s="244"/>
      <c r="C12" s="244"/>
      <c r="D12" s="244"/>
      <c r="E12" s="244"/>
      <c r="F12" s="244"/>
      <c r="G12" s="1119" t="s">
        <v>476</v>
      </c>
      <c r="H12" s="1120"/>
      <c r="I12" s="1120"/>
      <c r="J12" s="1121"/>
      <c r="K12" s="267" t="s">
        <v>477</v>
      </c>
      <c r="L12" s="268" t="s">
        <v>477</v>
      </c>
      <c r="M12" s="269">
        <v>3263</v>
      </c>
      <c r="N12" s="270" t="s">
        <v>477</v>
      </c>
    </row>
    <row r="13" spans="1:16" ht="13.5" customHeight="1" x14ac:dyDescent="0.15">
      <c r="A13" s="248"/>
      <c r="B13" s="244"/>
      <c r="C13" s="244"/>
      <c r="D13" s="244"/>
      <c r="E13" s="244"/>
      <c r="F13" s="244"/>
      <c r="G13" s="1119" t="s">
        <v>478</v>
      </c>
      <c r="H13" s="1120"/>
      <c r="I13" s="1120"/>
      <c r="J13" s="1121"/>
      <c r="K13" s="267" t="s">
        <v>477</v>
      </c>
      <c r="L13" s="268" t="s">
        <v>477</v>
      </c>
      <c r="M13" s="269" t="s">
        <v>477</v>
      </c>
      <c r="N13" s="270" t="s">
        <v>477</v>
      </c>
    </row>
    <row r="14" spans="1:16" ht="13.5" customHeight="1" x14ac:dyDescent="0.15">
      <c r="A14" s="248"/>
      <c r="B14" s="244"/>
      <c r="C14" s="244"/>
      <c r="D14" s="244"/>
      <c r="E14" s="244"/>
      <c r="F14" s="244"/>
      <c r="G14" s="1119" t="s">
        <v>479</v>
      </c>
      <c r="H14" s="1120"/>
      <c r="I14" s="1120"/>
      <c r="J14" s="1121"/>
      <c r="K14" s="267">
        <v>117806</v>
      </c>
      <c r="L14" s="268">
        <v>6899</v>
      </c>
      <c r="M14" s="269">
        <v>5957</v>
      </c>
      <c r="N14" s="270">
        <v>15.8</v>
      </c>
    </row>
    <row r="15" spans="1:16" ht="13.5" customHeight="1" x14ac:dyDescent="0.15">
      <c r="A15" s="248"/>
      <c r="B15" s="244"/>
      <c r="C15" s="244"/>
      <c r="D15" s="244"/>
      <c r="E15" s="244"/>
      <c r="F15" s="244"/>
      <c r="G15" s="1119" t="s">
        <v>480</v>
      </c>
      <c r="H15" s="1120"/>
      <c r="I15" s="1120"/>
      <c r="J15" s="1121"/>
      <c r="K15" s="267">
        <v>4431</v>
      </c>
      <c r="L15" s="268">
        <v>259</v>
      </c>
      <c r="M15" s="269">
        <v>1769</v>
      </c>
      <c r="N15" s="270">
        <v>-85.4</v>
      </c>
    </row>
    <row r="16" spans="1:16" x14ac:dyDescent="0.15">
      <c r="A16" s="248"/>
      <c r="B16" s="244"/>
      <c r="C16" s="244"/>
      <c r="D16" s="244"/>
      <c r="E16" s="244"/>
      <c r="F16" s="244"/>
      <c r="G16" s="1122" t="s">
        <v>481</v>
      </c>
      <c r="H16" s="1123"/>
      <c r="I16" s="1123"/>
      <c r="J16" s="1124"/>
      <c r="K16" s="268">
        <v>-189239</v>
      </c>
      <c r="L16" s="268">
        <v>-11082</v>
      </c>
      <c r="M16" s="269">
        <v>-10897</v>
      </c>
      <c r="N16" s="270">
        <v>1.7</v>
      </c>
    </row>
    <row r="17" spans="1:16" x14ac:dyDescent="0.15">
      <c r="A17" s="248"/>
      <c r="B17" s="244"/>
      <c r="C17" s="244"/>
      <c r="D17" s="244"/>
      <c r="E17" s="244"/>
      <c r="F17" s="244"/>
      <c r="G17" s="1122" t="s">
        <v>166</v>
      </c>
      <c r="H17" s="1123"/>
      <c r="I17" s="1123"/>
      <c r="J17" s="1124"/>
      <c r="K17" s="268">
        <v>1771806</v>
      </c>
      <c r="L17" s="268">
        <v>103754</v>
      </c>
      <c r="M17" s="269">
        <v>117266</v>
      </c>
      <c r="N17" s="270">
        <v>-11.5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14" t="s">
        <v>486</v>
      </c>
      <c r="H21" s="1115"/>
      <c r="I21" s="1115"/>
      <c r="J21" s="1116"/>
      <c r="K21" s="280">
        <v>10.54</v>
      </c>
      <c r="L21" s="281">
        <v>10.71</v>
      </c>
      <c r="M21" s="282">
        <v>-0.17</v>
      </c>
      <c r="N21" s="249"/>
      <c r="O21" s="283"/>
      <c r="P21" s="279"/>
    </row>
    <row r="22" spans="1:16" s="284" customFormat="1" x14ac:dyDescent="0.15">
      <c r="A22" s="279"/>
      <c r="B22" s="249"/>
      <c r="C22" s="249"/>
      <c r="D22" s="249"/>
      <c r="E22" s="249"/>
      <c r="F22" s="249"/>
      <c r="G22" s="1114" t="s">
        <v>487</v>
      </c>
      <c r="H22" s="1115"/>
      <c r="I22" s="1115"/>
      <c r="J22" s="1116"/>
      <c r="K22" s="285">
        <v>98.4</v>
      </c>
      <c r="L22" s="286">
        <v>95.7</v>
      </c>
      <c r="M22" s="287">
        <v>2.7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17" t="s">
        <v>468</v>
      </c>
      <c r="L30" s="254"/>
      <c r="M30" s="255" t="s">
        <v>469</v>
      </c>
      <c r="N30" s="256"/>
    </row>
    <row r="31" spans="1:16" x14ac:dyDescent="0.15">
      <c r="A31" s="248"/>
      <c r="B31" s="244"/>
      <c r="C31" s="244"/>
      <c r="D31" s="244"/>
      <c r="E31" s="244"/>
      <c r="F31" s="244"/>
      <c r="G31" s="257"/>
      <c r="H31" s="258"/>
      <c r="I31" s="258"/>
      <c r="J31" s="259"/>
      <c r="K31" s="1118"/>
      <c r="L31" s="260" t="s">
        <v>470</v>
      </c>
      <c r="M31" s="261" t="s">
        <v>471</v>
      </c>
      <c r="N31" s="262" t="s">
        <v>472</v>
      </c>
    </row>
    <row r="32" spans="1:16" ht="27" customHeight="1" x14ac:dyDescent="0.15">
      <c r="A32" s="248"/>
      <c r="B32" s="244"/>
      <c r="C32" s="244"/>
      <c r="D32" s="244"/>
      <c r="E32" s="244"/>
      <c r="F32" s="244"/>
      <c r="G32" s="1130" t="s">
        <v>491</v>
      </c>
      <c r="H32" s="1131"/>
      <c r="I32" s="1131"/>
      <c r="J32" s="1132"/>
      <c r="K32" s="294">
        <v>1713110</v>
      </c>
      <c r="L32" s="294">
        <v>100317</v>
      </c>
      <c r="M32" s="295">
        <v>77031</v>
      </c>
      <c r="N32" s="296">
        <v>30.2</v>
      </c>
    </row>
    <row r="33" spans="1:16" ht="13.5" customHeight="1" x14ac:dyDescent="0.15">
      <c r="A33" s="248"/>
      <c r="B33" s="244"/>
      <c r="C33" s="244"/>
      <c r="D33" s="244"/>
      <c r="E33" s="244"/>
      <c r="F33" s="244"/>
      <c r="G33" s="1130" t="s">
        <v>492</v>
      </c>
      <c r="H33" s="1131"/>
      <c r="I33" s="1131"/>
      <c r="J33" s="1132"/>
      <c r="K33" s="294" t="s">
        <v>477</v>
      </c>
      <c r="L33" s="294" t="s">
        <v>477</v>
      </c>
      <c r="M33" s="295" t="s">
        <v>477</v>
      </c>
      <c r="N33" s="296" t="s">
        <v>477</v>
      </c>
    </row>
    <row r="34" spans="1:16" ht="27" customHeight="1" x14ac:dyDescent="0.15">
      <c r="A34" s="248"/>
      <c r="B34" s="244"/>
      <c r="C34" s="244"/>
      <c r="D34" s="244"/>
      <c r="E34" s="244"/>
      <c r="F34" s="244"/>
      <c r="G34" s="1130" t="s">
        <v>493</v>
      </c>
      <c r="H34" s="1131"/>
      <c r="I34" s="1131"/>
      <c r="J34" s="1132"/>
      <c r="K34" s="294" t="s">
        <v>477</v>
      </c>
      <c r="L34" s="294" t="s">
        <v>477</v>
      </c>
      <c r="M34" s="295" t="s">
        <v>477</v>
      </c>
      <c r="N34" s="296" t="s">
        <v>477</v>
      </c>
    </row>
    <row r="35" spans="1:16" ht="27" customHeight="1" x14ac:dyDescent="0.15">
      <c r="A35" s="248"/>
      <c r="B35" s="244"/>
      <c r="C35" s="244"/>
      <c r="D35" s="244"/>
      <c r="E35" s="244"/>
      <c r="F35" s="244"/>
      <c r="G35" s="1130" t="s">
        <v>494</v>
      </c>
      <c r="H35" s="1131"/>
      <c r="I35" s="1131"/>
      <c r="J35" s="1132"/>
      <c r="K35" s="294">
        <v>349170</v>
      </c>
      <c r="L35" s="294">
        <v>20447</v>
      </c>
      <c r="M35" s="295">
        <v>20812</v>
      </c>
      <c r="N35" s="296">
        <v>-1.8</v>
      </c>
    </row>
    <row r="36" spans="1:16" ht="27" customHeight="1" x14ac:dyDescent="0.15">
      <c r="A36" s="248"/>
      <c r="B36" s="244"/>
      <c r="C36" s="244"/>
      <c r="D36" s="244"/>
      <c r="E36" s="244"/>
      <c r="F36" s="244"/>
      <c r="G36" s="1130" t="s">
        <v>495</v>
      </c>
      <c r="H36" s="1131"/>
      <c r="I36" s="1131"/>
      <c r="J36" s="1132"/>
      <c r="K36" s="294">
        <v>110061</v>
      </c>
      <c r="L36" s="294">
        <v>6445</v>
      </c>
      <c r="M36" s="295">
        <v>3303</v>
      </c>
      <c r="N36" s="296">
        <v>95.1</v>
      </c>
    </row>
    <row r="37" spans="1:16" ht="13.5" customHeight="1" x14ac:dyDescent="0.15">
      <c r="A37" s="248"/>
      <c r="B37" s="244"/>
      <c r="C37" s="244"/>
      <c r="D37" s="244"/>
      <c r="E37" s="244"/>
      <c r="F37" s="244"/>
      <c r="G37" s="1130" t="s">
        <v>496</v>
      </c>
      <c r="H37" s="1131"/>
      <c r="I37" s="1131"/>
      <c r="J37" s="1132"/>
      <c r="K37" s="294">
        <v>22031</v>
      </c>
      <c r="L37" s="294">
        <v>1290</v>
      </c>
      <c r="M37" s="295">
        <v>1276</v>
      </c>
      <c r="N37" s="296">
        <v>1.1000000000000001</v>
      </c>
    </row>
    <row r="38" spans="1:16" ht="27" customHeight="1" x14ac:dyDescent="0.15">
      <c r="A38" s="248"/>
      <c r="B38" s="244"/>
      <c r="C38" s="244"/>
      <c r="D38" s="244"/>
      <c r="E38" s="244"/>
      <c r="F38" s="244"/>
      <c r="G38" s="1133" t="s">
        <v>497</v>
      </c>
      <c r="H38" s="1134"/>
      <c r="I38" s="1134"/>
      <c r="J38" s="1135"/>
      <c r="K38" s="297" t="s">
        <v>477</v>
      </c>
      <c r="L38" s="297" t="s">
        <v>477</v>
      </c>
      <c r="M38" s="298">
        <v>4</v>
      </c>
      <c r="N38" s="299" t="s">
        <v>477</v>
      </c>
      <c r="O38" s="293"/>
    </row>
    <row r="39" spans="1:16" x14ac:dyDescent="0.15">
      <c r="A39" s="248"/>
      <c r="B39" s="244"/>
      <c r="C39" s="244"/>
      <c r="D39" s="244"/>
      <c r="E39" s="244"/>
      <c r="F39" s="244"/>
      <c r="G39" s="1133" t="s">
        <v>498</v>
      </c>
      <c r="H39" s="1134"/>
      <c r="I39" s="1134"/>
      <c r="J39" s="1135"/>
      <c r="K39" s="300">
        <v>-50366</v>
      </c>
      <c r="L39" s="300">
        <v>-2949</v>
      </c>
      <c r="M39" s="301">
        <v>-3022</v>
      </c>
      <c r="N39" s="302">
        <v>-2.4</v>
      </c>
      <c r="O39" s="293"/>
    </row>
    <row r="40" spans="1:16" ht="27" customHeight="1" x14ac:dyDescent="0.15">
      <c r="A40" s="248"/>
      <c r="B40" s="244"/>
      <c r="C40" s="244"/>
      <c r="D40" s="244"/>
      <c r="E40" s="244"/>
      <c r="F40" s="244"/>
      <c r="G40" s="1130" t="s">
        <v>499</v>
      </c>
      <c r="H40" s="1131"/>
      <c r="I40" s="1131"/>
      <c r="J40" s="1132"/>
      <c r="K40" s="300">
        <v>-1573692</v>
      </c>
      <c r="L40" s="300">
        <v>-92153</v>
      </c>
      <c r="M40" s="301">
        <v>-68778</v>
      </c>
      <c r="N40" s="302">
        <v>34</v>
      </c>
      <c r="O40" s="293"/>
    </row>
    <row r="41" spans="1:16" x14ac:dyDescent="0.15">
      <c r="A41" s="248"/>
      <c r="B41" s="244"/>
      <c r="C41" s="244"/>
      <c r="D41" s="244"/>
      <c r="E41" s="244"/>
      <c r="F41" s="244"/>
      <c r="G41" s="1136" t="s">
        <v>277</v>
      </c>
      <c r="H41" s="1137"/>
      <c r="I41" s="1137"/>
      <c r="J41" s="1138"/>
      <c r="K41" s="294">
        <v>570314</v>
      </c>
      <c r="L41" s="300">
        <v>33397</v>
      </c>
      <c r="M41" s="301">
        <v>30628</v>
      </c>
      <c r="N41" s="302">
        <v>9</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25" t="s">
        <v>468</v>
      </c>
      <c r="J49" s="1127" t="s">
        <v>503</v>
      </c>
      <c r="K49" s="1128"/>
      <c r="L49" s="1128"/>
      <c r="M49" s="1128"/>
      <c r="N49" s="1129"/>
    </row>
    <row r="50" spans="1:14" x14ac:dyDescent="0.15">
      <c r="A50" s="248"/>
      <c r="B50" s="244"/>
      <c r="C50" s="244"/>
      <c r="D50" s="244"/>
      <c r="E50" s="244"/>
      <c r="F50" s="244"/>
      <c r="G50" s="312"/>
      <c r="H50" s="313"/>
      <c r="I50" s="1126"/>
      <c r="J50" s="314" t="s">
        <v>504</v>
      </c>
      <c r="K50" s="315" t="s">
        <v>505</v>
      </c>
      <c r="L50" s="316" t="s">
        <v>506</v>
      </c>
      <c r="M50" s="317" t="s">
        <v>507</v>
      </c>
      <c r="N50" s="318" t="s">
        <v>508</v>
      </c>
    </row>
    <row r="51" spans="1:14" x14ac:dyDescent="0.15">
      <c r="A51" s="248"/>
      <c r="B51" s="244"/>
      <c r="C51" s="244"/>
      <c r="D51" s="244"/>
      <c r="E51" s="244"/>
      <c r="F51" s="244"/>
      <c r="G51" s="310" t="s">
        <v>509</v>
      </c>
      <c r="H51" s="311"/>
      <c r="I51" s="319">
        <v>1568079</v>
      </c>
      <c r="J51" s="320">
        <v>88328</v>
      </c>
      <c r="K51" s="321">
        <v>-32.200000000000003</v>
      </c>
      <c r="L51" s="322">
        <v>90833</v>
      </c>
      <c r="M51" s="323">
        <v>-14.5</v>
      </c>
      <c r="N51" s="324">
        <v>-17.7</v>
      </c>
    </row>
    <row r="52" spans="1:14" x14ac:dyDescent="0.15">
      <c r="A52" s="248"/>
      <c r="B52" s="244"/>
      <c r="C52" s="244"/>
      <c r="D52" s="244"/>
      <c r="E52" s="244"/>
      <c r="F52" s="244"/>
      <c r="G52" s="325"/>
      <c r="H52" s="326" t="s">
        <v>510</v>
      </c>
      <c r="I52" s="327">
        <v>924414</v>
      </c>
      <c r="J52" s="328">
        <v>52071</v>
      </c>
      <c r="K52" s="329">
        <v>43.6</v>
      </c>
      <c r="L52" s="330">
        <v>47037</v>
      </c>
      <c r="M52" s="331">
        <v>-7.9</v>
      </c>
      <c r="N52" s="332">
        <v>51.5</v>
      </c>
    </row>
    <row r="53" spans="1:14" x14ac:dyDescent="0.15">
      <c r="A53" s="248"/>
      <c r="B53" s="244"/>
      <c r="C53" s="244"/>
      <c r="D53" s="244"/>
      <c r="E53" s="244"/>
      <c r="F53" s="244"/>
      <c r="G53" s="310" t="s">
        <v>511</v>
      </c>
      <c r="H53" s="311"/>
      <c r="I53" s="319">
        <v>1362268</v>
      </c>
      <c r="J53" s="320">
        <v>76670</v>
      </c>
      <c r="K53" s="321">
        <v>-13.2</v>
      </c>
      <c r="L53" s="322">
        <v>79181</v>
      </c>
      <c r="M53" s="323">
        <v>-12.8</v>
      </c>
      <c r="N53" s="324">
        <v>-0.4</v>
      </c>
    </row>
    <row r="54" spans="1:14" x14ac:dyDescent="0.15">
      <c r="A54" s="248"/>
      <c r="B54" s="244"/>
      <c r="C54" s="244"/>
      <c r="D54" s="244"/>
      <c r="E54" s="244"/>
      <c r="F54" s="244"/>
      <c r="G54" s="325"/>
      <c r="H54" s="326" t="s">
        <v>510</v>
      </c>
      <c r="I54" s="327">
        <v>699400</v>
      </c>
      <c r="J54" s="328">
        <v>39363</v>
      </c>
      <c r="K54" s="329">
        <v>-24.4</v>
      </c>
      <c r="L54" s="330">
        <v>40448</v>
      </c>
      <c r="M54" s="331">
        <v>-14</v>
      </c>
      <c r="N54" s="332">
        <v>-10.4</v>
      </c>
    </row>
    <row r="55" spans="1:14" x14ac:dyDescent="0.15">
      <c r="A55" s="248"/>
      <c r="B55" s="244"/>
      <c r="C55" s="244"/>
      <c r="D55" s="244"/>
      <c r="E55" s="244"/>
      <c r="F55" s="244"/>
      <c r="G55" s="310" t="s">
        <v>512</v>
      </c>
      <c r="H55" s="311"/>
      <c r="I55" s="319">
        <v>2008419</v>
      </c>
      <c r="J55" s="320">
        <v>113888</v>
      </c>
      <c r="K55" s="321">
        <v>48.5</v>
      </c>
      <c r="L55" s="322">
        <v>118124</v>
      </c>
      <c r="M55" s="323">
        <v>49.2</v>
      </c>
      <c r="N55" s="324">
        <v>-0.7</v>
      </c>
    </row>
    <row r="56" spans="1:14" x14ac:dyDescent="0.15">
      <c r="A56" s="248"/>
      <c r="B56" s="244"/>
      <c r="C56" s="244"/>
      <c r="D56" s="244"/>
      <c r="E56" s="244"/>
      <c r="F56" s="244"/>
      <c r="G56" s="325"/>
      <c r="H56" s="326" t="s">
        <v>510</v>
      </c>
      <c r="I56" s="327">
        <v>1307174</v>
      </c>
      <c r="J56" s="328">
        <v>74124</v>
      </c>
      <c r="K56" s="329">
        <v>88.3</v>
      </c>
      <c r="L56" s="330">
        <v>54614</v>
      </c>
      <c r="M56" s="331">
        <v>35</v>
      </c>
      <c r="N56" s="332">
        <v>53.3</v>
      </c>
    </row>
    <row r="57" spans="1:14" x14ac:dyDescent="0.15">
      <c r="A57" s="248"/>
      <c r="B57" s="244"/>
      <c r="C57" s="244"/>
      <c r="D57" s="244"/>
      <c r="E57" s="244"/>
      <c r="F57" s="244"/>
      <c r="G57" s="310" t="s">
        <v>513</v>
      </c>
      <c r="H57" s="311"/>
      <c r="I57" s="319">
        <v>1714378</v>
      </c>
      <c r="J57" s="320">
        <v>98829</v>
      </c>
      <c r="K57" s="321">
        <v>-13.2</v>
      </c>
      <c r="L57" s="322">
        <v>101693</v>
      </c>
      <c r="M57" s="323">
        <v>-13.9</v>
      </c>
      <c r="N57" s="324">
        <v>0.7</v>
      </c>
    </row>
    <row r="58" spans="1:14" x14ac:dyDescent="0.15">
      <c r="A58" s="248"/>
      <c r="B58" s="244"/>
      <c r="C58" s="244"/>
      <c r="D58" s="244"/>
      <c r="E58" s="244"/>
      <c r="F58" s="244"/>
      <c r="G58" s="325"/>
      <c r="H58" s="326" t="s">
        <v>510</v>
      </c>
      <c r="I58" s="327">
        <v>932291</v>
      </c>
      <c r="J58" s="328">
        <v>53744</v>
      </c>
      <c r="K58" s="329">
        <v>-27.5</v>
      </c>
      <c r="L58" s="330">
        <v>51066</v>
      </c>
      <c r="M58" s="331">
        <v>-6.5</v>
      </c>
      <c r="N58" s="332">
        <v>-21</v>
      </c>
    </row>
    <row r="59" spans="1:14" x14ac:dyDescent="0.15">
      <c r="A59" s="248"/>
      <c r="B59" s="244"/>
      <c r="C59" s="244"/>
      <c r="D59" s="244"/>
      <c r="E59" s="244"/>
      <c r="F59" s="244"/>
      <c r="G59" s="310" t="s">
        <v>514</v>
      </c>
      <c r="H59" s="311"/>
      <c r="I59" s="319">
        <v>1747732</v>
      </c>
      <c r="J59" s="320">
        <v>102344</v>
      </c>
      <c r="K59" s="321">
        <v>3.6</v>
      </c>
      <c r="L59" s="322">
        <v>96635</v>
      </c>
      <c r="M59" s="323">
        <v>-5</v>
      </c>
      <c r="N59" s="324">
        <v>8.6</v>
      </c>
    </row>
    <row r="60" spans="1:14" x14ac:dyDescent="0.15">
      <c r="A60" s="248"/>
      <c r="B60" s="244"/>
      <c r="C60" s="244"/>
      <c r="D60" s="244"/>
      <c r="E60" s="244"/>
      <c r="F60" s="244"/>
      <c r="G60" s="325"/>
      <c r="H60" s="326" t="s">
        <v>510</v>
      </c>
      <c r="I60" s="333">
        <v>967016</v>
      </c>
      <c r="J60" s="328">
        <v>56627</v>
      </c>
      <c r="K60" s="329">
        <v>5.4</v>
      </c>
      <c r="L60" s="330">
        <v>44408</v>
      </c>
      <c r="M60" s="331">
        <v>-13</v>
      </c>
      <c r="N60" s="332">
        <v>18.399999999999999</v>
      </c>
    </row>
    <row r="61" spans="1:14" x14ac:dyDescent="0.15">
      <c r="A61" s="248"/>
      <c r="B61" s="244"/>
      <c r="C61" s="244"/>
      <c r="D61" s="244"/>
      <c r="E61" s="244"/>
      <c r="F61" s="244"/>
      <c r="G61" s="310" t="s">
        <v>515</v>
      </c>
      <c r="H61" s="334"/>
      <c r="I61" s="335">
        <v>1680175</v>
      </c>
      <c r="J61" s="336">
        <v>96012</v>
      </c>
      <c r="K61" s="337">
        <v>-1.3</v>
      </c>
      <c r="L61" s="338">
        <v>97293</v>
      </c>
      <c r="M61" s="339">
        <v>0.6</v>
      </c>
      <c r="N61" s="324">
        <v>-1.9</v>
      </c>
    </row>
    <row r="62" spans="1:14" x14ac:dyDescent="0.15">
      <c r="A62" s="248"/>
      <c r="B62" s="244"/>
      <c r="C62" s="244"/>
      <c r="D62" s="244"/>
      <c r="E62" s="244"/>
      <c r="F62" s="244"/>
      <c r="G62" s="325"/>
      <c r="H62" s="326" t="s">
        <v>510</v>
      </c>
      <c r="I62" s="327">
        <v>966059</v>
      </c>
      <c r="J62" s="328">
        <v>55186</v>
      </c>
      <c r="K62" s="329">
        <v>17.100000000000001</v>
      </c>
      <c r="L62" s="330">
        <v>47515</v>
      </c>
      <c r="M62" s="331">
        <v>-1.3</v>
      </c>
      <c r="N62" s="332">
        <v>18.399999999999999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39" t="s">
        <v>3</v>
      </c>
      <c r="D47" s="1139"/>
      <c r="E47" s="1140"/>
      <c r="F47" s="11">
        <v>35.56</v>
      </c>
      <c r="G47" s="12">
        <v>42.98</v>
      </c>
      <c r="H47" s="12">
        <v>44.07</v>
      </c>
      <c r="I47" s="12">
        <v>44.4</v>
      </c>
      <c r="J47" s="13">
        <v>46.89</v>
      </c>
    </row>
    <row r="48" spans="2:10" ht="57.75" customHeight="1" x14ac:dyDescent="0.15">
      <c r="B48" s="14"/>
      <c r="C48" s="1141" t="s">
        <v>4</v>
      </c>
      <c r="D48" s="1141"/>
      <c r="E48" s="1142"/>
      <c r="F48" s="15">
        <v>4.55</v>
      </c>
      <c r="G48" s="16">
        <v>4.26</v>
      </c>
      <c r="H48" s="16">
        <v>4.8499999999999996</v>
      </c>
      <c r="I48" s="16">
        <v>4.62</v>
      </c>
      <c r="J48" s="17">
        <v>4.01</v>
      </c>
    </row>
    <row r="49" spans="2:10" ht="57.75" customHeight="1" thickBot="1" x14ac:dyDescent="0.2">
      <c r="B49" s="18"/>
      <c r="C49" s="1143" t="s">
        <v>5</v>
      </c>
      <c r="D49" s="1143"/>
      <c r="E49" s="1144"/>
      <c r="F49" s="19">
        <v>6.1</v>
      </c>
      <c r="G49" s="20">
        <v>3.53</v>
      </c>
      <c r="H49" s="20" t="s">
        <v>522</v>
      </c>
      <c r="I49" s="20" t="s">
        <v>523</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2017-03-06T00:59:50Z</cp:lastPrinted>
  <dcterms:created xsi:type="dcterms:W3CDTF">2017-02-15T21:44:15Z</dcterms:created>
  <dcterms:modified xsi:type="dcterms:W3CDTF">2017-05-24T04:40:35Z</dcterms:modified>
</cp:coreProperties>
</file>