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120" windowHeight="12180"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45621" concurrentManualCount="2"/>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AM37" i="9"/>
  <c r="U37" i="9"/>
  <c r="CO36" i="9"/>
  <c r="AM36" i="9"/>
  <c r="CO35" i="9"/>
  <c r="AM35"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BE38" i="9" s="1"/>
  <c r="BW34" i="9" l="1"/>
  <c r="BW35" i="9" s="1"/>
  <c r="BW36" i="9" s="1"/>
  <c r="BW37" i="9" s="1"/>
  <c r="CO34" i="9"/>
</calcChain>
</file>

<file path=xl/sharedStrings.xml><?xml version="1.0" encoding="utf-8"?>
<sst xmlns="http://schemas.openxmlformats.org/spreadsheetml/2006/main" count="1076" uniqueCount="553">
  <si>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</si>
  <si>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</si>
  <si>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</si>
  <si>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</si>
  <si>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</si>
  <si>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</si>
  <si>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</si>
  <si>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</si>
  <si>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</si>
  <si>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</si>
  <si>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</si>
  <si>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</si>
  <si>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</si>
  <si>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</si>
  <si>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</si>
  <si>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</si>
  <si>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</si>
  <si>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</si>
  <si>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</si>
  <si>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</si>
  <si>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</si>
  <si>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</si>
  <si>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</si>
  <si>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</si>
  <si>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</si>
  <si>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</si>
  <si>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</si>
  <si>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</si>
  <si>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</si>
  <si>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</si>
  <si>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</si>
  <si>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</si>
  <si>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</si>
  <si>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</si>
  <si>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</si>
  <si>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</si>
  <si>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</si>
  <si>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</si>
  <si>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</si>
  <si>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</si>
  <si>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</si>
  <si>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</si>
  <si>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</si>
  <si>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</si>
  <si>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</si>
  <si>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</si>
  <si>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</si>
  <si>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</si>
  <si>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</si>
  <si>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</si>
  <si>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</si>
  <si>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</si>
  <si>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</si>
  <si>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</si>
  <si>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</si>
  <si>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</si>
  <si>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</si>
  <si>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</si>
  <si>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</si>
  <si>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</si>
  <si>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</si>
  <si>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</si>
  <si>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</si>
  <si>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</si>
  <si>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</si>
  <si>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</si>
  <si>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</si>
  <si>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</si>
  <si>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</si>
  <si>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</si>
  <si>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</si>
  <si>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</si>
  <si>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</si>
  <si>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</si>
  <si>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</si>
  <si>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</si>
  <si>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</si>
  <si>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</si>
  <si>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</si>
  <si>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</si>
  <si>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</si>
  <si>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</si>
  <si>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</si>
  <si>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</si>
  <si>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</si>
  <si>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</si>
  <si>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</si>
  <si>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</si>
  <si>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</si>
  <si>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</si>
  <si>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</si>
  <si>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</si>
  <si>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</si>
  <si>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</si>
  <si>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</si>
  <si>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</si>
  <si>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</si>
  <si>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</si>
  <si>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</si>
  <si>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</si>
  <si>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</si>
  <si>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</si>
  <si>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</si>
  <si>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</si>
  <si>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</si>
  <si>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</si>
  <si>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</si>
  <si>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</si>
  <si>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</si>
  <si>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</si>
  <si>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</si>
  <si>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</si>
  <si>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</si>
  <si>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</si>
  <si>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</si>
  <si>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</si>
  <si>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</si>
  <si>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</si>
  <si>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</si>
  <si>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</si>
  <si>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</si>
  <si>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</si>
  <si>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</si>
  <si>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</si>
  <si>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</si>
  <si>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</si>
  <si>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</si>
  <si>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</si>
  <si>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</si>
  <si>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</si>
  <si>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</si>
  <si>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</si>
  <si>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</si>
  <si>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</si>
  <si>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</si>
  <si>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</si>
  <si>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</si>
  <si>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</si>
  <si>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</si>
  <si>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</si>
  <si>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</si>
  <si>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</si>
  <si>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</si>
  <si>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</si>
  <si>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</si>
  <si>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</si>
  <si>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</si>
  <si>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</si>
  <si>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</si>
  <si>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</si>
  <si>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</si>
  <si>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</si>
  <si>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</si>
  <si>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</si>
  <si>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</si>
  <si>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</si>
  <si>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</si>
  <si>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</si>
  <si>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</si>
  <si>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</si>
  <si>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</si>
  <si>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</si>
  <si>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</si>
  <si>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</si>
  <si>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</si>
  <si>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</si>
  <si>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</si>
  <si>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</si>
  <si>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</si>
  <si>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</si>
  <si>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</si>
  <si>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</si>
  <si>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</si>
  <si>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</si>
  <si>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</si>
  <si>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</si>
  <si>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</si>
  <si>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</si>
  <si>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</si>
  <si>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</si>
  <si>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</si>
  <si>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</si>
  <si>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</si>
  <si>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</si>
  <si>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</si>
  <si>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</si>
  <si>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</si>
  <si>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</si>
  <si>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</si>
  <si>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</si>
  <si>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</si>
  <si>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</si>
  <si>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</si>
  <si>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</si>
  <si>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</si>
  <si>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</si>
  <si>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</si>
  <si>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</si>
  <si>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</si>
  <si>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</si>
  <si>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</si>
  <si>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</si>
  <si>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</si>
  <si>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</si>
  <si>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</si>
  <si>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</si>
  <si>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</si>
  <si>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</si>
  <si>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</si>
  <si>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</si>
  <si>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</si>
  <si>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</si>
  <si>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</si>
  <si>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</si>
  <si>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</si>
  <si>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</si>
  <si>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</si>
  <si>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</si>
  <si>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</si>
  <si>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</si>
  <si>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</si>
  <si>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</si>
  <si>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</si>
  <si>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</si>
  <si>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</si>
  <si>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</si>
  <si>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</si>
  <si>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</si>
  <si>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</si>
  <si>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</si>
  <si>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</si>
  <si>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</si>
  <si>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</si>
  <si>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</si>
  <si>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</si>
  <si>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</si>
  <si>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</si>
  <si>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</si>
  <si>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</si>
  <si>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</si>
  <si>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</si>
  <si>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</si>
  <si>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</si>
  <si>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</si>
  <si>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</si>
  <si>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</si>
  <si>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</si>
  <si>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</si>
  <si>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</si>
  <si>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</si>
  <si>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</si>
  <si>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</si>
  <si>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</si>
  <si>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</si>
  <si>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</si>
  <si>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</si>
  <si>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</si>
  <si>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</si>
  <si>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</si>
  <si>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</si>
  <si>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</si>
  <si>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</si>
  <si>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</si>
  <si>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</si>
  <si>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</si>
  <si>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</si>
  <si>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</si>
  <si>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</si>
  <si>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</si>
  <si>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</si>
  <si>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</si>
  <si>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</si>
  <si>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</si>
  <si>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</si>
  <si>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</si>
  <si>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</si>
  <si>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</si>
  <si>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</si>
  <si>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</si>
  <si>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</si>
  <si>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</si>
  <si>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</si>
  <si>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</si>
  <si>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</si>
  <si>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</si>
  <si>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</si>
  <si>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</si>
  <si>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</si>
  <si>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</si>
  <si>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</si>
  <si>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</si>
  <si>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</si>
  <si>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</si>
  <si>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</si>
  <si>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</si>
  <si>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</si>
  <si>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</si>
  <si>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</si>
  <si>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</si>
  <si>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</si>
  <si>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</si>
  <si>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</si>
  <si>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</si>
  <si>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</si>
  <si>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</si>
  <si>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</si>
  <si>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</si>
  <si>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</si>
  <si>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</si>
  <si>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</si>
  <si>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</si>
  <si>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</si>
  <si>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</si>
  <si>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</si>
  <si>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</si>
  <si>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</si>
  <si>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</si>
  <si>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</si>
  <si>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</si>
  <si>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</si>
  <si>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</si>
  <si>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</si>
  <si>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</si>
  <si>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</si>
  <si>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</si>
  <si>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</si>
  <si>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</si>
  <si>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</si>
  <si>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</si>
  <si>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</si>
  <si>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</si>
  <si>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</si>
  <si>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</si>
  <si>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</si>
  <si>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</si>
  <si>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</si>
  <si>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</si>
  <si>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</si>
  <si>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</si>
  <si>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</si>
  <si>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</si>
  <si>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</si>
  <si>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</si>
  <si>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</si>
  <si>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</si>
  <si>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</si>
  <si>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</si>
  <si>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</si>
  <si>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</si>
  <si>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</si>
  <si>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</si>
  <si>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</si>
  <si>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</si>
  <si>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</si>
  <si>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</si>
  <si>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</si>
  <si>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</si>
  <si>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</si>
  <si>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</si>
  <si>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</si>
  <si>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</si>
  <si>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</si>
  <si>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</si>
  <si>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</si>
  <si>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</si>
  <si>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</si>
  <si>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</si>
  <si>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</si>
  <si>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</si>
  <si>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</si>
  <si>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</si>
  <si>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</si>
  <si>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</si>
  <si>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</si>
  <si>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</si>
  <si>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</si>
  <si>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</si>
  <si>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</si>
  <si>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</si>
  <si>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</si>
  <si>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</si>
  <si>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</si>
  <si>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</si>
  <si>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</si>
  <si>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</si>
  <si>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</si>
  <si>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</si>
  <si>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</si>
  <si>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</si>
  <si>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</si>
  <si>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</si>
  <si>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</si>
  <si>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</si>
  <si>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</si>
  <si>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</si>
  <si>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</si>
  <si>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</si>
  <si>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</si>
  <si>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</si>
  <si>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</si>
  <si>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</si>
  <si>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</si>
  <si>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</si>
  <si>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</si>
  <si>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</si>
  <si>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</si>
  <si>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</si>
  <si>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</si>
  <si>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</si>
  <si>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</si>
  <si>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</si>
  <si>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</si>
  <si>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</si>
  <si>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</si>
  <si>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</si>
  <si>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</si>
  <si>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</si>
  <si>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</si>
  <si>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</si>
  <si>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</si>
  <si>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</si>
  <si>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</si>
  <si>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</si>
  <si>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</si>
  <si>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</si>
  <si>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</si>
  <si>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</si>
  <si>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</si>
  <si>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</si>
  <si>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</si>
  <si>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</si>
  <si>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</si>
  <si>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</si>
  <si>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</si>
  <si>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</si>
  <si>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</si>
  <si>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</si>
  <si>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</si>
  <si>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</si>
  <si>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</si>
  <si>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</si>
  <si>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</si>
  <si>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</si>
  <si>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</si>
  <si>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</si>
  <si>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</si>
  <si>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</si>
  <si>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</si>
  <si>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</si>
  <si>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</si>
  <si>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</si>
  <si>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</si>
  <si>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</si>
  <si>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</si>
  <si>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</si>
  <si>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</si>
  <si>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</si>
  <si>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</si>
  <si>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</si>
  <si>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</si>
  <si>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</si>
  <si>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</si>
  <si>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</si>
  <si>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</si>
  <si>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</si>
  <si>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</si>
  <si>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</si>
  <si>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</si>
  <si>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</si>
  <si>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</si>
  <si>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</si>
  <si>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</si>
  <si>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</si>
  <si>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</si>
  <si>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</si>
  <si>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</si>
  <si>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</si>
  <si>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</si>
  <si>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</si>
  <si>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</si>
  <si>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</si>
  <si>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</si>
  <si>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</si>
  <si>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</si>
  <si>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</si>
  <si>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</si>
  <si>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</si>
  <si>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</si>
  <si>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</si>
  <si>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</si>
  <si>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</si>
  <si>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</si>
  <si>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</si>
  <si>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</si>
  <si>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</si>
  <si>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</si>
  <si>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</si>
  <si>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</si>
  <si>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</si>
  <si>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</si>
  <si>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</si>
  <si>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</si>
  <si>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</si>
  <si>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</si>
  <si>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</si>
  <si>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</si>
  <si>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</si>
  <si>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</si>
  <si>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</si>
  <si>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</si>
  <si>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</si>
  <si>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</si>
  <si>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</si>
  <si>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</si>
  <si>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</si>
  <si>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</si>
  <si>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</si>
  <si>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</si>
  <si>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</si>
  <si>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</si>
  <si>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</si>
  <si>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</si>
  <si>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介護保険事業特別会計</t>
  </si>
  <si>
    <t>国民健康保険事業特別会計</t>
  </si>
  <si>
    <t>簡易水道事業特別会計</t>
  </si>
  <si>
    <t>公共下水道事業特別会計</t>
  </si>
  <si>
    <t>港湾管理特別会計</t>
  </si>
  <si>
    <t>漁業集落排水事業特別会計</t>
  </si>
  <si>
    <t>干拓地管理特別会計</t>
  </si>
  <si>
    <t>その他会計（赤字）</t>
  </si>
  <si>
    <t>その他会計（黒字）</t>
  </si>
  <si>
    <t>-</t>
    <phoneticPr fontId="2"/>
  </si>
  <si>
    <t>広島中央環境衛生組合</t>
    <rPh sb="0" eb="2">
      <t>ヒロシマ</t>
    </rPh>
    <rPh sb="2" eb="4">
      <t>チュウオウ</t>
    </rPh>
    <rPh sb="4" eb="6">
      <t>カンキョウ</t>
    </rPh>
    <rPh sb="6" eb="8">
      <t>エイセイ</t>
    </rPh>
    <rPh sb="8" eb="10">
      <t>クミアイ</t>
    </rPh>
    <phoneticPr fontId="2"/>
  </si>
  <si>
    <t>-</t>
    <phoneticPr fontId="2"/>
  </si>
  <si>
    <t>-</t>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</si>
  <si>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</si>
  <si>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</si>
  <si>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</si>
  <si>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</si>
  <si>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大三島ブルーライン株式会社</t>
    <rPh sb="0" eb="3">
      <t>オオミシマ</t>
    </rPh>
    <rPh sb="9" eb="11">
      <t>カブシキ</t>
    </rPh>
    <rPh sb="11" eb="13">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</si>
  <si>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</si>
  <si>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</si>
  <si>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</si>
  <si>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</si>
  <si>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</si>
  <si>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</si>
  <si>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</si>
  <si>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</si>
  <si>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</si>
  <si>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</si>
  <si>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実質公債費比率については、旧町合併前に借入した地方債の償還が進み、H23 以降改善している。
将来負担比率については、地方債の償還が進んだことと伴に、地方債の償還等に充当可能な基金等の保有によりH25以降の将来負担比率は上がっていない。</t>
    <rPh sb="0" eb="2">
      <t>ジッシツ</t>
    </rPh>
    <rPh sb="2" eb="5">
      <t>コウサイヒ</t>
    </rPh>
    <rPh sb="5" eb="7">
      <t>ヒリツ</t>
    </rPh>
    <rPh sb="13" eb="15">
      <t>キュウチョウ</t>
    </rPh>
    <rPh sb="15" eb="17">
      <t>ガッペイ</t>
    </rPh>
    <rPh sb="17" eb="18">
      <t>マエ</t>
    </rPh>
    <rPh sb="19" eb="20">
      <t>カ</t>
    </rPh>
    <rPh sb="20" eb="21">
      <t>イ</t>
    </rPh>
    <rPh sb="23" eb="26">
      <t>チホウサイ</t>
    </rPh>
    <rPh sb="27" eb="29">
      <t>ショウカン</t>
    </rPh>
    <rPh sb="30" eb="31">
      <t>スス</t>
    </rPh>
    <rPh sb="37" eb="39">
      <t>イコウ</t>
    </rPh>
    <rPh sb="39" eb="41">
      <t>カイゼン</t>
    </rPh>
    <rPh sb="47" eb="49">
      <t>ショウライ</t>
    </rPh>
    <rPh sb="49" eb="51">
      <t>フタン</t>
    </rPh>
    <rPh sb="51" eb="53">
      <t>ヒリツ</t>
    </rPh>
    <rPh sb="59" eb="62">
      <t>チホウサイ</t>
    </rPh>
    <rPh sb="63" eb="65">
      <t>ショウカン</t>
    </rPh>
    <rPh sb="66" eb="67">
      <t>スス</t>
    </rPh>
    <rPh sb="72" eb="73">
      <t>トモ</t>
    </rPh>
    <rPh sb="75" eb="78">
      <t>チホウサイ</t>
    </rPh>
    <rPh sb="79" eb="81">
      <t>ショウカン</t>
    </rPh>
    <rPh sb="81" eb="82">
      <t>トウ</t>
    </rPh>
    <rPh sb="83" eb="85">
      <t>ジュウトウ</t>
    </rPh>
    <rPh sb="85" eb="87">
      <t>カノウ</t>
    </rPh>
    <rPh sb="88" eb="90">
      <t>キキン</t>
    </rPh>
    <rPh sb="90" eb="91">
      <t>トウ</t>
    </rPh>
    <rPh sb="91" eb="92">
      <t>コウトウ</t>
    </rPh>
    <rPh sb="92" eb="94">
      <t>ホユウ</t>
    </rPh>
    <rPh sb="100" eb="102">
      <t>イコウ</t>
    </rPh>
    <rPh sb="103" eb="105">
      <t>ショウライ</t>
    </rPh>
    <rPh sb="105" eb="107">
      <t>フタン</t>
    </rPh>
    <rPh sb="107" eb="109">
      <t>ヒリツ</t>
    </rPh>
    <rPh sb="110" eb="111">
      <t>ア</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</si>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</sst>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136716</c:v>
                </c:pt>
                <c:pt idx="1">
                  <c:v>94200</c:v>
                </c:pt>
                <c:pt idx="2">
                  <c:v>65393</c:v>
                </c:pt>
                <c:pt idx="3">
                  <c:v>60696</c:v>
                </c:pt>
                <c:pt idx="4">
                  <c:v>90252</c:v>
                </c:pt>
              </c:numCache>
            </c:numRef>
          </c:val>
          <c:smooth val="0"/>
        </c:ser>
        <c:dLbls>
          <c:showLegendKey val="0"/>
          <c:showVal val="0"/>
          <c:showCatName val="0"/>
          <c:showSerName val="0"/>
          <c:showPercent val="0"/>
          <c:showBubbleSize val="0"/>
        </c:dLbls>
        <c:marker val="1"/>
        <c:smooth val="0"/>
        <c:axId val="117768960"/>
        <c:axId val="117770496"/>
      </c:lineChart>
      <c:catAx>
        <c:axId val="11776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70496"/>
        <c:crosses val="autoZero"/>
        <c:auto val="1"/>
        <c:lblAlgn val="ctr"/>
        <c:lblOffset val="100"/>
        <c:tickLblSkip val="1"/>
        <c:tickMarkSkip val="1"/>
        <c:noMultiLvlLbl val="0"/>
      </c:catAx>
      <c:valAx>
        <c:axId val="1177704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6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3.17</c:v>
                </c:pt>
                <c:pt idx="1">
                  <c:v>5.94</c:v>
                </c:pt>
                <c:pt idx="2">
                  <c:v>5.1100000000000003</c:v>
                </c:pt>
                <c:pt idx="3">
                  <c:v>4.51</c:v>
                </c:pt>
                <c:pt idx="4">
                  <c:v>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36.119999999999997</c:v>
                </c:pt>
                <c:pt idx="1">
                  <c:v>38.200000000000003</c:v>
                </c:pt>
                <c:pt idx="2">
                  <c:v>48.82</c:v>
                </c:pt>
                <c:pt idx="3">
                  <c:v>55.46</c:v>
                </c:pt>
                <c:pt idx="4">
                  <c:v>59.52</c:v>
                </c:pt>
              </c:numCache>
            </c:numRef>
          </c:val>
        </c:ser>
        <c:dLbls>
          <c:showLegendKey val="0"/>
          <c:showVal val="0"/>
          <c:showCatName val="0"/>
          <c:showSerName val="0"/>
          <c:showPercent val="0"/>
          <c:showBubbleSize val="0"/>
        </c:dLbls>
        <c:gapWidth val="250"/>
        <c:overlap val="100"/>
        <c:axId val="123863424"/>
        <c:axId val="12386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2.0299999999999998</c:v>
                </c:pt>
                <c:pt idx="1">
                  <c:v>8.84</c:v>
                </c:pt>
                <c:pt idx="2">
                  <c:v>9.49</c:v>
                </c:pt>
                <c:pt idx="3">
                  <c:v>4.3499999999999996</c:v>
                </c:pt>
                <c:pt idx="4">
                  <c:v>2.64</c:v>
                </c:pt>
              </c:numCache>
            </c:numRef>
          </c:val>
          <c:smooth val="0"/>
        </c:ser>
        <c:dLbls>
          <c:showLegendKey val="0"/>
          <c:showVal val="0"/>
          <c:showCatName val="0"/>
          <c:showSerName val="0"/>
          <c:showPercent val="0"/>
          <c:showBubbleSize val="0"/>
        </c:dLbls>
        <c:marker val="1"/>
        <c:smooth val="0"/>
        <c:axId val="123863424"/>
        <c:axId val="123865344"/>
      </c:lineChart>
      <c:catAx>
        <c:axId val="1238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865344"/>
        <c:crosses val="autoZero"/>
        <c:auto val="1"/>
        <c:lblAlgn val="ctr"/>
        <c:lblOffset val="100"/>
        <c:tickLblSkip val="1"/>
        <c:tickMarkSkip val="1"/>
        <c:noMultiLvlLbl val="0"/>
      </c:catAx>
      <c:valAx>
        <c:axId val="12386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0.12</c:v>
                </c:pt>
                <c:pt idx="4">
                  <c:v>#N/A</c:v>
                </c:pt>
                <c:pt idx="5">
                  <c:v>0.16</c:v>
                </c:pt>
                <c:pt idx="6">
                  <c:v>#N/A</c:v>
                </c:pt>
                <c:pt idx="7">
                  <c:v>0.15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干拓地管理特別会計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0.26</c:v>
                </c:pt>
                <c:pt idx="4">
                  <c:v>#N/A</c:v>
                </c:pt>
                <c:pt idx="5">
                  <c:v>0.08</c:v>
                </c:pt>
                <c:pt idx="6">
                  <c:v>#N/A</c:v>
                </c:pt>
                <c:pt idx="7">
                  <c:v>0.12</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0.06</c:v>
                </c:pt>
                <c:pt idx="4">
                  <c:v>#N/A</c:v>
                </c:pt>
                <c:pt idx="5">
                  <c:v>0.08</c:v>
                </c:pt>
                <c:pt idx="6">
                  <c:v>#N/A</c:v>
                </c:pt>
                <c:pt idx="7">
                  <c:v>0.08</c:v>
                </c:pt>
                <c:pt idx="8">
                  <c:v>#N/A</c:v>
                </c:pt>
                <c:pt idx="9">
                  <c:v>0.12</c:v>
                </c:pt>
              </c:numCache>
            </c:numRef>
          </c:val>
        </c:ser>
        <c:ser>
          <c:idx val="4"/>
          <c:order val="4"/>
          <c:tx>
            <c:strRef>
              <c:f>データシート!$A$31</c:f>
              <c:strCache>
                <c:ptCount val="1"/>
                <c:pt idx="0">
                  <c:v>港湾管理特別会計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7.0000000000000007E-2</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0.39</c:v>
                </c:pt>
                <c:pt idx="4">
                  <c:v>#N/A</c:v>
                </c:pt>
                <c:pt idx="5">
                  <c:v>0.28000000000000003</c:v>
                </c:pt>
                <c:pt idx="6">
                  <c:v>#N/A</c:v>
                </c:pt>
                <c:pt idx="7">
                  <c:v>0.16</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0.27</c:v>
                </c:pt>
                <c:pt idx="4">
                  <c:v>#N/A</c:v>
                </c:pt>
                <c:pt idx="5">
                  <c:v>0.2</c:v>
                </c:pt>
                <c:pt idx="6">
                  <c:v>#N/A</c:v>
                </c:pt>
                <c:pt idx="7">
                  <c:v>0.42</c:v>
                </c:pt>
                <c:pt idx="8">
                  <c:v>#N/A</c:v>
                </c:pt>
                <c:pt idx="9">
                  <c:v>0.25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1.44</c:v>
                </c:pt>
                <c:pt idx="2">
                  <c:v>#N/A</c:v>
                </c:pt>
                <c:pt idx="3">
                  <c:v>1.17</c:v>
                </c:pt>
                <c:pt idx="4">
                  <c:v>#N/A</c:v>
                </c:pt>
                <c:pt idx="5">
                  <c:v>1.42</c:v>
                </c:pt>
                <c:pt idx="6">
                  <c:v>#N/A</c:v>
                </c:pt>
                <c:pt idx="7">
                  <c:v>0.53</c:v>
                </c:pt>
                <c:pt idx="8">
                  <c:v>#N/A</c:v>
                </c:pt>
                <c:pt idx="9">
                  <c:v>0.28000000000000003</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c:v>
                </c:pt>
                <c:pt idx="2">
                  <c:v>#N/A</c:v>
                </c:pt>
                <c:pt idx="3">
                  <c:v>0.63</c:v>
                </c:pt>
                <c:pt idx="4">
                  <c:v>#N/A</c:v>
                </c:pt>
                <c:pt idx="5">
                  <c:v>0.73</c:v>
                </c:pt>
                <c:pt idx="6">
                  <c:v>#N/A</c:v>
                </c:pt>
                <c:pt idx="7">
                  <c:v>1.33</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3.03</c:v>
                </c:pt>
                <c:pt idx="2">
                  <c:v>#N/A</c:v>
                </c:pt>
                <c:pt idx="3">
                  <c:v>5.64</c:v>
                </c:pt>
                <c:pt idx="4">
                  <c:v>#N/A</c:v>
                </c:pt>
                <c:pt idx="5">
                  <c:v>4.96</c:v>
                </c:pt>
                <c:pt idx="6">
                  <c:v>#N/A</c:v>
                </c:pt>
                <c:pt idx="7">
                  <c:v>4.29</c:v>
                </c:pt>
                <c:pt idx="8">
                  <c:v>#N/A</c:v>
                </c:pt>
                <c:pt idx="9">
                  <c:v>4.59</c:v>
                </c:pt>
              </c:numCache>
            </c:numRef>
          </c:val>
        </c:ser>
        <c:dLbls>
          <c:showLegendKey val="0"/>
          <c:showVal val="0"/>
          <c:showCatName val="0"/>
          <c:showSerName val="0"/>
          <c:showPercent val="0"/>
          <c:showBubbleSize val="0"/>
        </c:dLbls>
        <c:gapWidth val="150"/>
        <c:overlap val="100"/>
        <c:axId val="123429248"/>
        <c:axId val="123430784"/>
      </c:barChart>
      <c:catAx>
        <c:axId val="12342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30784"/>
        <c:crosses val="autoZero"/>
        <c:auto val="1"/>
        <c:lblAlgn val="ctr"/>
        <c:lblOffset val="100"/>
        <c:tickLblSkip val="1"/>
        <c:tickMarkSkip val="1"/>
        <c:noMultiLvlLbl val="0"/>
      </c:catAx>
      <c:valAx>
        <c:axId val="12343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2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1379</c:v>
                </c:pt>
                <c:pt idx="5">
                  <c:v>1409</c:v>
                </c:pt>
                <c:pt idx="8">
                  <c:v>1409</c:v>
                </c:pt>
                <c:pt idx="11">
                  <c:v>1373</c:v>
                </c:pt>
                <c:pt idx="14">
                  <c:v>1265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c:v>
                </c:pt>
                <c:pt idx="3">
                  <c:v>118</c:v>
                </c:pt>
                <c:pt idx="6">
                  <c:v>119</c:v>
                </c:pt>
                <c:pt idx="9">
                  <c:v>118</c:v>
                </c:pt>
                <c:pt idx="12">
                  <c:v>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1740</c:v>
                </c:pt>
                <c:pt idx="3">
                  <c:v>1731</c:v>
                </c:pt>
                <c:pt idx="6">
                  <c:v>1709</c:v>
                </c:pt>
                <c:pt idx="9">
                  <c:v>1657</c:v>
                </c:pt>
                <c:pt idx="12">
                  <c:v>1496</c:v>
                </c:pt>
              </c:numCache>
            </c:numRef>
          </c:val>
        </c:ser>
        <c:dLbls>
          <c:showLegendKey val="0"/>
          <c:showVal val="0"/>
          <c:showCatName val="0"/>
          <c:showSerName val="0"/>
          <c:showPercent val="0"/>
          <c:showBubbleSize val="0"/>
        </c:dLbls>
        <c:gapWidth val="100"/>
        <c:overlap val="100"/>
        <c:axId val="117756288"/>
        <c:axId val="11775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538</c:v>
                </c:pt>
                <c:pt idx="2">
                  <c:v>#N/A</c:v>
                </c:pt>
                <c:pt idx="3">
                  <c:v>#N/A</c:v>
                </c:pt>
                <c:pt idx="4">
                  <c:v>441</c:v>
                </c:pt>
                <c:pt idx="5">
                  <c:v>#N/A</c:v>
                </c:pt>
                <c:pt idx="6">
                  <c:v>#N/A</c:v>
                </c:pt>
                <c:pt idx="7">
                  <c:v>420</c:v>
                </c:pt>
                <c:pt idx="8">
                  <c:v>#N/A</c:v>
                </c:pt>
                <c:pt idx="9">
                  <c:v>#N/A</c:v>
                </c:pt>
                <c:pt idx="10">
                  <c:v>405</c:v>
                </c:pt>
                <c:pt idx="11">
                  <c:v>#N/A</c:v>
                </c:pt>
                <c:pt idx="12">
                  <c:v>#N/A</c:v>
                </c:pt>
                <c:pt idx="13">
                  <c:v>351</c:v>
                </c:pt>
                <c:pt idx="14">
                  <c:v>#N/A</c:v>
                </c:pt>
              </c:numCache>
            </c:numRef>
          </c:val>
          <c:smooth val="0"/>
        </c:ser>
        <c:dLbls>
          <c:showLegendKey val="0"/>
          <c:showVal val="0"/>
          <c:showCatName val="0"/>
          <c:showSerName val="0"/>
          <c:showPercent val="0"/>
          <c:showBubbleSize val="0"/>
        </c:dLbls>
        <c:marker val="1"/>
        <c:smooth val="0"/>
        <c:axId val="117756288"/>
        <c:axId val="117758208"/>
      </c:lineChart>
      <c:catAx>
        <c:axId val="11775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58208"/>
        <c:crosses val="autoZero"/>
        <c:auto val="1"/>
        <c:lblAlgn val="ctr"/>
        <c:lblOffset val="100"/>
        <c:tickLblSkip val="1"/>
        <c:tickMarkSkip val="1"/>
        <c:noMultiLvlLbl val="0"/>
      </c:catAx>
      <c:valAx>
        <c:axId val="11775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5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10864</c:v>
                </c:pt>
                <c:pt idx="5">
                  <c:v>10809</c:v>
                </c:pt>
                <c:pt idx="8">
                  <c:v>10162</c:v>
                </c:pt>
                <c:pt idx="11">
                  <c:v>9568</c:v>
                </c:pt>
                <c:pt idx="14">
                  <c:v>8992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152</c:v>
                </c:pt>
                <c:pt idx="5">
                  <c:v>103</c:v>
                </c:pt>
                <c:pt idx="8">
                  <c:v>94</c:v>
                </c:pt>
                <c:pt idx="11">
                  <c:v>85</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4210</c:v>
                </c:pt>
                <c:pt idx="5">
                  <c:v>4166</c:v>
                </c:pt>
                <c:pt idx="8">
                  <c:v>4632</c:v>
                </c:pt>
                <c:pt idx="11">
                  <c:v>5003</c:v>
                </c:pt>
                <c:pt idx="14">
                  <c:v>5365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1233</c:v>
                </c:pt>
                <c:pt idx="3">
                  <c:v>1254</c:v>
                </c:pt>
                <c:pt idx="6">
                  <c:v>1125</c:v>
                </c:pt>
                <c:pt idx="9">
                  <c:v>1045</c:v>
                </c:pt>
                <c:pt idx="12">
                  <c:v>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2324</c:v>
                </c:pt>
                <c:pt idx="3">
                  <c:v>2302</c:v>
                </c:pt>
                <c:pt idx="6">
                  <c:v>2171</c:v>
                </c:pt>
                <c:pt idx="9">
                  <c:v>2069</c:v>
                </c:pt>
                <c:pt idx="12">
                  <c:v>1916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12693</c:v>
                </c:pt>
                <c:pt idx="3">
                  <c:v>12035</c:v>
                </c:pt>
                <c:pt idx="6">
                  <c:v>11459</c:v>
                </c:pt>
                <c:pt idx="9">
                  <c:v>10700</c:v>
                </c:pt>
                <c:pt idx="12">
                  <c:v>10209</c:v>
                </c:pt>
              </c:numCache>
            </c:numRef>
          </c:val>
        </c:ser>
        <c:dLbls>
          <c:showLegendKey val="0"/>
          <c:showVal val="0"/>
          <c:showCatName val="0"/>
          <c:showSerName val="0"/>
          <c:showPercent val="0"/>
          <c:showBubbleSize val="0"/>
        </c:dLbls>
        <c:gapWidth val="100"/>
        <c:overlap val="100"/>
        <c:axId val="130009344"/>
        <c:axId val="13001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1023</c:v>
                </c:pt>
                <c:pt idx="2">
                  <c:v>#N/A</c:v>
                </c:pt>
                <c:pt idx="3">
                  <c:v>#N/A</c:v>
                </c:pt>
                <c:pt idx="4">
                  <c:v>513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0009344"/>
        <c:axId val="130015616"/>
      </c:lineChart>
      <c:catAx>
        <c:axId val="1300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15616"/>
        <c:crosses val="autoZero"/>
        <c:auto val="1"/>
        <c:lblAlgn val="ctr"/>
        <c:lblOffset val="100"/>
        <c:tickLblSkip val="1"/>
        <c:tickMarkSkip val="1"/>
        <c:noMultiLvlLbl val="0"/>
      </c:catAx>
      <c:valAx>
        <c:axId val="13001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{57F72AF7-7F67-49CE-8B26-19BB38EA9EF5}</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{386C895A-1101-4CC5-9C18-56FD0AAC5401}</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{646DA947-E1E1-4FC8-9483-A49143BE0550}</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{95B84BC7-0CED-4F98-97D2-46F541A62637}</c15:txfldGUID>
                      <c15:f>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{6BF8FDAE-6D1C-4FF3-A776-BC3A8E3CE29B}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#,##0.0;"▲ "#,##0.0</c:formatCode>
                <c:ptCount val="5"/>
              </c:numCache>
            </c:numRef>
          </c:xVal>
          <c:yVal>
            <c:numRef>
              <c:f>[1]公会計指標分析・財政指標組合せ分析表!$K$51:$O$51</c:f>
              <c:numCache>
                <c:formatCode>#,##0.0;"▲ "#,##0.0</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{498EDFFE-FD0B-4E88-A297-71946CE071DC}</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{16192A44-989A-483B-AFEF-BC918F95713B}</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{4412517E-B2FE-4C38-A21F-AC9311317958}</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{38C40645-3B66-4CFB-8F9A-F11718AAA4BE}</c15:txfldGUID>
                      <c15:f>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{26E36973-31B3-477D-B39F-DE8698B9F102}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#,##0.0;"▲ "#,##0.0</c:formatCode>
                <c:ptCount val="5"/>
              </c:numCache>
            </c:numRef>
          </c:xVal>
          <c:yVal>
            <c:numRef>
              <c:f>[1]公会計指標分析・財政指標組合せ分析表!$K$55:$O$55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286400"/>
        <c:axId val="99427840"/>
      </c:scatterChart>
      <c:valAx>
        <c:axId val="99286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27840"/>
        <c:crosses val="autoZero"/>
        <c:crossBetween val="midCat"/>
      </c:valAx>
      <c:valAx>
        <c:axId val="99427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286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{4CB4E835-EB86-4364-96B2-F7223F6B52D9}</c15:txfldGUID>
                      <c15:f>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{F5C24C06-CFEE-494F-AA0C-F142D4E9061E}</c15:txfldGUID>
                      <c15:f>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{6768AEB3-F438-4094-ABCE-B03A805D8987}</c15:txfldGUID>
                      <c15:f>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{F36E7BE9-1CB7-4C42-BA1A-F613CCF7C096}</c15:txfldGUID>
                      <c15:f>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{9FFBDBA5-FBEF-415C-8F61-EADAB3B3F36C}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#,##0.0;"▲ "#,##0.0</c:formatCode>
                <c:ptCount val="5"/>
                <c:pt idx="0">
                  <c:v>15.7</c:v>
                </c:pt>
                <c:pt idx="1">
                  <c:v>14.5</c:v>
                </c:pt>
                <c:pt idx="2">
                  <c:v>13.4</c:v>
                </c:pt>
                <c:pt idx="3">
                  <c:v>12.4</c:v>
                </c:pt>
                <c:pt idx="4">
                  <c:v>11.7</c:v>
                </c:pt>
              </c:numCache>
            </c:numRef>
          </c:xVal>
          <c:yVal>
            <c:numRef>
              <c:f>[1]公会計指標分析・財政指標組合せ分析表!$K$73:$O$73</c:f>
              <c:numCache>
                <c:formatCode>#,##0.0;"▲ "#,##0.0</c:formatCode>
                <c:ptCount val="5"/>
                <c:pt idx="0">
                  <c:v>28.9</c:v>
                </c:pt>
                <c:pt idx="1">
                  <c:v>14.8</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{7681E914-7EFB-448F-934D-03E36E559C26}</c15:txfldGUID>
                      <c15:f>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{DA6CA934-AB25-44D5-8B90-3C90864BEAC5}</c15:txfldGUID>
                      <c15:f>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{EFB3C68D-C1B1-4C4A-ABD6-BEC488F81D86}</c15:txfldGUID>
                      <c15:f>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{E3667577-A56B-455A-B97C-DB9F9091BE95}</c15:txfldGUID>
                      <c15:f>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{0B1EB62D-B6E0-42ED-99FA-5066AF1E37DC}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#,##0.0;"▲ "#,##0.0</c:formatCode>
                <c:ptCount val="5"/>
                <c:pt idx="0">
                  <c:v>12.6</c:v>
                </c:pt>
                <c:pt idx="1">
                  <c:v>11.4</c:v>
                </c:pt>
                <c:pt idx="2">
                  <c:v>10.5</c:v>
                </c:pt>
                <c:pt idx="3">
                  <c:v>9.5</c:v>
                </c:pt>
                <c:pt idx="4">
                  <c:v>8.1</c:v>
                </c:pt>
              </c:numCache>
            </c:numRef>
          </c:xVal>
          <c:yVal>
            <c:numRef>
              <c:f>[1]公会計指標分析・財政指標組合せ分析表!$K$77:$O$77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99482624"/>
        <c:axId val="99570816"/>
      </c:scatterChart>
      <c:valAx>
        <c:axId val="99482624"/>
        <c:scaling>
          <c:orientation val="minMax"/>
          <c:max val="16.400000000000002"/>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70816"/>
        <c:crosses val="autoZero"/>
        <c:crossBetween val="midCat"/>
      </c:valAx>
      <c:valAx>
        <c:axId val="99570816"/>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48262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投資的経費の財源として起債した地方債の元利償還金の額は、合併関連の大規模事業に係る地方債の償還が終了したことによりＨ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1,496</a:t>
          </a:r>
          <a:r>
            <a:rPr kumimoji="1" lang="ja-JP" altLang="en-US" sz="1400">
              <a:latin typeface="ＭＳ ゴシック" pitchFamily="49" charset="-128"/>
              <a:ea typeface="ＭＳ ゴシック" pitchFamily="49" charset="-128"/>
            </a:rPr>
            <a:t>百万円に減少した。また、過疎債、合併特例債など算入公債費等が多いため、実質公債費比率の分子は減少している。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余剰資金を積み立てた財政調整基金など充当可能基金は増加しているものの、充当可能財源等全体額は減少している。しかし、合併関連事業等に係る投資的経費の財源として起債した地方債の元利償還金の減により、一般会計等に係る地方債の現在高が減少しているため、将来負担額もそれ以上に減少し、将来負担比率の分子となる額は近年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7" name="正方形/長方形 5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9" name="テキスト ボックス 5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95250</xdr:colOff>
      <xdr:row>5</xdr:row>
      <xdr:rowOff>31750</xdr:rowOff>
    </xdr:from>
    <xdr:to>
      <xdr:col>15</xdr:col>
      <xdr:colOff>209550</xdr:colOff>
      <xdr:row>15</xdr:row>
      <xdr:rowOff>95250</xdr:rowOff>
    </xdr:to>
    <xdr:sp macro="" textlink="">
      <xdr:nvSpPr>
        <xdr:cNvPr id="9" name="正方形/長方形 8"/>
        <xdr:cNvSpPr/>
      </xdr:nvSpPr>
      <xdr:spPr>
        <a:xfrm>
          <a:off x="790575"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ここ数年連続して数値が下がっている。これは固定資産税（償却資産）の減収が主な原因である。また、人口の減少や全国平均を上回る高齢化率</a:t>
          </a:r>
          <a:r>
            <a:rPr kumimoji="1" lang="en-US" altLang="ja-JP" sz="1100">
              <a:solidFill>
                <a:schemeClr val="dk1"/>
              </a:solidFill>
              <a:effectLst/>
              <a:latin typeface="+mn-lt"/>
              <a:ea typeface="+mn-ea"/>
              <a:cs typeface="+mn-cs"/>
            </a:rPr>
            <a:t>47.62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歳以上）に加え、主要産業である柑橘栽培並びに造船業の不況により財政基盤が弱く、悪化が見込まれる。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次行政改革推進計画を策定し、職員の削減や税金等の未収金の債権回収、徴収体制の強化に取り組むことにより財政の健全化に努める。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2" name="直線コネクタ 71"/>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5" name="直線コネクタ 74"/>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8" name="直線コネクタ 77"/>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年度から実施している縁故地方債の繰上償還により公債費削減を図っており、前年度に比し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やや比率は上昇したものの平成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平均水準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保っている。</a:t>
          </a:r>
          <a:endParaRPr lang="ja-JP" altLang="ja-JP" sz="1400">
            <a:effectLst/>
          </a:endParaRPr>
        </a:p>
        <a:p>
          <a:r>
            <a:rPr kumimoji="1" lang="ja-JP" altLang="ja-JP" sz="1100">
              <a:solidFill>
                <a:schemeClr val="dk1"/>
              </a:solidFill>
              <a:effectLst/>
              <a:latin typeface="+mn-lt"/>
              <a:ea typeface="+mn-ea"/>
              <a:cs typeface="+mn-cs"/>
            </a:rPr>
            <a:t>　しかしながら、物件費（</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％）と公債費（</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％）が依然として高い水準にあるため、行政改革への取組強化とともに職員の退職に伴う新規採用の抑制による人件費の削減など義務的経費の削減に努める。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64</xdr:row>
      <xdr:rowOff>43392</xdr:rowOff>
    </xdr:to>
    <xdr:cxnSp macro="">
      <xdr:nvCxnSpPr>
        <xdr:cNvPr id="132" name="直線コネクタ 131"/>
        <xdr:cNvCxnSpPr/>
      </xdr:nvCxnSpPr>
      <xdr:spPr>
        <a:xfrm flipV="1">
          <a:off x="4114800" y="1100814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64</xdr:row>
      <xdr:rowOff>43392</xdr:rowOff>
    </xdr:to>
    <xdr:cxnSp macro="">
      <xdr:nvCxnSpPr>
        <xdr:cNvPr id="135" name="直線コネクタ 134"/>
        <xdr:cNvCxnSpPr/>
      </xdr:nvCxnSpPr>
      <xdr:spPr>
        <a:xfrm>
          <a:off x="3225800" y="109357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134408</xdr:rowOff>
    </xdr:from>
    <xdr:to>
      <xdr:col>4</xdr:col>
      <xdr:colOff>482600</xdr:colOff>
      <xdr:row>64</xdr:row>
      <xdr:rowOff>131869</xdr:rowOff>
    </xdr:to>
    <xdr:cxnSp macro="">
      <xdr:nvCxnSpPr>
        <xdr:cNvPr id="138" name="直線コネクタ 137"/>
        <xdr:cNvCxnSpPr/>
      </xdr:nvCxnSpPr>
      <xdr:spPr>
        <a:xfrm flipV="1">
          <a:off x="2336800" y="10935758"/>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66</xdr:row>
      <xdr:rowOff>46355</xdr:rowOff>
    </xdr:to>
    <xdr:cxnSp macro="">
      <xdr:nvCxnSpPr>
        <xdr:cNvPr id="141" name="直線コネクタ 140"/>
        <xdr:cNvCxnSpPr/>
      </xdr:nvCxnSpPr>
      <xdr:spPr>
        <a:xfrm flipV="1">
          <a:off x="1447800" y="11104669"/>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51" name="円/楕円 150"/>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52"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164042</xdr:rowOff>
    </xdr:from>
    <xdr:to>
      <xdr:col>6</xdr:col>
      <xdr:colOff>50800</xdr:colOff>
      <xdr:row>64</xdr:row>
      <xdr:rowOff>94192</xdr:rowOff>
    </xdr:to>
    <xdr:sp macro="" textlink="">
      <xdr:nvSpPr>
        <xdr:cNvPr id="153" name="円/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83608</xdr:rowOff>
    </xdr:from>
    <xdr:to>
      <xdr:col>4</xdr:col>
      <xdr:colOff>533400</xdr:colOff>
      <xdr:row>64</xdr:row>
      <xdr:rowOff>13758</xdr:rowOff>
    </xdr:to>
    <xdr:sp macro="" textlink="">
      <xdr:nvSpPr>
        <xdr:cNvPr id="155" name="円/楕円 154"/>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23935</xdr:rowOff>
    </xdr:from>
    <xdr:ext cx="762000" cy="259045"/>
    <xdr:sp macro="" textlink="">
      <xdr:nvSpPr>
        <xdr:cNvPr id="156" name="テキスト ボックス 155"/>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7" name="円/楕円 156"/>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58" name="テキスト ボックス 157"/>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167005</xdr:rowOff>
    </xdr:from>
    <xdr:to>
      <xdr:col>2</xdr:col>
      <xdr:colOff>127000</xdr:colOff>
      <xdr:row>66</xdr:row>
      <xdr:rowOff>97155</xdr:rowOff>
    </xdr:to>
    <xdr:sp macro="" textlink="">
      <xdr:nvSpPr>
        <xdr:cNvPr id="159" name="円/楕円 158"/>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81932</xdr:rowOff>
    </xdr:from>
    <xdr:ext cx="762000" cy="259045"/>
    <xdr:sp macro="" textlink="">
      <xdr:nvSpPr>
        <xdr:cNvPr id="160" name="テキスト ボックス 159"/>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人件費、物件費等の金額が類似団体平均を上回っているのは、常備消防業務を事務委託しており、物件費の数値が高くなっている。</a:t>
          </a:r>
          <a:endParaRPr lang="ja-JP" altLang="ja-JP" sz="1400">
            <a:effectLst/>
          </a:endParaRPr>
        </a:p>
        <a:p>
          <a:r>
            <a:rPr kumimoji="1" lang="ja-JP" altLang="ja-JP" sz="1100">
              <a:solidFill>
                <a:schemeClr val="dk1"/>
              </a:solidFill>
              <a:effectLst/>
              <a:latin typeface="+mn-lt"/>
              <a:ea typeface="+mn-ea"/>
              <a:cs typeface="+mn-cs"/>
            </a:rPr>
            <a:t>　今後も、職員の退職に伴う新規採用の抑制による人件費の削減や行政改革の取組により削減を図る。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38539</xdr:rowOff>
    </xdr:from>
    <xdr:to>
      <xdr:col>7</xdr:col>
      <xdr:colOff>152400</xdr:colOff>
      <xdr:row>83</xdr:row>
      <xdr:rowOff>61682</xdr:rowOff>
    </xdr:to>
    <xdr:cxnSp macro="">
      <xdr:nvCxnSpPr>
        <xdr:cNvPr id="194" name="直線コネクタ 193"/>
        <xdr:cNvCxnSpPr/>
      </xdr:nvCxnSpPr>
      <xdr:spPr>
        <a:xfrm flipV="1">
          <a:off x="4114800" y="14268889"/>
          <a:ext cx="8382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53814</xdr:rowOff>
    </xdr:from>
    <xdr:to>
      <xdr:col>6</xdr:col>
      <xdr:colOff>0</xdr:colOff>
      <xdr:row>83</xdr:row>
      <xdr:rowOff>61682</xdr:rowOff>
    </xdr:to>
    <xdr:cxnSp macro="">
      <xdr:nvCxnSpPr>
        <xdr:cNvPr id="197" name="直線コネクタ 196"/>
        <xdr:cNvCxnSpPr/>
      </xdr:nvCxnSpPr>
      <xdr:spPr>
        <a:xfrm>
          <a:off x="3225800" y="1428416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53814</xdr:rowOff>
    </xdr:from>
    <xdr:to>
      <xdr:col>4</xdr:col>
      <xdr:colOff>482600</xdr:colOff>
      <xdr:row>83</xdr:row>
      <xdr:rowOff>57944</xdr:rowOff>
    </xdr:to>
    <xdr:cxnSp macro="">
      <xdr:nvCxnSpPr>
        <xdr:cNvPr id="200" name="直線コネクタ 199"/>
        <xdr:cNvCxnSpPr/>
      </xdr:nvCxnSpPr>
      <xdr:spPr>
        <a:xfrm flipV="1">
          <a:off x="2336800" y="14284164"/>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57944</xdr:rowOff>
    </xdr:from>
    <xdr:to>
      <xdr:col>3</xdr:col>
      <xdr:colOff>279400</xdr:colOff>
      <xdr:row>83</xdr:row>
      <xdr:rowOff>79386</xdr:rowOff>
    </xdr:to>
    <xdr:cxnSp macro="">
      <xdr:nvCxnSpPr>
        <xdr:cNvPr id="203" name="直線コネクタ 202"/>
        <xdr:cNvCxnSpPr/>
      </xdr:nvCxnSpPr>
      <xdr:spPr>
        <a:xfrm flipV="1">
          <a:off x="1447800" y="14288294"/>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159189</xdr:rowOff>
    </xdr:from>
    <xdr:to>
      <xdr:col>7</xdr:col>
      <xdr:colOff>203200</xdr:colOff>
      <xdr:row>83</xdr:row>
      <xdr:rowOff>89339</xdr:rowOff>
    </xdr:to>
    <xdr:sp macro="" textlink="">
      <xdr:nvSpPr>
        <xdr:cNvPr id="213" name="円/楕円 212"/>
        <xdr:cNvSpPr/>
      </xdr:nvSpPr>
      <xdr:spPr>
        <a:xfrm>
          <a:off x="4902200" y="142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131266</xdr:rowOff>
    </xdr:from>
    <xdr:ext cx="762000" cy="259045"/>
    <xdr:sp macro="" textlink="">
      <xdr:nvSpPr>
        <xdr:cNvPr id="214" name="人件費・物件費等の状況該当値テキスト"/>
        <xdr:cNvSpPr txBox="1"/>
      </xdr:nvSpPr>
      <xdr:spPr>
        <a:xfrm>
          <a:off x="5041900" y="1419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232,850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10882</xdr:rowOff>
    </xdr:from>
    <xdr:to>
      <xdr:col>6</xdr:col>
      <xdr:colOff>50800</xdr:colOff>
      <xdr:row>83</xdr:row>
      <xdr:rowOff>112482</xdr:rowOff>
    </xdr:to>
    <xdr:sp macro="" textlink="">
      <xdr:nvSpPr>
        <xdr:cNvPr id="215" name="円/楕円 214"/>
        <xdr:cNvSpPr/>
      </xdr:nvSpPr>
      <xdr:spPr>
        <a:xfrm>
          <a:off x="4064000" y="142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97259</xdr:rowOff>
    </xdr:from>
    <xdr:ext cx="736600" cy="259045"/>
    <xdr:sp macro="" textlink="">
      <xdr:nvSpPr>
        <xdr:cNvPr id="216" name="テキスト ボックス 215"/>
        <xdr:cNvSpPr txBox="1"/>
      </xdr:nvSpPr>
      <xdr:spPr>
        <a:xfrm>
          <a:off x="3733800" y="1432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3014</xdr:rowOff>
    </xdr:from>
    <xdr:to>
      <xdr:col>4</xdr:col>
      <xdr:colOff>533400</xdr:colOff>
      <xdr:row>83</xdr:row>
      <xdr:rowOff>104614</xdr:rowOff>
    </xdr:to>
    <xdr:sp macro="" textlink="">
      <xdr:nvSpPr>
        <xdr:cNvPr id="217" name="円/楕円 216"/>
        <xdr:cNvSpPr/>
      </xdr:nvSpPr>
      <xdr:spPr>
        <a:xfrm>
          <a:off x="3175000" y="142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89391</xdr:rowOff>
    </xdr:from>
    <xdr:ext cx="762000" cy="259045"/>
    <xdr:sp macro="" textlink="">
      <xdr:nvSpPr>
        <xdr:cNvPr id="218" name="テキスト ボックス 217"/>
        <xdr:cNvSpPr txBox="1"/>
      </xdr:nvSpPr>
      <xdr:spPr>
        <a:xfrm>
          <a:off x="2844800" y="143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7144</xdr:rowOff>
    </xdr:from>
    <xdr:to>
      <xdr:col>3</xdr:col>
      <xdr:colOff>330200</xdr:colOff>
      <xdr:row>83</xdr:row>
      <xdr:rowOff>108744</xdr:rowOff>
    </xdr:to>
    <xdr:sp macro="" textlink="">
      <xdr:nvSpPr>
        <xdr:cNvPr id="219" name="円/楕円 218"/>
        <xdr:cNvSpPr/>
      </xdr:nvSpPr>
      <xdr:spPr>
        <a:xfrm>
          <a:off x="2286000" y="142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93521</xdr:rowOff>
    </xdr:from>
    <xdr:ext cx="762000" cy="259045"/>
    <xdr:sp macro="" textlink="">
      <xdr:nvSpPr>
        <xdr:cNvPr id="220" name="テキスト ボックス 219"/>
        <xdr:cNvSpPr txBox="1"/>
      </xdr:nvSpPr>
      <xdr:spPr>
        <a:xfrm>
          <a:off x="1955800" y="143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28586</xdr:rowOff>
    </xdr:from>
    <xdr:to>
      <xdr:col>2</xdr:col>
      <xdr:colOff>127000</xdr:colOff>
      <xdr:row>83</xdr:row>
      <xdr:rowOff>130186</xdr:rowOff>
    </xdr:to>
    <xdr:sp macro="" textlink="">
      <xdr:nvSpPr>
        <xdr:cNvPr id="221" name="円/楕円 220"/>
        <xdr:cNvSpPr/>
      </xdr:nvSpPr>
      <xdr:spPr>
        <a:xfrm>
          <a:off x="1397000" y="142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114963</xdr:rowOff>
    </xdr:from>
    <xdr:ext cx="762000" cy="259045"/>
    <xdr:sp macro="" textlink="">
      <xdr:nvSpPr>
        <xdr:cNvPr id="222" name="テキスト ボックス 221"/>
        <xdr:cNvSpPr txBox="1"/>
      </xdr:nvSpPr>
      <xdr:spPr>
        <a:xfrm>
          <a:off x="1066800" y="1434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より低い</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となっているが、今後も住民が納得し、理解される給与制度を目指すとともに、職員の意欲向上を図られるような給与制度等の確立に努める。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122766</xdr:rowOff>
    </xdr:to>
    <xdr:cxnSp macro="">
      <xdr:nvCxnSpPr>
        <xdr:cNvPr id="256" name="直線コネクタ 255"/>
        <xdr:cNvCxnSpPr/>
      </xdr:nvCxnSpPr>
      <xdr:spPr>
        <a:xfrm>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82550</xdr:rowOff>
    </xdr:to>
    <xdr:cxnSp macro="">
      <xdr:nvCxnSpPr>
        <xdr:cNvPr id="259" name="直線コネクタ 258"/>
        <xdr:cNvCxnSpPr/>
      </xdr:nvCxnSpPr>
      <xdr:spPr>
        <a:xfrm>
          <a:off x="15290800" y="14476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72389</xdr:rowOff>
    </xdr:to>
    <xdr:cxnSp macro="">
      <xdr:nvCxnSpPr>
        <xdr:cNvPr id="262" name="直線コネクタ 261"/>
        <xdr:cNvCxnSpPr/>
      </xdr:nvCxnSpPr>
      <xdr:spPr>
        <a:xfrm flipV="1">
          <a:off x="14401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72389</xdr:rowOff>
    </xdr:to>
    <xdr:cxnSp macro="">
      <xdr:nvCxnSpPr>
        <xdr:cNvPr id="265" name="直線コネクタ 264"/>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8" name="テキスト ボックス 27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135484</xdr:rowOff>
    </xdr:from>
    <xdr:ext cx="762000" cy="259045"/>
    <xdr:sp macro="" textlink="">
      <xdr:nvSpPr>
        <xdr:cNvPr id="280" name="テキスト ボックス 279"/>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1" name="円/楕円 280"/>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2" name="テキスト ボックス 281"/>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4" name="テキスト ボックス 283"/>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合併後、本庁と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支所の機能を維持していくための職員配置により、類似団体平均を上回っていたが、職員の退職に伴う新規採用の抑制により、引き続き平均を下回る数値となっている。今後も事務組織の見直し、効率化等により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137202</xdr:rowOff>
    </xdr:from>
    <xdr:to>
      <xdr:col>24</xdr:col>
      <xdr:colOff>558800</xdr:colOff>
      <xdr:row>60</xdr:row>
      <xdr:rowOff>162137</xdr:rowOff>
    </xdr:to>
    <xdr:cxnSp macro="">
      <xdr:nvCxnSpPr>
        <xdr:cNvPr id="319" name="直線コネクタ 318"/>
        <xdr:cNvCxnSpPr/>
      </xdr:nvCxnSpPr>
      <xdr:spPr>
        <a:xfrm flipV="1">
          <a:off x="16179800" y="10424202"/>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162137</xdr:rowOff>
    </xdr:from>
    <xdr:to>
      <xdr:col>23</xdr:col>
      <xdr:colOff>406400</xdr:colOff>
      <xdr:row>61</xdr:row>
      <xdr:rowOff>22056</xdr:rowOff>
    </xdr:to>
    <xdr:cxnSp macro="">
      <xdr:nvCxnSpPr>
        <xdr:cNvPr id="322" name="直線コネクタ 321"/>
        <xdr:cNvCxnSpPr/>
      </xdr:nvCxnSpPr>
      <xdr:spPr>
        <a:xfrm flipV="1">
          <a:off x="15290800" y="1044913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22056</xdr:rowOff>
    </xdr:from>
    <xdr:to>
      <xdr:col>22</xdr:col>
      <xdr:colOff>203200</xdr:colOff>
      <xdr:row>61</xdr:row>
      <xdr:rowOff>58251</xdr:rowOff>
    </xdr:to>
    <xdr:cxnSp macro="">
      <xdr:nvCxnSpPr>
        <xdr:cNvPr id="325" name="直線コネクタ 324"/>
        <xdr:cNvCxnSpPr/>
      </xdr:nvCxnSpPr>
      <xdr:spPr>
        <a:xfrm flipV="1">
          <a:off x="14401800" y="1048050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58251</xdr:rowOff>
    </xdr:from>
    <xdr:to>
      <xdr:col>21</xdr:col>
      <xdr:colOff>0</xdr:colOff>
      <xdr:row>61</xdr:row>
      <xdr:rowOff>93642</xdr:rowOff>
    </xdr:to>
    <xdr:cxnSp macro="">
      <xdr:nvCxnSpPr>
        <xdr:cNvPr id="328" name="直線コネクタ 327"/>
        <xdr:cNvCxnSpPr/>
      </xdr:nvCxnSpPr>
      <xdr:spPr>
        <a:xfrm flipV="1">
          <a:off x="13512800" y="1051670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86402</xdr:rowOff>
    </xdr:from>
    <xdr:to>
      <xdr:col>24</xdr:col>
      <xdr:colOff>609600</xdr:colOff>
      <xdr:row>61</xdr:row>
      <xdr:rowOff>16552</xdr:rowOff>
    </xdr:to>
    <xdr:sp macro="" textlink="">
      <xdr:nvSpPr>
        <xdr:cNvPr id="338" name="円/楕円 337"/>
        <xdr:cNvSpPr/>
      </xdr:nvSpPr>
      <xdr:spPr>
        <a:xfrm>
          <a:off x="169672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102929</xdr:rowOff>
    </xdr:from>
    <xdr:ext cx="762000" cy="259045"/>
    <xdr:sp macro="" textlink="">
      <xdr:nvSpPr>
        <xdr:cNvPr id="339" name="定員管理の状況該当値テキスト"/>
        <xdr:cNvSpPr txBox="1"/>
      </xdr:nvSpPr>
      <xdr:spPr>
        <a:xfrm>
          <a:off x="17106900" y="102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111337</xdr:rowOff>
    </xdr:from>
    <xdr:to>
      <xdr:col>23</xdr:col>
      <xdr:colOff>457200</xdr:colOff>
      <xdr:row>61</xdr:row>
      <xdr:rowOff>41487</xdr:rowOff>
    </xdr:to>
    <xdr:sp macro="" textlink="">
      <xdr:nvSpPr>
        <xdr:cNvPr id="340" name="円/楕円 339"/>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51664</xdr:rowOff>
    </xdr:from>
    <xdr:ext cx="736600" cy="259045"/>
    <xdr:sp macro="" textlink="">
      <xdr:nvSpPr>
        <xdr:cNvPr id="341" name="テキスト ボックス 340"/>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142706</xdr:rowOff>
    </xdr:from>
    <xdr:to>
      <xdr:col>22</xdr:col>
      <xdr:colOff>254000</xdr:colOff>
      <xdr:row>61</xdr:row>
      <xdr:rowOff>72856</xdr:rowOff>
    </xdr:to>
    <xdr:sp macro="" textlink="">
      <xdr:nvSpPr>
        <xdr:cNvPr id="342" name="円/楕円 341"/>
        <xdr:cNvSpPr/>
      </xdr:nvSpPr>
      <xdr:spPr>
        <a:xfrm>
          <a:off x="15240000" y="10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83033</xdr:rowOff>
    </xdr:from>
    <xdr:ext cx="762000" cy="259045"/>
    <xdr:sp macro="" textlink="">
      <xdr:nvSpPr>
        <xdr:cNvPr id="343" name="テキスト ボックス 342"/>
        <xdr:cNvSpPr txBox="1"/>
      </xdr:nvSpPr>
      <xdr:spPr>
        <a:xfrm>
          <a:off x="14909800" y="10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7451</xdr:rowOff>
    </xdr:from>
    <xdr:to>
      <xdr:col>21</xdr:col>
      <xdr:colOff>50800</xdr:colOff>
      <xdr:row>61</xdr:row>
      <xdr:rowOff>109051</xdr:rowOff>
    </xdr:to>
    <xdr:sp macro="" textlink="">
      <xdr:nvSpPr>
        <xdr:cNvPr id="344" name="円/楕円 343"/>
        <xdr:cNvSpPr/>
      </xdr:nvSpPr>
      <xdr:spPr>
        <a:xfrm>
          <a:off x="143510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119228</xdr:rowOff>
    </xdr:from>
    <xdr:ext cx="762000" cy="259045"/>
    <xdr:sp macro="" textlink="">
      <xdr:nvSpPr>
        <xdr:cNvPr id="345" name="テキスト ボックス 344"/>
        <xdr:cNvSpPr txBox="1"/>
      </xdr:nvSpPr>
      <xdr:spPr>
        <a:xfrm>
          <a:off x="14020800" y="1023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42842</xdr:rowOff>
    </xdr:from>
    <xdr:to>
      <xdr:col>19</xdr:col>
      <xdr:colOff>533400</xdr:colOff>
      <xdr:row>61</xdr:row>
      <xdr:rowOff>144442</xdr:rowOff>
    </xdr:to>
    <xdr:sp macro="" textlink="">
      <xdr:nvSpPr>
        <xdr:cNvPr id="346" name="円/楕円 345"/>
        <xdr:cNvSpPr/>
      </xdr:nvSpPr>
      <xdr:spPr>
        <a:xfrm>
          <a:off x="13462000" y="105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154619</xdr:rowOff>
    </xdr:from>
    <xdr:ext cx="762000" cy="259045"/>
    <xdr:sp macro="" textlink="">
      <xdr:nvSpPr>
        <xdr:cNvPr id="347" name="テキスト ボックス 346"/>
        <xdr:cNvSpPr txBox="1"/>
      </xdr:nvSpPr>
      <xdr:spPr>
        <a:xfrm>
          <a:off x="13131800" y="1027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類似団体平均と比べると、合併関連事業に係る投資的経費の財源として起債した地方債の償還により高い数値とはなっているが、合併関連の大型事業は概ね完了する見込みであり、平成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年度より減少してきている。</a:t>
          </a:r>
          <a:endParaRPr lang="ja-JP" altLang="ja-JP" sz="1400">
            <a:effectLst/>
          </a:endParaRPr>
        </a:p>
        <a:p>
          <a:r>
            <a:rPr kumimoji="1" lang="ja-JP" altLang="ja-JP" sz="1100">
              <a:solidFill>
                <a:schemeClr val="dk1"/>
              </a:solidFill>
              <a:effectLst/>
              <a:latin typeface="+mn-lt"/>
              <a:ea typeface="+mn-ea"/>
              <a:cs typeface="+mn-cs"/>
            </a:rPr>
            <a:t>　今後も、合併建設計画等に計上されている事業の整理、縮小等を図り、地方債の新規発行を抑制し財政の健全化に努める。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85598</xdr:rowOff>
    </xdr:to>
    <xdr:cxnSp macro="">
      <xdr:nvCxnSpPr>
        <xdr:cNvPr id="379" name="直線コネクタ 378"/>
        <xdr:cNvCxnSpPr/>
      </xdr:nvCxnSpPr>
      <xdr:spPr>
        <a:xfrm flipV="1">
          <a:off x="16179800" y="73903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44</xdr:row>
      <xdr:rowOff>10668</xdr:rowOff>
    </xdr:to>
    <xdr:cxnSp macro="">
      <xdr:nvCxnSpPr>
        <xdr:cNvPr id="382" name="直線コネクタ 381"/>
        <xdr:cNvCxnSpPr/>
      </xdr:nvCxnSpPr>
      <xdr:spPr>
        <a:xfrm flipV="1">
          <a:off x="15290800" y="745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116840</xdr:rowOff>
    </xdr:to>
    <xdr:cxnSp macro="">
      <xdr:nvCxnSpPr>
        <xdr:cNvPr id="385" name="直線コネクタ 384"/>
        <xdr:cNvCxnSpPr/>
      </xdr:nvCxnSpPr>
      <xdr:spPr>
        <a:xfrm flipV="1">
          <a:off x="14401800" y="75544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61214</xdr:rowOff>
    </xdr:to>
    <xdr:cxnSp macro="">
      <xdr:nvCxnSpPr>
        <xdr:cNvPr id="388" name="直線コネクタ 387"/>
        <xdr:cNvCxnSpPr/>
      </xdr:nvCxnSpPr>
      <xdr:spPr>
        <a:xfrm flipV="1">
          <a:off x="13512800" y="76606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398" name="円/楕円 397"/>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399"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400" name="円/楕円 399"/>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1" name="テキスト ボックス 400"/>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4" name="円/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10414</xdr:rowOff>
    </xdr:from>
    <xdr:to>
      <xdr:col>19</xdr:col>
      <xdr:colOff>533400</xdr:colOff>
      <xdr:row>45</xdr:row>
      <xdr:rowOff>112014</xdr:rowOff>
    </xdr:to>
    <xdr:sp macro="" textlink="">
      <xdr:nvSpPr>
        <xdr:cNvPr id="406" name="円/楕円 405"/>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96791</xdr:rowOff>
    </xdr:from>
    <xdr:ext cx="762000" cy="259045"/>
    <xdr:sp macro="" textlink="">
      <xdr:nvSpPr>
        <xdr:cNvPr id="407" name="テキスト ボックス 406"/>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等への積立による充当財源の増などにより、比率がマイナスとなっており、類似団体平均を大きく下回っている。合併関連事業の大型施設整備もほぼ終わり、地方債のピークを過ぎてきているが、今後も合併建設計画等に計上されている事業の整理、縮小等を図り、地方債の新規発行を抑制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22200</xdr:rowOff>
    </xdr:from>
    <xdr:to>
      <xdr:col>21</xdr:col>
      <xdr:colOff>0</xdr:colOff>
      <xdr:row>15</xdr:row>
      <xdr:rowOff>158293</xdr:rowOff>
    </xdr:to>
    <xdr:cxnSp macro="">
      <xdr:nvCxnSpPr>
        <xdr:cNvPr id="439" name="直線コネクタ 438"/>
        <xdr:cNvCxnSpPr/>
      </xdr:nvCxnSpPr>
      <xdr:spPr>
        <a:xfrm flipV="1">
          <a:off x="13512800" y="2593950"/>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40"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2" name="フローチャート : 判断 441"/>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3" name="テキスト ボックス 442"/>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4" name="フローチャート : 判断 443"/>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5" name="テキスト ボックス 444"/>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6" name="フローチャート : 判断 445"/>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17594</xdr:rowOff>
    </xdr:from>
    <xdr:ext cx="762000" cy="259045"/>
    <xdr:sp macro="" textlink="">
      <xdr:nvSpPr>
        <xdr:cNvPr id="447" name="テキスト ボックス 446"/>
        <xdr:cNvSpPr txBox="1"/>
      </xdr:nvSpPr>
      <xdr:spPr>
        <a:xfrm>
          <a:off x="14020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8" name="フローチャート : 判断 447"/>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49" name="テキスト ボックス 448"/>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142850</xdr:rowOff>
    </xdr:from>
    <xdr:to>
      <xdr:col>21</xdr:col>
      <xdr:colOff>50800</xdr:colOff>
      <xdr:row>15</xdr:row>
      <xdr:rowOff>73000</xdr:rowOff>
    </xdr:to>
    <xdr:sp macro="" textlink="">
      <xdr:nvSpPr>
        <xdr:cNvPr id="455" name="円/楕円 454"/>
        <xdr:cNvSpPr/>
      </xdr:nvSpPr>
      <xdr:spPr>
        <a:xfrm>
          <a:off x="14351000" y="25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83177</xdr:rowOff>
    </xdr:from>
    <xdr:ext cx="762000" cy="259045"/>
    <xdr:sp macro="" textlink="">
      <xdr:nvSpPr>
        <xdr:cNvPr id="456" name="テキスト ボックス 455"/>
        <xdr:cNvSpPr txBox="1"/>
      </xdr:nvSpPr>
      <xdr:spPr>
        <a:xfrm>
          <a:off x="14020800" y="23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107493</xdr:rowOff>
    </xdr:from>
    <xdr:to>
      <xdr:col>19</xdr:col>
      <xdr:colOff>533400</xdr:colOff>
      <xdr:row>16</xdr:row>
      <xdr:rowOff>37643</xdr:rowOff>
    </xdr:to>
    <xdr:sp macro="" textlink="">
      <xdr:nvSpPr>
        <xdr:cNvPr id="457" name="円/楕円 456"/>
        <xdr:cNvSpPr/>
      </xdr:nvSpPr>
      <xdr:spPr>
        <a:xfrm>
          <a:off x="13462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47820</xdr:rowOff>
    </xdr:from>
    <xdr:ext cx="762000" cy="259045"/>
    <xdr:sp macro="" textlink="">
      <xdr:nvSpPr>
        <xdr:cNvPr id="458" name="テキスト ボックス 457"/>
        <xdr:cNvSpPr txBox="1"/>
      </xdr:nvSpPr>
      <xdr:spPr>
        <a:xfrm>
          <a:off x="13131800" y="24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が、ゴミ、し尿処理を一部事務組合で行っており、また、常備消防業務を委託していることから、今後はこれらを含めた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5080</xdr:rowOff>
    </xdr:to>
    <xdr:cxnSp macro="">
      <xdr:nvCxnSpPr>
        <xdr:cNvPr id="66" name="直線コネクタ 65"/>
        <xdr:cNvCxnSpPr/>
      </xdr:nvCxnSpPr>
      <xdr:spPr>
        <a:xfrm>
          <a:off x="3987800" y="582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58420</xdr:rowOff>
    </xdr:to>
    <xdr:cxnSp macro="">
      <xdr:nvCxnSpPr>
        <xdr:cNvPr id="69" name="直線コネクタ 68"/>
        <xdr:cNvCxnSpPr/>
      </xdr:nvCxnSpPr>
      <xdr:spPr>
        <a:xfrm flipV="1">
          <a:off x="3098800" y="582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35</xdr:row>
      <xdr:rowOff>31750</xdr:rowOff>
    </xdr:to>
    <xdr:cxnSp macro="">
      <xdr:nvCxnSpPr>
        <xdr:cNvPr id="72" name="直線コネクタ 71"/>
        <xdr:cNvCxnSpPr/>
      </xdr:nvCxnSpPr>
      <xdr:spPr>
        <a:xfrm flipV="1">
          <a:off x="2209800" y="588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92710</xdr:rowOff>
    </xdr:to>
    <xdr:cxnSp macro="">
      <xdr:nvCxnSpPr>
        <xdr:cNvPr id="75" name="直線コネクタ 74"/>
        <xdr:cNvCxnSpPr/>
      </xdr:nvCxnSpPr>
      <xdr:spPr>
        <a:xfrm flipV="1">
          <a:off x="1320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7" name="円/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xdr:rowOff>
    </xdr:from>
    <xdr:to>
      <xdr:col>4</xdr:col>
      <xdr:colOff>396875</xdr:colOff>
      <xdr:row>34</xdr:row>
      <xdr:rowOff>109220</xdr:rowOff>
    </xdr:to>
    <xdr:sp macro="" textlink="">
      <xdr:nvSpPr>
        <xdr:cNvPr id="89" name="円/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昨年に続き、</a:t>
          </a:r>
          <a:r>
            <a:rPr kumimoji="1" lang="ja-JP" altLang="ja-JP" sz="1100">
              <a:solidFill>
                <a:schemeClr val="dk1"/>
              </a:solidFill>
              <a:effectLst/>
              <a:latin typeface="+mn-lt"/>
              <a:ea typeface="+mn-ea"/>
              <a:cs typeface="+mn-cs"/>
            </a:rPr>
            <a:t>類似団体と比較すると、物件費に係る経常収支比率は</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と高くなっている。これは、平成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年度より常備消防業務を東広島市に委託していることによる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。今後はこれらを含めた関係経費全体について抑制に努める。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115570</xdr:rowOff>
    </xdr:to>
    <xdr:cxnSp macro="">
      <xdr:nvCxnSpPr>
        <xdr:cNvPr id="127" name="直線コネクタ 126"/>
        <xdr:cNvCxnSpPr/>
      </xdr:nvCxnSpPr>
      <xdr:spPr>
        <a:xfrm>
          <a:off x="15671800" y="303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115570</xdr:rowOff>
    </xdr:to>
    <xdr:cxnSp macro="">
      <xdr:nvCxnSpPr>
        <xdr:cNvPr id="130" name="直線コネクタ 129"/>
        <xdr:cNvCxnSpPr/>
      </xdr:nvCxnSpPr>
      <xdr:spPr>
        <a:xfrm>
          <a:off x="14782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123190</xdr:rowOff>
    </xdr:to>
    <xdr:cxnSp macro="">
      <xdr:nvCxnSpPr>
        <xdr:cNvPr id="133" name="直線コネクタ 132"/>
        <xdr:cNvCxnSpPr/>
      </xdr:nvCxnSpPr>
      <xdr:spPr>
        <a:xfrm flipV="1">
          <a:off x="13893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18</xdr:row>
      <xdr:rowOff>88900</xdr:rowOff>
    </xdr:to>
    <xdr:cxnSp macro="">
      <xdr:nvCxnSpPr>
        <xdr:cNvPr id="136" name="直線コネクタ 135"/>
        <xdr:cNvCxnSpPr/>
      </xdr:nvCxnSpPr>
      <xdr:spPr>
        <a:xfrm flipV="1">
          <a:off x="13004800" y="3037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6" name="円/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4" name="円/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類似団体と比較すると、扶助費に係る経常収支比率は低くなっている。</a:t>
          </a:r>
          <a:r>
            <a:rPr kumimoji="1" lang="ja-JP" altLang="en-US" sz="1100">
              <a:solidFill>
                <a:schemeClr val="dk1"/>
              </a:solidFill>
              <a:effectLst/>
              <a:latin typeface="+mn-lt"/>
              <a:ea typeface="+mn-ea"/>
              <a:cs typeface="+mn-cs"/>
            </a:rPr>
            <a:t>本年度においては子ども子育て支援制度による、認定こども園措置費等の影響により、扶助費が大きく伸びた。</a:t>
          </a:r>
          <a:r>
            <a:rPr kumimoji="1" lang="ja-JP" altLang="ja-JP" sz="1100">
              <a:solidFill>
                <a:schemeClr val="dk1"/>
              </a:solidFill>
              <a:effectLst/>
              <a:latin typeface="+mn-lt"/>
              <a:ea typeface="+mn-ea"/>
              <a:cs typeface="+mn-cs"/>
            </a:rPr>
            <a:t>今後も、少子高齢化や人口減少が進むことを踏まえ、経費全体について抑制に努める。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55</xdr:row>
      <xdr:rowOff>12700</xdr:rowOff>
    </xdr:to>
    <xdr:cxnSp macro="">
      <xdr:nvCxnSpPr>
        <xdr:cNvPr id="188" name="直線コネクタ 187"/>
        <xdr:cNvCxnSpPr/>
      </xdr:nvCxnSpPr>
      <xdr:spPr>
        <a:xfrm>
          <a:off x="3987800" y="92329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146050</xdr:rowOff>
    </xdr:to>
    <xdr:cxnSp macro="">
      <xdr:nvCxnSpPr>
        <xdr:cNvPr id="191" name="直線コネクタ 190"/>
        <xdr:cNvCxnSpPr/>
      </xdr:nvCxnSpPr>
      <xdr:spPr>
        <a:xfrm>
          <a:off x="3098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52</xdr:row>
      <xdr:rowOff>165100</xdr:rowOff>
    </xdr:to>
    <xdr:cxnSp macro="">
      <xdr:nvCxnSpPr>
        <xdr:cNvPr id="194" name="直線コネクタ 193"/>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146050</xdr:rowOff>
    </xdr:to>
    <xdr:cxnSp macro="">
      <xdr:nvCxnSpPr>
        <xdr:cNvPr id="197" name="直線コネクタ 196"/>
        <xdr:cNvCxnSpPr/>
      </xdr:nvCxnSpPr>
      <xdr:spPr>
        <a:xfrm>
          <a:off x="1320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7" name="円/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9" name="円/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1" name="円/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3" name="円/楕円 212"/>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4" name="テキスト ボックス 213"/>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15" name="円/楕円 214"/>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16" name="テキスト ボックス 215"/>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類似団体と比較すると、その他に係る経常収支比率は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同水準と</a:t>
          </a:r>
          <a:r>
            <a:rPr kumimoji="1" lang="ja-JP" altLang="ja-JP" sz="1100">
              <a:solidFill>
                <a:schemeClr val="dk1"/>
              </a:solidFill>
              <a:effectLst/>
              <a:latin typeface="+mn-lt"/>
              <a:ea typeface="+mn-ea"/>
              <a:cs typeface="+mn-cs"/>
            </a:rPr>
            <a:t>なっている。今後は経費の削減に努めるとともに、特別会計においては使用料等独立採算の原則に立ち返った料金の検討を行い、健全化を図り、普通会計の負担を減らしていくよう努める。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1270</xdr:rowOff>
    </xdr:to>
    <xdr:cxnSp macro="">
      <xdr:nvCxnSpPr>
        <xdr:cNvPr id="249" name="直線コネクタ 248"/>
        <xdr:cNvCxnSpPr/>
      </xdr:nvCxnSpPr>
      <xdr:spPr>
        <a:xfrm>
          <a:off x="15671800" y="9674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73660</xdr:rowOff>
    </xdr:to>
    <xdr:cxnSp macro="">
      <xdr:nvCxnSpPr>
        <xdr:cNvPr id="252" name="直線コネクタ 251"/>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5" name="直線コネクタ 254"/>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119380</xdr:rowOff>
    </xdr:to>
    <xdr:cxnSp macro="">
      <xdr:nvCxnSpPr>
        <xdr:cNvPr id="258" name="直線コネクタ 257"/>
        <xdr:cNvCxnSpPr/>
      </xdr:nvCxnSpPr>
      <xdr:spPr>
        <a:xfrm flipV="1">
          <a:off x="13004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8" name="円/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0" name="円/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2" name="円/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73" name="テキスト ボックス 272"/>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4" name="円/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6" name="円/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類似団体と比較すると、補助金等に係る経常収支比率は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と低くなっている。これは、平成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年度より常備消防業務を東広島市に委託したことによる。今後も、補助金等の必要性、公平性、効果や透明性の観点から、支出の適否等見直しを行い、基準の明確化を図る。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14986</xdr:rowOff>
    </xdr:to>
    <xdr:cxnSp macro="">
      <xdr:nvCxnSpPr>
        <xdr:cNvPr id="307" name="直線コネクタ 306"/>
        <xdr:cNvCxnSpPr/>
      </xdr:nvCxnSpPr>
      <xdr:spPr>
        <a:xfrm>
          <a:off x="15671800" y="6011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10414</xdr:rowOff>
    </xdr:to>
    <xdr:cxnSp macro="">
      <xdr:nvCxnSpPr>
        <xdr:cNvPr id="310" name="直線コネクタ 309"/>
        <xdr:cNvCxnSpPr/>
      </xdr:nvCxnSpPr>
      <xdr:spPr>
        <a:xfrm>
          <a:off x="14782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14986</xdr:rowOff>
    </xdr:to>
    <xdr:cxnSp macro="">
      <xdr:nvCxnSpPr>
        <xdr:cNvPr id="313" name="直線コネクタ 312"/>
        <xdr:cNvCxnSpPr/>
      </xdr:nvCxnSpPr>
      <xdr:spPr>
        <a:xfrm flipV="1">
          <a:off x="13893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88138</xdr:rowOff>
    </xdr:to>
    <xdr:cxnSp macro="">
      <xdr:nvCxnSpPr>
        <xdr:cNvPr id="316" name="直線コネクタ 315"/>
        <xdr:cNvCxnSpPr/>
      </xdr:nvCxnSpPr>
      <xdr:spPr>
        <a:xfrm flipV="1">
          <a:off x="13004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6" name="円/楕円 325"/>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7"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8" name="円/楕円 327"/>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9" name="テキスト ボックス 328"/>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0" name="円/楕円 329"/>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1" name="テキスト ボックス 330"/>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2" name="円/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4" name="円/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類似団体と比較すると、公債費に係る経常収支比率は高くなっている。</a:t>
          </a:r>
          <a:endParaRPr lang="ja-JP" altLang="ja-JP" sz="1400">
            <a:effectLst/>
          </a:endParaRPr>
        </a:p>
        <a:p>
          <a:r>
            <a:rPr kumimoji="1" lang="ja-JP" altLang="ja-JP" sz="1100">
              <a:solidFill>
                <a:schemeClr val="dk1"/>
              </a:solidFill>
              <a:effectLst/>
              <a:latin typeface="+mn-lt"/>
              <a:ea typeface="+mn-ea"/>
              <a:cs typeface="+mn-cs"/>
            </a:rPr>
            <a:t>これは、合併関連事業に係る投資的経費の財源として起債した地方債の残高による。</a:t>
          </a:r>
          <a:r>
            <a:rPr kumimoji="1" lang="ja-JP" altLang="en-US" sz="1100">
              <a:solidFill>
                <a:schemeClr val="dk1"/>
              </a:solidFill>
              <a:effectLst/>
              <a:latin typeface="+mn-lt"/>
              <a:ea typeface="+mn-ea"/>
              <a:cs typeface="+mn-cs"/>
            </a:rPr>
            <a:t>旧町合併直前に借り入れた起債も順次、償還が進んでおり、</a:t>
          </a:r>
          <a:r>
            <a:rPr kumimoji="1" lang="ja-JP" altLang="ja-JP" sz="1100">
              <a:solidFill>
                <a:schemeClr val="dk1"/>
              </a:solidFill>
              <a:effectLst/>
              <a:latin typeface="+mn-lt"/>
              <a:ea typeface="+mn-ea"/>
              <a:cs typeface="+mn-cs"/>
            </a:rPr>
            <a:t>今後は事業計画の見直し等による整理、縮小により起債を抑制し、財政の健全化を図る。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79</xdr:row>
      <xdr:rowOff>31750</xdr:rowOff>
    </xdr:to>
    <xdr:cxnSp macro="">
      <xdr:nvCxnSpPr>
        <xdr:cNvPr id="362" name="直線コネクタ 361"/>
        <xdr:cNvCxnSpPr/>
      </xdr:nvCxnSpPr>
      <xdr:spPr>
        <a:xfrm flipV="1">
          <a:off x="4826000" y="12646660"/>
          <a:ext cx="0" cy="929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3827</xdr:rowOff>
    </xdr:from>
    <xdr:ext cx="762000" cy="259045"/>
    <xdr:sp macro="" textlink="">
      <xdr:nvSpPr>
        <xdr:cNvPr id="363" name="公債費最小値テキスト"/>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79</xdr:row>
      <xdr:rowOff>31750</xdr:rowOff>
    </xdr:from>
    <xdr:to>
      <xdr:col>7</xdr:col>
      <xdr:colOff>104775</xdr:colOff>
      <xdr:row>79</xdr:row>
      <xdr:rowOff>31750</xdr:rowOff>
    </xdr:to>
    <xdr:cxnSp macro="">
      <xdr:nvCxnSpPr>
        <xdr:cNvPr id="364" name="直線コネクタ 363"/>
        <xdr:cNvCxnSpPr/>
      </xdr:nvCxnSpPr>
      <xdr:spPr>
        <a:xfrm>
          <a:off x="4737100" y="1357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5"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66" name="直線コネクタ 365"/>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138430</xdr:rowOff>
    </xdr:to>
    <xdr:cxnSp macro="">
      <xdr:nvCxnSpPr>
        <xdr:cNvPr id="367" name="直線コネクタ 366"/>
        <xdr:cNvCxnSpPr/>
      </xdr:nvCxnSpPr>
      <xdr:spPr>
        <a:xfrm flipV="1">
          <a:off x="3987800" y="1357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8"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9" name="フローチャート : 判断 368"/>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127000</xdr:rowOff>
    </xdr:from>
    <xdr:to>
      <xdr:col>5</xdr:col>
      <xdr:colOff>549275</xdr:colOff>
      <xdr:row>79</xdr:row>
      <xdr:rowOff>138430</xdr:rowOff>
    </xdr:to>
    <xdr:cxnSp macro="">
      <xdr:nvCxnSpPr>
        <xdr:cNvPr id="370" name="直線コネクタ 369"/>
        <xdr:cNvCxnSpPr/>
      </xdr:nvCxnSpPr>
      <xdr:spPr>
        <a:xfrm>
          <a:off x="3098800" y="13671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71" name="フローチャート : 判断 370"/>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2" name="テキスト ボックス 371"/>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127000</xdr:rowOff>
    </xdr:from>
    <xdr:to>
      <xdr:col>4</xdr:col>
      <xdr:colOff>346075</xdr:colOff>
      <xdr:row>79</xdr:row>
      <xdr:rowOff>149861</xdr:rowOff>
    </xdr:to>
    <xdr:cxnSp macro="">
      <xdr:nvCxnSpPr>
        <xdr:cNvPr id="373" name="直線コネクタ 372"/>
        <xdr:cNvCxnSpPr/>
      </xdr:nvCxnSpPr>
      <xdr:spPr>
        <a:xfrm flipV="1">
          <a:off x="2209800" y="13671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4" name="フローチャート : 判断 373"/>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5" name="テキスト ボックス 374"/>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149861</xdr:rowOff>
    </xdr:from>
    <xdr:to>
      <xdr:col>3</xdr:col>
      <xdr:colOff>142875</xdr:colOff>
      <xdr:row>80</xdr:row>
      <xdr:rowOff>43180</xdr:rowOff>
    </xdr:to>
    <xdr:cxnSp macro="">
      <xdr:nvCxnSpPr>
        <xdr:cNvPr id="376" name="直線コネクタ 375"/>
        <xdr:cNvCxnSpPr/>
      </xdr:nvCxnSpPr>
      <xdr:spPr>
        <a:xfrm flipV="1">
          <a:off x="1320800" y="136944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8" name="テキスト ボックス 37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9" name="フローチャート : 判断 378"/>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80" name="テキスト ボックス 379"/>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86" name="円/楕円 385"/>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60977</xdr:rowOff>
    </xdr:from>
    <xdr:ext cx="762000" cy="259045"/>
    <xdr:sp macro="" textlink="">
      <xdr:nvSpPr>
        <xdr:cNvPr id="387" name="公債費該当値テキスト"/>
        <xdr:cNvSpPr txBox="1"/>
      </xdr:nvSpPr>
      <xdr:spPr>
        <a:xfrm>
          <a:off x="4914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88" name="円/楕円 387"/>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89" name="テキスト ボックス 388"/>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76200</xdr:rowOff>
    </xdr:from>
    <xdr:to>
      <xdr:col>4</xdr:col>
      <xdr:colOff>396875</xdr:colOff>
      <xdr:row>80</xdr:row>
      <xdr:rowOff>6350</xdr:rowOff>
    </xdr:to>
    <xdr:sp macro="" textlink="">
      <xdr:nvSpPr>
        <xdr:cNvPr id="390" name="円/楕円 389"/>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162577</xdr:rowOff>
    </xdr:from>
    <xdr:ext cx="762000" cy="259045"/>
    <xdr:sp macro="" textlink="">
      <xdr:nvSpPr>
        <xdr:cNvPr id="391" name="テキスト ボックス 390"/>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99061</xdr:rowOff>
    </xdr:from>
    <xdr:to>
      <xdr:col>3</xdr:col>
      <xdr:colOff>193675</xdr:colOff>
      <xdr:row>80</xdr:row>
      <xdr:rowOff>29211</xdr:rowOff>
    </xdr:to>
    <xdr:sp macro="" textlink="">
      <xdr:nvSpPr>
        <xdr:cNvPr id="392" name="円/楕円 391"/>
        <xdr:cNvSpPr/>
      </xdr:nvSpPr>
      <xdr:spPr>
        <a:xfrm>
          <a:off x="2159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13988</xdr:rowOff>
    </xdr:from>
    <xdr:ext cx="762000" cy="259045"/>
    <xdr:sp macro="" textlink="">
      <xdr:nvSpPr>
        <xdr:cNvPr id="393" name="テキスト ボックス 392"/>
        <xdr:cNvSpPr txBox="1"/>
      </xdr:nvSpPr>
      <xdr:spPr>
        <a:xfrm>
          <a:off x="1828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163830</xdr:rowOff>
    </xdr:from>
    <xdr:to>
      <xdr:col>1</xdr:col>
      <xdr:colOff>676275</xdr:colOff>
      <xdr:row>80</xdr:row>
      <xdr:rowOff>93980</xdr:rowOff>
    </xdr:to>
    <xdr:sp macro="" textlink="">
      <xdr:nvSpPr>
        <xdr:cNvPr id="394" name="円/楕円 393"/>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78757</xdr:rowOff>
    </xdr:from>
    <xdr:ext cx="762000" cy="259045"/>
    <xdr:sp macro="" textlink="">
      <xdr:nvSpPr>
        <xdr:cNvPr id="395" name="テキスト ボックス 394"/>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57.3</a:t>
          </a:r>
          <a:r>
            <a:rPr kumimoji="1" lang="ja-JP" altLang="ja-JP" sz="1100">
              <a:solidFill>
                <a:schemeClr val="dk1"/>
              </a:solidFill>
              <a:effectLst/>
              <a:latin typeface="+mn-lt"/>
              <a:ea typeface="+mn-ea"/>
              <a:cs typeface="+mn-cs"/>
            </a:rPr>
            <a:t>と公債費以外に係る経常収支比率は低くなっている。今後も人口の減少、少子高齢化、不況等に伴い、町税収入の減少など厳しい財政状況の中、行政サービスの維持向上に努め、既存の行政システムの改革等に取り組み、計画的な行財政改革を進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21" name="直線コネクタ 420"/>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4"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5" name="直線コネクタ 424"/>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113284</xdr:rowOff>
    </xdr:from>
    <xdr:to>
      <xdr:col>24</xdr:col>
      <xdr:colOff>31750</xdr:colOff>
      <xdr:row>75</xdr:row>
      <xdr:rowOff>60706</xdr:rowOff>
    </xdr:to>
    <xdr:cxnSp macro="">
      <xdr:nvCxnSpPr>
        <xdr:cNvPr id="426" name="直線コネクタ 425"/>
        <xdr:cNvCxnSpPr/>
      </xdr:nvCxnSpPr>
      <xdr:spPr>
        <a:xfrm>
          <a:off x="15671800" y="128005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7"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8" name="フローチャート : 判断 427"/>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113284</xdr:rowOff>
    </xdr:to>
    <xdr:cxnSp macro="">
      <xdr:nvCxnSpPr>
        <xdr:cNvPr id="429" name="直線コネクタ 428"/>
        <xdr:cNvCxnSpPr/>
      </xdr:nvCxnSpPr>
      <xdr:spPr>
        <a:xfrm>
          <a:off x="14782800" y="127228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30" name="フローチャート : 判断 429"/>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31" name="テキスト ボックス 430"/>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75</xdr:row>
      <xdr:rowOff>28702</xdr:rowOff>
    </xdr:to>
    <xdr:cxnSp macro="">
      <xdr:nvCxnSpPr>
        <xdr:cNvPr id="432" name="直線コネクタ 431"/>
        <xdr:cNvCxnSpPr/>
      </xdr:nvCxnSpPr>
      <xdr:spPr>
        <a:xfrm flipV="1">
          <a:off x="13893800" y="127228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3" name="フローチャート : 判断 432"/>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4" name="テキスト ボックス 433"/>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76</xdr:row>
      <xdr:rowOff>72137</xdr:rowOff>
    </xdr:to>
    <xdr:cxnSp macro="">
      <xdr:nvCxnSpPr>
        <xdr:cNvPr id="435" name="直線コネクタ 434"/>
        <xdr:cNvCxnSpPr/>
      </xdr:nvCxnSpPr>
      <xdr:spPr>
        <a:xfrm flipV="1">
          <a:off x="13004800" y="128874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6" name="フローチャート : 判断 435"/>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7" name="テキスト ボックス 436"/>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9906</xdr:rowOff>
    </xdr:from>
    <xdr:to>
      <xdr:col>24</xdr:col>
      <xdr:colOff>82550</xdr:colOff>
      <xdr:row>75</xdr:row>
      <xdr:rowOff>111506</xdr:rowOff>
    </xdr:to>
    <xdr:sp macro="" textlink="">
      <xdr:nvSpPr>
        <xdr:cNvPr id="445" name="円/楕円 444"/>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89933</xdr:rowOff>
    </xdr:from>
    <xdr:ext cx="762000" cy="259045"/>
    <xdr:sp macro="" textlink="">
      <xdr:nvSpPr>
        <xdr:cNvPr id="446" name="公債費以外該当値テキスト"/>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62484</xdr:rowOff>
    </xdr:from>
    <xdr:to>
      <xdr:col>22</xdr:col>
      <xdr:colOff>615950</xdr:colOff>
      <xdr:row>74</xdr:row>
      <xdr:rowOff>164084</xdr:rowOff>
    </xdr:to>
    <xdr:sp macro="" textlink="">
      <xdr:nvSpPr>
        <xdr:cNvPr id="447" name="円/楕円 446"/>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2811</xdr:rowOff>
    </xdr:from>
    <xdr:ext cx="736600" cy="259045"/>
    <xdr:sp macro="" textlink="">
      <xdr:nvSpPr>
        <xdr:cNvPr id="448" name="テキスト ボックス 447"/>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9" name="円/楕円 448"/>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50" name="テキスト ボックス 449"/>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51" name="円/楕円 450"/>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2" name="テキスト ボックス 451"/>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3" name="円/楕円 452"/>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4" name="テキスト ボックス 453"/>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71206</xdr:rowOff>
    </xdr:from>
    <xdr:to>
      <xdr:col>4</xdr:col>
      <xdr:colOff>1117600</xdr:colOff>
      <xdr:row>17</xdr:row>
      <xdr:rowOff>94904</xdr:rowOff>
    </xdr:to>
    <xdr:cxnSp macro="">
      <xdr:nvCxnSpPr>
        <xdr:cNvPr id="50" name="直線コネクタ 49"/>
        <xdr:cNvCxnSpPr/>
      </xdr:nvCxnSpPr>
      <xdr:spPr bwMode="auto">
        <a:xfrm flipV="1">
          <a:off x="5003800" y="3033481"/>
          <a:ext cx="647700" cy="2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52179</xdr:rowOff>
    </xdr:from>
    <xdr:to>
      <xdr:col>4</xdr:col>
      <xdr:colOff>469900</xdr:colOff>
      <xdr:row>17</xdr:row>
      <xdr:rowOff>94904</xdr:rowOff>
    </xdr:to>
    <xdr:cxnSp macro="">
      <xdr:nvCxnSpPr>
        <xdr:cNvPr id="53" name="直線コネクタ 52"/>
        <xdr:cNvCxnSpPr/>
      </xdr:nvCxnSpPr>
      <xdr:spPr bwMode="auto">
        <a:xfrm>
          <a:off x="4305300" y="3014454"/>
          <a:ext cx="698500" cy="4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140335</xdr:rowOff>
    </xdr:from>
    <xdr:to>
      <xdr:col>3</xdr:col>
      <xdr:colOff>904875</xdr:colOff>
      <xdr:row>17</xdr:row>
      <xdr:rowOff>52179</xdr:rowOff>
    </xdr:to>
    <xdr:cxnSp macro="">
      <xdr:nvCxnSpPr>
        <xdr:cNvPr id="56" name="直線コネクタ 55"/>
        <xdr:cNvCxnSpPr/>
      </xdr:nvCxnSpPr>
      <xdr:spPr bwMode="auto">
        <a:xfrm>
          <a:off x="3606800" y="2931160"/>
          <a:ext cx="698500" cy="8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97732</xdr:rowOff>
    </xdr:from>
    <xdr:to>
      <xdr:col>3</xdr:col>
      <xdr:colOff>206375</xdr:colOff>
      <xdr:row>16</xdr:row>
      <xdr:rowOff>140335</xdr:rowOff>
    </xdr:to>
    <xdr:cxnSp macro="">
      <xdr:nvCxnSpPr>
        <xdr:cNvPr id="59" name="直線コネクタ 58"/>
        <xdr:cNvCxnSpPr/>
      </xdr:nvCxnSpPr>
      <xdr:spPr bwMode="auto">
        <a:xfrm>
          <a:off x="2908300" y="2888557"/>
          <a:ext cx="698500" cy="4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20406</xdr:rowOff>
    </xdr:from>
    <xdr:to>
      <xdr:col>5</xdr:col>
      <xdr:colOff>34925</xdr:colOff>
      <xdr:row>17</xdr:row>
      <xdr:rowOff>122006</xdr:rowOff>
    </xdr:to>
    <xdr:sp macro="" textlink="">
      <xdr:nvSpPr>
        <xdr:cNvPr id="69" name="円/楕円 68"/>
        <xdr:cNvSpPr/>
      </xdr:nvSpPr>
      <xdr:spPr bwMode="auto">
        <a:xfrm>
          <a:off x="5600700" y="298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163933</xdr:rowOff>
    </xdr:from>
    <xdr:ext cx="762000" cy="259045"/>
    <xdr:sp macro="" textlink="">
      <xdr:nvSpPr>
        <xdr:cNvPr id="70" name="人口1人当たり決算額の推移該当値テキスト130"/>
        <xdr:cNvSpPr txBox="1"/>
      </xdr:nvSpPr>
      <xdr:spPr>
        <a:xfrm>
          <a:off x="5740400" y="295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44104</xdr:rowOff>
    </xdr:from>
    <xdr:to>
      <xdr:col>4</xdr:col>
      <xdr:colOff>520700</xdr:colOff>
      <xdr:row>17</xdr:row>
      <xdr:rowOff>145704</xdr:rowOff>
    </xdr:to>
    <xdr:sp macro="" textlink="">
      <xdr:nvSpPr>
        <xdr:cNvPr id="71" name="円/楕円 70"/>
        <xdr:cNvSpPr/>
      </xdr:nvSpPr>
      <xdr:spPr bwMode="auto">
        <a:xfrm>
          <a:off x="4953000" y="3006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130481</xdr:rowOff>
    </xdr:from>
    <xdr:ext cx="736600" cy="259045"/>
    <xdr:sp macro="" textlink="">
      <xdr:nvSpPr>
        <xdr:cNvPr id="72" name="テキスト ボックス 71"/>
        <xdr:cNvSpPr txBox="1"/>
      </xdr:nvSpPr>
      <xdr:spPr>
        <a:xfrm>
          <a:off x="4622800" y="309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1379</xdr:rowOff>
    </xdr:from>
    <xdr:to>
      <xdr:col>3</xdr:col>
      <xdr:colOff>955675</xdr:colOff>
      <xdr:row>17</xdr:row>
      <xdr:rowOff>102979</xdr:rowOff>
    </xdr:to>
    <xdr:sp macro="" textlink="">
      <xdr:nvSpPr>
        <xdr:cNvPr id="73" name="円/楕円 72"/>
        <xdr:cNvSpPr/>
      </xdr:nvSpPr>
      <xdr:spPr bwMode="auto">
        <a:xfrm>
          <a:off x="4254500" y="296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87756</xdr:rowOff>
    </xdr:from>
    <xdr:ext cx="762000" cy="259045"/>
    <xdr:sp macro="" textlink="">
      <xdr:nvSpPr>
        <xdr:cNvPr id="74" name="テキスト ボックス 73"/>
        <xdr:cNvSpPr txBox="1"/>
      </xdr:nvSpPr>
      <xdr:spPr>
        <a:xfrm>
          <a:off x="3924300" y="30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89535</xdr:rowOff>
    </xdr:from>
    <xdr:to>
      <xdr:col>3</xdr:col>
      <xdr:colOff>257175</xdr:colOff>
      <xdr:row>17</xdr:row>
      <xdr:rowOff>19685</xdr:rowOff>
    </xdr:to>
    <xdr:sp macro="" textlink="">
      <xdr:nvSpPr>
        <xdr:cNvPr id="75" name="円/楕円 74"/>
        <xdr:cNvSpPr/>
      </xdr:nvSpPr>
      <xdr:spPr bwMode="auto">
        <a:xfrm>
          <a:off x="3556000" y="288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29862</xdr:rowOff>
    </xdr:from>
    <xdr:ext cx="762000" cy="259045"/>
    <xdr:sp macro="" textlink="">
      <xdr:nvSpPr>
        <xdr:cNvPr id="76" name="テキスト ボックス 75"/>
        <xdr:cNvSpPr txBox="1"/>
      </xdr:nvSpPr>
      <xdr:spPr>
        <a:xfrm>
          <a:off x="3225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46932</xdr:rowOff>
    </xdr:from>
    <xdr:to>
      <xdr:col>2</xdr:col>
      <xdr:colOff>692150</xdr:colOff>
      <xdr:row>16</xdr:row>
      <xdr:rowOff>148532</xdr:rowOff>
    </xdr:to>
    <xdr:sp macro="" textlink="">
      <xdr:nvSpPr>
        <xdr:cNvPr id="77" name="円/楕円 76"/>
        <xdr:cNvSpPr/>
      </xdr:nvSpPr>
      <xdr:spPr bwMode="auto">
        <a:xfrm>
          <a:off x="2857500" y="283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158709</xdr:rowOff>
    </xdr:from>
    <xdr:ext cx="762000" cy="259045"/>
    <xdr:sp macro="" textlink="">
      <xdr:nvSpPr>
        <xdr:cNvPr id="78" name="テキスト ボックス 77"/>
        <xdr:cNvSpPr txBox="1"/>
      </xdr:nvSpPr>
      <xdr:spPr>
        <a:xfrm>
          <a:off x="2527300" y="26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75039</xdr:rowOff>
    </xdr:from>
    <xdr:to>
      <xdr:col>4</xdr:col>
      <xdr:colOff>1117600</xdr:colOff>
      <xdr:row>34</xdr:row>
      <xdr:rowOff>210165</xdr:rowOff>
    </xdr:to>
    <xdr:cxnSp macro="">
      <xdr:nvCxnSpPr>
        <xdr:cNvPr id="110" name="直線コネクタ 109"/>
        <xdr:cNvCxnSpPr/>
      </xdr:nvCxnSpPr>
      <xdr:spPr bwMode="auto">
        <a:xfrm>
          <a:off x="5003800" y="6342489"/>
          <a:ext cx="647700" cy="13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41709</xdr:rowOff>
    </xdr:from>
    <xdr:to>
      <xdr:col>4</xdr:col>
      <xdr:colOff>469900</xdr:colOff>
      <xdr:row>34</xdr:row>
      <xdr:rowOff>75039</xdr:rowOff>
    </xdr:to>
    <xdr:cxnSp macro="">
      <xdr:nvCxnSpPr>
        <xdr:cNvPr id="113" name="直線コネクタ 112"/>
        <xdr:cNvCxnSpPr/>
      </xdr:nvCxnSpPr>
      <xdr:spPr bwMode="auto">
        <a:xfrm>
          <a:off x="4305300" y="6309159"/>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330728</xdr:rowOff>
    </xdr:from>
    <xdr:to>
      <xdr:col>3</xdr:col>
      <xdr:colOff>904875</xdr:colOff>
      <xdr:row>34</xdr:row>
      <xdr:rowOff>41709</xdr:rowOff>
    </xdr:to>
    <xdr:cxnSp macro="">
      <xdr:nvCxnSpPr>
        <xdr:cNvPr id="116" name="直線コネクタ 115"/>
        <xdr:cNvCxnSpPr/>
      </xdr:nvCxnSpPr>
      <xdr:spPr bwMode="auto">
        <a:xfrm>
          <a:off x="3606800" y="6255278"/>
          <a:ext cx="698500" cy="53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66627</xdr:rowOff>
    </xdr:from>
    <xdr:to>
      <xdr:col>3</xdr:col>
      <xdr:colOff>206375</xdr:colOff>
      <xdr:row>33</xdr:row>
      <xdr:rowOff>330728</xdr:rowOff>
    </xdr:to>
    <xdr:cxnSp macro="">
      <xdr:nvCxnSpPr>
        <xdr:cNvPr id="119" name="直線コネクタ 118"/>
        <xdr:cNvCxnSpPr/>
      </xdr:nvCxnSpPr>
      <xdr:spPr bwMode="auto">
        <a:xfrm>
          <a:off x="2908300" y="5991177"/>
          <a:ext cx="698500" cy="264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159365</xdr:rowOff>
    </xdr:from>
    <xdr:to>
      <xdr:col>5</xdr:col>
      <xdr:colOff>34925</xdr:colOff>
      <xdr:row>34</xdr:row>
      <xdr:rowOff>260965</xdr:rowOff>
    </xdr:to>
    <xdr:sp macro="" textlink="">
      <xdr:nvSpPr>
        <xdr:cNvPr id="129" name="円/楕円 128"/>
        <xdr:cNvSpPr/>
      </xdr:nvSpPr>
      <xdr:spPr bwMode="auto">
        <a:xfrm>
          <a:off x="5600700" y="64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4442</xdr:rowOff>
    </xdr:from>
    <xdr:ext cx="762000" cy="259045"/>
    <xdr:sp macro="" textlink="">
      <xdr:nvSpPr>
        <xdr:cNvPr id="130" name="人口1人当たり決算額の推移該当値テキスト445"/>
        <xdr:cNvSpPr txBox="1"/>
      </xdr:nvSpPr>
      <xdr:spPr>
        <a:xfrm>
          <a:off x="5740400" y="62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24239</xdr:rowOff>
    </xdr:from>
    <xdr:to>
      <xdr:col>4</xdr:col>
      <xdr:colOff>520700</xdr:colOff>
      <xdr:row>34</xdr:row>
      <xdr:rowOff>125839</xdr:rowOff>
    </xdr:to>
    <xdr:sp macro="" textlink="">
      <xdr:nvSpPr>
        <xdr:cNvPr id="131" name="円/楕円 130"/>
        <xdr:cNvSpPr/>
      </xdr:nvSpPr>
      <xdr:spPr bwMode="auto">
        <a:xfrm>
          <a:off x="4953000" y="629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136016</xdr:rowOff>
    </xdr:from>
    <xdr:ext cx="736600" cy="259045"/>
    <xdr:sp macro="" textlink="">
      <xdr:nvSpPr>
        <xdr:cNvPr id="132" name="テキスト ボックス 131"/>
        <xdr:cNvSpPr txBox="1"/>
      </xdr:nvSpPr>
      <xdr:spPr>
        <a:xfrm>
          <a:off x="4622800" y="606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333809</xdr:rowOff>
    </xdr:from>
    <xdr:to>
      <xdr:col>3</xdr:col>
      <xdr:colOff>955675</xdr:colOff>
      <xdr:row>34</xdr:row>
      <xdr:rowOff>92509</xdr:rowOff>
    </xdr:to>
    <xdr:sp macro="" textlink="">
      <xdr:nvSpPr>
        <xdr:cNvPr id="133" name="円/楕円 132"/>
        <xdr:cNvSpPr/>
      </xdr:nvSpPr>
      <xdr:spPr bwMode="auto">
        <a:xfrm>
          <a:off x="4254500" y="625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102686</xdr:rowOff>
    </xdr:from>
    <xdr:ext cx="762000" cy="259045"/>
    <xdr:sp macro="" textlink="">
      <xdr:nvSpPr>
        <xdr:cNvPr id="134" name="テキスト ボックス 133"/>
        <xdr:cNvSpPr txBox="1"/>
      </xdr:nvSpPr>
      <xdr:spPr>
        <a:xfrm>
          <a:off x="3924300" y="602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279928</xdr:rowOff>
    </xdr:from>
    <xdr:to>
      <xdr:col>3</xdr:col>
      <xdr:colOff>257175</xdr:colOff>
      <xdr:row>34</xdr:row>
      <xdr:rowOff>38628</xdr:rowOff>
    </xdr:to>
    <xdr:sp macro="" textlink="">
      <xdr:nvSpPr>
        <xdr:cNvPr id="135" name="円/楕円 134"/>
        <xdr:cNvSpPr/>
      </xdr:nvSpPr>
      <xdr:spPr bwMode="auto">
        <a:xfrm>
          <a:off x="3556000" y="620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48805</xdr:rowOff>
    </xdr:from>
    <xdr:ext cx="762000" cy="259045"/>
    <xdr:sp macro="" textlink="">
      <xdr:nvSpPr>
        <xdr:cNvPr id="136" name="テキスト ボックス 135"/>
        <xdr:cNvSpPr txBox="1"/>
      </xdr:nvSpPr>
      <xdr:spPr>
        <a:xfrm>
          <a:off x="3225800" y="59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15827</xdr:rowOff>
    </xdr:from>
    <xdr:to>
      <xdr:col>2</xdr:col>
      <xdr:colOff>692150</xdr:colOff>
      <xdr:row>33</xdr:row>
      <xdr:rowOff>117427</xdr:rowOff>
    </xdr:to>
    <xdr:sp macro="" textlink="">
      <xdr:nvSpPr>
        <xdr:cNvPr id="137" name="円/楕円 136"/>
        <xdr:cNvSpPr/>
      </xdr:nvSpPr>
      <xdr:spPr bwMode="auto">
        <a:xfrm>
          <a:off x="2857500" y="594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299054</xdr:rowOff>
    </xdr:from>
    <xdr:ext cx="762000" cy="259045"/>
    <xdr:sp macro="" textlink="">
      <xdr:nvSpPr>
        <xdr:cNvPr id="138" name="テキスト ボックス 137"/>
        <xdr:cNvSpPr txBox="1"/>
      </xdr:nvSpPr>
      <xdr:spPr>
        <a:xfrm>
          <a:off x="2527300" y="57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77880</xdr:rowOff>
    </xdr:from>
    <xdr:to>
      <xdr:col>6</xdr:col>
      <xdr:colOff>511175</xdr:colOff>
      <xdr:row>36</xdr:row>
      <xdr:rowOff>80318</xdr:rowOff>
    </xdr:to>
    <xdr:cxnSp macro="">
      <xdr:nvCxnSpPr>
        <xdr:cNvPr id="63" name="直線コネクタ 62"/>
        <xdr:cNvCxnSpPr/>
      </xdr:nvCxnSpPr>
      <xdr:spPr>
        <a:xfrm>
          <a:off x="3797300" y="625008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12457</xdr:rowOff>
    </xdr:from>
    <xdr:to>
      <xdr:col>5</xdr:col>
      <xdr:colOff>358775</xdr:colOff>
      <xdr:row>36</xdr:row>
      <xdr:rowOff>77880</xdr:rowOff>
    </xdr:to>
    <xdr:cxnSp macro="">
      <xdr:nvCxnSpPr>
        <xdr:cNvPr id="66" name="直線コネクタ 65"/>
        <xdr:cNvCxnSpPr/>
      </xdr:nvCxnSpPr>
      <xdr:spPr>
        <a:xfrm>
          <a:off x="2908300" y="6184657"/>
          <a:ext cx="889000" cy="6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90050</xdr:rowOff>
    </xdr:from>
    <xdr:to>
      <xdr:col>4</xdr:col>
      <xdr:colOff>155575</xdr:colOff>
      <xdr:row>36</xdr:row>
      <xdr:rowOff>12457</xdr:rowOff>
    </xdr:to>
    <xdr:cxnSp macro="">
      <xdr:nvCxnSpPr>
        <xdr:cNvPr id="69" name="直線コネクタ 68"/>
        <xdr:cNvCxnSpPr/>
      </xdr:nvCxnSpPr>
      <xdr:spPr>
        <a:xfrm>
          <a:off x="2019300" y="6090800"/>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90050</xdr:rowOff>
    </xdr:from>
    <xdr:to>
      <xdr:col>2</xdr:col>
      <xdr:colOff>638175</xdr:colOff>
      <xdr:row>35</xdr:row>
      <xdr:rowOff>98160</xdr:rowOff>
    </xdr:to>
    <xdr:cxnSp macro="">
      <xdr:nvCxnSpPr>
        <xdr:cNvPr id="72" name="直線コネクタ 71"/>
        <xdr:cNvCxnSpPr/>
      </xdr:nvCxnSpPr>
      <xdr:spPr>
        <a:xfrm flipV="1">
          <a:off x="1130300" y="6090800"/>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29518</xdr:rowOff>
    </xdr:from>
    <xdr:to>
      <xdr:col>6</xdr:col>
      <xdr:colOff>561975</xdr:colOff>
      <xdr:row>36</xdr:row>
      <xdr:rowOff>131118</xdr:rowOff>
    </xdr:to>
    <xdr:sp macro="" textlink="">
      <xdr:nvSpPr>
        <xdr:cNvPr id="82" name="円/楕円 81"/>
        <xdr:cNvSpPr/>
      </xdr:nvSpPr>
      <xdr:spPr>
        <a:xfrm>
          <a:off x="4584700" y="62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52395</xdr:rowOff>
    </xdr:from>
    <xdr:ext cx="599010" cy="259045"/>
    <xdr:sp macro="" textlink="">
      <xdr:nvSpPr>
        <xdr:cNvPr id="83" name="人件費該当値テキスト"/>
        <xdr:cNvSpPr txBox="1"/>
      </xdr:nvSpPr>
      <xdr:spPr>
        <a:xfrm>
          <a:off x="4686300" y="605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27080</xdr:rowOff>
    </xdr:from>
    <xdr:to>
      <xdr:col>5</xdr:col>
      <xdr:colOff>409575</xdr:colOff>
      <xdr:row>36</xdr:row>
      <xdr:rowOff>128680</xdr:rowOff>
    </xdr:to>
    <xdr:sp macro="" textlink="">
      <xdr:nvSpPr>
        <xdr:cNvPr id="84" name="円/楕円 83"/>
        <xdr:cNvSpPr/>
      </xdr:nvSpPr>
      <xdr:spPr>
        <a:xfrm>
          <a:off x="3746500" y="61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119807</xdr:rowOff>
    </xdr:from>
    <xdr:ext cx="599010" cy="259045"/>
    <xdr:sp macro="" textlink="">
      <xdr:nvSpPr>
        <xdr:cNvPr id="85" name="テキスト ボックス 84"/>
        <xdr:cNvSpPr txBox="1"/>
      </xdr:nvSpPr>
      <xdr:spPr>
        <a:xfrm>
          <a:off x="3497794" y="629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133107</xdr:rowOff>
    </xdr:from>
    <xdr:to>
      <xdr:col>4</xdr:col>
      <xdr:colOff>206375</xdr:colOff>
      <xdr:row>36</xdr:row>
      <xdr:rowOff>63257</xdr:rowOff>
    </xdr:to>
    <xdr:sp macro="" textlink="">
      <xdr:nvSpPr>
        <xdr:cNvPr id="86" name="円/楕円 85"/>
        <xdr:cNvSpPr/>
      </xdr:nvSpPr>
      <xdr:spPr>
        <a:xfrm>
          <a:off x="2857500" y="61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79784</xdr:rowOff>
    </xdr:from>
    <xdr:ext cx="599010" cy="259045"/>
    <xdr:sp macro="" textlink="">
      <xdr:nvSpPr>
        <xdr:cNvPr id="87" name="テキスト ボックス 86"/>
        <xdr:cNvSpPr txBox="1"/>
      </xdr:nvSpPr>
      <xdr:spPr>
        <a:xfrm>
          <a:off x="2608794" y="590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39250</xdr:rowOff>
    </xdr:from>
    <xdr:to>
      <xdr:col>3</xdr:col>
      <xdr:colOff>3175</xdr:colOff>
      <xdr:row>35</xdr:row>
      <xdr:rowOff>140850</xdr:rowOff>
    </xdr:to>
    <xdr:sp macro="" textlink="">
      <xdr:nvSpPr>
        <xdr:cNvPr id="88" name="円/楕円 87"/>
        <xdr:cNvSpPr/>
      </xdr:nvSpPr>
      <xdr:spPr>
        <a:xfrm>
          <a:off x="1968500" y="60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157377</xdr:rowOff>
    </xdr:from>
    <xdr:ext cx="599010" cy="259045"/>
    <xdr:sp macro="" textlink="">
      <xdr:nvSpPr>
        <xdr:cNvPr id="89" name="テキスト ボックス 88"/>
        <xdr:cNvSpPr txBox="1"/>
      </xdr:nvSpPr>
      <xdr:spPr>
        <a:xfrm>
          <a:off x="1719794" y="581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47360</xdr:rowOff>
    </xdr:from>
    <xdr:to>
      <xdr:col>1</xdr:col>
      <xdr:colOff>485775</xdr:colOff>
      <xdr:row>35</xdr:row>
      <xdr:rowOff>148960</xdr:rowOff>
    </xdr:to>
    <xdr:sp macro="" textlink="">
      <xdr:nvSpPr>
        <xdr:cNvPr id="90" name="円/楕円 89"/>
        <xdr:cNvSpPr/>
      </xdr:nvSpPr>
      <xdr:spPr>
        <a:xfrm>
          <a:off x="1079500" y="60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165487</xdr:rowOff>
    </xdr:from>
    <xdr:ext cx="599010" cy="259045"/>
    <xdr:sp macro="" textlink="">
      <xdr:nvSpPr>
        <xdr:cNvPr id="91" name="テキスト ボックス 90"/>
        <xdr:cNvSpPr txBox="1"/>
      </xdr:nvSpPr>
      <xdr:spPr>
        <a:xfrm>
          <a:off x="830794" y="582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168858</xdr:rowOff>
    </xdr:from>
    <xdr:to>
      <xdr:col>6</xdr:col>
      <xdr:colOff>511175</xdr:colOff>
      <xdr:row>57</xdr:row>
      <xdr:rowOff>22947</xdr:rowOff>
    </xdr:to>
    <xdr:cxnSp macro="">
      <xdr:nvCxnSpPr>
        <xdr:cNvPr id="118" name="直線コネクタ 117"/>
        <xdr:cNvCxnSpPr/>
      </xdr:nvCxnSpPr>
      <xdr:spPr>
        <a:xfrm>
          <a:off x="3797300" y="9770058"/>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168858</xdr:rowOff>
    </xdr:from>
    <xdr:to>
      <xdr:col>5</xdr:col>
      <xdr:colOff>358775</xdr:colOff>
      <xdr:row>57</xdr:row>
      <xdr:rowOff>5016</xdr:rowOff>
    </xdr:to>
    <xdr:cxnSp macro="">
      <xdr:nvCxnSpPr>
        <xdr:cNvPr id="121" name="直線コネクタ 120"/>
        <xdr:cNvCxnSpPr/>
      </xdr:nvCxnSpPr>
      <xdr:spPr>
        <a:xfrm flipV="1">
          <a:off x="2908300" y="9770058"/>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5016</xdr:rowOff>
    </xdr:from>
    <xdr:to>
      <xdr:col>4</xdr:col>
      <xdr:colOff>155575</xdr:colOff>
      <xdr:row>57</xdr:row>
      <xdr:rowOff>15984</xdr:rowOff>
    </xdr:to>
    <xdr:cxnSp macro="">
      <xdr:nvCxnSpPr>
        <xdr:cNvPr id="124" name="直線コネクタ 123"/>
        <xdr:cNvCxnSpPr/>
      </xdr:nvCxnSpPr>
      <xdr:spPr>
        <a:xfrm flipV="1">
          <a:off x="2019300" y="9777666"/>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164597</xdr:rowOff>
    </xdr:from>
    <xdr:to>
      <xdr:col>2</xdr:col>
      <xdr:colOff>638175</xdr:colOff>
      <xdr:row>57</xdr:row>
      <xdr:rowOff>15984</xdr:rowOff>
    </xdr:to>
    <xdr:cxnSp macro="">
      <xdr:nvCxnSpPr>
        <xdr:cNvPr id="127" name="直線コネクタ 126"/>
        <xdr:cNvCxnSpPr/>
      </xdr:nvCxnSpPr>
      <xdr:spPr>
        <a:xfrm>
          <a:off x="1130300" y="9765797"/>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118977</xdr:rowOff>
    </xdr:from>
    <xdr:ext cx="599010" cy="259045"/>
    <xdr:sp macro="" textlink="">
      <xdr:nvSpPr>
        <xdr:cNvPr id="129" name="テキスト ボックス 128"/>
        <xdr:cNvSpPr txBox="1"/>
      </xdr:nvSpPr>
      <xdr:spPr>
        <a:xfrm>
          <a:off x="1719794" y="9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143597</xdr:rowOff>
    </xdr:from>
    <xdr:to>
      <xdr:col>6</xdr:col>
      <xdr:colOff>561975</xdr:colOff>
      <xdr:row>57</xdr:row>
      <xdr:rowOff>73747</xdr:rowOff>
    </xdr:to>
    <xdr:sp macro="" textlink="">
      <xdr:nvSpPr>
        <xdr:cNvPr id="137" name="円/楕円 136"/>
        <xdr:cNvSpPr/>
      </xdr:nvSpPr>
      <xdr:spPr>
        <a:xfrm>
          <a:off x="4584700" y="97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166474</xdr:rowOff>
    </xdr:from>
    <xdr:ext cx="599010" cy="259045"/>
    <xdr:sp macro="" textlink="">
      <xdr:nvSpPr>
        <xdr:cNvPr id="138" name="物件費該当値テキスト"/>
        <xdr:cNvSpPr txBox="1"/>
      </xdr:nvSpPr>
      <xdr:spPr>
        <a:xfrm>
          <a:off x="4686300" y="95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118058</xdr:rowOff>
    </xdr:from>
    <xdr:to>
      <xdr:col>5</xdr:col>
      <xdr:colOff>409575</xdr:colOff>
      <xdr:row>57</xdr:row>
      <xdr:rowOff>48208</xdr:rowOff>
    </xdr:to>
    <xdr:sp macro="" textlink="">
      <xdr:nvSpPr>
        <xdr:cNvPr id="139" name="円/楕円 138"/>
        <xdr:cNvSpPr/>
      </xdr:nvSpPr>
      <xdr:spPr>
        <a:xfrm>
          <a:off x="3746500" y="97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64735</xdr:rowOff>
    </xdr:from>
    <xdr:ext cx="599010" cy="259045"/>
    <xdr:sp macro="" textlink="">
      <xdr:nvSpPr>
        <xdr:cNvPr id="140" name="テキスト ボックス 139"/>
        <xdr:cNvSpPr txBox="1"/>
      </xdr:nvSpPr>
      <xdr:spPr>
        <a:xfrm>
          <a:off x="3497794"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125666</xdr:rowOff>
    </xdr:from>
    <xdr:to>
      <xdr:col>4</xdr:col>
      <xdr:colOff>206375</xdr:colOff>
      <xdr:row>57</xdr:row>
      <xdr:rowOff>55816</xdr:rowOff>
    </xdr:to>
    <xdr:sp macro="" textlink="">
      <xdr:nvSpPr>
        <xdr:cNvPr id="141" name="円/楕円 140"/>
        <xdr:cNvSpPr/>
      </xdr:nvSpPr>
      <xdr:spPr>
        <a:xfrm>
          <a:off x="2857500" y="9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72343</xdr:rowOff>
    </xdr:from>
    <xdr:ext cx="599010" cy="259045"/>
    <xdr:sp macro="" textlink="">
      <xdr:nvSpPr>
        <xdr:cNvPr id="142" name="テキスト ボックス 141"/>
        <xdr:cNvSpPr txBox="1"/>
      </xdr:nvSpPr>
      <xdr:spPr>
        <a:xfrm>
          <a:off x="2608794" y="95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136634</xdr:rowOff>
    </xdr:from>
    <xdr:to>
      <xdr:col>3</xdr:col>
      <xdr:colOff>3175</xdr:colOff>
      <xdr:row>57</xdr:row>
      <xdr:rowOff>66784</xdr:rowOff>
    </xdr:to>
    <xdr:sp macro="" textlink="">
      <xdr:nvSpPr>
        <xdr:cNvPr id="143" name="円/楕円 142"/>
        <xdr:cNvSpPr/>
      </xdr:nvSpPr>
      <xdr:spPr>
        <a:xfrm>
          <a:off x="1968500" y="97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83311</xdr:rowOff>
    </xdr:from>
    <xdr:ext cx="599010" cy="259045"/>
    <xdr:sp macro="" textlink="">
      <xdr:nvSpPr>
        <xdr:cNvPr id="144" name="テキスト ボックス 143"/>
        <xdr:cNvSpPr txBox="1"/>
      </xdr:nvSpPr>
      <xdr:spPr>
        <a:xfrm>
          <a:off x="1719794" y="95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113797</xdr:rowOff>
    </xdr:from>
    <xdr:to>
      <xdr:col>1</xdr:col>
      <xdr:colOff>485775</xdr:colOff>
      <xdr:row>57</xdr:row>
      <xdr:rowOff>43947</xdr:rowOff>
    </xdr:to>
    <xdr:sp macro="" textlink="">
      <xdr:nvSpPr>
        <xdr:cNvPr id="145" name="円/楕円 144"/>
        <xdr:cNvSpPr/>
      </xdr:nvSpPr>
      <xdr:spPr>
        <a:xfrm>
          <a:off x="1079500" y="97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60474</xdr:rowOff>
    </xdr:from>
    <xdr:ext cx="599010" cy="259045"/>
    <xdr:sp macro="" textlink="">
      <xdr:nvSpPr>
        <xdr:cNvPr id="146" name="テキスト ボックス 145"/>
        <xdr:cNvSpPr txBox="1"/>
      </xdr:nvSpPr>
      <xdr:spPr>
        <a:xfrm>
          <a:off x="830794" y="949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76721</xdr:rowOff>
    </xdr:from>
    <xdr:to>
      <xdr:col>6</xdr:col>
      <xdr:colOff>511175</xdr:colOff>
      <xdr:row>77</xdr:row>
      <xdr:rowOff>78938</xdr:rowOff>
    </xdr:to>
    <xdr:cxnSp macro="">
      <xdr:nvCxnSpPr>
        <xdr:cNvPr id="173" name="直線コネクタ 172"/>
        <xdr:cNvCxnSpPr/>
      </xdr:nvCxnSpPr>
      <xdr:spPr>
        <a:xfrm flipV="1">
          <a:off x="3797300" y="13278371"/>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78938</xdr:rowOff>
    </xdr:from>
    <xdr:to>
      <xdr:col>5</xdr:col>
      <xdr:colOff>358775</xdr:colOff>
      <xdr:row>77</xdr:row>
      <xdr:rowOff>132018</xdr:rowOff>
    </xdr:to>
    <xdr:cxnSp macro="">
      <xdr:nvCxnSpPr>
        <xdr:cNvPr id="176" name="直線コネクタ 175"/>
        <xdr:cNvCxnSpPr/>
      </xdr:nvCxnSpPr>
      <xdr:spPr>
        <a:xfrm flipV="1">
          <a:off x="2908300" y="13280588"/>
          <a:ext cx="8890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132018</xdr:rowOff>
    </xdr:from>
    <xdr:to>
      <xdr:col>4</xdr:col>
      <xdr:colOff>155575</xdr:colOff>
      <xdr:row>77</xdr:row>
      <xdr:rowOff>167452</xdr:rowOff>
    </xdr:to>
    <xdr:cxnSp macro="">
      <xdr:nvCxnSpPr>
        <xdr:cNvPr id="179" name="直線コネクタ 178"/>
        <xdr:cNvCxnSpPr/>
      </xdr:nvCxnSpPr>
      <xdr:spPr>
        <a:xfrm flipV="1">
          <a:off x="2019300" y="13333668"/>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139083</xdr:rowOff>
    </xdr:from>
    <xdr:to>
      <xdr:col>2</xdr:col>
      <xdr:colOff>638175</xdr:colOff>
      <xdr:row>77</xdr:row>
      <xdr:rowOff>167452</xdr:rowOff>
    </xdr:to>
    <xdr:cxnSp macro="">
      <xdr:nvCxnSpPr>
        <xdr:cNvPr id="182" name="直線コネクタ 181"/>
        <xdr:cNvCxnSpPr/>
      </xdr:nvCxnSpPr>
      <xdr:spPr>
        <a:xfrm>
          <a:off x="1130300" y="13340733"/>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25921</xdr:rowOff>
    </xdr:from>
    <xdr:to>
      <xdr:col>6</xdr:col>
      <xdr:colOff>561975</xdr:colOff>
      <xdr:row>77</xdr:row>
      <xdr:rowOff>127521</xdr:rowOff>
    </xdr:to>
    <xdr:sp macro="" textlink="">
      <xdr:nvSpPr>
        <xdr:cNvPr id="192" name="円/楕円 191"/>
        <xdr:cNvSpPr/>
      </xdr:nvSpPr>
      <xdr:spPr>
        <a:xfrm>
          <a:off x="45847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48798</xdr:rowOff>
    </xdr:from>
    <xdr:ext cx="534377" cy="259045"/>
    <xdr:sp macro="" textlink="">
      <xdr:nvSpPr>
        <xdr:cNvPr id="193" name="維持補修費該当値テキスト"/>
        <xdr:cNvSpPr txBox="1"/>
      </xdr:nvSpPr>
      <xdr:spPr>
        <a:xfrm>
          <a:off x="4686300" y="130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28138</xdr:rowOff>
    </xdr:from>
    <xdr:to>
      <xdr:col>5</xdr:col>
      <xdr:colOff>409575</xdr:colOff>
      <xdr:row>77</xdr:row>
      <xdr:rowOff>129738</xdr:rowOff>
    </xdr:to>
    <xdr:sp macro="" textlink="">
      <xdr:nvSpPr>
        <xdr:cNvPr id="194" name="円/楕円 193"/>
        <xdr:cNvSpPr/>
      </xdr:nvSpPr>
      <xdr:spPr>
        <a:xfrm>
          <a:off x="3746500" y="132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146265</xdr:rowOff>
    </xdr:from>
    <xdr:ext cx="534377" cy="259045"/>
    <xdr:sp macro="" textlink="">
      <xdr:nvSpPr>
        <xdr:cNvPr id="195" name="テキスト ボックス 194"/>
        <xdr:cNvSpPr txBox="1"/>
      </xdr:nvSpPr>
      <xdr:spPr>
        <a:xfrm>
          <a:off x="3530111" y="130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81218</xdr:rowOff>
    </xdr:from>
    <xdr:to>
      <xdr:col>4</xdr:col>
      <xdr:colOff>206375</xdr:colOff>
      <xdr:row>78</xdr:row>
      <xdr:rowOff>11368</xdr:rowOff>
    </xdr:to>
    <xdr:sp macro="" textlink="">
      <xdr:nvSpPr>
        <xdr:cNvPr id="196" name="円/楕円 195"/>
        <xdr:cNvSpPr/>
      </xdr:nvSpPr>
      <xdr:spPr>
        <a:xfrm>
          <a:off x="2857500" y="13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27895</xdr:rowOff>
    </xdr:from>
    <xdr:ext cx="469744" cy="259045"/>
    <xdr:sp macro="" textlink="">
      <xdr:nvSpPr>
        <xdr:cNvPr id="197" name="テキスト ボックス 196"/>
        <xdr:cNvSpPr txBox="1"/>
      </xdr:nvSpPr>
      <xdr:spPr>
        <a:xfrm>
          <a:off x="2673427" y="130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116652</xdr:rowOff>
    </xdr:from>
    <xdr:to>
      <xdr:col>3</xdr:col>
      <xdr:colOff>3175</xdr:colOff>
      <xdr:row>78</xdr:row>
      <xdr:rowOff>46802</xdr:rowOff>
    </xdr:to>
    <xdr:sp macro="" textlink="">
      <xdr:nvSpPr>
        <xdr:cNvPr id="198" name="円/楕円 197"/>
        <xdr:cNvSpPr/>
      </xdr:nvSpPr>
      <xdr:spPr>
        <a:xfrm>
          <a:off x="1968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37929</xdr:rowOff>
    </xdr:from>
    <xdr:ext cx="469744" cy="259045"/>
    <xdr:sp macro="" textlink="">
      <xdr:nvSpPr>
        <xdr:cNvPr id="199" name="テキスト ボックス 198"/>
        <xdr:cNvSpPr txBox="1"/>
      </xdr:nvSpPr>
      <xdr:spPr>
        <a:xfrm>
          <a:off x="1784427"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88283</xdr:rowOff>
    </xdr:from>
    <xdr:to>
      <xdr:col>1</xdr:col>
      <xdr:colOff>485775</xdr:colOff>
      <xdr:row>78</xdr:row>
      <xdr:rowOff>18433</xdr:rowOff>
    </xdr:to>
    <xdr:sp macro="" textlink="">
      <xdr:nvSpPr>
        <xdr:cNvPr id="200" name="円/楕円 199"/>
        <xdr:cNvSpPr/>
      </xdr:nvSpPr>
      <xdr:spPr>
        <a:xfrm>
          <a:off x="1079500" y="132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34960</xdr:rowOff>
    </xdr:from>
    <xdr:ext cx="469744" cy="259045"/>
    <xdr:sp macro="" textlink="">
      <xdr:nvSpPr>
        <xdr:cNvPr id="201" name="テキスト ボックス 200"/>
        <xdr:cNvSpPr txBox="1"/>
      </xdr:nvSpPr>
      <xdr:spPr>
        <a:xfrm>
          <a:off x="895427" y="130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154082</xdr:rowOff>
    </xdr:from>
    <xdr:to>
      <xdr:col>6</xdr:col>
      <xdr:colOff>511175</xdr:colOff>
      <xdr:row>94</xdr:row>
      <xdr:rowOff>38278</xdr:rowOff>
    </xdr:to>
    <xdr:cxnSp macro="">
      <xdr:nvCxnSpPr>
        <xdr:cNvPr id="231" name="直線コネクタ 230"/>
        <xdr:cNvCxnSpPr/>
      </xdr:nvCxnSpPr>
      <xdr:spPr>
        <a:xfrm flipV="1">
          <a:off x="3797300" y="15927482"/>
          <a:ext cx="838200" cy="2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38278</xdr:rowOff>
    </xdr:from>
    <xdr:to>
      <xdr:col>5</xdr:col>
      <xdr:colOff>358775</xdr:colOff>
      <xdr:row>94</xdr:row>
      <xdr:rowOff>77597</xdr:rowOff>
    </xdr:to>
    <xdr:cxnSp macro="">
      <xdr:nvCxnSpPr>
        <xdr:cNvPr id="234" name="直線コネクタ 233"/>
        <xdr:cNvCxnSpPr/>
      </xdr:nvCxnSpPr>
      <xdr:spPr>
        <a:xfrm flipV="1">
          <a:off x="2908300" y="16154578"/>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77597</xdr:rowOff>
    </xdr:from>
    <xdr:to>
      <xdr:col>4</xdr:col>
      <xdr:colOff>155575</xdr:colOff>
      <xdr:row>94</xdr:row>
      <xdr:rowOff>135337</xdr:rowOff>
    </xdr:to>
    <xdr:cxnSp macro="">
      <xdr:nvCxnSpPr>
        <xdr:cNvPr id="237" name="直線コネクタ 236"/>
        <xdr:cNvCxnSpPr/>
      </xdr:nvCxnSpPr>
      <xdr:spPr>
        <a:xfrm flipV="1">
          <a:off x="2019300" y="16193897"/>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111316</xdr:rowOff>
    </xdr:from>
    <xdr:to>
      <xdr:col>2</xdr:col>
      <xdr:colOff>638175</xdr:colOff>
      <xdr:row>94</xdr:row>
      <xdr:rowOff>135337</xdr:rowOff>
    </xdr:to>
    <xdr:cxnSp macro="">
      <xdr:nvCxnSpPr>
        <xdr:cNvPr id="240" name="直線コネクタ 239"/>
        <xdr:cNvCxnSpPr/>
      </xdr:nvCxnSpPr>
      <xdr:spPr>
        <a:xfrm>
          <a:off x="1130300" y="16227616"/>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103282</xdr:rowOff>
    </xdr:from>
    <xdr:to>
      <xdr:col>6</xdr:col>
      <xdr:colOff>561975</xdr:colOff>
      <xdr:row>93</xdr:row>
      <xdr:rowOff>33432</xdr:rowOff>
    </xdr:to>
    <xdr:sp macro="" textlink="">
      <xdr:nvSpPr>
        <xdr:cNvPr id="250" name="円/楕円 249"/>
        <xdr:cNvSpPr/>
      </xdr:nvSpPr>
      <xdr:spPr>
        <a:xfrm>
          <a:off x="4584700" y="158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126159</xdr:rowOff>
    </xdr:from>
    <xdr:ext cx="534377" cy="259045"/>
    <xdr:sp macro="" textlink="">
      <xdr:nvSpPr>
        <xdr:cNvPr id="251" name="扶助費該当値テキスト"/>
        <xdr:cNvSpPr txBox="1"/>
      </xdr:nvSpPr>
      <xdr:spPr>
        <a:xfrm>
          <a:off x="4686300" y="157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158928</xdr:rowOff>
    </xdr:from>
    <xdr:to>
      <xdr:col>5</xdr:col>
      <xdr:colOff>409575</xdr:colOff>
      <xdr:row>94</xdr:row>
      <xdr:rowOff>89078</xdr:rowOff>
    </xdr:to>
    <xdr:sp macro="" textlink="">
      <xdr:nvSpPr>
        <xdr:cNvPr id="252" name="円/楕円 251"/>
        <xdr:cNvSpPr/>
      </xdr:nvSpPr>
      <xdr:spPr>
        <a:xfrm>
          <a:off x="3746500" y="161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105605</xdr:rowOff>
    </xdr:from>
    <xdr:ext cx="534377" cy="259045"/>
    <xdr:sp macro="" textlink="">
      <xdr:nvSpPr>
        <xdr:cNvPr id="253" name="テキスト ボックス 252"/>
        <xdr:cNvSpPr txBox="1"/>
      </xdr:nvSpPr>
      <xdr:spPr>
        <a:xfrm>
          <a:off x="3530111" y="15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26797</xdr:rowOff>
    </xdr:from>
    <xdr:to>
      <xdr:col>4</xdr:col>
      <xdr:colOff>206375</xdr:colOff>
      <xdr:row>94</xdr:row>
      <xdr:rowOff>128397</xdr:rowOff>
    </xdr:to>
    <xdr:sp macro="" textlink="">
      <xdr:nvSpPr>
        <xdr:cNvPr id="254" name="円/楕円 253"/>
        <xdr:cNvSpPr/>
      </xdr:nvSpPr>
      <xdr:spPr>
        <a:xfrm>
          <a:off x="28575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144924</xdr:rowOff>
    </xdr:from>
    <xdr:ext cx="534377" cy="259045"/>
    <xdr:sp macro="" textlink="">
      <xdr:nvSpPr>
        <xdr:cNvPr id="255" name="テキスト ボックス 254"/>
        <xdr:cNvSpPr txBox="1"/>
      </xdr:nvSpPr>
      <xdr:spPr>
        <a:xfrm>
          <a:off x="2641111" y="1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84537</xdr:rowOff>
    </xdr:from>
    <xdr:to>
      <xdr:col>3</xdr:col>
      <xdr:colOff>3175</xdr:colOff>
      <xdr:row>95</xdr:row>
      <xdr:rowOff>14687</xdr:rowOff>
    </xdr:to>
    <xdr:sp macro="" textlink="">
      <xdr:nvSpPr>
        <xdr:cNvPr id="256" name="円/楕円 255"/>
        <xdr:cNvSpPr/>
      </xdr:nvSpPr>
      <xdr:spPr>
        <a:xfrm>
          <a:off x="1968500" y="162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31214</xdr:rowOff>
    </xdr:from>
    <xdr:ext cx="534377" cy="259045"/>
    <xdr:sp macro="" textlink="">
      <xdr:nvSpPr>
        <xdr:cNvPr id="257" name="テキスト ボックス 256"/>
        <xdr:cNvSpPr txBox="1"/>
      </xdr:nvSpPr>
      <xdr:spPr>
        <a:xfrm>
          <a:off x="1752111" y="159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60516</xdr:rowOff>
    </xdr:from>
    <xdr:to>
      <xdr:col>1</xdr:col>
      <xdr:colOff>485775</xdr:colOff>
      <xdr:row>94</xdr:row>
      <xdr:rowOff>162116</xdr:rowOff>
    </xdr:to>
    <xdr:sp macro="" textlink="">
      <xdr:nvSpPr>
        <xdr:cNvPr id="258" name="円/楕円 257"/>
        <xdr:cNvSpPr/>
      </xdr:nvSpPr>
      <xdr:spPr>
        <a:xfrm>
          <a:off x="1079500" y="16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7193</xdr:rowOff>
    </xdr:from>
    <xdr:ext cx="534377" cy="259045"/>
    <xdr:sp macro="" textlink="">
      <xdr:nvSpPr>
        <xdr:cNvPr id="259" name="テキスト ボックス 258"/>
        <xdr:cNvSpPr txBox="1"/>
      </xdr:nvSpPr>
      <xdr:spPr>
        <a:xfrm>
          <a:off x="863111" y="159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150389</xdr:rowOff>
    </xdr:from>
    <xdr:to>
      <xdr:col>15</xdr:col>
      <xdr:colOff>180975</xdr:colOff>
      <xdr:row>37</xdr:row>
      <xdr:rowOff>30356</xdr:rowOff>
    </xdr:to>
    <xdr:cxnSp macro="">
      <xdr:nvCxnSpPr>
        <xdr:cNvPr id="287" name="直線コネクタ 286"/>
        <xdr:cNvCxnSpPr/>
      </xdr:nvCxnSpPr>
      <xdr:spPr>
        <a:xfrm flipV="1">
          <a:off x="9639300" y="6322589"/>
          <a:ext cx="8382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162816</xdr:rowOff>
    </xdr:from>
    <xdr:to>
      <xdr:col>14</xdr:col>
      <xdr:colOff>28575</xdr:colOff>
      <xdr:row>37</xdr:row>
      <xdr:rowOff>30356</xdr:rowOff>
    </xdr:to>
    <xdr:cxnSp macro="">
      <xdr:nvCxnSpPr>
        <xdr:cNvPr id="290" name="直線コネクタ 289"/>
        <xdr:cNvCxnSpPr/>
      </xdr:nvCxnSpPr>
      <xdr:spPr>
        <a:xfrm>
          <a:off x="8750300" y="6163566"/>
          <a:ext cx="889000" cy="2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162816</xdr:rowOff>
    </xdr:from>
    <xdr:to>
      <xdr:col>12</xdr:col>
      <xdr:colOff>511175</xdr:colOff>
      <xdr:row>36</xdr:row>
      <xdr:rowOff>112853</xdr:rowOff>
    </xdr:to>
    <xdr:cxnSp macro="">
      <xdr:nvCxnSpPr>
        <xdr:cNvPr id="293" name="直線コネクタ 292"/>
        <xdr:cNvCxnSpPr/>
      </xdr:nvCxnSpPr>
      <xdr:spPr>
        <a:xfrm flipV="1">
          <a:off x="7861300" y="6163566"/>
          <a:ext cx="889000" cy="1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69245</xdr:rowOff>
    </xdr:from>
    <xdr:to>
      <xdr:col>11</xdr:col>
      <xdr:colOff>307975</xdr:colOff>
      <xdr:row>36</xdr:row>
      <xdr:rowOff>112853</xdr:rowOff>
    </xdr:to>
    <xdr:cxnSp macro="">
      <xdr:nvCxnSpPr>
        <xdr:cNvPr id="296" name="直線コネクタ 295"/>
        <xdr:cNvCxnSpPr/>
      </xdr:nvCxnSpPr>
      <xdr:spPr>
        <a:xfrm>
          <a:off x="6972300" y="6241445"/>
          <a:ext cx="8890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99589</xdr:rowOff>
    </xdr:from>
    <xdr:to>
      <xdr:col>15</xdr:col>
      <xdr:colOff>231775</xdr:colOff>
      <xdr:row>37</xdr:row>
      <xdr:rowOff>29739</xdr:rowOff>
    </xdr:to>
    <xdr:sp macro="" textlink="">
      <xdr:nvSpPr>
        <xdr:cNvPr id="306" name="円/楕円 305"/>
        <xdr:cNvSpPr/>
      </xdr:nvSpPr>
      <xdr:spPr>
        <a:xfrm>
          <a:off x="10426700" y="62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78016</xdr:rowOff>
    </xdr:from>
    <xdr:ext cx="534377" cy="259045"/>
    <xdr:sp macro="" textlink="">
      <xdr:nvSpPr>
        <xdr:cNvPr id="307" name="補助費等該当値テキスト"/>
        <xdr:cNvSpPr txBox="1"/>
      </xdr:nvSpPr>
      <xdr:spPr>
        <a:xfrm>
          <a:off x="10528300" y="62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151006</xdr:rowOff>
    </xdr:from>
    <xdr:to>
      <xdr:col>14</xdr:col>
      <xdr:colOff>79375</xdr:colOff>
      <xdr:row>37</xdr:row>
      <xdr:rowOff>81156</xdr:rowOff>
    </xdr:to>
    <xdr:sp macro="" textlink="">
      <xdr:nvSpPr>
        <xdr:cNvPr id="308" name="円/楕円 307"/>
        <xdr:cNvSpPr/>
      </xdr:nvSpPr>
      <xdr:spPr>
        <a:xfrm>
          <a:off x="9588500" y="63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72283</xdr:rowOff>
    </xdr:from>
    <xdr:ext cx="534377" cy="259045"/>
    <xdr:sp macro="" textlink="">
      <xdr:nvSpPr>
        <xdr:cNvPr id="309" name="テキスト ボックス 308"/>
        <xdr:cNvSpPr txBox="1"/>
      </xdr:nvSpPr>
      <xdr:spPr>
        <a:xfrm>
          <a:off x="9372111" y="64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112016</xdr:rowOff>
    </xdr:from>
    <xdr:to>
      <xdr:col>12</xdr:col>
      <xdr:colOff>561975</xdr:colOff>
      <xdr:row>36</xdr:row>
      <xdr:rowOff>42166</xdr:rowOff>
    </xdr:to>
    <xdr:sp macro="" textlink="">
      <xdr:nvSpPr>
        <xdr:cNvPr id="310" name="円/楕円 309"/>
        <xdr:cNvSpPr/>
      </xdr:nvSpPr>
      <xdr:spPr>
        <a:xfrm>
          <a:off x="8699500" y="61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58693</xdr:rowOff>
    </xdr:from>
    <xdr:ext cx="599010" cy="259045"/>
    <xdr:sp macro="" textlink="">
      <xdr:nvSpPr>
        <xdr:cNvPr id="311" name="テキスト ボックス 310"/>
        <xdr:cNvSpPr txBox="1"/>
      </xdr:nvSpPr>
      <xdr:spPr>
        <a:xfrm>
          <a:off x="8450794" y="588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62053</xdr:rowOff>
    </xdr:from>
    <xdr:to>
      <xdr:col>11</xdr:col>
      <xdr:colOff>358775</xdr:colOff>
      <xdr:row>36</xdr:row>
      <xdr:rowOff>163653</xdr:rowOff>
    </xdr:to>
    <xdr:sp macro="" textlink="">
      <xdr:nvSpPr>
        <xdr:cNvPr id="312" name="円/楕円 311"/>
        <xdr:cNvSpPr/>
      </xdr:nvSpPr>
      <xdr:spPr>
        <a:xfrm>
          <a:off x="7810500" y="6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8730</xdr:rowOff>
    </xdr:from>
    <xdr:ext cx="534377" cy="259045"/>
    <xdr:sp macro="" textlink="">
      <xdr:nvSpPr>
        <xdr:cNvPr id="313" name="テキスト ボックス 312"/>
        <xdr:cNvSpPr txBox="1"/>
      </xdr:nvSpPr>
      <xdr:spPr>
        <a:xfrm>
          <a:off x="7594111" y="60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18445</xdr:rowOff>
    </xdr:from>
    <xdr:to>
      <xdr:col>10</xdr:col>
      <xdr:colOff>155575</xdr:colOff>
      <xdr:row>36</xdr:row>
      <xdr:rowOff>120045</xdr:rowOff>
    </xdr:to>
    <xdr:sp macro="" textlink="">
      <xdr:nvSpPr>
        <xdr:cNvPr id="314" name="円/楕円 313"/>
        <xdr:cNvSpPr/>
      </xdr:nvSpPr>
      <xdr:spPr>
        <a:xfrm>
          <a:off x="6921500" y="61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136572</xdr:rowOff>
    </xdr:from>
    <xdr:ext cx="534377" cy="259045"/>
    <xdr:sp macro="" textlink="">
      <xdr:nvSpPr>
        <xdr:cNvPr id="315" name="テキスト ボックス 314"/>
        <xdr:cNvSpPr txBox="1"/>
      </xdr:nvSpPr>
      <xdr:spPr>
        <a:xfrm>
          <a:off x="6705111" y="59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69405</xdr:rowOff>
    </xdr:from>
    <xdr:to>
      <xdr:col>15</xdr:col>
      <xdr:colOff>180975</xdr:colOff>
      <xdr:row>59</xdr:row>
      <xdr:rowOff>79057</xdr:rowOff>
    </xdr:to>
    <xdr:cxnSp macro="">
      <xdr:nvCxnSpPr>
        <xdr:cNvPr id="346" name="直線コネクタ 345"/>
        <xdr:cNvCxnSpPr/>
      </xdr:nvCxnSpPr>
      <xdr:spPr>
        <a:xfrm flipV="1">
          <a:off x="9639300" y="1018495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77523</xdr:rowOff>
    </xdr:from>
    <xdr:to>
      <xdr:col>14</xdr:col>
      <xdr:colOff>28575</xdr:colOff>
      <xdr:row>59</xdr:row>
      <xdr:rowOff>79057</xdr:rowOff>
    </xdr:to>
    <xdr:cxnSp macro="">
      <xdr:nvCxnSpPr>
        <xdr:cNvPr id="349" name="直線コネクタ 348"/>
        <xdr:cNvCxnSpPr/>
      </xdr:nvCxnSpPr>
      <xdr:spPr>
        <a:xfrm>
          <a:off x="8750300" y="1019307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68115</xdr:rowOff>
    </xdr:from>
    <xdr:to>
      <xdr:col>12</xdr:col>
      <xdr:colOff>511175</xdr:colOff>
      <xdr:row>59</xdr:row>
      <xdr:rowOff>77523</xdr:rowOff>
    </xdr:to>
    <xdr:cxnSp macro="">
      <xdr:nvCxnSpPr>
        <xdr:cNvPr id="352" name="直線コネクタ 351"/>
        <xdr:cNvCxnSpPr/>
      </xdr:nvCxnSpPr>
      <xdr:spPr>
        <a:xfrm>
          <a:off x="7861300" y="10183665"/>
          <a:ext cx="889000" cy="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54231</xdr:rowOff>
    </xdr:from>
    <xdr:to>
      <xdr:col>11</xdr:col>
      <xdr:colOff>307975</xdr:colOff>
      <xdr:row>59</xdr:row>
      <xdr:rowOff>68115</xdr:rowOff>
    </xdr:to>
    <xdr:cxnSp macro="">
      <xdr:nvCxnSpPr>
        <xdr:cNvPr id="355" name="直線コネクタ 354"/>
        <xdr:cNvCxnSpPr/>
      </xdr:nvCxnSpPr>
      <xdr:spPr>
        <a:xfrm>
          <a:off x="6972300" y="10169781"/>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18605</xdr:rowOff>
    </xdr:from>
    <xdr:to>
      <xdr:col>15</xdr:col>
      <xdr:colOff>231775</xdr:colOff>
      <xdr:row>59</xdr:row>
      <xdr:rowOff>120205</xdr:rowOff>
    </xdr:to>
    <xdr:sp macro="" textlink="">
      <xdr:nvSpPr>
        <xdr:cNvPr id="365" name="円/楕円 364"/>
        <xdr:cNvSpPr/>
      </xdr:nvSpPr>
      <xdr:spPr>
        <a:xfrm>
          <a:off x="10426700" y="101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28257</xdr:rowOff>
    </xdr:from>
    <xdr:to>
      <xdr:col>14</xdr:col>
      <xdr:colOff>79375</xdr:colOff>
      <xdr:row>59</xdr:row>
      <xdr:rowOff>129857</xdr:rowOff>
    </xdr:to>
    <xdr:sp macro="" textlink="">
      <xdr:nvSpPr>
        <xdr:cNvPr id="367" name="円/楕円 366"/>
        <xdr:cNvSpPr/>
      </xdr:nvSpPr>
      <xdr:spPr>
        <a:xfrm>
          <a:off x="9588500" y="101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120984</xdr:rowOff>
    </xdr:from>
    <xdr:ext cx="534377" cy="259045"/>
    <xdr:sp macro="" textlink="">
      <xdr:nvSpPr>
        <xdr:cNvPr id="368" name="テキスト ボックス 367"/>
        <xdr:cNvSpPr txBox="1"/>
      </xdr:nvSpPr>
      <xdr:spPr>
        <a:xfrm>
          <a:off x="9372111" y="102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26723</xdr:rowOff>
    </xdr:from>
    <xdr:to>
      <xdr:col>12</xdr:col>
      <xdr:colOff>561975</xdr:colOff>
      <xdr:row>59</xdr:row>
      <xdr:rowOff>128323</xdr:rowOff>
    </xdr:to>
    <xdr:sp macro="" textlink="">
      <xdr:nvSpPr>
        <xdr:cNvPr id="369" name="円/楕円 368"/>
        <xdr:cNvSpPr/>
      </xdr:nvSpPr>
      <xdr:spPr>
        <a:xfrm>
          <a:off x="8699500" y="101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119450</xdr:rowOff>
    </xdr:from>
    <xdr:ext cx="534377" cy="259045"/>
    <xdr:sp macro="" textlink="">
      <xdr:nvSpPr>
        <xdr:cNvPr id="370" name="テキスト ボックス 369"/>
        <xdr:cNvSpPr txBox="1"/>
      </xdr:nvSpPr>
      <xdr:spPr>
        <a:xfrm>
          <a:off x="8483111" y="102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17315</xdr:rowOff>
    </xdr:from>
    <xdr:to>
      <xdr:col>11</xdr:col>
      <xdr:colOff>358775</xdr:colOff>
      <xdr:row>59</xdr:row>
      <xdr:rowOff>118915</xdr:rowOff>
    </xdr:to>
    <xdr:sp macro="" textlink="">
      <xdr:nvSpPr>
        <xdr:cNvPr id="371" name="円/楕円 370"/>
        <xdr:cNvSpPr/>
      </xdr:nvSpPr>
      <xdr:spPr>
        <a:xfrm>
          <a:off x="7810500" y="10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110042</xdr:rowOff>
    </xdr:from>
    <xdr:ext cx="534377" cy="259045"/>
    <xdr:sp macro="" textlink="">
      <xdr:nvSpPr>
        <xdr:cNvPr id="372" name="テキスト ボックス 371"/>
        <xdr:cNvSpPr txBox="1"/>
      </xdr:nvSpPr>
      <xdr:spPr>
        <a:xfrm>
          <a:off x="7594111" y="102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3431</xdr:rowOff>
    </xdr:from>
    <xdr:to>
      <xdr:col>10</xdr:col>
      <xdr:colOff>155575</xdr:colOff>
      <xdr:row>59</xdr:row>
      <xdr:rowOff>105031</xdr:rowOff>
    </xdr:to>
    <xdr:sp macro="" textlink="">
      <xdr:nvSpPr>
        <xdr:cNvPr id="373" name="円/楕円 372"/>
        <xdr:cNvSpPr/>
      </xdr:nvSpPr>
      <xdr:spPr>
        <a:xfrm>
          <a:off x="6921500" y="101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121558</xdr:rowOff>
    </xdr:from>
    <xdr:ext cx="599010" cy="259045"/>
    <xdr:sp macro="" textlink="">
      <xdr:nvSpPr>
        <xdr:cNvPr id="374" name="テキスト ボックス 373"/>
        <xdr:cNvSpPr txBox="1"/>
      </xdr:nvSpPr>
      <xdr:spPr>
        <a:xfrm>
          <a:off x="6672794" y="989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110206</xdr:rowOff>
    </xdr:from>
    <xdr:to>
      <xdr:col>15</xdr:col>
      <xdr:colOff>180975</xdr:colOff>
      <xdr:row>78</xdr:row>
      <xdr:rowOff>127285</xdr:rowOff>
    </xdr:to>
    <xdr:cxnSp macro="">
      <xdr:nvCxnSpPr>
        <xdr:cNvPr id="401" name="直線コネクタ 400"/>
        <xdr:cNvCxnSpPr/>
      </xdr:nvCxnSpPr>
      <xdr:spPr>
        <a:xfrm flipV="1">
          <a:off x="9639300" y="13483306"/>
          <a:ext cx="8382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59406</xdr:rowOff>
    </xdr:from>
    <xdr:to>
      <xdr:col>15</xdr:col>
      <xdr:colOff>231775</xdr:colOff>
      <xdr:row>78</xdr:row>
      <xdr:rowOff>161006</xdr:rowOff>
    </xdr:to>
    <xdr:sp macro="" textlink="">
      <xdr:nvSpPr>
        <xdr:cNvPr id="411" name="円/楕円 410"/>
        <xdr:cNvSpPr/>
      </xdr:nvSpPr>
      <xdr:spPr>
        <a:xfrm>
          <a:off x="10426700" y="134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76485</xdr:rowOff>
    </xdr:from>
    <xdr:to>
      <xdr:col>14</xdr:col>
      <xdr:colOff>79375</xdr:colOff>
      <xdr:row>79</xdr:row>
      <xdr:rowOff>6635</xdr:rowOff>
    </xdr:to>
    <xdr:sp macro="" textlink="">
      <xdr:nvSpPr>
        <xdr:cNvPr id="413" name="円/楕円 412"/>
        <xdr:cNvSpPr/>
      </xdr:nvSpPr>
      <xdr:spPr>
        <a:xfrm>
          <a:off x="9588500" y="134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169212</xdr:rowOff>
    </xdr:from>
    <xdr:ext cx="534377" cy="259045"/>
    <xdr:sp macro="" textlink="">
      <xdr:nvSpPr>
        <xdr:cNvPr id="414" name="テキスト ボックス 413"/>
        <xdr:cNvSpPr txBox="1"/>
      </xdr:nvSpPr>
      <xdr:spPr>
        <a:xfrm>
          <a:off x="9372111" y="135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31353</xdr:rowOff>
    </xdr:from>
    <xdr:to>
      <xdr:col>15</xdr:col>
      <xdr:colOff>180975</xdr:colOff>
      <xdr:row>98</xdr:row>
      <xdr:rowOff>70814</xdr:rowOff>
    </xdr:to>
    <xdr:cxnSp macro="">
      <xdr:nvCxnSpPr>
        <xdr:cNvPr id="441" name="直線コネクタ 440"/>
        <xdr:cNvCxnSpPr/>
      </xdr:nvCxnSpPr>
      <xdr:spPr>
        <a:xfrm>
          <a:off x="9639300" y="16833453"/>
          <a:ext cx="8382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20014</xdr:rowOff>
    </xdr:from>
    <xdr:to>
      <xdr:col>15</xdr:col>
      <xdr:colOff>231775</xdr:colOff>
      <xdr:row>98</xdr:row>
      <xdr:rowOff>121614</xdr:rowOff>
    </xdr:to>
    <xdr:sp macro="" textlink="">
      <xdr:nvSpPr>
        <xdr:cNvPr id="451" name="円/楕円 450"/>
        <xdr:cNvSpPr/>
      </xdr:nvSpPr>
      <xdr:spPr>
        <a:xfrm>
          <a:off x="10426700" y="168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106391</xdr:rowOff>
    </xdr:from>
    <xdr:ext cx="534377" cy="259045"/>
    <xdr:sp macro="" textlink="">
      <xdr:nvSpPr>
        <xdr:cNvPr id="452" name="普通建設事業費 （ うち更新整備　）該当値テキスト"/>
        <xdr:cNvSpPr txBox="1"/>
      </xdr:nvSpPr>
      <xdr:spPr>
        <a:xfrm>
          <a:off x="10528300" y="167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152003</xdr:rowOff>
    </xdr:from>
    <xdr:to>
      <xdr:col>14</xdr:col>
      <xdr:colOff>79375</xdr:colOff>
      <xdr:row>98</xdr:row>
      <xdr:rowOff>82153</xdr:rowOff>
    </xdr:to>
    <xdr:sp macro="" textlink="">
      <xdr:nvSpPr>
        <xdr:cNvPr id="453" name="円/楕円 452"/>
        <xdr:cNvSpPr/>
      </xdr:nvSpPr>
      <xdr:spPr>
        <a:xfrm>
          <a:off x="9588500" y="167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73280</xdr:rowOff>
    </xdr:from>
    <xdr:ext cx="534377" cy="259045"/>
    <xdr:sp macro="" textlink="">
      <xdr:nvSpPr>
        <xdr:cNvPr id="454" name="テキスト ボックス 453"/>
        <xdr:cNvSpPr txBox="1"/>
      </xdr:nvSpPr>
      <xdr:spPr>
        <a:xfrm>
          <a:off x="9372111" y="168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25212</xdr:rowOff>
    </xdr:from>
    <xdr:to>
      <xdr:col>23</xdr:col>
      <xdr:colOff>517525</xdr:colOff>
      <xdr:row>38</xdr:row>
      <xdr:rowOff>25400</xdr:rowOff>
    </xdr:to>
    <xdr:cxnSp macro="">
      <xdr:nvCxnSpPr>
        <xdr:cNvPr id="479" name="直線コネクタ 478"/>
        <xdr:cNvCxnSpPr/>
      </xdr:nvCxnSpPr>
      <xdr:spPr>
        <a:xfrm>
          <a:off x="15481300" y="6540312"/>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25212</xdr:rowOff>
    </xdr:from>
    <xdr:to>
      <xdr:col>22</xdr:col>
      <xdr:colOff>365125</xdr:colOff>
      <xdr:row>38</xdr:row>
      <xdr:rowOff>25268</xdr:rowOff>
    </xdr:to>
    <xdr:cxnSp macro="">
      <xdr:nvCxnSpPr>
        <xdr:cNvPr id="482" name="直線コネクタ 481"/>
        <xdr:cNvCxnSpPr/>
      </xdr:nvCxnSpPr>
      <xdr:spPr>
        <a:xfrm flipV="1">
          <a:off x="14592300" y="654031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17262</xdr:rowOff>
    </xdr:from>
    <xdr:to>
      <xdr:col>21</xdr:col>
      <xdr:colOff>161925</xdr:colOff>
      <xdr:row>38</xdr:row>
      <xdr:rowOff>25268</xdr:rowOff>
    </xdr:to>
    <xdr:cxnSp macro="">
      <xdr:nvCxnSpPr>
        <xdr:cNvPr id="485" name="直線コネクタ 484"/>
        <xdr:cNvCxnSpPr/>
      </xdr:nvCxnSpPr>
      <xdr:spPr>
        <a:xfrm>
          <a:off x="13703300" y="6532362"/>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17262</xdr:rowOff>
    </xdr:from>
    <xdr:to>
      <xdr:col>19</xdr:col>
      <xdr:colOff>644525</xdr:colOff>
      <xdr:row>38</xdr:row>
      <xdr:rowOff>24949</xdr:rowOff>
    </xdr:to>
    <xdr:cxnSp macro="">
      <xdr:nvCxnSpPr>
        <xdr:cNvPr id="488" name="直線コネクタ 487"/>
        <xdr:cNvCxnSpPr/>
      </xdr:nvCxnSpPr>
      <xdr:spPr>
        <a:xfrm flipV="1">
          <a:off x="12814300" y="6532362"/>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145861</xdr:rowOff>
    </xdr:from>
    <xdr:to>
      <xdr:col>22</xdr:col>
      <xdr:colOff>415925</xdr:colOff>
      <xdr:row>38</xdr:row>
      <xdr:rowOff>76011</xdr:rowOff>
    </xdr:to>
    <xdr:sp macro="" textlink="">
      <xdr:nvSpPr>
        <xdr:cNvPr id="500" name="円/楕円 499"/>
        <xdr:cNvSpPr/>
      </xdr:nvSpPr>
      <xdr:spPr>
        <a:xfrm>
          <a:off x="15430500" y="64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67139</xdr:rowOff>
    </xdr:from>
    <xdr:ext cx="313932" cy="259045"/>
    <xdr:sp macro="" textlink="">
      <xdr:nvSpPr>
        <xdr:cNvPr id="501" name="テキスト ボックス 500"/>
        <xdr:cNvSpPr txBox="1"/>
      </xdr:nvSpPr>
      <xdr:spPr>
        <a:xfrm>
          <a:off x="15324333" y="658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145919</xdr:rowOff>
    </xdr:from>
    <xdr:to>
      <xdr:col>21</xdr:col>
      <xdr:colOff>212725</xdr:colOff>
      <xdr:row>38</xdr:row>
      <xdr:rowOff>76068</xdr:rowOff>
    </xdr:to>
    <xdr:sp macro="" textlink="">
      <xdr:nvSpPr>
        <xdr:cNvPr id="502" name="円/楕円 501"/>
        <xdr:cNvSpPr/>
      </xdr:nvSpPr>
      <xdr:spPr>
        <a:xfrm>
          <a:off x="14541500" y="6489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67195</xdr:rowOff>
    </xdr:from>
    <xdr:ext cx="313932" cy="259045"/>
    <xdr:sp macro="" textlink="">
      <xdr:nvSpPr>
        <xdr:cNvPr id="503" name="テキスト ボックス 502"/>
        <xdr:cNvSpPr txBox="1"/>
      </xdr:nvSpPr>
      <xdr:spPr>
        <a:xfrm>
          <a:off x="14435333" y="6582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137912</xdr:rowOff>
    </xdr:from>
    <xdr:to>
      <xdr:col>20</xdr:col>
      <xdr:colOff>9525</xdr:colOff>
      <xdr:row>38</xdr:row>
      <xdr:rowOff>68062</xdr:rowOff>
    </xdr:to>
    <xdr:sp macro="" textlink="">
      <xdr:nvSpPr>
        <xdr:cNvPr id="504" name="円/楕円 503"/>
        <xdr:cNvSpPr/>
      </xdr:nvSpPr>
      <xdr:spPr>
        <a:xfrm>
          <a:off x="136525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59189</xdr:rowOff>
    </xdr:from>
    <xdr:ext cx="469744" cy="259045"/>
    <xdr:sp macro="" textlink="">
      <xdr:nvSpPr>
        <xdr:cNvPr id="505" name="テキスト ボックス 504"/>
        <xdr:cNvSpPr txBox="1"/>
      </xdr:nvSpPr>
      <xdr:spPr>
        <a:xfrm>
          <a:off x="13468427" y="657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145598</xdr:rowOff>
    </xdr:from>
    <xdr:to>
      <xdr:col>18</xdr:col>
      <xdr:colOff>492125</xdr:colOff>
      <xdr:row>38</xdr:row>
      <xdr:rowOff>75749</xdr:rowOff>
    </xdr:to>
    <xdr:sp macro="" textlink="">
      <xdr:nvSpPr>
        <xdr:cNvPr id="506" name="円/楕円 505"/>
        <xdr:cNvSpPr/>
      </xdr:nvSpPr>
      <xdr:spPr>
        <a:xfrm>
          <a:off x="12763500" y="6489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66876</xdr:rowOff>
    </xdr:from>
    <xdr:ext cx="313932" cy="259045"/>
    <xdr:sp macro="" textlink="">
      <xdr:nvSpPr>
        <xdr:cNvPr id="507" name="テキスト ボックス 506"/>
        <xdr:cNvSpPr txBox="1"/>
      </xdr:nvSpPr>
      <xdr:spPr>
        <a:xfrm>
          <a:off x="12657333" y="6581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38025</xdr:rowOff>
    </xdr:from>
    <xdr:to>
      <xdr:col>23</xdr:col>
      <xdr:colOff>517525</xdr:colOff>
      <xdr:row>72</xdr:row>
      <xdr:rowOff>125092</xdr:rowOff>
    </xdr:to>
    <xdr:cxnSp macro="">
      <xdr:nvCxnSpPr>
        <xdr:cNvPr id="581" name="直線コネクタ 580"/>
        <xdr:cNvCxnSpPr/>
      </xdr:nvCxnSpPr>
      <xdr:spPr>
        <a:xfrm>
          <a:off x="15481300" y="12382425"/>
          <a:ext cx="838200" cy="8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17536</xdr:rowOff>
    </xdr:from>
    <xdr:to>
      <xdr:col>22</xdr:col>
      <xdr:colOff>365125</xdr:colOff>
      <xdr:row>72</xdr:row>
      <xdr:rowOff>38025</xdr:rowOff>
    </xdr:to>
    <xdr:cxnSp macro="">
      <xdr:nvCxnSpPr>
        <xdr:cNvPr id="584" name="直線コネクタ 583"/>
        <xdr:cNvCxnSpPr/>
      </xdr:nvCxnSpPr>
      <xdr:spPr>
        <a:xfrm>
          <a:off x="14592300" y="12361936"/>
          <a:ext cx="889000" cy="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22394</xdr:rowOff>
    </xdr:from>
    <xdr:to>
      <xdr:col>21</xdr:col>
      <xdr:colOff>161925</xdr:colOff>
      <xdr:row>72</xdr:row>
      <xdr:rowOff>17536</xdr:rowOff>
    </xdr:to>
    <xdr:cxnSp macro="">
      <xdr:nvCxnSpPr>
        <xdr:cNvPr id="587" name="直線コネクタ 586"/>
        <xdr:cNvCxnSpPr/>
      </xdr:nvCxnSpPr>
      <xdr:spPr>
        <a:xfrm>
          <a:off x="13703300" y="12195344"/>
          <a:ext cx="889000" cy="1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22394</xdr:rowOff>
    </xdr:from>
    <xdr:to>
      <xdr:col>19</xdr:col>
      <xdr:colOff>644525</xdr:colOff>
      <xdr:row>71</xdr:row>
      <xdr:rowOff>133362</xdr:rowOff>
    </xdr:to>
    <xdr:cxnSp macro="">
      <xdr:nvCxnSpPr>
        <xdr:cNvPr id="590" name="直線コネクタ 589"/>
        <xdr:cNvCxnSpPr/>
      </xdr:nvCxnSpPr>
      <xdr:spPr>
        <a:xfrm flipV="1">
          <a:off x="12814300" y="12195344"/>
          <a:ext cx="889000" cy="1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74292</xdr:rowOff>
    </xdr:from>
    <xdr:to>
      <xdr:col>23</xdr:col>
      <xdr:colOff>568325</xdr:colOff>
      <xdr:row>73</xdr:row>
      <xdr:rowOff>4442</xdr:rowOff>
    </xdr:to>
    <xdr:sp macro="" textlink="">
      <xdr:nvSpPr>
        <xdr:cNvPr id="600" name="円/楕円 599"/>
        <xdr:cNvSpPr/>
      </xdr:nvSpPr>
      <xdr:spPr>
        <a:xfrm>
          <a:off x="16268700" y="124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97169</xdr:rowOff>
    </xdr:from>
    <xdr:ext cx="599010" cy="259045"/>
    <xdr:sp macro="" textlink="">
      <xdr:nvSpPr>
        <xdr:cNvPr id="601" name="公債費該当値テキスト"/>
        <xdr:cNvSpPr txBox="1"/>
      </xdr:nvSpPr>
      <xdr:spPr>
        <a:xfrm>
          <a:off x="16370300" y="1227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158675</xdr:rowOff>
    </xdr:from>
    <xdr:to>
      <xdr:col>22</xdr:col>
      <xdr:colOff>415925</xdr:colOff>
      <xdr:row>72</xdr:row>
      <xdr:rowOff>88825</xdr:rowOff>
    </xdr:to>
    <xdr:sp macro="" textlink="">
      <xdr:nvSpPr>
        <xdr:cNvPr id="602" name="円/楕円 601"/>
        <xdr:cNvSpPr/>
      </xdr:nvSpPr>
      <xdr:spPr>
        <a:xfrm>
          <a:off x="15430500" y="123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105352</xdr:rowOff>
    </xdr:from>
    <xdr:ext cx="599010" cy="259045"/>
    <xdr:sp macro="" textlink="">
      <xdr:nvSpPr>
        <xdr:cNvPr id="603" name="テキスト ボックス 602"/>
        <xdr:cNvSpPr txBox="1"/>
      </xdr:nvSpPr>
      <xdr:spPr>
        <a:xfrm>
          <a:off x="15181794" y="1210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138186</xdr:rowOff>
    </xdr:from>
    <xdr:to>
      <xdr:col>21</xdr:col>
      <xdr:colOff>212725</xdr:colOff>
      <xdr:row>72</xdr:row>
      <xdr:rowOff>68336</xdr:rowOff>
    </xdr:to>
    <xdr:sp macro="" textlink="">
      <xdr:nvSpPr>
        <xdr:cNvPr id="604" name="円/楕円 603"/>
        <xdr:cNvSpPr/>
      </xdr:nvSpPr>
      <xdr:spPr>
        <a:xfrm>
          <a:off x="14541500" y="123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84863</xdr:rowOff>
    </xdr:from>
    <xdr:ext cx="599010" cy="259045"/>
    <xdr:sp macro="" textlink="">
      <xdr:nvSpPr>
        <xdr:cNvPr id="605" name="テキスト ボックス 604"/>
        <xdr:cNvSpPr txBox="1"/>
      </xdr:nvSpPr>
      <xdr:spPr>
        <a:xfrm>
          <a:off x="14292794" y="1208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143044</xdr:rowOff>
    </xdr:from>
    <xdr:to>
      <xdr:col>20</xdr:col>
      <xdr:colOff>9525</xdr:colOff>
      <xdr:row>71</xdr:row>
      <xdr:rowOff>73194</xdr:rowOff>
    </xdr:to>
    <xdr:sp macro="" textlink="">
      <xdr:nvSpPr>
        <xdr:cNvPr id="606" name="円/楕円 605"/>
        <xdr:cNvSpPr/>
      </xdr:nvSpPr>
      <xdr:spPr>
        <a:xfrm>
          <a:off x="13652500" y="121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89721</xdr:rowOff>
    </xdr:from>
    <xdr:ext cx="599010" cy="259045"/>
    <xdr:sp macro="" textlink="">
      <xdr:nvSpPr>
        <xdr:cNvPr id="607" name="テキスト ボックス 606"/>
        <xdr:cNvSpPr txBox="1"/>
      </xdr:nvSpPr>
      <xdr:spPr>
        <a:xfrm>
          <a:off x="13403794" y="119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82562</xdr:rowOff>
    </xdr:from>
    <xdr:to>
      <xdr:col>18</xdr:col>
      <xdr:colOff>492125</xdr:colOff>
      <xdr:row>72</xdr:row>
      <xdr:rowOff>12712</xdr:rowOff>
    </xdr:to>
    <xdr:sp macro="" textlink="">
      <xdr:nvSpPr>
        <xdr:cNvPr id="608" name="円/楕円 607"/>
        <xdr:cNvSpPr/>
      </xdr:nvSpPr>
      <xdr:spPr>
        <a:xfrm>
          <a:off x="12763500" y="122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29239</xdr:rowOff>
    </xdr:from>
    <xdr:ext cx="599010" cy="259045"/>
    <xdr:sp macro="" textlink="">
      <xdr:nvSpPr>
        <xdr:cNvPr id="609" name="テキスト ボックス 608"/>
        <xdr:cNvSpPr txBox="1"/>
      </xdr:nvSpPr>
      <xdr:spPr>
        <a:xfrm>
          <a:off x="12514794" y="1203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111237</xdr:rowOff>
    </xdr:from>
    <xdr:to>
      <xdr:col>23</xdr:col>
      <xdr:colOff>517525</xdr:colOff>
      <xdr:row>98</xdr:row>
      <xdr:rowOff>113393</xdr:rowOff>
    </xdr:to>
    <xdr:cxnSp macro="">
      <xdr:nvCxnSpPr>
        <xdr:cNvPr id="636" name="直線コネクタ 635"/>
        <xdr:cNvCxnSpPr/>
      </xdr:nvCxnSpPr>
      <xdr:spPr>
        <a:xfrm flipV="1">
          <a:off x="15481300" y="16913337"/>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100140</xdr:rowOff>
    </xdr:from>
    <xdr:to>
      <xdr:col>22</xdr:col>
      <xdr:colOff>365125</xdr:colOff>
      <xdr:row>98</xdr:row>
      <xdr:rowOff>113393</xdr:rowOff>
    </xdr:to>
    <xdr:cxnSp macro="">
      <xdr:nvCxnSpPr>
        <xdr:cNvPr id="639" name="直線コネクタ 638"/>
        <xdr:cNvCxnSpPr/>
      </xdr:nvCxnSpPr>
      <xdr:spPr>
        <a:xfrm>
          <a:off x="14592300" y="16902240"/>
          <a:ext cx="889000" cy="1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100140</xdr:rowOff>
    </xdr:from>
    <xdr:to>
      <xdr:col>21</xdr:col>
      <xdr:colOff>161925</xdr:colOff>
      <xdr:row>98</xdr:row>
      <xdr:rowOff>123579</xdr:rowOff>
    </xdr:to>
    <xdr:cxnSp macro="">
      <xdr:nvCxnSpPr>
        <xdr:cNvPr id="642" name="直線コネクタ 641"/>
        <xdr:cNvCxnSpPr/>
      </xdr:nvCxnSpPr>
      <xdr:spPr>
        <a:xfrm flipV="1">
          <a:off x="13703300" y="16902240"/>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123579</xdr:rowOff>
    </xdr:from>
    <xdr:to>
      <xdr:col>19</xdr:col>
      <xdr:colOff>644525</xdr:colOff>
      <xdr:row>98</xdr:row>
      <xdr:rowOff>126253</xdr:rowOff>
    </xdr:to>
    <xdr:cxnSp macro="">
      <xdr:nvCxnSpPr>
        <xdr:cNvPr id="645" name="直線コネクタ 644"/>
        <xdr:cNvCxnSpPr/>
      </xdr:nvCxnSpPr>
      <xdr:spPr>
        <a:xfrm flipV="1">
          <a:off x="12814300" y="1692567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60437</xdr:rowOff>
    </xdr:from>
    <xdr:to>
      <xdr:col>23</xdr:col>
      <xdr:colOff>568325</xdr:colOff>
      <xdr:row>98</xdr:row>
      <xdr:rowOff>162037</xdr:rowOff>
    </xdr:to>
    <xdr:sp macro="" textlink="">
      <xdr:nvSpPr>
        <xdr:cNvPr id="655" name="円/楕円 654"/>
        <xdr:cNvSpPr/>
      </xdr:nvSpPr>
      <xdr:spPr>
        <a:xfrm>
          <a:off x="16268700" y="168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19814</xdr:rowOff>
    </xdr:from>
    <xdr:ext cx="534377" cy="259045"/>
    <xdr:sp macro="" textlink="">
      <xdr:nvSpPr>
        <xdr:cNvPr id="656" name="積立金該当値テキスト"/>
        <xdr:cNvSpPr txBox="1"/>
      </xdr:nvSpPr>
      <xdr:spPr>
        <a:xfrm>
          <a:off x="16370300" y="1665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62593</xdr:rowOff>
    </xdr:from>
    <xdr:to>
      <xdr:col>22</xdr:col>
      <xdr:colOff>415925</xdr:colOff>
      <xdr:row>98</xdr:row>
      <xdr:rowOff>164193</xdr:rowOff>
    </xdr:to>
    <xdr:sp macro="" textlink="">
      <xdr:nvSpPr>
        <xdr:cNvPr id="657" name="円/楕円 656"/>
        <xdr:cNvSpPr/>
      </xdr:nvSpPr>
      <xdr:spPr>
        <a:xfrm>
          <a:off x="15430500" y="16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155320</xdr:rowOff>
    </xdr:from>
    <xdr:ext cx="534377" cy="259045"/>
    <xdr:sp macro="" textlink="">
      <xdr:nvSpPr>
        <xdr:cNvPr id="658" name="テキスト ボックス 657"/>
        <xdr:cNvSpPr txBox="1"/>
      </xdr:nvSpPr>
      <xdr:spPr>
        <a:xfrm>
          <a:off x="15214111" y="169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49340</xdr:rowOff>
    </xdr:from>
    <xdr:to>
      <xdr:col>21</xdr:col>
      <xdr:colOff>212725</xdr:colOff>
      <xdr:row>98</xdr:row>
      <xdr:rowOff>150940</xdr:rowOff>
    </xdr:to>
    <xdr:sp macro="" textlink="">
      <xdr:nvSpPr>
        <xdr:cNvPr id="659" name="円/楕円 658"/>
        <xdr:cNvSpPr/>
      </xdr:nvSpPr>
      <xdr:spPr>
        <a:xfrm>
          <a:off x="14541500" y="168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167467</xdr:rowOff>
    </xdr:from>
    <xdr:ext cx="534377" cy="259045"/>
    <xdr:sp macro="" textlink="">
      <xdr:nvSpPr>
        <xdr:cNvPr id="660" name="テキスト ボックス 659"/>
        <xdr:cNvSpPr txBox="1"/>
      </xdr:nvSpPr>
      <xdr:spPr>
        <a:xfrm>
          <a:off x="14325111" y="166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72779</xdr:rowOff>
    </xdr:from>
    <xdr:to>
      <xdr:col>20</xdr:col>
      <xdr:colOff>9525</xdr:colOff>
      <xdr:row>99</xdr:row>
      <xdr:rowOff>2929</xdr:rowOff>
    </xdr:to>
    <xdr:sp macro="" textlink="">
      <xdr:nvSpPr>
        <xdr:cNvPr id="661" name="円/楕円 660"/>
        <xdr:cNvSpPr/>
      </xdr:nvSpPr>
      <xdr:spPr>
        <a:xfrm>
          <a:off x="13652500" y="168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165506</xdr:rowOff>
    </xdr:from>
    <xdr:ext cx="534377" cy="259045"/>
    <xdr:sp macro="" textlink="">
      <xdr:nvSpPr>
        <xdr:cNvPr id="662" name="テキスト ボックス 661"/>
        <xdr:cNvSpPr txBox="1"/>
      </xdr:nvSpPr>
      <xdr:spPr>
        <a:xfrm>
          <a:off x="13436111" y="16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75453</xdr:rowOff>
    </xdr:from>
    <xdr:to>
      <xdr:col>18</xdr:col>
      <xdr:colOff>492125</xdr:colOff>
      <xdr:row>99</xdr:row>
      <xdr:rowOff>5603</xdr:rowOff>
    </xdr:to>
    <xdr:sp macro="" textlink="">
      <xdr:nvSpPr>
        <xdr:cNvPr id="663" name="円/楕円 662"/>
        <xdr:cNvSpPr/>
      </xdr:nvSpPr>
      <xdr:spPr>
        <a:xfrm>
          <a:off x="12763500" y="168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168180</xdr:rowOff>
    </xdr:from>
    <xdr:ext cx="534377" cy="259045"/>
    <xdr:sp macro="" textlink="">
      <xdr:nvSpPr>
        <xdr:cNvPr id="664" name="テキスト ボックス 663"/>
        <xdr:cNvSpPr txBox="1"/>
      </xdr:nvSpPr>
      <xdr:spPr>
        <a:xfrm>
          <a:off x="12547111" y="169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120371</xdr:rowOff>
    </xdr:from>
    <xdr:to>
      <xdr:col>32</xdr:col>
      <xdr:colOff>187325</xdr:colOff>
      <xdr:row>58</xdr:row>
      <xdr:rowOff>125375</xdr:rowOff>
    </xdr:to>
    <xdr:cxnSp macro="">
      <xdr:nvCxnSpPr>
        <xdr:cNvPr id="748" name="直線コネクタ 747"/>
        <xdr:cNvCxnSpPr/>
      </xdr:nvCxnSpPr>
      <xdr:spPr>
        <a:xfrm>
          <a:off x="21323300" y="10064471"/>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115621</xdr:rowOff>
    </xdr:from>
    <xdr:to>
      <xdr:col>31</xdr:col>
      <xdr:colOff>34925</xdr:colOff>
      <xdr:row>58</xdr:row>
      <xdr:rowOff>120371</xdr:rowOff>
    </xdr:to>
    <xdr:cxnSp macro="">
      <xdr:nvCxnSpPr>
        <xdr:cNvPr id="751" name="直線コネクタ 750"/>
        <xdr:cNvCxnSpPr/>
      </xdr:nvCxnSpPr>
      <xdr:spPr>
        <a:xfrm>
          <a:off x="20434300" y="10059721"/>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115303</xdr:rowOff>
    </xdr:from>
    <xdr:to>
      <xdr:col>29</xdr:col>
      <xdr:colOff>517525</xdr:colOff>
      <xdr:row>58</xdr:row>
      <xdr:rowOff>115621</xdr:rowOff>
    </xdr:to>
    <xdr:cxnSp macro="">
      <xdr:nvCxnSpPr>
        <xdr:cNvPr id="754" name="直線コネクタ 753"/>
        <xdr:cNvCxnSpPr/>
      </xdr:nvCxnSpPr>
      <xdr:spPr>
        <a:xfrm>
          <a:off x="19545300" y="10059403"/>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115303</xdr:rowOff>
    </xdr:from>
    <xdr:to>
      <xdr:col>28</xdr:col>
      <xdr:colOff>314325</xdr:colOff>
      <xdr:row>58</xdr:row>
      <xdr:rowOff>132791</xdr:rowOff>
    </xdr:to>
    <xdr:cxnSp macro="">
      <xdr:nvCxnSpPr>
        <xdr:cNvPr id="757" name="直線コネクタ 756"/>
        <xdr:cNvCxnSpPr/>
      </xdr:nvCxnSpPr>
      <xdr:spPr>
        <a:xfrm flipV="1">
          <a:off x="18656300" y="1005940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74575</xdr:rowOff>
    </xdr:from>
    <xdr:to>
      <xdr:col>32</xdr:col>
      <xdr:colOff>238125</xdr:colOff>
      <xdr:row>59</xdr:row>
      <xdr:rowOff>4725</xdr:rowOff>
    </xdr:to>
    <xdr:sp macro="" textlink="">
      <xdr:nvSpPr>
        <xdr:cNvPr id="767" name="円/楕円 766"/>
        <xdr:cNvSpPr/>
      </xdr:nvSpPr>
      <xdr:spPr>
        <a:xfrm>
          <a:off x="22110700" y="10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33952</xdr:rowOff>
    </xdr:from>
    <xdr:ext cx="469744" cy="259045"/>
    <xdr:sp macro="" textlink="">
      <xdr:nvSpPr>
        <xdr:cNvPr id="768" name="貸付金該当値テキスト"/>
        <xdr:cNvSpPr txBox="1"/>
      </xdr:nvSpPr>
      <xdr:spPr>
        <a:xfrm>
          <a:off x="22212300" y="9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69571</xdr:rowOff>
    </xdr:from>
    <xdr:to>
      <xdr:col>31</xdr:col>
      <xdr:colOff>85725</xdr:colOff>
      <xdr:row>58</xdr:row>
      <xdr:rowOff>171171</xdr:rowOff>
    </xdr:to>
    <xdr:sp macro="" textlink="">
      <xdr:nvSpPr>
        <xdr:cNvPr id="769" name="円/楕円 768"/>
        <xdr:cNvSpPr/>
      </xdr:nvSpPr>
      <xdr:spPr>
        <a:xfrm>
          <a:off x="21272500" y="100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16248</xdr:rowOff>
    </xdr:from>
    <xdr:ext cx="469744" cy="259045"/>
    <xdr:sp macro="" textlink="">
      <xdr:nvSpPr>
        <xdr:cNvPr id="770" name="テキスト ボックス 769"/>
        <xdr:cNvSpPr txBox="1"/>
      </xdr:nvSpPr>
      <xdr:spPr>
        <a:xfrm>
          <a:off x="21088427" y="97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64821</xdr:rowOff>
    </xdr:from>
    <xdr:to>
      <xdr:col>29</xdr:col>
      <xdr:colOff>568325</xdr:colOff>
      <xdr:row>58</xdr:row>
      <xdr:rowOff>166421</xdr:rowOff>
    </xdr:to>
    <xdr:sp macro="" textlink="">
      <xdr:nvSpPr>
        <xdr:cNvPr id="771" name="円/楕円 770"/>
        <xdr:cNvSpPr/>
      </xdr:nvSpPr>
      <xdr:spPr>
        <a:xfrm>
          <a:off x="20383500" y="100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11498</xdr:rowOff>
    </xdr:from>
    <xdr:ext cx="469744" cy="259045"/>
    <xdr:sp macro="" textlink="">
      <xdr:nvSpPr>
        <xdr:cNvPr id="772" name="テキスト ボックス 771"/>
        <xdr:cNvSpPr txBox="1"/>
      </xdr:nvSpPr>
      <xdr:spPr>
        <a:xfrm>
          <a:off x="20199427" y="978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64503</xdr:rowOff>
    </xdr:from>
    <xdr:to>
      <xdr:col>28</xdr:col>
      <xdr:colOff>365125</xdr:colOff>
      <xdr:row>58</xdr:row>
      <xdr:rowOff>166103</xdr:rowOff>
    </xdr:to>
    <xdr:sp macro="" textlink="">
      <xdr:nvSpPr>
        <xdr:cNvPr id="773" name="円/楕円 772"/>
        <xdr:cNvSpPr/>
      </xdr:nvSpPr>
      <xdr:spPr>
        <a:xfrm>
          <a:off x="19494500" y="100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11180</xdr:rowOff>
    </xdr:from>
    <xdr:ext cx="469744" cy="259045"/>
    <xdr:sp macro="" textlink="">
      <xdr:nvSpPr>
        <xdr:cNvPr id="774" name="テキスト ボックス 773"/>
        <xdr:cNvSpPr txBox="1"/>
      </xdr:nvSpPr>
      <xdr:spPr>
        <a:xfrm>
          <a:off x="19310427" y="97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81991</xdr:rowOff>
    </xdr:from>
    <xdr:to>
      <xdr:col>27</xdr:col>
      <xdr:colOff>161925</xdr:colOff>
      <xdr:row>59</xdr:row>
      <xdr:rowOff>12141</xdr:rowOff>
    </xdr:to>
    <xdr:sp macro="" textlink="">
      <xdr:nvSpPr>
        <xdr:cNvPr id="775" name="円/楕円 774"/>
        <xdr:cNvSpPr/>
      </xdr:nvSpPr>
      <xdr:spPr>
        <a:xfrm>
          <a:off x="18605500" y="100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28668</xdr:rowOff>
    </xdr:from>
    <xdr:ext cx="469744" cy="259045"/>
    <xdr:sp macro="" textlink="">
      <xdr:nvSpPr>
        <xdr:cNvPr id="776" name="テキスト ボックス 775"/>
        <xdr:cNvSpPr txBox="1"/>
      </xdr:nvSpPr>
      <xdr:spPr>
        <a:xfrm>
          <a:off x="18421427" y="98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104839</xdr:rowOff>
    </xdr:from>
    <xdr:to>
      <xdr:col>32</xdr:col>
      <xdr:colOff>187325</xdr:colOff>
      <xdr:row>72</xdr:row>
      <xdr:rowOff>123584</xdr:rowOff>
    </xdr:to>
    <xdr:cxnSp macro="">
      <xdr:nvCxnSpPr>
        <xdr:cNvPr id="806" name="直線コネクタ 805"/>
        <xdr:cNvCxnSpPr/>
      </xdr:nvCxnSpPr>
      <xdr:spPr>
        <a:xfrm flipV="1">
          <a:off x="21323300" y="1244923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123584</xdr:rowOff>
    </xdr:from>
    <xdr:to>
      <xdr:col>31</xdr:col>
      <xdr:colOff>34925</xdr:colOff>
      <xdr:row>72</xdr:row>
      <xdr:rowOff>133477</xdr:rowOff>
    </xdr:to>
    <xdr:cxnSp macro="">
      <xdr:nvCxnSpPr>
        <xdr:cNvPr id="809" name="直線コネクタ 808"/>
        <xdr:cNvCxnSpPr/>
      </xdr:nvCxnSpPr>
      <xdr:spPr>
        <a:xfrm flipV="1">
          <a:off x="20434300" y="1246798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24917</xdr:rowOff>
    </xdr:from>
    <xdr:to>
      <xdr:col>29</xdr:col>
      <xdr:colOff>517525</xdr:colOff>
      <xdr:row>72</xdr:row>
      <xdr:rowOff>133477</xdr:rowOff>
    </xdr:to>
    <xdr:cxnSp macro="">
      <xdr:nvCxnSpPr>
        <xdr:cNvPr id="812" name="直線コネクタ 811"/>
        <xdr:cNvCxnSpPr/>
      </xdr:nvCxnSpPr>
      <xdr:spPr>
        <a:xfrm>
          <a:off x="19545300" y="12369317"/>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24917</xdr:rowOff>
    </xdr:from>
    <xdr:to>
      <xdr:col>28</xdr:col>
      <xdr:colOff>314325</xdr:colOff>
      <xdr:row>72</xdr:row>
      <xdr:rowOff>136385</xdr:rowOff>
    </xdr:to>
    <xdr:cxnSp macro="">
      <xdr:nvCxnSpPr>
        <xdr:cNvPr id="815" name="直線コネクタ 814"/>
        <xdr:cNvCxnSpPr/>
      </xdr:nvCxnSpPr>
      <xdr:spPr>
        <a:xfrm flipV="1">
          <a:off x="18656300" y="12369317"/>
          <a:ext cx="889000" cy="1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54039</xdr:rowOff>
    </xdr:from>
    <xdr:to>
      <xdr:col>32</xdr:col>
      <xdr:colOff>238125</xdr:colOff>
      <xdr:row>72</xdr:row>
      <xdr:rowOff>155639</xdr:rowOff>
    </xdr:to>
    <xdr:sp macro="" textlink="">
      <xdr:nvSpPr>
        <xdr:cNvPr id="825" name="円/楕円 824"/>
        <xdr:cNvSpPr/>
      </xdr:nvSpPr>
      <xdr:spPr>
        <a:xfrm>
          <a:off x="221107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140416</xdr:rowOff>
    </xdr:from>
    <xdr:ext cx="599010" cy="259045"/>
    <xdr:sp macro="" textlink="">
      <xdr:nvSpPr>
        <xdr:cNvPr id="826" name="繰出金該当値テキスト"/>
        <xdr:cNvSpPr txBox="1"/>
      </xdr:nvSpPr>
      <xdr:spPr>
        <a:xfrm>
          <a:off x="22212300" y="1231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119,745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72784</xdr:rowOff>
    </xdr:from>
    <xdr:to>
      <xdr:col>31</xdr:col>
      <xdr:colOff>85725</xdr:colOff>
      <xdr:row>73</xdr:row>
      <xdr:rowOff>2934</xdr:rowOff>
    </xdr:to>
    <xdr:sp macro="" textlink="">
      <xdr:nvSpPr>
        <xdr:cNvPr id="827" name="円/楕円 826"/>
        <xdr:cNvSpPr/>
      </xdr:nvSpPr>
      <xdr:spPr>
        <a:xfrm>
          <a:off x="21272500" y="12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19461</xdr:rowOff>
    </xdr:from>
    <xdr:ext cx="599010" cy="259045"/>
    <xdr:sp macro="" textlink="">
      <xdr:nvSpPr>
        <xdr:cNvPr id="828" name="テキスト ボックス 827"/>
        <xdr:cNvSpPr txBox="1"/>
      </xdr:nvSpPr>
      <xdr:spPr>
        <a:xfrm>
          <a:off x="21023794" y="121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82677</xdr:rowOff>
    </xdr:from>
    <xdr:to>
      <xdr:col>29</xdr:col>
      <xdr:colOff>568325</xdr:colOff>
      <xdr:row>73</xdr:row>
      <xdr:rowOff>12827</xdr:rowOff>
    </xdr:to>
    <xdr:sp macro="" textlink="">
      <xdr:nvSpPr>
        <xdr:cNvPr id="829" name="円/楕円 828"/>
        <xdr:cNvSpPr/>
      </xdr:nvSpPr>
      <xdr:spPr>
        <a:xfrm>
          <a:off x="20383500" y="124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29354</xdr:rowOff>
    </xdr:from>
    <xdr:ext cx="599010" cy="259045"/>
    <xdr:sp macro="" textlink="">
      <xdr:nvSpPr>
        <xdr:cNvPr id="830" name="テキスト ボックス 829"/>
        <xdr:cNvSpPr txBox="1"/>
      </xdr:nvSpPr>
      <xdr:spPr>
        <a:xfrm>
          <a:off x="20134794" y="122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145567</xdr:rowOff>
    </xdr:from>
    <xdr:to>
      <xdr:col>28</xdr:col>
      <xdr:colOff>365125</xdr:colOff>
      <xdr:row>72</xdr:row>
      <xdr:rowOff>75717</xdr:rowOff>
    </xdr:to>
    <xdr:sp macro="" textlink="">
      <xdr:nvSpPr>
        <xdr:cNvPr id="831" name="円/楕円 830"/>
        <xdr:cNvSpPr/>
      </xdr:nvSpPr>
      <xdr:spPr>
        <a:xfrm>
          <a:off x="19494500" y="123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92244</xdr:rowOff>
    </xdr:from>
    <xdr:ext cx="599010" cy="259045"/>
    <xdr:sp macro="" textlink="">
      <xdr:nvSpPr>
        <xdr:cNvPr id="832" name="テキスト ボックス 831"/>
        <xdr:cNvSpPr txBox="1"/>
      </xdr:nvSpPr>
      <xdr:spPr>
        <a:xfrm>
          <a:off x="19245794" y="1209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85585</xdr:rowOff>
    </xdr:from>
    <xdr:to>
      <xdr:col>27</xdr:col>
      <xdr:colOff>161925</xdr:colOff>
      <xdr:row>73</xdr:row>
      <xdr:rowOff>15735</xdr:rowOff>
    </xdr:to>
    <xdr:sp macro="" textlink="">
      <xdr:nvSpPr>
        <xdr:cNvPr id="833" name="円/楕円 832"/>
        <xdr:cNvSpPr/>
      </xdr:nvSpPr>
      <xdr:spPr>
        <a:xfrm>
          <a:off x="18605500" y="124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32262</xdr:rowOff>
    </xdr:from>
    <xdr:ext cx="599010" cy="259045"/>
    <xdr:sp macro="" textlink="">
      <xdr:nvSpPr>
        <xdr:cNvPr id="834" name="テキスト ボックス 833"/>
        <xdr:cNvSpPr txBox="1"/>
      </xdr:nvSpPr>
      <xdr:spPr>
        <a:xfrm>
          <a:off x="18356794" y="1220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850,797</a:t>
          </a:r>
          <a:r>
            <a:rPr kumimoji="1" lang="ja-JP" altLang="en-US" sz="1300">
              <a:latin typeface="ＭＳ Ｐゴシック"/>
            </a:rPr>
            <a:t>円となっている。主な構成項目である人件費は、住民一人当たり</a:t>
          </a:r>
          <a:r>
            <a:rPr kumimoji="1" lang="en-US" altLang="ja-JP" sz="1300">
              <a:latin typeface="ＭＳ Ｐゴシック"/>
            </a:rPr>
            <a:t>108,955</a:t>
          </a:r>
          <a:r>
            <a:rPr kumimoji="1" lang="ja-JP" altLang="en-US" sz="1300">
              <a:latin typeface="ＭＳ Ｐゴシック"/>
            </a:rPr>
            <a:t>円となっており、平成２６年度からほぼ同水準で推移してきている。平成</a:t>
          </a:r>
          <a:r>
            <a:rPr kumimoji="1" lang="en-US" altLang="ja-JP" sz="1300">
              <a:latin typeface="ＭＳ Ｐゴシック"/>
            </a:rPr>
            <a:t>24</a:t>
          </a:r>
          <a:r>
            <a:rPr kumimoji="1" lang="ja-JP" altLang="en-US" sz="1300">
              <a:latin typeface="ＭＳ Ｐゴシック"/>
            </a:rPr>
            <a:t>年度から比較すると</a:t>
          </a:r>
          <a:r>
            <a:rPr kumimoji="1" lang="en-US" altLang="ja-JP" sz="1300">
              <a:latin typeface="ＭＳ Ｐゴシック"/>
            </a:rPr>
            <a:t>12</a:t>
          </a:r>
          <a:r>
            <a:rPr kumimoji="1" lang="ja-JP" altLang="en-US" sz="1300">
              <a:latin typeface="ＭＳ Ｐゴシック"/>
            </a:rPr>
            <a:t>％減少しているが、類似団体平均と比べるとやや高い水準で推移してきた。これは過疎化による人口減のため</a:t>
          </a:r>
          <a:r>
            <a:rPr kumimoji="1" lang="en-US" altLang="ja-JP" sz="1300">
              <a:latin typeface="ＭＳ Ｐゴシック"/>
            </a:rPr>
            <a:t>1</a:t>
          </a:r>
          <a:r>
            <a:rPr kumimoji="1" lang="ja-JP" altLang="en-US" sz="1300">
              <a:latin typeface="ＭＳ Ｐゴシック"/>
            </a:rPr>
            <a:t>人当たりのコストが、大きくなっていることが主な原因であるが、新規採用及び退職に係る人員管理により、同水準を維持していく。 </a:t>
          </a:r>
        </a:p>
        <a:p>
          <a:r>
            <a:rPr kumimoji="1" lang="ja-JP" altLang="en-US" sz="1300">
              <a:latin typeface="ＭＳ Ｐゴシック"/>
            </a:rPr>
            <a:t>・扶助費は住民一人当たり</a:t>
          </a:r>
          <a:r>
            <a:rPr kumimoji="1" lang="en-US" altLang="ja-JP" sz="1300">
              <a:latin typeface="ＭＳ Ｐゴシック"/>
            </a:rPr>
            <a:t>77,245</a:t>
          </a:r>
          <a:r>
            <a:rPr kumimoji="1" lang="ja-JP" altLang="en-US" sz="1300">
              <a:latin typeface="ＭＳ Ｐゴシック"/>
            </a:rPr>
            <a:t>円となっており、類似団体と比較して高い水準となっている。これは、近年の子ども子育て支援制度による認定こども園措置費によるものであり、前年度決算と比較すると</a:t>
          </a:r>
          <a:r>
            <a:rPr kumimoji="1" lang="en-US" altLang="ja-JP" sz="1300">
              <a:latin typeface="ＭＳ Ｐゴシック"/>
            </a:rPr>
            <a:t>18.2</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また、繰出金は住民一人当たり</a:t>
          </a:r>
          <a:r>
            <a:rPr kumimoji="1" lang="en-US" altLang="ja-JP" sz="1300">
              <a:latin typeface="ＭＳ Ｐゴシック"/>
            </a:rPr>
            <a:t>119,745</a:t>
          </a:r>
          <a:r>
            <a:rPr kumimoji="1" lang="ja-JP" altLang="en-US" sz="1300">
              <a:latin typeface="ＭＳ Ｐゴシック"/>
            </a:rPr>
            <a:t>円となっており、類似団体と比較して高い水準となっている。　これは、離島という本町の立地条件から、簡易水道事業や交通事業等の特別会計に対するものである。今後も使用料等独立採算の原則に立ち返った料金の見直し等の検討を行い、健全化を図り、普通会計の負担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68199</xdr:rowOff>
    </xdr:from>
    <xdr:to>
      <xdr:col>6</xdr:col>
      <xdr:colOff>511175</xdr:colOff>
      <xdr:row>34</xdr:row>
      <xdr:rowOff>76200</xdr:rowOff>
    </xdr:to>
    <xdr:cxnSp macro="">
      <xdr:nvCxnSpPr>
        <xdr:cNvPr id="61" name="直線コネクタ 60"/>
        <xdr:cNvCxnSpPr/>
      </xdr:nvCxnSpPr>
      <xdr:spPr>
        <a:xfrm>
          <a:off x="3797300" y="58974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68199</xdr:rowOff>
    </xdr:from>
    <xdr:to>
      <xdr:col>5</xdr:col>
      <xdr:colOff>358775</xdr:colOff>
      <xdr:row>34</xdr:row>
      <xdr:rowOff>119507</xdr:rowOff>
    </xdr:to>
    <xdr:cxnSp macro="">
      <xdr:nvCxnSpPr>
        <xdr:cNvPr id="64" name="直線コネクタ 63"/>
        <xdr:cNvCxnSpPr/>
      </xdr:nvCxnSpPr>
      <xdr:spPr>
        <a:xfrm flipV="1">
          <a:off x="2908300" y="5897499"/>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56515</xdr:rowOff>
    </xdr:from>
    <xdr:to>
      <xdr:col>4</xdr:col>
      <xdr:colOff>155575</xdr:colOff>
      <xdr:row>34</xdr:row>
      <xdr:rowOff>119507</xdr:rowOff>
    </xdr:to>
    <xdr:cxnSp macro="">
      <xdr:nvCxnSpPr>
        <xdr:cNvPr id="67" name="直線コネクタ 66"/>
        <xdr:cNvCxnSpPr/>
      </xdr:nvCxnSpPr>
      <xdr:spPr>
        <a:xfrm>
          <a:off x="2019300" y="5714365"/>
          <a:ext cx="889000" cy="2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103632</xdr:rowOff>
    </xdr:from>
    <xdr:to>
      <xdr:col>2</xdr:col>
      <xdr:colOff>638175</xdr:colOff>
      <xdr:row>33</xdr:row>
      <xdr:rowOff>56515</xdr:rowOff>
    </xdr:to>
    <xdr:cxnSp macro="">
      <xdr:nvCxnSpPr>
        <xdr:cNvPr id="70" name="直線コネクタ 69"/>
        <xdr:cNvCxnSpPr/>
      </xdr:nvCxnSpPr>
      <xdr:spPr>
        <a:xfrm>
          <a:off x="1130300" y="5590032"/>
          <a:ext cx="889000" cy="1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25400</xdr:rowOff>
    </xdr:from>
    <xdr:to>
      <xdr:col>6</xdr:col>
      <xdr:colOff>561975</xdr:colOff>
      <xdr:row>34</xdr:row>
      <xdr:rowOff>127000</xdr:rowOff>
    </xdr:to>
    <xdr:sp macro="" textlink="">
      <xdr:nvSpPr>
        <xdr:cNvPr id="80" name="円/楕円 79"/>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3827</xdr:rowOff>
    </xdr:from>
    <xdr:ext cx="469744" cy="259045"/>
    <xdr:sp macro="" textlink="">
      <xdr:nvSpPr>
        <xdr:cNvPr id="81" name="議会費該当値テキスト"/>
        <xdr:cNvSpPr txBox="1"/>
      </xdr:nvSpPr>
      <xdr:spPr>
        <a:xfrm>
          <a:off x="46863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17399</xdr:rowOff>
    </xdr:from>
    <xdr:to>
      <xdr:col>5</xdr:col>
      <xdr:colOff>409575</xdr:colOff>
      <xdr:row>34</xdr:row>
      <xdr:rowOff>118999</xdr:rowOff>
    </xdr:to>
    <xdr:sp macro="" textlink="">
      <xdr:nvSpPr>
        <xdr:cNvPr id="82" name="円/楕円 81"/>
        <xdr:cNvSpPr/>
      </xdr:nvSpPr>
      <xdr:spPr>
        <a:xfrm>
          <a:off x="3746500" y="5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110126</xdr:rowOff>
    </xdr:from>
    <xdr:ext cx="469744" cy="259045"/>
    <xdr:sp macro="" textlink="">
      <xdr:nvSpPr>
        <xdr:cNvPr id="83" name="テキスト ボックス 82"/>
        <xdr:cNvSpPr txBox="1"/>
      </xdr:nvSpPr>
      <xdr:spPr>
        <a:xfrm>
          <a:off x="3562427" y="59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68707</xdr:rowOff>
    </xdr:from>
    <xdr:to>
      <xdr:col>4</xdr:col>
      <xdr:colOff>206375</xdr:colOff>
      <xdr:row>34</xdr:row>
      <xdr:rowOff>170307</xdr:rowOff>
    </xdr:to>
    <xdr:sp macro="" textlink="">
      <xdr:nvSpPr>
        <xdr:cNvPr id="84" name="円/楕円 83"/>
        <xdr:cNvSpPr/>
      </xdr:nvSpPr>
      <xdr:spPr>
        <a:xfrm>
          <a:off x="2857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161434</xdr:rowOff>
    </xdr:from>
    <xdr:ext cx="469744" cy="259045"/>
    <xdr:sp macro="" textlink="">
      <xdr:nvSpPr>
        <xdr:cNvPr id="85" name="テキスト ボックス 84"/>
        <xdr:cNvSpPr txBox="1"/>
      </xdr:nvSpPr>
      <xdr:spPr>
        <a:xfrm>
          <a:off x="2673427"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5715</xdr:rowOff>
    </xdr:from>
    <xdr:to>
      <xdr:col>3</xdr:col>
      <xdr:colOff>3175</xdr:colOff>
      <xdr:row>33</xdr:row>
      <xdr:rowOff>107315</xdr:rowOff>
    </xdr:to>
    <xdr:sp macro="" textlink="">
      <xdr:nvSpPr>
        <xdr:cNvPr id="86" name="円/楕円 85"/>
        <xdr:cNvSpPr/>
      </xdr:nvSpPr>
      <xdr:spPr>
        <a:xfrm>
          <a:off x="1968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123842</xdr:rowOff>
    </xdr:from>
    <xdr:ext cx="534377" cy="259045"/>
    <xdr:sp macro="" textlink="">
      <xdr:nvSpPr>
        <xdr:cNvPr id="87" name="テキスト ボックス 86"/>
        <xdr:cNvSpPr txBox="1"/>
      </xdr:nvSpPr>
      <xdr:spPr>
        <a:xfrm>
          <a:off x="1752111" y="5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52832</xdr:rowOff>
    </xdr:from>
    <xdr:to>
      <xdr:col>1</xdr:col>
      <xdr:colOff>485775</xdr:colOff>
      <xdr:row>32</xdr:row>
      <xdr:rowOff>154432</xdr:rowOff>
    </xdr:to>
    <xdr:sp macro="" textlink="">
      <xdr:nvSpPr>
        <xdr:cNvPr id="88" name="円/楕円 87"/>
        <xdr:cNvSpPr/>
      </xdr:nvSpPr>
      <xdr:spPr>
        <a:xfrm>
          <a:off x="1079500" y="55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170959</xdr:rowOff>
    </xdr:from>
    <xdr:ext cx="534377" cy="259045"/>
    <xdr:sp macro="" textlink="">
      <xdr:nvSpPr>
        <xdr:cNvPr id="89" name="テキスト ボックス 88"/>
        <xdr:cNvSpPr txBox="1"/>
      </xdr:nvSpPr>
      <xdr:spPr>
        <a:xfrm>
          <a:off x="863111" y="53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58001</xdr:rowOff>
    </xdr:from>
    <xdr:to>
      <xdr:col>6</xdr:col>
      <xdr:colOff>511175</xdr:colOff>
      <xdr:row>58</xdr:row>
      <xdr:rowOff>63592</xdr:rowOff>
    </xdr:to>
    <xdr:cxnSp macro="">
      <xdr:nvCxnSpPr>
        <xdr:cNvPr id="116" name="直線コネクタ 115"/>
        <xdr:cNvCxnSpPr/>
      </xdr:nvCxnSpPr>
      <xdr:spPr>
        <a:xfrm flipV="1">
          <a:off x="3797300" y="10002101"/>
          <a:ext cx="8382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48251</xdr:rowOff>
    </xdr:from>
    <xdr:to>
      <xdr:col>5</xdr:col>
      <xdr:colOff>358775</xdr:colOff>
      <xdr:row>58</xdr:row>
      <xdr:rowOff>63592</xdr:rowOff>
    </xdr:to>
    <xdr:cxnSp macro="">
      <xdr:nvCxnSpPr>
        <xdr:cNvPr id="119" name="直線コネクタ 118"/>
        <xdr:cNvCxnSpPr/>
      </xdr:nvCxnSpPr>
      <xdr:spPr>
        <a:xfrm>
          <a:off x="2908300" y="9992351"/>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48251</xdr:rowOff>
    </xdr:from>
    <xdr:to>
      <xdr:col>4</xdr:col>
      <xdr:colOff>155575</xdr:colOff>
      <xdr:row>58</xdr:row>
      <xdr:rowOff>68518</xdr:rowOff>
    </xdr:to>
    <xdr:cxnSp macro="">
      <xdr:nvCxnSpPr>
        <xdr:cNvPr id="122" name="直線コネクタ 121"/>
        <xdr:cNvCxnSpPr/>
      </xdr:nvCxnSpPr>
      <xdr:spPr>
        <a:xfrm flipV="1">
          <a:off x="2019300" y="9992351"/>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66651</xdr:rowOff>
    </xdr:from>
    <xdr:to>
      <xdr:col>2</xdr:col>
      <xdr:colOff>638175</xdr:colOff>
      <xdr:row>58</xdr:row>
      <xdr:rowOff>68518</xdr:rowOff>
    </xdr:to>
    <xdr:cxnSp macro="">
      <xdr:nvCxnSpPr>
        <xdr:cNvPr id="125" name="直線コネクタ 124"/>
        <xdr:cNvCxnSpPr/>
      </xdr:nvCxnSpPr>
      <xdr:spPr>
        <a:xfrm>
          <a:off x="1130300" y="1001075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7201</xdr:rowOff>
    </xdr:from>
    <xdr:to>
      <xdr:col>6</xdr:col>
      <xdr:colOff>561975</xdr:colOff>
      <xdr:row>58</xdr:row>
      <xdr:rowOff>108801</xdr:rowOff>
    </xdr:to>
    <xdr:sp macro="" textlink="">
      <xdr:nvSpPr>
        <xdr:cNvPr id="135" name="円/楕円 134"/>
        <xdr:cNvSpPr/>
      </xdr:nvSpPr>
      <xdr:spPr>
        <a:xfrm>
          <a:off x="4584700" y="99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138028</xdr:rowOff>
    </xdr:from>
    <xdr:ext cx="599010" cy="259045"/>
    <xdr:sp macro="" textlink="">
      <xdr:nvSpPr>
        <xdr:cNvPr id="136" name="総務費該当値テキスト"/>
        <xdr:cNvSpPr txBox="1"/>
      </xdr:nvSpPr>
      <xdr:spPr>
        <a:xfrm>
          <a:off x="4686300" y="973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12792</xdr:rowOff>
    </xdr:from>
    <xdr:to>
      <xdr:col>5</xdr:col>
      <xdr:colOff>409575</xdr:colOff>
      <xdr:row>58</xdr:row>
      <xdr:rowOff>114392</xdr:rowOff>
    </xdr:to>
    <xdr:sp macro="" textlink="">
      <xdr:nvSpPr>
        <xdr:cNvPr id="137" name="円/楕円 136"/>
        <xdr:cNvSpPr/>
      </xdr:nvSpPr>
      <xdr:spPr>
        <a:xfrm>
          <a:off x="3746500" y="9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105519</xdr:rowOff>
    </xdr:from>
    <xdr:ext cx="599010" cy="259045"/>
    <xdr:sp macro="" textlink="">
      <xdr:nvSpPr>
        <xdr:cNvPr id="138" name="テキスト ボックス 137"/>
        <xdr:cNvSpPr txBox="1"/>
      </xdr:nvSpPr>
      <xdr:spPr>
        <a:xfrm>
          <a:off x="3497794" y="1004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168901</xdr:rowOff>
    </xdr:from>
    <xdr:to>
      <xdr:col>4</xdr:col>
      <xdr:colOff>206375</xdr:colOff>
      <xdr:row>58</xdr:row>
      <xdr:rowOff>99051</xdr:rowOff>
    </xdr:to>
    <xdr:sp macro="" textlink="">
      <xdr:nvSpPr>
        <xdr:cNvPr id="139" name="円/楕円 138"/>
        <xdr:cNvSpPr/>
      </xdr:nvSpPr>
      <xdr:spPr>
        <a:xfrm>
          <a:off x="2857500" y="99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115578</xdr:rowOff>
    </xdr:from>
    <xdr:ext cx="599010" cy="259045"/>
    <xdr:sp macro="" textlink="">
      <xdr:nvSpPr>
        <xdr:cNvPr id="140" name="テキスト ボックス 139"/>
        <xdr:cNvSpPr txBox="1"/>
      </xdr:nvSpPr>
      <xdr:spPr>
        <a:xfrm>
          <a:off x="2608794" y="97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17718</xdr:rowOff>
    </xdr:from>
    <xdr:to>
      <xdr:col>3</xdr:col>
      <xdr:colOff>3175</xdr:colOff>
      <xdr:row>58</xdr:row>
      <xdr:rowOff>119318</xdr:rowOff>
    </xdr:to>
    <xdr:sp macro="" textlink="">
      <xdr:nvSpPr>
        <xdr:cNvPr id="141" name="円/楕円 140"/>
        <xdr:cNvSpPr/>
      </xdr:nvSpPr>
      <xdr:spPr>
        <a:xfrm>
          <a:off x="1968500" y="99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135845</xdr:rowOff>
    </xdr:from>
    <xdr:ext cx="599010" cy="259045"/>
    <xdr:sp macro="" textlink="">
      <xdr:nvSpPr>
        <xdr:cNvPr id="142" name="テキスト ボックス 141"/>
        <xdr:cNvSpPr txBox="1"/>
      </xdr:nvSpPr>
      <xdr:spPr>
        <a:xfrm>
          <a:off x="1719794" y="973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15851</xdr:rowOff>
    </xdr:from>
    <xdr:to>
      <xdr:col>1</xdr:col>
      <xdr:colOff>485775</xdr:colOff>
      <xdr:row>58</xdr:row>
      <xdr:rowOff>117451</xdr:rowOff>
    </xdr:to>
    <xdr:sp macro="" textlink="">
      <xdr:nvSpPr>
        <xdr:cNvPr id="143" name="円/楕円 142"/>
        <xdr:cNvSpPr/>
      </xdr:nvSpPr>
      <xdr:spPr>
        <a:xfrm>
          <a:off x="1079500" y="99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133978</xdr:rowOff>
    </xdr:from>
    <xdr:ext cx="599010" cy="259045"/>
    <xdr:sp macro="" textlink="">
      <xdr:nvSpPr>
        <xdr:cNvPr id="144" name="テキスト ボックス 143"/>
        <xdr:cNvSpPr txBox="1"/>
      </xdr:nvSpPr>
      <xdr:spPr>
        <a:xfrm>
          <a:off x="830794" y="973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82468</xdr:rowOff>
    </xdr:from>
    <xdr:to>
      <xdr:col>6</xdr:col>
      <xdr:colOff>511175</xdr:colOff>
      <xdr:row>76</xdr:row>
      <xdr:rowOff>96644</xdr:rowOff>
    </xdr:to>
    <xdr:cxnSp macro="">
      <xdr:nvCxnSpPr>
        <xdr:cNvPr id="171" name="直線コネクタ 170"/>
        <xdr:cNvCxnSpPr/>
      </xdr:nvCxnSpPr>
      <xdr:spPr>
        <a:xfrm flipV="1">
          <a:off x="3797300" y="13112668"/>
          <a:ext cx="838200" cy="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96644</xdr:rowOff>
    </xdr:from>
    <xdr:to>
      <xdr:col>5</xdr:col>
      <xdr:colOff>358775</xdr:colOff>
      <xdr:row>76</xdr:row>
      <xdr:rowOff>102305</xdr:rowOff>
    </xdr:to>
    <xdr:cxnSp macro="">
      <xdr:nvCxnSpPr>
        <xdr:cNvPr id="174" name="直線コネクタ 173"/>
        <xdr:cNvCxnSpPr/>
      </xdr:nvCxnSpPr>
      <xdr:spPr>
        <a:xfrm flipV="1">
          <a:off x="2908300" y="13126844"/>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79232</xdr:rowOff>
    </xdr:from>
    <xdr:to>
      <xdr:col>4</xdr:col>
      <xdr:colOff>155575</xdr:colOff>
      <xdr:row>76</xdr:row>
      <xdr:rowOff>102305</xdr:rowOff>
    </xdr:to>
    <xdr:cxnSp macro="">
      <xdr:nvCxnSpPr>
        <xdr:cNvPr id="177" name="直線コネクタ 176"/>
        <xdr:cNvCxnSpPr/>
      </xdr:nvCxnSpPr>
      <xdr:spPr>
        <a:xfrm>
          <a:off x="2019300" y="13109432"/>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57727</xdr:rowOff>
    </xdr:from>
    <xdr:to>
      <xdr:col>2</xdr:col>
      <xdr:colOff>638175</xdr:colOff>
      <xdr:row>76</xdr:row>
      <xdr:rowOff>79232</xdr:rowOff>
    </xdr:to>
    <xdr:cxnSp macro="">
      <xdr:nvCxnSpPr>
        <xdr:cNvPr id="180" name="直線コネクタ 179"/>
        <xdr:cNvCxnSpPr/>
      </xdr:nvCxnSpPr>
      <xdr:spPr>
        <a:xfrm>
          <a:off x="1130300" y="13087927"/>
          <a:ext cx="8890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31668</xdr:rowOff>
    </xdr:from>
    <xdr:to>
      <xdr:col>6</xdr:col>
      <xdr:colOff>561975</xdr:colOff>
      <xdr:row>76</xdr:row>
      <xdr:rowOff>133268</xdr:rowOff>
    </xdr:to>
    <xdr:sp macro="" textlink="">
      <xdr:nvSpPr>
        <xdr:cNvPr id="190" name="円/楕円 189"/>
        <xdr:cNvSpPr/>
      </xdr:nvSpPr>
      <xdr:spPr>
        <a:xfrm>
          <a:off x="4584700" y="13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54545</xdr:rowOff>
    </xdr:from>
    <xdr:ext cx="599010" cy="259045"/>
    <xdr:sp macro="" textlink="">
      <xdr:nvSpPr>
        <xdr:cNvPr id="191" name="民生費該当値テキスト"/>
        <xdr:cNvSpPr txBox="1"/>
      </xdr:nvSpPr>
      <xdr:spPr>
        <a:xfrm>
          <a:off x="4686300" y="1291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45844</xdr:rowOff>
    </xdr:from>
    <xdr:to>
      <xdr:col>5</xdr:col>
      <xdr:colOff>409575</xdr:colOff>
      <xdr:row>76</xdr:row>
      <xdr:rowOff>147444</xdr:rowOff>
    </xdr:to>
    <xdr:sp macro="" textlink="">
      <xdr:nvSpPr>
        <xdr:cNvPr id="192" name="円/楕円 191"/>
        <xdr:cNvSpPr/>
      </xdr:nvSpPr>
      <xdr:spPr>
        <a:xfrm>
          <a:off x="3746500" y="130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163970</xdr:rowOff>
    </xdr:from>
    <xdr:ext cx="599010" cy="259045"/>
    <xdr:sp macro="" textlink="">
      <xdr:nvSpPr>
        <xdr:cNvPr id="193" name="テキスト ボックス 192"/>
        <xdr:cNvSpPr txBox="1"/>
      </xdr:nvSpPr>
      <xdr:spPr>
        <a:xfrm>
          <a:off x="3497794" y="128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51505</xdr:rowOff>
    </xdr:from>
    <xdr:to>
      <xdr:col>4</xdr:col>
      <xdr:colOff>206375</xdr:colOff>
      <xdr:row>76</xdr:row>
      <xdr:rowOff>153105</xdr:rowOff>
    </xdr:to>
    <xdr:sp macro="" textlink="">
      <xdr:nvSpPr>
        <xdr:cNvPr id="194" name="円/楕円 193"/>
        <xdr:cNvSpPr/>
      </xdr:nvSpPr>
      <xdr:spPr>
        <a:xfrm>
          <a:off x="2857500" y="130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169632</xdr:rowOff>
    </xdr:from>
    <xdr:ext cx="599010" cy="259045"/>
    <xdr:sp macro="" textlink="">
      <xdr:nvSpPr>
        <xdr:cNvPr id="195" name="テキスト ボックス 194"/>
        <xdr:cNvSpPr txBox="1"/>
      </xdr:nvSpPr>
      <xdr:spPr>
        <a:xfrm>
          <a:off x="2608794" y="128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28432</xdr:rowOff>
    </xdr:from>
    <xdr:to>
      <xdr:col>3</xdr:col>
      <xdr:colOff>3175</xdr:colOff>
      <xdr:row>76</xdr:row>
      <xdr:rowOff>130032</xdr:rowOff>
    </xdr:to>
    <xdr:sp macro="" textlink="">
      <xdr:nvSpPr>
        <xdr:cNvPr id="196" name="円/楕円 195"/>
        <xdr:cNvSpPr/>
      </xdr:nvSpPr>
      <xdr:spPr>
        <a:xfrm>
          <a:off x="1968500" y="130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146560</xdr:rowOff>
    </xdr:from>
    <xdr:ext cx="599010" cy="259045"/>
    <xdr:sp macro="" textlink="">
      <xdr:nvSpPr>
        <xdr:cNvPr id="197" name="テキスト ボックス 196"/>
        <xdr:cNvSpPr txBox="1"/>
      </xdr:nvSpPr>
      <xdr:spPr>
        <a:xfrm>
          <a:off x="1719794" y="1283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6927</xdr:rowOff>
    </xdr:from>
    <xdr:to>
      <xdr:col>1</xdr:col>
      <xdr:colOff>485775</xdr:colOff>
      <xdr:row>76</xdr:row>
      <xdr:rowOff>108527</xdr:rowOff>
    </xdr:to>
    <xdr:sp macro="" textlink="">
      <xdr:nvSpPr>
        <xdr:cNvPr id="198" name="円/楕円 197"/>
        <xdr:cNvSpPr/>
      </xdr:nvSpPr>
      <xdr:spPr>
        <a:xfrm>
          <a:off x="1079500" y="130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125054</xdr:rowOff>
    </xdr:from>
    <xdr:ext cx="599010" cy="259045"/>
    <xdr:sp macro="" textlink="">
      <xdr:nvSpPr>
        <xdr:cNvPr id="199" name="テキスト ボックス 198"/>
        <xdr:cNvSpPr txBox="1"/>
      </xdr:nvSpPr>
      <xdr:spPr>
        <a:xfrm>
          <a:off x="830794" y="1281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110951</xdr:rowOff>
    </xdr:from>
    <xdr:to>
      <xdr:col>6</xdr:col>
      <xdr:colOff>511175</xdr:colOff>
      <xdr:row>94</xdr:row>
      <xdr:rowOff>146972</xdr:rowOff>
    </xdr:to>
    <xdr:cxnSp macro="">
      <xdr:nvCxnSpPr>
        <xdr:cNvPr id="230" name="直線コネクタ 229"/>
        <xdr:cNvCxnSpPr/>
      </xdr:nvCxnSpPr>
      <xdr:spPr>
        <a:xfrm>
          <a:off x="3797300" y="16227251"/>
          <a:ext cx="8382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120834</xdr:rowOff>
    </xdr:from>
    <xdr:to>
      <xdr:col>5</xdr:col>
      <xdr:colOff>358775</xdr:colOff>
      <xdr:row>94</xdr:row>
      <xdr:rowOff>110951</xdr:rowOff>
    </xdr:to>
    <xdr:cxnSp macro="">
      <xdr:nvCxnSpPr>
        <xdr:cNvPr id="233" name="直線コネクタ 232"/>
        <xdr:cNvCxnSpPr/>
      </xdr:nvCxnSpPr>
      <xdr:spPr>
        <a:xfrm>
          <a:off x="2908300" y="16065684"/>
          <a:ext cx="889000" cy="16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120834</xdr:rowOff>
    </xdr:from>
    <xdr:to>
      <xdr:col>4</xdr:col>
      <xdr:colOff>155575</xdr:colOff>
      <xdr:row>94</xdr:row>
      <xdr:rowOff>44374</xdr:rowOff>
    </xdr:to>
    <xdr:cxnSp macro="">
      <xdr:nvCxnSpPr>
        <xdr:cNvPr id="236" name="直線コネクタ 235"/>
        <xdr:cNvCxnSpPr/>
      </xdr:nvCxnSpPr>
      <xdr:spPr>
        <a:xfrm flipV="1">
          <a:off x="2019300" y="16065684"/>
          <a:ext cx="889000" cy="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61562</xdr:rowOff>
    </xdr:from>
    <xdr:to>
      <xdr:col>2</xdr:col>
      <xdr:colOff>638175</xdr:colOff>
      <xdr:row>94</xdr:row>
      <xdr:rowOff>44374</xdr:rowOff>
    </xdr:to>
    <xdr:cxnSp macro="">
      <xdr:nvCxnSpPr>
        <xdr:cNvPr id="239" name="直線コネクタ 238"/>
        <xdr:cNvCxnSpPr/>
      </xdr:nvCxnSpPr>
      <xdr:spPr>
        <a:xfrm>
          <a:off x="1130300" y="16006412"/>
          <a:ext cx="889000" cy="1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96172</xdr:rowOff>
    </xdr:from>
    <xdr:to>
      <xdr:col>6</xdr:col>
      <xdr:colOff>561975</xdr:colOff>
      <xdr:row>95</xdr:row>
      <xdr:rowOff>26322</xdr:rowOff>
    </xdr:to>
    <xdr:sp macro="" textlink="">
      <xdr:nvSpPr>
        <xdr:cNvPr id="249" name="円/楕円 248"/>
        <xdr:cNvSpPr/>
      </xdr:nvSpPr>
      <xdr:spPr>
        <a:xfrm>
          <a:off x="4584700" y="162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119049</xdr:rowOff>
    </xdr:from>
    <xdr:ext cx="534377" cy="259045"/>
    <xdr:sp macro="" textlink="">
      <xdr:nvSpPr>
        <xdr:cNvPr id="250" name="衛生費該当値テキスト"/>
        <xdr:cNvSpPr txBox="1"/>
      </xdr:nvSpPr>
      <xdr:spPr>
        <a:xfrm>
          <a:off x="4686300" y="160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60151</xdr:rowOff>
    </xdr:from>
    <xdr:to>
      <xdr:col>5</xdr:col>
      <xdr:colOff>409575</xdr:colOff>
      <xdr:row>94</xdr:row>
      <xdr:rowOff>161751</xdr:rowOff>
    </xdr:to>
    <xdr:sp macro="" textlink="">
      <xdr:nvSpPr>
        <xdr:cNvPr id="251" name="円/楕円 250"/>
        <xdr:cNvSpPr/>
      </xdr:nvSpPr>
      <xdr:spPr>
        <a:xfrm>
          <a:off x="3746500" y="161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6828</xdr:rowOff>
    </xdr:from>
    <xdr:ext cx="534377" cy="259045"/>
    <xdr:sp macro="" textlink="">
      <xdr:nvSpPr>
        <xdr:cNvPr id="252" name="テキスト ボックス 251"/>
        <xdr:cNvSpPr txBox="1"/>
      </xdr:nvSpPr>
      <xdr:spPr>
        <a:xfrm>
          <a:off x="3530111" y="159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70034</xdr:rowOff>
    </xdr:from>
    <xdr:to>
      <xdr:col>4</xdr:col>
      <xdr:colOff>206375</xdr:colOff>
      <xdr:row>94</xdr:row>
      <xdr:rowOff>184</xdr:rowOff>
    </xdr:to>
    <xdr:sp macro="" textlink="">
      <xdr:nvSpPr>
        <xdr:cNvPr id="253" name="円/楕円 252"/>
        <xdr:cNvSpPr/>
      </xdr:nvSpPr>
      <xdr:spPr>
        <a:xfrm>
          <a:off x="2857500" y="160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16711</xdr:rowOff>
    </xdr:from>
    <xdr:ext cx="534377" cy="259045"/>
    <xdr:sp macro="" textlink="">
      <xdr:nvSpPr>
        <xdr:cNvPr id="254" name="テキスト ボックス 253"/>
        <xdr:cNvSpPr txBox="1"/>
      </xdr:nvSpPr>
      <xdr:spPr>
        <a:xfrm>
          <a:off x="2641111" y="157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165024</xdr:rowOff>
    </xdr:from>
    <xdr:to>
      <xdr:col>3</xdr:col>
      <xdr:colOff>3175</xdr:colOff>
      <xdr:row>94</xdr:row>
      <xdr:rowOff>95174</xdr:rowOff>
    </xdr:to>
    <xdr:sp macro="" textlink="">
      <xdr:nvSpPr>
        <xdr:cNvPr id="255" name="円/楕円 254"/>
        <xdr:cNvSpPr/>
      </xdr:nvSpPr>
      <xdr:spPr>
        <a:xfrm>
          <a:off x="1968500" y="161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111701</xdr:rowOff>
    </xdr:from>
    <xdr:ext cx="534377" cy="259045"/>
    <xdr:sp macro="" textlink="">
      <xdr:nvSpPr>
        <xdr:cNvPr id="256" name="テキスト ボックス 255"/>
        <xdr:cNvSpPr txBox="1"/>
      </xdr:nvSpPr>
      <xdr:spPr>
        <a:xfrm>
          <a:off x="1752111" y="158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10762</xdr:rowOff>
    </xdr:from>
    <xdr:to>
      <xdr:col>1</xdr:col>
      <xdr:colOff>485775</xdr:colOff>
      <xdr:row>93</xdr:row>
      <xdr:rowOff>112362</xdr:rowOff>
    </xdr:to>
    <xdr:sp macro="" textlink="">
      <xdr:nvSpPr>
        <xdr:cNvPr id="257" name="円/楕円 256"/>
        <xdr:cNvSpPr/>
      </xdr:nvSpPr>
      <xdr:spPr>
        <a:xfrm>
          <a:off x="1079500" y="159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128889</xdr:rowOff>
    </xdr:from>
    <xdr:ext cx="534377" cy="259045"/>
    <xdr:sp macro="" textlink="">
      <xdr:nvSpPr>
        <xdr:cNvPr id="258" name="テキスト ボックス 257"/>
        <xdr:cNvSpPr txBox="1"/>
      </xdr:nvSpPr>
      <xdr:spPr>
        <a:xfrm>
          <a:off x="863111" y="157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5374</xdr:rowOff>
    </xdr:from>
    <xdr:to>
      <xdr:col>15</xdr:col>
      <xdr:colOff>180975</xdr:colOff>
      <xdr:row>38</xdr:row>
      <xdr:rowOff>48443</xdr:rowOff>
    </xdr:to>
    <xdr:cxnSp macro="">
      <xdr:nvCxnSpPr>
        <xdr:cNvPr id="285" name="直線コネクタ 284"/>
        <xdr:cNvCxnSpPr/>
      </xdr:nvCxnSpPr>
      <xdr:spPr>
        <a:xfrm>
          <a:off x="9639300" y="6349024"/>
          <a:ext cx="838200" cy="2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5374</xdr:rowOff>
    </xdr:from>
    <xdr:to>
      <xdr:col>14</xdr:col>
      <xdr:colOff>28575</xdr:colOff>
      <xdr:row>37</xdr:row>
      <xdr:rowOff>130053</xdr:rowOff>
    </xdr:to>
    <xdr:cxnSp macro="">
      <xdr:nvCxnSpPr>
        <xdr:cNvPr id="288" name="直線コネクタ 287"/>
        <xdr:cNvCxnSpPr/>
      </xdr:nvCxnSpPr>
      <xdr:spPr>
        <a:xfrm flipV="1">
          <a:off x="8750300" y="6349024"/>
          <a:ext cx="889000" cy="1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64721</xdr:rowOff>
    </xdr:from>
    <xdr:ext cx="469744" cy="259045"/>
    <xdr:sp macro="" textlink="">
      <xdr:nvSpPr>
        <xdr:cNvPr id="290" name="テキスト ボックス 289"/>
        <xdr:cNvSpPr txBox="1"/>
      </xdr:nvSpPr>
      <xdr:spPr>
        <a:xfrm>
          <a:off x="9404427" y="657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124018</xdr:rowOff>
    </xdr:from>
    <xdr:to>
      <xdr:col>12</xdr:col>
      <xdr:colOff>511175</xdr:colOff>
      <xdr:row>37</xdr:row>
      <xdr:rowOff>130053</xdr:rowOff>
    </xdr:to>
    <xdr:cxnSp macro="">
      <xdr:nvCxnSpPr>
        <xdr:cNvPr id="291" name="直線コネクタ 290"/>
        <xdr:cNvCxnSpPr/>
      </xdr:nvCxnSpPr>
      <xdr:spPr>
        <a:xfrm>
          <a:off x="7861300" y="6467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46890</xdr:rowOff>
    </xdr:from>
    <xdr:ext cx="469744" cy="259045"/>
    <xdr:sp macro="" textlink="">
      <xdr:nvSpPr>
        <xdr:cNvPr id="293" name="テキスト ボックス 292"/>
        <xdr:cNvSpPr txBox="1"/>
      </xdr:nvSpPr>
      <xdr:spPr>
        <a:xfrm>
          <a:off x="8515427"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124018</xdr:rowOff>
    </xdr:from>
    <xdr:to>
      <xdr:col>11</xdr:col>
      <xdr:colOff>307975</xdr:colOff>
      <xdr:row>38</xdr:row>
      <xdr:rowOff>9398</xdr:rowOff>
    </xdr:to>
    <xdr:cxnSp macro="">
      <xdr:nvCxnSpPr>
        <xdr:cNvPr id="294" name="直線コネクタ 293"/>
        <xdr:cNvCxnSpPr/>
      </xdr:nvCxnSpPr>
      <xdr:spPr>
        <a:xfrm flipV="1">
          <a:off x="6972300" y="6467668"/>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169093</xdr:rowOff>
    </xdr:from>
    <xdr:to>
      <xdr:col>15</xdr:col>
      <xdr:colOff>231775</xdr:colOff>
      <xdr:row>38</xdr:row>
      <xdr:rowOff>99243</xdr:rowOff>
    </xdr:to>
    <xdr:sp macro="" textlink="">
      <xdr:nvSpPr>
        <xdr:cNvPr id="304" name="円/楕円 303"/>
        <xdr:cNvSpPr/>
      </xdr:nvSpPr>
      <xdr:spPr>
        <a:xfrm>
          <a:off x="10426700" y="65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128470</xdr:rowOff>
    </xdr:from>
    <xdr:ext cx="469744" cy="259045"/>
    <xdr:sp macro="" textlink="">
      <xdr:nvSpPr>
        <xdr:cNvPr id="305" name="労働費該当値テキスト"/>
        <xdr:cNvSpPr txBox="1"/>
      </xdr:nvSpPr>
      <xdr:spPr>
        <a:xfrm>
          <a:off x="10528300" y="63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126024</xdr:rowOff>
    </xdr:from>
    <xdr:to>
      <xdr:col>14</xdr:col>
      <xdr:colOff>79375</xdr:colOff>
      <xdr:row>37</xdr:row>
      <xdr:rowOff>56174</xdr:rowOff>
    </xdr:to>
    <xdr:sp macro="" textlink="">
      <xdr:nvSpPr>
        <xdr:cNvPr id="306" name="円/楕円 305"/>
        <xdr:cNvSpPr/>
      </xdr:nvSpPr>
      <xdr:spPr>
        <a:xfrm>
          <a:off x="9588500" y="6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72701</xdr:rowOff>
    </xdr:from>
    <xdr:ext cx="469744" cy="259045"/>
    <xdr:sp macro="" textlink="">
      <xdr:nvSpPr>
        <xdr:cNvPr id="307" name="テキスト ボックス 306"/>
        <xdr:cNvSpPr txBox="1"/>
      </xdr:nvSpPr>
      <xdr:spPr>
        <a:xfrm>
          <a:off x="9404427" y="607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79253</xdr:rowOff>
    </xdr:from>
    <xdr:to>
      <xdr:col>12</xdr:col>
      <xdr:colOff>561975</xdr:colOff>
      <xdr:row>38</xdr:row>
      <xdr:rowOff>9403</xdr:rowOff>
    </xdr:to>
    <xdr:sp macro="" textlink="">
      <xdr:nvSpPr>
        <xdr:cNvPr id="308" name="円/楕円 307"/>
        <xdr:cNvSpPr/>
      </xdr:nvSpPr>
      <xdr:spPr>
        <a:xfrm>
          <a:off x="8699500" y="64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25930</xdr:rowOff>
    </xdr:from>
    <xdr:ext cx="469744" cy="259045"/>
    <xdr:sp macro="" textlink="">
      <xdr:nvSpPr>
        <xdr:cNvPr id="309" name="テキスト ボックス 308"/>
        <xdr:cNvSpPr txBox="1"/>
      </xdr:nvSpPr>
      <xdr:spPr>
        <a:xfrm>
          <a:off x="8515427" y="61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73218</xdr:rowOff>
    </xdr:from>
    <xdr:to>
      <xdr:col>11</xdr:col>
      <xdr:colOff>358775</xdr:colOff>
      <xdr:row>38</xdr:row>
      <xdr:rowOff>3368</xdr:rowOff>
    </xdr:to>
    <xdr:sp macro="" textlink="">
      <xdr:nvSpPr>
        <xdr:cNvPr id="310" name="円/楕円 309"/>
        <xdr:cNvSpPr/>
      </xdr:nvSpPr>
      <xdr:spPr>
        <a:xfrm>
          <a:off x="78105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19895</xdr:rowOff>
    </xdr:from>
    <xdr:ext cx="469744" cy="259045"/>
    <xdr:sp macro="" textlink="">
      <xdr:nvSpPr>
        <xdr:cNvPr id="311" name="テキスト ボックス 310"/>
        <xdr:cNvSpPr txBox="1"/>
      </xdr:nvSpPr>
      <xdr:spPr>
        <a:xfrm>
          <a:off x="7626427" y="61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130048</xdr:rowOff>
    </xdr:from>
    <xdr:to>
      <xdr:col>10</xdr:col>
      <xdr:colOff>155575</xdr:colOff>
      <xdr:row>38</xdr:row>
      <xdr:rowOff>60198</xdr:rowOff>
    </xdr:to>
    <xdr:sp macro="" textlink="">
      <xdr:nvSpPr>
        <xdr:cNvPr id="312" name="円/楕円 311"/>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51325</xdr:rowOff>
    </xdr:from>
    <xdr:ext cx="469744" cy="259045"/>
    <xdr:sp macro="" textlink="">
      <xdr:nvSpPr>
        <xdr:cNvPr id="313" name="テキスト ボックス 312"/>
        <xdr:cNvSpPr txBox="1"/>
      </xdr:nvSpPr>
      <xdr:spPr>
        <a:xfrm>
          <a:off x="6737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46396</xdr:rowOff>
    </xdr:from>
    <xdr:to>
      <xdr:col>15</xdr:col>
      <xdr:colOff>180975</xdr:colOff>
      <xdr:row>59</xdr:row>
      <xdr:rowOff>47225</xdr:rowOff>
    </xdr:to>
    <xdr:cxnSp macro="">
      <xdr:nvCxnSpPr>
        <xdr:cNvPr id="344" name="直線コネクタ 343"/>
        <xdr:cNvCxnSpPr/>
      </xdr:nvCxnSpPr>
      <xdr:spPr>
        <a:xfrm>
          <a:off x="9639300" y="10161946"/>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46396</xdr:rowOff>
    </xdr:from>
    <xdr:to>
      <xdr:col>14</xdr:col>
      <xdr:colOff>28575</xdr:colOff>
      <xdr:row>59</xdr:row>
      <xdr:rowOff>47783</xdr:rowOff>
    </xdr:to>
    <xdr:cxnSp macro="">
      <xdr:nvCxnSpPr>
        <xdr:cNvPr id="347" name="直線コネクタ 346"/>
        <xdr:cNvCxnSpPr/>
      </xdr:nvCxnSpPr>
      <xdr:spPr>
        <a:xfrm flipV="1">
          <a:off x="8750300" y="10161946"/>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47783</xdr:rowOff>
    </xdr:from>
    <xdr:to>
      <xdr:col>12</xdr:col>
      <xdr:colOff>511175</xdr:colOff>
      <xdr:row>59</xdr:row>
      <xdr:rowOff>50434</xdr:rowOff>
    </xdr:to>
    <xdr:cxnSp macro="">
      <xdr:nvCxnSpPr>
        <xdr:cNvPr id="350" name="直線コネクタ 349"/>
        <xdr:cNvCxnSpPr/>
      </xdr:nvCxnSpPr>
      <xdr:spPr>
        <a:xfrm flipV="1">
          <a:off x="7861300" y="1016333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37450</xdr:rowOff>
    </xdr:from>
    <xdr:to>
      <xdr:col>11</xdr:col>
      <xdr:colOff>307975</xdr:colOff>
      <xdr:row>59</xdr:row>
      <xdr:rowOff>50434</xdr:rowOff>
    </xdr:to>
    <xdr:cxnSp macro="">
      <xdr:nvCxnSpPr>
        <xdr:cNvPr id="353" name="直線コネクタ 352"/>
        <xdr:cNvCxnSpPr/>
      </xdr:nvCxnSpPr>
      <xdr:spPr>
        <a:xfrm>
          <a:off x="6972300" y="1015300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167875</xdr:rowOff>
    </xdr:from>
    <xdr:to>
      <xdr:col>15</xdr:col>
      <xdr:colOff>231775</xdr:colOff>
      <xdr:row>59</xdr:row>
      <xdr:rowOff>98025</xdr:rowOff>
    </xdr:to>
    <xdr:sp macro="" textlink="">
      <xdr:nvSpPr>
        <xdr:cNvPr id="363" name="円/楕円 362"/>
        <xdr:cNvSpPr/>
      </xdr:nvSpPr>
      <xdr:spPr>
        <a:xfrm>
          <a:off x="10426700" y="101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167046</xdr:rowOff>
    </xdr:from>
    <xdr:to>
      <xdr:col>14</xdr:col>
      <xdr:colOff>79375</xdr:colOff>
      <xdr:row>59</xdr:row>
      <xdr:rowOff>97196</xdr:rowOff>
    </xdr:to>
    <xdr:sp macro="" textlink="">
      <xdr:nvSpPr>
        <xdr:cNvPr id="365" name="円/楕円 364"/>
        <xdr:cNvSpPr/>
      </xdr:nvSpPr>
      <xdr:spPr>
        <a:xfrm>
          <a:off x="9588500" y="101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113723</xdr:rowOff>
    </xdr:from>
    <xdr:ext cx="534377" cy="259045"/>
    <xdr:sp macro="" textlink="">
      <xdr:nvSpPr>
        <xdr:cNvPr id="366" name="テキスト ボックス 365"/>
        <xdr:cNvSpPr txBox="1"/>
      </xdr:nvSpPr>
      <xdr:spPr>
        <a:xfrm>
          <a:off x="9372111" y="98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168433</xdr:rowOff>
    </xdr:from>
    <xdr:to>
      <xdr:col>12</xdr:col>
      <xdr:colOff>561975</xdr:colOff>
      <xdr:row>59</xdr:row>
      <xdr:rowOff>98583</xdr:rowOff>
    </xdr:to>
    <xdr:sp macro="" textlink="">
      <xdr:nvSpPr>
        <xdr:cNvPr id="367" name="円/楕円 366"/>
        <xdr:cNvSpPr/>
      </xdr:nvSpPr>
      <xdr:spPr>
        <a:xfrm>
          <a:off x="8699500" y="101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115110</xdr:rowOff>
    </xdr:from>
    <xdr:ext cx="534377" cy="259045"/>
    <xdr:sp macro="" textlink="">
      <xdr:nvSpPr>
        <xdr:cNvPr id="368" name="テキスト ボックス 367"/>
        <xdr:cNvSpPr txBox="1"/>
      </xdr:nvSpPr>
      <xdr:spPr>
        <a:xfrm>
          <a:off x="8483111" y="988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171084</xdr:rowOff>
    </xdr:from>
    <xdr:to>
      <xdr:col>11</xdr:col>
      <xdr:colOff>358775</xdr:colOff>
      <xdr:row>59</xdr:row>
      <xdr:rowOff>101234</xdr:rowOff>
    </xdr:to>
    <xdr:sp macro="" textlink="">
      <xdr:nvSpPr>
        <xdr:cNvPr id="369" name="円/楕円 368"/>
        <xdr:cNvSpPr/>
      </xdr:nvSpPr>
      <xdr:spPr>
        <a:xfrm>
          <a:off x="7810500" y="10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117761</xdr:rowOff>
    </xdr:from>
    <xdr:ext cx="534377" cy="259045"/>
    <xdr:sp macro="" textlink="">
      <xdr:nvSpPr>
        <xdr:cNvPr id="370" name="テキスト ボックス 369"/>
        <xdr:cNvSpPr txBox="1"/>
      </xdr:nvSpPr>
      <xdr:spPr>
        <a:xfrm>
          <a:off x="7594111" y="9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158100</xdr:rowOff>
    </xdr:from>
    <xdr:to>
      <xdr:col>10</xdr:col>
      <xdr:colOff>155575</xdr:colOff>
      <xdr:row>59</xdr:row>
      <xdr:rowOff>88250</xdr:rowOff>
    </xdr:to>
    <xdr:sp macro="" textlink="">
      <xdr:nvSpPr>
        <xdr:cNvPr id="371" name="円/楕円 370"/>
        <xdr:cNvSpPr/>
      </xdr:nvSpPr>
      <xdr:spPr>
        <a:xfrm>
          <a:off x="6921500" y="101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104777</xdr:rowOff>
    </xdr:from>
    <xdr:ext cx="534377" cy="259045"/>
    <xdr:sp macro="" textlink="">
      <xdr:nvSpPr>
        <xdr:cNvPr id="372" name="テキスト ボックス 371"/>
        <xdr:cNvSpPr txBox="1"/>
      </xdr:nvSpPr>
      <xdr:spPr>
        <a:xfrm>
          <a:off x="6705111" y="98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163731</xdr:rowOff>
    </xdr:from>
    <xdr:to>
      <xdr:col>15</xdr:col>
      <xdr:colOff>180975</xdr:colOff>
      <xdr:row>77</xdr:row>
      <xdr:rowOff>167278</xdr:rowOff>
    </xdr:to>
    <xdr:cxnSp macro="">
      <xdr:nvCxnSpPr>
        <xdr:cNvPr id="399" name="直線コネクタ 398"/>
        <xdr:cNvCxnSpPr/>
      </xdr:nvCxnSpPr>
      <xdr:spPr>
        <a:xfrm>
          <a:off x="9639300" y="13365381"/>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163731</xdr:rowOff>
    </xdr:from>
    <xdr:to>
      <xdr:col>14</xdr:col>
      <xdr:colOff>28575</xdr:colOff>
      <xdr:row>78</xdr:row>
      <xdr:rowOff>21961</xdr:rowOff>
    </xdr:to>
    <xdr:cxnSp macro="">
      <xdr:nvCxnSpPr>
        <xdr:cNvPr id="402" name="直線コネクタ 401"/>
        <xdr:cNvCxnSpPr/>
      </xdr:nvCxnSpPr>
      <xdr:spPr>
        <a:xfrm flipV="1">
          <a:off x="8750300" y="13365381"/>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21961</xdr:rowOff>
    </xdr:from>
    <xdr:to>
      <xdr:col>12</xdr:col>
      <xdr:colOff>511175</xdr:colOff>
      <xdr:row>78</xdr:row>
      <xdr:rowOff>23744</xdr:rowOff>
    </xdr:to>
    <xdr:cxnSp macro="">
      <xdr:nvCxnSpPr>
        <xdr:cNvPr id="405" name="直線コネクタ 404"/>
        <xdr:cNvCxnSpPr/>
      </xdr:nvCxnSpPr>
      <xdr:spPr>
        <a:xfrm flipV="1">
          <a:off x="7861300" y="133950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23744</xdr:rowOff>
    </xdr:from>
    <xdr:to>
      <xdr:col>11</xdr:col>
      <xdr:colOff>307975</xdr:colOff>
      <xdr:row>78</xdr:row>
      <xdr:rowOff>38869</xdr:rowOff>
    </xdr:to>
    <xdr:cxnSp macro="">
      <xdr:nvCxnSpPr>
        <xdr:cNvPr id="408" name="直線コネクタ 407"/>
        <xdr:cNvCxnSpPr/>
      </xdr:nvCxnSpPr>
      <xdr:spPr>
        <a:xfrm flipV="1">
          <a:off x="6972300" y="1339684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116478</xdr:rowOff>
    </xdr:from>
    <xdr:to>
      <xdr:col>15</xdr:col>
      <xdr:colOff>231775</xdr:colOff>
      <xdr:row>78</xdr:row>
      <xdr:rowOff>46628</xdr:rowOff>
    </xdr:to>
    <xdr:sp macro="" textlink="">
      <xdr:nvSpPr>
        <xdr:cNvPr id="418" name="円/楕円 417"/>
        <xdr:cNvSpPr/>
      </xdr:nvSpPr>
      <xdr:spPr>
        <a:xfrm>
          <a:off x="10426700" y="13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94905</xdr:rowOff>
    </xdr:from>
    <xdr:ext cx="534377" cy="259045"/>
    <xdr:sp macro="" textlink="">
      <xdr:nvSpPr>
        <xdr:cNvPr id="419" name="商工費該当値テキスト"/>
        <xdr:cNvSpPr txBox="1"/>
      </xdr:nvSpPr>
      <xdr:spPr>
        <a:xfrm>
          <a:off x="10528300" y="132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112931</xdr:rowOff>
    </xdr:from>
    <xdr:to>
      <xdr:col>14</xdr:col>
      <xdr:colOff>79375</xdr:colOff>
      <xdr:row>78</xdr:row>
      <xdr:rowOff>43081</xdr:rowOff>
    </xdr:to>
    <xdr:sp macro="" textlink="">
      <xdr:nvSpPr>
        <xdr:cNvPr id="420" name="円/楕円 419"/>
        <xdr:cNvSpPr/>
      </xdr:nvSpPr>
      <xdr:spPr>
        <a:xfrm>
          <a:off x="9588500" y="133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34208</xdr:rowOff>
    </xdr:from>
    <xdr:ext cx="534377" cy="259045"/>
    <xdr:sp macro="" textlink="">
      <xdr:nvSpPr>
        <xdr:cNvPr id="421" name="テキスト ボックス 420"/>
        <xdr:cNvSpPr txBox="1"/>
      </xdr:nvSpPr>
      <xdr:spPr>
        <a:xfrm>
          <a:off x="9372111" y="134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142611</xdr:rowOff>
    </xdr:from>
    <xdr:to>
      <xdr:col>12</xdr:col>
      <xdr:colOff>561975</xdr:colOff>
      <xdr:row>78</xdr:row>
      <xdr:rowOff>72761</xdr:rowOff>
    </xdr:to>
    <xdr:sp macro="" textlink="">
      <xdr:nvSpPr>
        <xdr:cNvPr id="422" name="円/楕円 421"/>
        <xdr:cNvSpPr/>
      </xdr:nvSpPr>
      <xdr:spPr>
        <a:xfrm>
          <a:off x="8699500" y="133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63888</xdr:rowOff>
    </xdr:from>
    <xdr:ext cx="534377" cy="259045"/>
    <xdr:sp macro="" textlink="">
      <xdr:nvSpPr>
        <xdr:cNvPr id="423" name="テキスト ボックス 422"/>
        <xdr:cNvSpPr txBox="1"/>
      </xdr:nvSpPr>
      <xdr:spPr>
        <a:xfrm>
          <a:off x="8483111" y="134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144394</xdr:rowOff>
    </xdr:from>
    <xdr:to>
      <xdr:col>11</xdr:col>
      <xdr:colOff>358775</xdr:colOff>
      <xdr:row>78</xdr:row>
      <xdr:rowOff>74544</xdr:rowOff>
    </xdr:to>
    <xdr:sp macro="" textlink="">
      <xdr:nvSpPr>
        <xdr:cNvPr id="424" name="円/楕円 423"/>
        <xdr:cNvSpPr/>
      </xdr:nvSpPr>
      <xdr:spPr>
        <a:xfrm>
          <a:off x="7810500" y="133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65671</xdr:rowOff>
    </xdr:from>
    <xdr:ext cx="534377" cy="259045"/>
    <xdr:sp macro="" textlink="">
      <xdr:nvSpPr>
        <xdr:cNvPr id="425" name="テキスト ボックス 424"/>
        <xdr:cNvSpPr txBox="1"/>
      </xdr:nvSpPr>
      <xdr:spPr>
        <a:xfrm>
          <a:off x="7594111" y="134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159519</xdr:rowOff>
    </xdr:from>
    <xdr:to>
      <xdr:col>10</xdr:col>
      <xdr:colOff>155575</xdr:colOff>
      <xdr:row>78</xdr:row>
      <xdr:rowOff>89669</xdr:rowOff>
    </xdr:to>
    <xdr:sp macro="" textlink="">
      <xdr:nvSpPr>
        <xdr:cNvPr id="426" name="円/楕円 425"/>
        <xdr:cNvSpPr/>
      </xdr:nvSpPr>
      <xdr:spPr>
        <a:xfrm>
          <a:off x="6921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80796</xdr:rowOff>
    </xdr:from>
    <xdr:ext cx="534377" cy="259045"/>
    <xdr:sp macro="" textlink="">
      <xdr:nvSpPr>
        <xdr:cNvPr id="427" name="テキスト ボックス 426"/>
        <xdr:cNvSpPr txBox="1"/>
      </xdr:nvSpPr>
      <xdr:spPr>
        <a:xfrm>
          <a:off x="6705111" y="134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108604</xdr:rowOff>
    </xdr:from>
    <xdr:to>
      <xdr:col>15</xdr:col>
      <xdr:colOff>180975</xdr:colOff>
      <xdr:row>98</xdr:row>
      <xdr:rowOff>112041</xdr:rowOff>
    </xdr:to>
    <xdr:cxnSp macro="">
      <xdr:nvCxnSpPr>
        <xdr:cNvPr id="454" name="直線コネクタ 453"/>
        <xdr:cNvCxnSpPr/>
      </xdr:nvCxnSpPr>
      <xdr:spPr>
        <a:xfrm flipV="1">
          <a:off x="9639300" y="16910704"/>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106277</xdr:rowOff>
    </xdr:from>
    <xdr:to>
      <xdr:col>14</xdr:col>
      <xdr:colOff>28575</xdr:colOff>
      <xdr:row>98</xdr:row>
      <xdr:rowOff>112041</xdr:rowOff>
    </xdr:to>
    <xdr:cxnSp macro="">
      <xdr:nvCxnSpPr>
        <xdr:cNvPr id="457" name="直線コネクタ 456"/>
        <xdr:cNvCxnSpPr/>
      </xdr:nvCxnSpPr>
      <xdr:spPr>
        <a:xfrm>
          <a:off x="8750300" y="16908377"/>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106277</xdr:rowOff>
    </xdr:from>
    <xdr:to>
      <xdr:col>12</xdr:col>
      <xdr:colOff>511175</xdr:colOff>
      <xdr:row>98</xdr:row>
      <xdr:rowOff>110737</xdr:rowOff>
    </xdr:to>
    <xdr:cxnSp macro="">
      <xdr:nvCxnSpPr>
        <xdr:cNvPr id="460" name="直線コネクタ 459"/>
        <xdr:cNvCxnSpPr/>
      </xdr:nvCxnSpPr>
      <xdr:spPr>
        <a:xfrm flipV="1">
          <a:off x="7861300" y="16908377"/>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103981</xdr:rowOff>
    </xdr:from>
    <xdr:to>
      <xdr:col>11</xdr:col>
      <xdr:colOff>307975</xdr:colOff>
      <xdr:row>98</xdr:row>
      <xdr:rowOff>110737</xdr:rowOff>
    </xdr:to>
    <xdr:cxnSp macro="">
      <xdr:nvCxnSpPr>
        <xdr:cNvPr id="463" name="直線コネクタ 462"/>
        <xdr:cNvCxnSpPr/>
      </xdr:nvCxnSpPr>
      <xdr:spPr>
        <a:xfrm>
          <a:off x="6972300" y="1690608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57804</xdr:rowOff>
    </xdr:from>
    <xdr:to>
      <xdr:col>15</xdr:col>
      <xdr:colOff>231775</xdr:colOff>
      <xdr:row>98</xdr:row>
      <xdr:rowOff>159404</xdr:rowOff>
    </xdr:to>
    <xdr:sp macro="" textlink="">
      <xdr:nvSpPr>
        <xdr:cNvPr id="473" name="円/楕円 472"/>
        <xdr:cNvSpPr/>
      </xdr:nvSpPr>
      <xdr:spPr>
        <a:xfrm>
          <a:off x="10426700" y="168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61241</xdr:rowOff>
    </xdr:from>
    <xdr:to>
      <xdr:col>14</xdr:col>
      <xdr:colOff>79375</xdr:colOff>
      <xdr:row>98</xdr:row>
      <xdr:rowOff>162841</xdr:rowOff>
    </xdr:to>
    <xdr:sp macro="" textlink="">
      <xdr:nvSpPr>
        <xdr:cNvPr id="475" name="円/楕円 474"/>
        <xdr:cNvSpPr/>
      </xdr:nvSpPr>
      <xdr:spPr>
        <a:xfrm>
          <a:off x="9588500" y="168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153968</xdr:rowOff>
    </xdr:from>
    <xdr:ext cx="534377" cy="259045"/>
    <xdr:sp macro="" textlink="">
      <xdr:nvSpPr>
        <xdr:cNvPr id="476" name="テキスト ボックス 475"/>
        <xdr:cNvSpPr txBox="1"/>
      </xdr:nvSpPr>
      <xdr:spPr>
        <a:xfrm>
          <a:off x="9372111" y="169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55477</xdr:rowOff>
    </xdr:from>
    <xdr:to>
      <xdr:col>12</xdr:col>
      <xdr:colOff>561975</xdr:colOff>
      <xdr:row>98</xdr:row>
      <xdr:rowOff>157077</xdr:rowOff>
    </xdr:to>
    <xdr:sp macro="" textlink="">
      <xdr:nvSpPr>
        <xdr:cNvPr id="477" name="円/楕円 476"/>
        <xdr:cNvSpPr/>
      </xdr:nvSpPr>
      <xdr:spPr>
        <a:xfrm>
          <a:off x="8699500" y="168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148204</xdr:rowOff>
    </xdr:from>
    <xdr:ext cx="534377" cy="259045"/>
    <xdr:sp macro="" textlink="">
      <xdr:nvSpPr>
        <xdr:cNvPr id="478" name="テキスト ボックス 477"/>
        <xdr:cNvSpPr txBox="1"/>
      </xdr:nvSpPr>
      <xdr:spPr>
        <a:xfrm>
          <a:off x="8483111" y="169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59937</xdr:rowOff>
    </xdr:from>
    <xdr:to>
      <xdr:col>11</xdr:col>
      <xdr:colOff>358775</xdr:colOff>
      <xdr:row>98</xdr:row>
      <xdr:rowOff>161537</xdr:rowOff>
    </xdr:to>
    <xdr:sp macro="" textlink="">
      <xdr:nvSpPr>
        <xdr:cNvPr id="479" name="円/楕円 478"/>
        <xdr:cNvSpPr/>
      </xdr:nvSpPr>
      <xdr:spPr>
        <a:xfrm>
          <a:off x="7810500" y="168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152664</xdr:rowOff>
    </xdr:from>
    <xdr:ext cx="534377" cy="259045"/>
    <xdr:sp macro="" textlink="">
      <xdr:nvSpPr>
        <xdr:cNvPr id="480" name="テキスト ボックス 479"/>
        <xdr:cNvSpPr txBox="1"/>
      </xdr:nvSpPr>
      <xdr:spPr>
        <a:xfrm>
          <a:off x="7594111" y="169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53181</xdr:rowOff>
    </xdr:from>
    <xdr:to>
      <xdr:col>10</xdr:col>
      <xdr:colOff>155575</xdr:colOff>
      <xdr:row>98</xdr:row>
      <xdr:rowOff>154781</xdr:rowOff>
    </xdr:to>
    <xdr:sp macro="" textlink="">
      <xdr:nvSpPr>
        <xdr:cNvPr id="481" name="円/楕円 480"/>
        <xdr:cNvSpPr/>
      </xdr:nvSpPr>
      <xdr:spPr>
        <a:xfrm>
          <a:off x="6921500" y="16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171308</xdr:rowOff>
    </xdr:from>
    <xdr:ext cx="534377" cy="259045"/>
    <xdr:sp macro="" textlink="">
      <xdr:nvSpPr>
        <xdr:cNvPr id="482" name="テキスト ボックス 481"/>
        <xdr:cNvSpPr txBox="1"/>
      </xdr:nvSpPr>
      <xdr:spPr>
        <a:xfrm>
          <a:off x="6705111" y="166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125216</xdr:rowOff>
    </xdr:from>
    <xdr:to>
      <xdr:col>23</xdr:col>
      <xdr:colOff>517525</xdr:colOff>
      <xdr:row>35</xdr:row>
      <xdr:rowOff>170855</xdr:rowOff>
    </xdr:to>
    <xdr:cxnSp macro="">
      <xdr:nvCxnSpPr>
        <xdr:cNvPr id="513" name="直線コネクタ 512"/>
        <xdr:cNvCxnSpPr/>
      </xdr:nvCxnSpPr>
      <xdr:spPr>
        <a:xfrm>
          <a:off x="15481300" y="6125966"/>
          <a:ext cx="838200" cy="4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38251</xdr:rowOff>
    </xdr:from>
    <xdr:to>
      <xdr:col>22</xdr:col>
      <xdr:colOff>365125</xdr:colOff>
      <xdr:row>35</xdr:row>
      <xdr:rowOff>125216</xdr:rowOff>
    </xdr:to>
    <xdr:cxnSp macro="">
      <xdr:nvCxnSpPr>
        <xdr:cNvPr id="516" name="直線コネクタ 515"/>
        <xdr:cNvCxnSpPr/>
      </xdr:nvCxnSpPr>
      <xdr:spPr>
        <a:xfrm>
          <a:off x="14592300" y="6039001"/>
          <a:ext cx="889000" cy="8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32389</xdr:rowOff>
    </xdr:from>
    <xdr:to>
      <xdr:col>21</xdr:col>
      <xdr:colOff>161925</xdr:colOff>
      <xdr:row>35</xdr:row>
      <xdr:rowOff>38251</xdr:rowOff>
    </xdr:to>
    <xdr:cxnSp macro="">
      <xdr:nvCxnSpPr>
        <xdr:cNvPr id="519" name="直線コネクタ 518"/>
        <xdr:cNvCxnSpPr/>
      </xdr:nvCxnSpPr>
      <xdr:spPr>
        <a:xfrm>
          <a:off x="13703300" y="5861689"/>
          <a:ext cx="889000" cy="1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32389</xdr:rowOff>
    </xdr:from>
    <xdr:to>
      <xdr:col>19</xdr:col>
      <xdr:colOff>644525</xdr:colOff>
      <xdr:row>34</xdr:row>
      <xdr:rowOff>73455</xdr:rowOff>
    </xdr:to>
    <xdr:cxnSp macro="">
      <xdr:nvCxnSpPr>
        <xdr:cNvPr id="522" name="直線コネクタ 521"/>
        <xdr:cNvCxnSpPr/>
      </xdr:nvCxnSpPr>
      <xdr:spPr>
        <a:xfrm flipV="1">
          <a:off x="12814300" y="5861689"/>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120055</xdr:rowOff>
    </xdr:from>
    <xdr:to>
      <xdr:col>23</xdr:col>
      <xdr:colOff>568325</xdr:colOff>
      <xdr:row>36</xdr:row>
      <xdr:rowOff>50205</xdr:rowOff>
    </xdr:to>
    <xdr:sp macro="" textlink="">
      <xdr:nvSpPr>
        <xdr:cNvPr id="532" name="円/楕円 531"/>
        <xdr:cNvSpPr/>
      </xdr:nvSpPr>
      <xdr:spPr>
        <a:xfrm>
          <a:off x="16268700" y="61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142932</xdr:rowOff>
    </xdr:from>
    <xdr:ext cx="534377" cy="259045"/>
    <xdr:sp macro="" textlink="">
      <xdr:nvSpPr>
        <xdr:cNvPr id="533" name="消防費該当値テキスト"/>
        <xdr:cNvSpPr txBox="1"/>
      </xdr:nvSpPr>
      <xdr:spPr>
        <a:xfrm>
          <a:off x="16370300" y="59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74416</xdr:rowOff>
    </xdr:from>
    <xdr:to>
      <xdr:col>22</xdr:col>
      <xdr:colOff>415925</xdr:colOff>
      <xdr:row>36</xdr:row>
      <xdr:rowOff>4566</xdr:rowOff>
    </xdr:to>
    <xdr:sp macro="" textlink="">
      <xdr:nvSpPr>
        <xdr:cNvPr id="534" name="円/楕円 533"/>
        <xdr:cNvSpPr/>
      </xdr:nvSpPr>
      <xdr:spPr>
        <a:xfrm>
          <a:off x="15430500" y="60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21093</xdr:rowOff>
    </xdr:from>
    <xdr:ext cx="534377" cy="259045"/>
    <xdr:sp macro="" textlink="">
      <xdr:nvSpPr>
        <xdr:cNvPr id="535" name="テキスト ボックス 534"/>
        <xdr:cNvSpPr txBox="1"/>
      </xdr:nvSpPr>
      <xdr:spPr>
        <a:xfrm>
          <a:off x="15214111" y="5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158901</xdr:rowOff>
    </xdr:from>
    <xdr:to>
      <xdr:col>21</xdr:col>
      <xdr:colOff>212725</xdr:colOff>
      <xdr:row>35</xdr:row>
      <xdr:rowOff>89051</xdr:rowOff>
    </xdr:to>
    <xdr:sp macro="" textlink="">
      <xdr:nvSpPr>
        <xdr:cNvPr id="536" name="円/楕円 535"/>
        <xdr:cNvSpPr/>
      </xdr:nvSpPr>
      <xdr:spPr>
        <a:xfrm>
          <a:off x="14541500" y="59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105578</xdr:rowOff>
    </xdr:from>
    <xdr:ext cx="534377" cy="259045"/>
    <xdr:sp macro="" textlink="">
      <xdr:nvSpPr>
        <xdr:cNvPr id="537" name="テキスト ボックス 536"/>
        <xdr:cNvSpPr txBox="1"/>
      </xdr:nvSpPr>
      <xdr:spPr>
        <a:xfrm>
          <a:off x="14325111" y="57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153039</xdr:rowOff>
    </xdr:from>
    <xdr:to>
      <xdr:col>20</xdr:col>
      <xdr:colOff>9525</xdr:colOff>
      <xdr:row>34</xdr:row>
      <xdr:rowOff>83189</xdr:rowOff>
    </xdr:to>
    <xdr:sp macro="" textlink="">
      <xdr:nvSpPr>
        <xdr:cNvPr id="538" name="円/楕円 537"/>
        <xdr:cNvSpPr/>
      </xdr:nvSpPr>
      <xdr:spPr>
        <a:xfrm>
          <a:off x="13652500" y="58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99716</xdr:rowOff>
    </xdr:from>
    <xdr:ext cx="534377" cy="259045"/>
    <xdr:sp macro="" textlink="">
      <xdr:nvSpPr>
        <xdr:cNvPr id="539" name="テキスト ボックス 538"/>
        <xdr:cNvSpPr txBox="1"/>
      </xdr:nvSpPr>
      <xdr:spPr>
        <a:xfrm>
          <a:off x="13436111" y="5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22655</xdr:rowOff>
    </xdr:from>
    <xdr:to>
      <xdr:col>18</xdr:col>
      <xdr:colOff>492125</xdr:colOff>
      <xdr:row>34</xdr:row>
      <xdr:rowOff>124255</xdr:rowOff>
    </xdr:to>
    <xdr:sp macro="" textlink="">
      <xdr:nvSpPr>
        <xdr:cNvPr id="540" name="円/楕円 539"/>
        <xdr:cNvSpPr/>
      </xdr:nvSpPr>
      <xdr:spPr>
        <a:xfrm>
          <a:off x="12763500" y="58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140782</xdr:rowOff>
    </xdr:from>
    <xdr:ext cx="534377" cy="259045"/>
    <xdr:sp macro="" textlink="">
      <xdr:nvSpPr>
        <xdr:cNvPr id="541" name="テキスト ボックス 540"/>
        <xdr:cNvSpPr txBox="1"/>
      </xdr:nvSpPr>
      <xdr:spPr>
        <a:xfrm>
          <a:off x="12547111" y="56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107069</xdr:rowOff>
    </xdr:from>
    <xdr:to>
      <xdr:col>23</xdr:col>
      <xdr:colOff>517525</xdr:colOff>
      <xdr:row>57</xdr:row>
      <xdr:rowOff>111165</xdr:rowOff>
    </xdr:to>
    <xdr:cxnSp macro="">
      <xdr:nvCxnSpPr>
        <xdr:cNvPr id="572" name="直線コネクタ 571"/>
        <xdr:cNvCxnSpPr/>
      </xdr:nvCxnSpPr>
      <xdr:spPr>
        <a:xfrm flipV="1">
          <a:off x="15481300" y="9708269"/>
          <a:ext cx="8382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111165</xdr:rowOff>
    </xdr:from>
    <xdr:to>
      <xdr:col>22</xdr:col>
      <xdr:colOff>365125</xdr:colOff>
      <xdr:row>57</xdr:row>
      <xdr:rowOff>128681</xdr:rowOff>
    </xdr:to>
    <xdr:cxnSp macro="">
      <xdr:nvCxnSpPr>
        <xdr:cNvPr id="575" name="直線コネクタ 574"/>
        <xdr:cNvCxnSpPr/>
      </xdr:nvCxnSpPr>
      <xdr:spPr>
        <a:xfrm flipV="1">
          <a:off x="14592300" y="9883815"/>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29423</xdr:rowOff>
    </xdr:from>
    <xdr:to>
      <xdr:col>21</xdr:col>
      <xdr:colOff>161925</xdr:colOff>
      <xdr:row>57</xdr:row>
      <xdr:rowOff>128681</xdr:rowOff>
    </xdr:to>
    <xdr:cxnSp macro="">
      <xdr:nvCxnSpPr>
        <xdr:cNvPr id="578" name="直線コネクタ 577"/>
        <xdr:cNvCxnSpPr/>
      </xdr:nvCxnSpPr>
      <xdr:spPr>
        <a:xfrm>
          <a:off x="13703300" y="9802073"/>
          <a:ext cx="889000" cy="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29423</xdr:rowOff>
    </xdr:from>
    <xdr:to>
      <xdr:col>19</xdr:col>
      <xdr:colOff>644525</xdr:colOff>
      <xdr:row>57</xdr:row>
      <xdr:rowOff>73668</xdr:rowOff>
    </xdr:to>
    <xdr:cxnSp macro="">
      <xdr:nvCxnSpPr>
        <xdr:cNvPr id="581" name="直線コネクタ 580"/>
        <xdr:cNvCxnSpPr/>
      </xdr:nvCxnSpPr>
      <xdr:spPr>
        <a:xfrm flipV="1">
          <a:off x="12814300" y="9802073"/>
          <a:ext cx="8890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56269</xdr:rowOff>
    </xdr:from>
    <xdr:to>
      <xdr:col>23</xdr:col>
      <xdr:colOff>568325</xdr:colOff>
      <xdr:row>56</xdr:row>
      <xdr:rowOff>157869</xdr:rowOff>
    </xdr:to>
    <xdr:sp macro="" textlink="">
      <xdr:nvSpPr>
        <xdr:cNvPr id="591" name="円/楕円 590"/>
        <xdr:cNvSpPr/>
      </xdr:nvSpPr>
      <xdr:spPr>
        <a:xfrm>
          <a:off x="16268700" y="96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79146</xdr:rowOff>
    </xdr:from>
    <xdr:ext cx="534377" cy="259045"/>
    <xdr:sp macro="" textlink="">
      <xdr:nvSpPr>
        <xdr:cNvPr id="592" name="教育費該当値テキスト"/>
        <xdr:cNvSpPr txBox="1"/>
      </xdr:nvSpPr>
      <xdr:spPr>
        <a:xfrm>
          <a:off x="16370300" y="950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60365</xdr:rowOff>
    </xdr:from>
    <xdr:to>
      <xdr:col>22</xdr:col>
      <xdr:colOff>415925</xdr:colOff>
      <xdr:row>57</xdr:row>
      <xdr:rowOff>161965</xdr:rowOff>
    </xdr:to>
    <xdr:sp macro="" textlink="">
      <xdr:nvSpPr>
        <xdr:cNvPr id="593" name="円/楕円 592"/>
        <xdr:cNvSpPr/>
      </xdr:nvSpPr>
      <xdr:spPr>
        <a:xfrm>
          <a:off x="15430500" y="9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153092</xdr:rowOff>
    </xdr:from>
    <xdr:ext cx="534377" cy="259045"/>
    <xdr:sp macro="" textlink="">
      <xdr:nvSpPr>
        <xdr:cNvPr id="594" name="テキスト ボックス 593"/>
        <xdr:cNvSpPr txBox="1"/>
      </xdr:nvSpPr>
      <xdr:spPr>
        <a:xfrm>
          <a:off x="15214111" y="99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77881</xdr:rowOff>
    </xdr:from>
    <xdr:to>
      <xdr:col>21</xdr:col>
      <xdr:colOff>212725</xdr:colOff>
      <xdr:row>58</xdr:row>
      <xdr:rowOff>8031</xdr:rowOff>
    </xdr:to>
    <xdr:sp macro="" textlink="">
      <xdr:nvSpPr>
        <xdr:cNvPr id="595" name="円/楕円 594"/>
        <xdr:cNvSpPr/>
      </xdr:nvSpPr>
      <xdr:spPr>
        <a:xfrm>
          <a:off x="14541500" y="9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170608</xdr:rowOff>
    </xdr:from>
    <xdr:ext cx="534377" cy="259045"/>
    <xdr:sp macro="" textlink="">
      <xdr:nvSpPr>
        <xdr:cNvPr id="596" name="テキスト ボックス 595"/>
        <xdr:cNvSpPr txBox="1"/>
      </xdr:nvSpPr>
      <xdr:spPr>
        <a:xfrm>
          <a:off x="14325111" y="99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150073</xdr:rowOff>
    </xdr:from>
    <xdr:to>
      <xdr:col>20</xdr:col>
      <xdr:colOff>9525</xdr:colOff>
      <xdr:row>57</xdr:row>
      <xdr:rowOff>80223</xdr:rowOff>
    </xdr:to>
    <xdr:sp macro="" textlink="">
      <xdr:nvSpPr>
        <xdr:cNvPr id="597" name="円/楕円 596"/>
        <xdr:cNvSpPr/>
      </xdr:nvSpPr>
      <xdr:spPr>
        <a:xfrm>
          <a:off x="136525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71350</xdr:rowOff>
    </xdr:from>
    <xdr:ext cx="534377" cy="259045"/>
    <xdr:sp macro="" textlink="">
      <xdr:nvSpPr>
        <xdr:cNvPr id="598" name="テキスト ボックス 597"/>
        <xdr:cNvSpPr txBox="1"/>
      </xdr:nvSpPr>
      <xdr:spPr>
        <a:xfrm>
          <a:off x="13436111" y="98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22868</xdr:rowOff>
    </xdr:from>
    <xdr:to>
      <xdr:col>18</xdr:col>
      <xdr:colOff>492125</xdr:colOff>
      <xdr:row>57</xdr:row>
      <xdr:rowOff>124468</xdr:rowOff>
    </xdr:to>
    <xdr:sp macro="" textlink="">
      <xdr:nvSpPr>
        <xdr:cNvPr id="599" name="円/楕円 598"/>
        <xdr:cNvSpPr/>
      </xdr:nvSpPr>
      <xdr:spPr>
        <a:xfrm>
          <a:off x="12763500" y="9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115595</xdr:rowOff>
    </xdr:from>
    <xdr:ext cx="534377" cy="259045"/>
    <xdr:sp macro="" textlink="">
      <xdr:nvSpPr>
        <xdr:cNvPr id="600" name="テキスト ボックス 599"/>
        <xdr:cNvSpPr txBox="1"/>
      </xdr:nvSpPr>
      <xdr:spPr>
        <a:xfrm>
          <a:off x="12547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25211</xdr:rowOff>
    </xdr:from>
    <xdr:to>
      <xdr:col>23</xdr:col>
      <xdr:colOff>517525</xdr:colOff>
      <xdr:row>78</xdr:row>
      <xdr:rowOff>25400</xdr:rowOff>
    </xdr:to>
    <xdr:cxnSp macro="">
      <xdr:nvCxnSpPr>
        <xdr:cNvPr id="625" name="直線コネクタ 624"/>
        <xdr:cNvCxnSpPr/>
      </xdr:nvCxnSpPr>
      <xdr:spPr>
        <a:xfrm>
          <a:off x="15481300" y="13398311"/>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25211</xdr:rowOff>
    </xdr:from>
    <xdr:to>
      <xdr:col>22</xdr:col>
      <xdr:colOff>365125</xdr:colOff>
      <xdr:row>78</xdr:row>
      <xdr:rowOff>25268</xdr:rowOff>
    </xdr:to>
    <xdr:cxnSp macro="">
      <xdr:nvCxnSpPr>
        <xdr:cNvPr id="628" name="直線コネクタ 627"/>
        <xdr:cNvCxnSpPr/>
      </xdr:nvCxnSpPr>
      <xdr:spPr>
        <a:xfrm flipV="1">
          <a:off x="14592300" y="1339831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17263</xdr:rowOff>
    </xdr:from>
    <xdr:to>
      <xdr:col>21</xdr:col>
      <xdr:colOff>161925</xdr:colOff>
      <xdr:row>78</xdr:row>
      <xdr:rowOff>25268</xdr:rowOff>
    </xdr:to>
    <xdr:cxnSp macro="">
      <xdr:nvCxnSpPr>
        <xdr:cNvPr id="631" name="直線コネクタ 630"/>
        <xdr:cNvCxnSpPr/>
      </xdr:nvCxnSpPr>
      <xdr:spPr>
        <a:xfrm>
          <a:off x="13703300" y="13390363"/>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17263</xdr:rowOff>
    </xdr:from>
    <xdr:to>
      <xdr:col>19</xdr:col>
      <xdr:colOff>644525</xdr:colOff>
      <xdr:row>78</xdr:row>
      <xdr:rowOff>24949</xdr:rowOff>
    </xdr:to>
    <xdr:cxnSp macro="">
      <xdr:nvCxnSpPr>
        <xdr:cNvPr id="634" name="直線コネクタ 633"/>
        <xdr:cNvCxnSpPr/>
      </xdr:nvCxnSpPr>
      <xdr:spPr>
        <a:xfrm flipV="1">
          <a:off x="12814300" y="13390363"/>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145861</xdr:rowOff>
    </xdr:from>
    <xdr:to>
      <xdr:col>22</xdr:col>
      <xdr:colOff>415925</xdr:colOff>
      <xdr:row>78</xdr:row>
      <xdr:rowOff>76011</xdr:rowOff>
    </xdr:to>
    <xdr:sp macro="" textlink="">
      <xdr:nvSpPr>
        <xdr:cNvPr id="646" name="円/楕円 645"/>
        <xdr:cNvSpPr/>
      </xdr:nvSpPr>
      <xdr:spPr>
        <a:xfrm>
          <a:off x="15430500" y="13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67138</xdr:rowOff>
    </xdr:from>
    <xdr:ext cx="313932" cy="259045"/>
    <xdr:sp macro="" textlink="">
      <xdr:nvSpPr>
        <xdr:cNvPr id="647" name="テキスト ボックス 646"/>
        <xdr:cNvSpPr txBox="1"/>
      </xdr:nvSpPr>
      <xdr:spPr>
        <a:xfrm>
          <a:off x="15324333" y="13440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145918</xdr:rowOff>
    </xdr:from>
    <xdr:to>
      <xdr:col>21</xdr:col>
      <xdr:colOff>212725</xdr:colOff>
      <xdr:row>78</xdr:row>
      <xdr:rowOff>76068</xdr:rowOff>
    </xdr:to>
    <xdr:sp macro="" textlink="">
      <xdr:nvSpPr>
        <xdr:cNvPr id="648" name="円/楕円 647"/>
        <xdr:cNvSpPr/>
      </xdr:nvSpPr>
      <xdr:spPr>
        <a:xfrm>
          <a:off x="14541500" y="133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67195</xdr:rowOff>
    </xdr:from>
    <xdr:ext cx="313932" cy="259045"/>
    <xdr:sp macro="" textlink="">
      <xdr:nvSpPr>
        <xdr:cNvPr id="649" name="テキスト ボックス 648"/>
        <xdr:cNvSpPr txBox="1"/>
      </xdr:nvSpPr>
      <xdr:spPr>
        <a:xfrm>
          <a:off x="14435333" y="13440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137913</xdr:rowOff>
    </xdr:from>
    <xdr:to>
      <xdr:col>20</xdr:col>
      <xdr:colOff>9525</xdr:colOff>
      <xdr:row>78</xdr:row>
      <xdr:rowOff>68063</xdr:rowOff>
    </xdr:to>
    <xdr:sp macro="" textlink="">
      <xdr:nvSpPr>
        <xdr:cNvPr id="650" name="円/楕円 649"/>
        <xdr:cNvSpPr/>
      </xdr:nvSpPr>
      <xdr:spPr>
        <a:xfrm>
          <a:off x="13652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59190</xdr:rowOff>
    </xdr:from>
    <xdr:ext cx="469744" cy="259045"/>
    <xdr:sp macro="" textlink="">
      <xdr:nvSpPr>
        <xdr:cNvPr id="651" name="テキスト ボックス 650"/>
        <xdr:cNvSpPr txBox="1"/>
      </xdr:nvSpPr>
      <xdr:spPr>
        <a:xfrm>
          <a:off x="13468427" y="13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145599</xdr:rowOff>
    </xdr:from>
    <xdr:to>
      <xdr:col>18</xdr:col>
      <xdr:colOff>492125</xdr:colOff>
      <xdr:row>78</xdr:row>
      <xdr:rowOff>75749</xdr:rowOff>
    </xdr:to>
    <xdr:sp macro="" textlink="">
      <xdr:nvSpPr>
        <xdr:cNvPr id="652" name="円/楕円 651"/>
        <xdr:cNvSpPr/>
      </xdr:nvSpPr>
      <xdr:spPr>
        <a:xfrm>
          <a:off x="12763500" y="133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66876</xdr:rowOff>
    </xdr:from>
    <xdr:ext cx="313932" cy="259045"/>
    <xdr:sp macro="" textlink="">
      <xdr:nvSpPr>
        <xdr:cNvPr id="653" name="テキスト ボックス 652"/>
        <xdr:cNvSpPr txBox="1"/>
      </xdr:nvSpPr>
      <xdr:spPr>
        <a:xfrm>
          <a:off x="12657333" y="13439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38024</xdr:rowOff>
    </xdr:from>
    <xdr:to>
      <xdr:col>23</xdr:col>
      <xdr:colOff>517525</xdr:colOff>
      <xdr:row>92</xdr:row>
      <xdr:rowOff>125093</xdr:rowOff>
    </xdr:to>
    <xdr:cxnSp macro="">
      <xdr:nvCxnSpPr>
        <xdr:cNvPr id="678" name="直線コネクタ 677"/>
        <xdr:cNvCxnSpPr/>
      </xdr:nvCxnSpPr>
      <xdr:spPr>
        <a:xfrm>
          <a:off x="15481300" y="15811424"/>
          <a:ext cx="838200" cy="8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17537</xdr:rowOff>
    </xdr:from>
    <xdr:to>
      <xdr:col>22</xdr:col>
      <xdr:colOff>365125</xdr:colOff>
      <xdr:row>92</xdr:row>
      <xdr:rowOff>38024</xdr:rowOff>
    </xdr:to>
    <xdr:cxnSp macro="">
      <xdr:nvCxnSpPr>
        <xdr:cNvPr id="681" name="直線コネクタ 680"/>
        <xdr:cNvCxnSpPr/>
      </xdr:nvCxnSpPr>
      <xdr:spPr>
        <a:xfrm>
          <a:off x="14592300" y="15790937"/>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22394</xdr:rowOff>
    </xdr:from>
    <xdr:to>
      <xdr:col>21</xdr:col>
      <xdr:colOff>161925</xdr:colOff>
      <xdr:row>92</xdr:row>
      <xdr:rowOff>17537</xdr:rowOff>
    </xdr:to>
    <xdr:cxnSp macro="">
      <xdr:nvCxnSpPr>
        <xdr:cNvPr id="684" name="直線コネクタ 683"/>
        <xdr:cNvCxnSpPr/>
      </xdr:nvCxnSpPr>
      <xdr:spPr>
        <a:xfrm>
          <a:off x="13703300" y="15624344"/>
          <a:ext cx="889000" cy="1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22394</xdr:rowOff>
    </xdr:from>
    <xdr:to>
      <xdr:col>19</xdr:col>
      <xdr:colOff>644525</xdr:colOff>
      <xdr:row>91</xdr:row>
      <xdr:rowOff>133362</xdr:rowOff>
    </xdr:to>
    <xdr:cxnSp macro="">
      <xdr:nvCxnSpPr>
        <xdr:cNvPr id="687" name="直線コネクタ 686"/>
        <xdr:cNvCxnSpPr/>
      </xdr:nvCxnSpPr>
      <xdr:spPr>
        <a:xfrm flipV="1">
          <a:off x="12814300" y="15624344"/>
          <a:ext cx="889000" cy="1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74293</xdr:rowOff>
    </xdr:from>
    <xdr:to>
      <xdr:col>23</xdr:col>
      <xdr:colOff>568325</xdr:colOff>
      <xdr:row>93</xdr:row>
      <xdr:rowOff>4443</xdr:rowOff>
    </xdr:to>
    <xdr:sp macro="" textlink="">
      <xdr:nvSpPr>
        <xdr:cNvPr id="697" name="円/楕円 696"/>
        <xdr:cNvSpPr/>
      </xdr:nvSpPr>
      <xdr:spPr>
        <a:xfrm>
          <a:off x="16268700" y="15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97170</xdr:rowOff>
    </xdr:from>
    <xdr:ext cx="599010" cy="259045"/>
    <xdr:sp macro="" textlink="">
      <xdr:nvSpPr>
        <xdr:cNvPr id="698" name="公債費該当値テキスト"/>
        <xdr:cNvSpPr txBox="1"/>
      </xdr:nvSpPr>
      <xdr:spPr>
        <a:xfrm>
          <a:off x="16370300" y="156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158674</xdr:rowOff>
    </xdr:from>
    <xdr:to>
      <xdr:col>22</xdr:col>
      <xdr:colOff>415925</xdr:colOff>
      <xdr:row>92</xdr:row>
      <xdr:rowOff>88824</xdr:rowOff>
    </xdr:to>
    <xdr:sp macro="" textlink="">
      <xdr:nvSpPr>
        <xdr:cNvPr id="699" name="円/楕円 698"/>
        <xdr:cNvSpPr/>
      </xdr:nvSpPr>
      <xdr:spPr>
        <a:xfrm>
          <a:off x="15430500" y="157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105351</xdr:rowOff>
    </xdr:from>
    <xdr:ext cx="599010" cy="259045"/>
    <xdr:sp macro="" textlink="">
      <xdr:nvSpPr>
        <xdr:cNvPr id="700" name="テキスト ボックス 699"/>
        <xdr:cNvSpPr txBox="1"/>
      </xdr:nvSpPr>
      <xdr:spPr>
        <a:xfrm>
          <a:off x="15181794" y="155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138187</xdr:rowOff>
    </xdr:from>
    <xdr:to>
      <xdr:col>21</xdr:col>
      <xdr:colOff>212725</xdr:colOff>
      <xdr:row>92</xdr:row>
      <xdr:rowOff>68337</xdr:rowOff>
    </xdr:to>
    <xdr:sp macro="" textlink="">
      <xdr:nvSpPr>
        <xdr:cNvPr id="701" name="円/楕円 700"/>
        <xdr:cNvSpPr/>
      </xdr:nvSpPr>
      <xdr:spPr>
        <a:xfrm>
          <a:off x="14541500" y="157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84864</xdr:rowOff>
    </xdr:from>
    <xdr:ext cx="599010" cy="259045"/>
    <xdr:sp macro="" textlink="">
      <xdr:nvSpPr>
        <xdr:cNvPr id="702" name="テキスト ボックス 701"/>
        <xdr:cNvSpPr txBox="1"/>
      </xdr:nvSpPr>
      <xdr:spPr>
        <a:xfrm>
          <a:off x="14292794" y="155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143044</xdr:rowOff>
    </xdr:from>
    <xdr:to>
      <xdr:col>20</xdr:col>
      <xdr:colOff>9525</xdr:colOff>
      <xdr:row>91</xdr:row>
      <xdr:rowOff>73194</xdr:rowOff>
    </xdr:to>
    <xdr:sp macro="" textlink="">
      <xdr:nvSpPr>
        <xdr:cNvPr id="703" name="円/楕円 702"/>
        <xdr:cNvSpPr/>
      </xdr:nvSpPr>
      <xdr:spPr>
        <a:xfrm>
          <a:off x="13652500" y="155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89721</xdr:rowOff>
    </xdr:from>
    <xdr:ext cx="599010" cy="259045"/>
    <xdr:sp macro="" textlink="">
      <xdr:nvSpPr>
        <xdr:cNvPr id="704" name="テキスト ボックス 703"/>
        <xdr:cNvSpPr txBox="1"/>
      </xdr:nvSpPr>
      <xdr:spPr>
        <a:xfrm>
          <a:off x="13403794" y="153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82562</xdr:rowOff>
    </xdr:from>
    <xdr:to>
      <xdr:col>18</xdr:col>
      <xdr:colOff>492125</xdr:colOff>
      <xdr:row>92</xdr:row>
      <xdr:rowOff>12712</xdr:rowOff>
    </xdr:to>
    <xdr:sp macro="" textlink="">
      <xdr:nvSpPr>
        <xdr:cNvPr id="705" name="円/楕円 704"/>
        <xdr:cNvSpPr/>
      </xdr:nvSpPr>
      <xdr:spPr>
        <a:xfrm>
          <a:off x="12763500" y="156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29239</xdr:rowOff>
    </xdr:from>
    <xdr:ext cx="599010" cy="259045"/>
    <xdr:sp macro="" textlink="">
      <xdr:nvSpPr>
        <xdr:cNvPr id="706" name="テキスト ボックス 705"/>
        <xdr:cNvSpPr txBox="1"/>
      </xdr:nvSpPr>
      <xdr:spPr>
        <a:xfrm>
          <a:off x="12514794" y="154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124537</xdr:rowOff>
    </xdr:from>
    <xdr:to>
      <xdr:col>32</xdr:col>
      <xdr:colOff>187325</xdr:colOff>
      <xdr:row>38</xdr:row>
      <xdr:rowOff>154483</xdr:rowOff>
    </xdr:to>
    <xdr:cxnSp macro="">
      <xdr:nvCxnSpPr>
        <xdr:cNvPr id="735" name="直線コネクタ 734"/>
        <xdr:cNvCxnSpPr/>
      </xdr:nvCxnSpPr>
      <xdr:spPr>
        <a:xfrm flipV="1">
          <a:off x="21323300" y="6639637"/>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105960</xdr:rowOff>
    </xdr:from>
    <xdr:ext cx="378565" cy="259045"/>
    <xdr:sp macro="" textlink="">
      <xdr:nvSpPr>
        <xdr:cNvPr id="736" name="諸支出金平均値テキスト"/>
        <xdr:cNvSpPr txBox="1"/>
      </xdr:nvSpPr>
      <xdr:spPr>
        <a:xfrm>
          <a:off x="22212300" y="6621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113754</xdr:rowOff>
    </xdr:from>
    <xdr:to>
      <xdr:col>31</xdr:col>
      <xdr:colOff>34925</xdr:colOff>
      <xdr:row>38</xdr:row>
      <xdr:rowOff>154483</xdr:rowOff>
    </xdr:to>
    <xdr:cxnSp macro="">
      <xdr:nvCxnSpPr>
        <xdr:cNvPr id="738" name="直線コネクタ 737"/>
        <xdr:cNvCxnSpPr/>
      </xdr:nvCxnSpPr>
      <xdr:spPr>
        <a:xfrm>
          <a:off x="20434300" y="6628854"/>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60431</xdr:rowOff>
    </xdr:from>
    <xdr:ext cx="378565" cy="259045"/>
    <xdr:sp macro="" textlink="">
      <xdr:nvSpPr>
        <xdr:cNvPr id="740" name="テキスト ボックス 739"/>
        <xdr:cNvSpPr txBox="1"/>
      </xdr:nvSpPr>
      <xdr:spPr>
        <a:xfrm>
          <a:off x="21134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113754</xdr:rowOff>
    </xdr:from>
    <xdr:to>
      <xdr:col>29</xdr:col>
      <xdr:colOff>517525</xdr:colOff>
      <xdr:row>38</xdr:row>
      <xdr:rowOff>137223</xdr:rowOff>
    </xdr:to>
    <xdr:cxnSp macro="">
      <xdr:nvCxnSpPr>
        <xdr:cNvPr id="741" name="直線コネクタ 740"/>
        <xdr:cNvCxnSpPr/>
      </xdr:nvCxnSpPr>
      <xdr:spPr>
        <a:xfrm flipV="1">
          <a:off x="19545300" y="6628854"/>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29303</xdr:rowOff>
    </xdr:from>
    <xdr:ext cx="469744" cy="259045"/>
    <xdr:sp macro="" textlink="">
      <xdr:nvSpPr>
        <xdr:cNvPr id="743" name="テキスト ボックス 742"/>
        <xdr:cNvSpPr txBox="1"/>
      </xdr:nvSpPr>
      <xdr:spPr>
        <a:xfrm>
          <a:off x="20199427"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137223</xdr:rowOff>
    </xdr:from>
    <xdr:to>
      <xdr:col>28</xdr:col>
      <xdr:colOff>314325</xdr:colOff>
      <xdr:row>38</xdr:row>
      <xdr:rowOff>142139</xdr:rowOff>
    </xdr:to>
    <xdr:cxnSp macro="">
      <xdr:nvCxnSpPr>
        <xdr:cNvPr id="744" name="直線コネクタ 743"/>
        <xdr:cNvCxnSpPr/>
      </xdr:nvCxnSpPr>
      <xdr:spPr>
        <a:xfrm flipV="1">
          <a:off x="18656300" y="66523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43172</xdr:rowOff>
    </xdr:from>
    <xdr:ext cx="469744" cy="259045"/>
    <xdr:sp macro="" textlink="">
      <xdr:nvSpPr>
        <xdr:cNvPr id="746" name="テキスト ボックス 745"/>
        <xdr:cNvSpPr txBox="1"/>
      </xdr:nvSpPr>
      <xdr:spPr>
        <a:xfrm>
          <a:off x="19310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58183</xdr:rowOff>
    </xdr:from>
    <xdr:ext cx="378565" cy="259045"/>
    <xdr:sp macro="" textlink="">
      <xdr:nvSpPr>
        <xdr:cNvPr id="748" name="テキスト ボックス 747"/>
        <xdr:cNvSpPr txBox="1"/>
      </xdr:nvSpPr>
      <xdr:spPr>
        <a:xfrm>
          <a:off x="18467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73737</xdr:rowOff>
    </xdr:from>
    <xdr:to>
      <xdr:col>32</xdr:col>
      <xdr:colOff>238125</xdr:colOff>
      <xdr:row>39</xdr:row>
      <xdr:rowOff>3887</xdr:rowOff>
    </xdr:to>
    <xdr:sp macro="" textlink="">
      <xdr:nvSpPr>
        <xdr:cNvPr id="754" name="円/楕円 753"/>
        <xdr:cNvSpPr/>
      </xdr:nvSpPr>
      <xdr:spPr>
        <a:xfrm>
          <a:off x="22110700" y="65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33113</xdr:rowOff>
    </xdr:from>
    <xdr:ext cx="469744" cy="259045"/>
    <xdr:sp macro="" textlink="">
      <xdr:nvSpPr>
        <xdr:cNvPr id="755" name="諸支出金該当値テキスト"/>
        <xdr:cNvSpPr txBox="1"/>
      </xdr:nvSpPr>
      <xdr:spPr>
        <a:xfrm>
          <a:off x="22212300" y="637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103683</xdr:rowOff>
    </xdr:from>
    <xdr:to>
      <xdr:col>31</xdr:col>
      <xdr:colOff>85725</xdr:colOff>
      <xdr:row>39</xdr:row>
      <xdr:rowOff>33833</xdr:rowOff>
    </xdr:to>
    <xdr:sp macro="" textlink="">
      <xdr:nvSpPr>
        <xdr:cNvPr id="756" name="円/楕円 755"/>
        <xdr:cNvSpPr/>
      </xdr:nvSpPr>
      <xdr:spPr>
        <a:xfrm>
          <a:off x="21272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50360</xdr:rowOff>
    </xdr:from>
    <xdr:ext cx="469744" cy="259045"/>
    <xdr:sp macro="" textlink="">
      <xdr:nvSpPr>
        <xdr:cNvPr id="757" name="テキスト ボックス 756"/>
        <xdr:cNvSpPr txBox="1"/>
      </xdr:nvSpPr>
      <xdr:spPr>
        <a:xfrm>
          <a:off x="21088427" y="63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62954</xdr:rowOff>
    </xdr:from>
    <xdr:to>
      <xdr:col>29</xdr:col>
      <xdr:colOff>568325</xdr:colOff>
      <xdr:row>38</xdr:row>
      <xdr:rowOff>164554</xdr:rowOff>
    </xdr:to>
    <xdr:sp macro="" textlink="">
      <xdr:nvSpPr>
        <xdr:cNvPr id="758" name="円/楕円 757"/>
        <xdr:cNvSpPr/>
      </xdr:nvSpPr>
      <xdr:spPr>
        <a:xfrm>
          <a:off x="20383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9631</xdr:rowOff>
    </xdr:from>
    <xdr:ext cx="469744" cy="259045"/>
    <xdr:sp macro="" textlink="">
      <xdr:nvSpPr>
        <xdr:cNvPr id="759" name="テキスト ボックス 758"/>
        <xdr:cNvSpPr txBox="1"/>
      </xdr:nvSpPr>
      <xdr:spPr>
        <a:xfrm>
          <a:off x="20199427" y="63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86423</xdr:rowOff>
    </xdr:from>
    <xdr:to>
      <xdr:col>28</xdr:col>
      <xdr:colOff>365125</xdr:colOff>
      <xdr:row>39</xdr:row>
      <xdr:rowOff>16573</xdr:rowOff>
    </xdr:to>
    <xdr:sp macro="" textlink="">
      <xdr:nvSpPr>
        <xdr:cNvPr id="760" name="円/楕円 759"/>
        <xdr:cNvSpPr/>
      </xdr:nvSpPr>
      <xdr:spPr>
        <a:xfrm>
          <a:off x="19494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33100</xdr:rowOff>
    </xdr:from>
    <xdr:ext cx="469744" cy="259045"/>
    <xdr:sp macro="" textlink="">
      <xdr:nvSpPr>
        <xdr:cNvPr id="761" name="テキスト ボックス 760"/>
        <xdr:cNvSpPr txBox="1"/>
      </xdr:nvSpPr>
      <xdr:spPr>
        <a:xfrm>
          <a:off x="19310427" y="63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91339</xdr:rowOff>
    </xdr:from>
    <xdr:to>
      <xdr:col>27</xdr:col>
      <xdr:colOff>161925</xdr:colOff>
      <xdr:row>39</xdr:row>
      <xdr:rowOff>21489</xdr:rowOff>
    </xdr:to>
    <xdr:sp macro="" textlink="">
      <xdr:nvSpPr>
        <xdr:cNvPr id="762" name="円/楕円 761"/>
        <xdr:cNvSpPr/>
      </xdr:nvSpPr>
      <xdr:spPr>
        <a:xfrm>
          <a:off x="18605500" y="66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38015</xdr:rowOff>
    </xdr:from>
    <xdr:ext cx="469744" cy="259045"/>
    <xdr:sp macro="" textlink="">
      <xdr:nvSpPr>
        <xdr:cNvPr id="763" name="テキスト ボックス 762"/>
        <xdr:cNvSpPr txBox="1"/>
      </xdr:nvSpPr>
      <xdr:spPr>
        <a:xfrm>
          <a:off x="18421427" y="63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77,496</a:t>
          </a:r>
          <a:r>
            <a:rPr kumimoji="1" lang="ja-JP" altLang="en-US" sz="1300">
              <a:latin typeface="ＭＳ Ｐゴシック"/>
            </a:rPr>
            <a:t>円となっており、類似団体平均と同水準ではあるが、大きく伸びている。これは社会体育施設建設が要因である。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162,556</a:t>
          </a:r>
          <a:r>
            <a:rPr kumimoji="1" lang="ja-JP" altLang="en-US" sz="1300">
              <a:latin typeface="ＭＳ Ｐゴシック"/>
            </a:rPr>
            <a:t>円となっており、類似団体平均に比し高い水準となっている。これは、合併直前及び合併後の新町建設計画等による事業財源のための起債が原因であるが、繰り上げ償還や合併直前に借入れた起債の償還も順次終了しており、減少傾向にある。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以上を積み立てるとともに、余裕資金を基金積立又は繰上償還にまわしていることにより、平成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年度以降、大幅に増加している。実質収支比率は</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％で、分母となる標準財政規模が前年度比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％減となったことと、分子である実質収支額が前年度比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％増となったため、</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一般会計の実質収支の増は、地方消費税交付金やふるさと納税寄付金等の歳入増による。国民健康保険事業特別会計は黒字ではあるが減少傾向である。また、繰出金が多額であり、今後も保険税率の適正化を図るなどにより、赤字補填的な繰出金の負担額を削減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21&#12304;&#36001;&#25919;&#29366;&#27841;&#36039;&#26009;&#38598;&#12305;_344311_&#22823;&#23822;&#19978;&#23798;&#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28.9</v>
          </cell>
          <cell r="L73">
            <v>14.8</v>
          </cell>
        </row>
        <row r="75">
          <cell r="K75">
            <v>15.7</v>
          </cell>
          <cell r="L75">
            <v>14.5</v>
          </cell>
          <cell r="M75">
            <v>13.4</v>
          </cell>
          <cell r="N75">
            <v>12.4</v>
          </cell>
          <cell r="O75">
            <v>11.7</v>
          </cell>
        </row>
        <row r="77">
          <cell r="G77" t="str">
            <v>類似団体内平均値</v>
          </cell>
          <cell r="K77">
            <v>38.6</v>
          </cell>
          <cell r="L77">
            <v>28.4</v>
          </cell>
          <cell r="M77">
            <v>20.5</v>
          </cell>
          <cell r="N77">
            <v>17.899999999999999</v>
          </cell>
          <cell r="O77">
            <v>0.8</v>
          </cell>
        </row>
        <row r="79">
          <cell r="K79">
            <v>12.6</v>
          </cell>
          <cell r="L79">
            <v>11.4</v>
          </cell>
          <cell r="M79">
            <v>10.5</v>
          </cell>
          <cell r="N79">
            <v>9.5</v>
          </cell>
          <cell r="O79">
            <v>8.1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7116887</v>
      </c>
      <c r="BO4" s="379"/>
      <c r="BP4" s="379"/>
      <c r="BQ4" s="379"/>
      <c r="BR4" s="379"/>
      <c r="BS4" s="379"/>
      <c r="BT4" s="379"/>
      <c r="BU4" s="380"/>
      <c r="BV4" s="378">
        <v>6996071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6796165</v>
      </c>
      <c r="BO5" s="384"/>
      <c r="BP5" s="384"/>
      <c r="BQ5" s="384"/>
      <c r="BR5" s="384"/>
      <c r="BS5" s="384"/>
      <c r="BT5" s="384"/>
      <c r="BU5" s="385"/>
      <c r="BV5" s="383">
        <v>6701223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85.3</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320722</v>
      </c>
      <c r="BO6" s="384"/>
      <c r="BP6" s="384"/>
      <c r="BQ6" s="384"/>
      <c r="BR6" s="384"/>
      <c r="BS6" s="384"/>
      <c r="BT6" s="384"/>
      <c r="BU6" s="385"/>
      <c r="BV6" s="383">
        <v>294848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90.1</v>
      </c>
      <c r="CU6" s="530"/>
      <c r="CV6" s="530"/>
      <c r="CW6" s="530"/>
      <c r="CX6" s="530"/>
      <c r="CY6" s="530"/>
      <c r="CZ6" s="530"/>
      <c r="DA6" s="531"/>
      <c r="DB6" s="529">
        <v>90.8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103522</v>
      </c>
      <c r="BO7" s="384"/>
      <c r="BP7" s="384"/>
      <c r="BQ7" s="384"/>
      <c r="BR7" s="384"/>
      <c r="BS7" s="384"/>
      <c r="BT7" s="384"/>
      <c r="BU7" s="385"/>
      <c r="BV7" s="383">
        <v>85154</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4520550</v>
      </c>
      <c r="CU7" s="384"/>
      <c r="CV7" s="384"/>
      <c r="CW7" s="384"/>
      <c r="CX7" s="384"/>
      <c r="CY7" s="384"/>
      <c r="CZ7" s="384"/>
      <c r="DA7" s="385"/>
      <c r="DB7" s="383">
        <v>4649542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217200</v>
      </c>
      <c r="BO8" s="384"/>
      <c r="BP8" s="384"/>
      <c r="BQ8" s="384"/>
      <c r="BR8" s="384"/>
      <c r="BS8" s="384"/>
      <c r="BT8" s="384"/>
      <c r="BU8" s="385"/>
      <c r="BV8" s="383">
        <v>209694</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0.31</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7992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7506</v>
      </c>
      <c r="BO9" s="384"/>
      <c r="BP9" s="384"/>
      <c r="BQ9" s="384"/>
      <c r="BR9" s="384"/>
      <c r="BS9" s="384"/>
      <c r="BT9" s="384"/>
      <c r="BU9" s="385"/>
      <c r="BV9" s="383">
        <v>-35378</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24.2</v>
      </c>
      <c r="CU9" s="354"/>
      <c r="CV9" s="354"/>
      <c r="CW9" s="354"/>
      <c r="CX9" s="354"/>
      <c r="CY9" s="354"/>
      <c r="CZ9" s="354"/>
      <c r="DA9" s="355"/>
      <c r="DB9" s="353">
        <v>27.1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8448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111708</v>
      </c>
      <c r="BO10" s="384"/>
      <c r="BP10" s="384"/>
      <c r="BQ10" s="384"/>
      <c r="BR10" s="384"/>
      <c r="BS10" s="384"/>
      <c r="BT10" s="384"/>
      <c r="BU10" s="385"/>
      <c r="BV10" s="383">
        <v>237630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7988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7889</v>
      </c>
      <c r="S13" s="485"/>
      <c r="T13" s="485"/>
      <c r="U13" s="485"/>
      <c r="V13" s="486"/>
      <c r="W13" s="472" t="s">
        <v>120</v>
      </c>
      <c r="X13" s="396"/>
      <c r="Y13" s="396"/>
      <c r="Z13" s="396"/>
      <c r="AA13" s="396"/>
      <c r="AB13" s="397"/>
      <c r="AC13" s="359">
        <v>589</v>
      </c>
      <c r="AD13" s="360"/>
      <c r="AE13" s="360"/>
      <c r="AF13" s="360"/>
      <c r="AG13" s="361"/>
      <c r="AH13" s="359">
        <v>831</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119214</v>
      </c>
      <c r="BO13" s="384"/>
      <c r="BP13" s="384"/>
      <c r="BQ13" s="384"/>
      <c r="BR13" s="384"/>
      <c r="BS13" s="384"/>
      <c r="BT13" s="384"/>
      <c r="BU13" s="385"/>
      <c r="BV13" s="383">
        <v>202252</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8128</v>
      </c>
      <c r="S14" s="485"/>
      <c r="T14" s="485"/>
      <c r="U14" s="485"/>
      <c r="V14" s="486"/>
      <c r="W14" s="487"/>
      <c r="X14" s="399"/>
      <c r="Y14" s="399"/>
      <c r="Z14" s="399"/>
      <c r="AA14" s="399"/>
      <c r="AB14" s="400"/>
      <c r="AC14" s="477">
        <v>16.399999999999999</v>
      </c>
      <c r="AD14" s="478"/>
      <c r="AE14" s="478"/>
      <c r="AF14" s="478"/>
      <c r="AG14" s="479"/>
      <c r="AH14" s="477">
        <v>19.600000000000001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8018</v>
      </c>
      <c r="S15" s="485"/>
      <c r="T15" s="485"/>
      <c r="U15" s="485"/>
      <c r="V15" s="486"/>
      <c r="W15" s="472" t="s">
        <v>127</v>
      </c>
      <c r="X15" s="396"/>
      <c r="Y15" s="396"/>
      <c r="Z15" s="396"/>
      <c r="AA15" s="396"/>
      <c r="AB15" s="397"/>
      <c r="AC15" s="359">
        <v>902</v>
      </c>
      <c r="AD15" s="360"/>
      <c r="AE15" s="360"/>
      <c r="AF15" s="360"/>
      <c r="AG15" s="361"/>
      <c r="AH15" s="359">
        <v>1051</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1054532</v>
      </c>
      <c r="BO15" s="379"/>
      <c r="BP15" s="379"/>
      <c r="BQ15" s="379"/>
      <c r="BR15" s="379"/>
      <c r="BS15" s="379"/>
      <c r="BT15" s="379"/>
      <c r="BU15" s="380"/>
      <c r="BV15" s="378">
        <v>1029721</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25.1</v>
      </c>
      <c r="AD16" s="478"/>
      <c r="AE16" s="478"/>
      <c r="AF16" s="478"/>
      <c r="AG16" s="479"/>
      <c r="AH16" s="477">
        <v>24.8</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3600979</v>
      </c>
      <c r="BO16" s="384"/>
      <c r="BP16" s="384"/>
      <c r="BQ16" s="384"/>
      <c r="BR16" s="384"/>
      <c r="BS16" s="384"/>
      <c r="BT16" s="384"/>
      <c r="BU16" s="385"/>
      <c r="BV16" s="383">
        <v>3487502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2109</v>
      </c>
      <c r="AD17" s="360"/>
      <c r="AE17" s="360"/>
      <c r="AF17" s="360"/>
      <c r="AG17" s="361"/>
      <c r="AH17" s="359">
        <v>2346</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1349233</v>
      </c>
      <c r="BO17" s="384"/>
      <c r="BP17" s="384"/>
      <c r="BQ17" s="384"/>
      <c r="BR17" s="384"/>
      <c r="BS17" s="384"/>
      <c r="BT17" s="384"/>
      <c r="BU17" s="385"/>
      <c r="BV17" s="383">
        <v>1324820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43.11</v>
      </c>
      <c r="M18" s="448"/>
      <c r="N18" s="448"/>
      <c r="O18" s="448"/>
      <c r="P18" s="448"/>
      <c r="Q18" s="448"/>
      <c r="R18" s="449"/>
      <c r="S18" s="449"/>
      <c r="T18" s="449"/>
      <c r="U18" s="449"/>
      <c r="V18" s="450"/>
      <c r="W18" s="464"/>
      <c r="X18" s="465"/>
      <c r="Y18" s="465"/>
      <c r="Z18" s="465"/>
      <c r="AA18" s="465"/>
      <c r="AB18" s="473"/>
      <c r="AC18" s="347">
        <v>58.6</v>
      </c>
      <c r="AD18" s="348"/>
      <c r="AE18" s="348"/>
      <c r="AF18" s="348"/>
      <c r="AG18" s="451"/>
      <c r="AH18" s="347">
        <v>55.4</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3908632</v>
      </c>
      <c r="BO18" s="384"/>
      <c r="BP18" s="384"/>
      <c r="BQ18" s="384"/>
      <c r="BR18" s="384"/>
      <c r="BS18" s="384"/>
      <c r="BT18" s="384"/>
      <c r="BU18" s="385"/>
      <c r="BV18" s="383">
        <v>3976015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185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5307811</v>
      </c>
      <c r="BO19" s="384"/>
      <c r="BP19" s="384"/>
      <c r="BQ19" s="384"/>
      <c r="BR19" s="384"/>
      <c r="BS19" s="384"/>
      <c r="BT19" s="384"/>
      <c r="BU19" s="385"/>
      <c r="BV19" s="383">
        <v>5289028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3898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9266884</v>
      </c>
      <c r="BO23" s="384"/>
      <c r="BP23" s="384"/>
      <c r="BQ23" s="384"/>
      <c r="BR23" s="384"/>
      <c r="BS23" s="384"/>
      <c r="BT23" s="384"/>
      <c r="BU23" s="385"/>
      <c r="BV23" s="383">
        <v>9582012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7020</v>
      </c>
      <c r="R24" s="360"/>
      <c r="S24" s="360"/>
      <c r="T24" s="360"/>
      <c r="U24" s="360"/>
      <c r="V24" s="361"/>
      <c r="W24" s="425"/>
      <c r="X24" s="416"/>
      <c r="Y24" s="417"/>
      <c r="Z24" s="356" t="s">
        <v>151</v>
      </c>
      <c r="AA24" s="357"/>
      <c r="AB24" s="357"/>
      <c r="AC24" s="357"/>
      <c r="AD24" s="357"/>
      <c r="AE24" s="357"/>
      <c r="AF24" s="357"/>
      <c r="AG24" s="358"/>
      <c r="AH24" s="359">
        <v>79</v>
      </c>
      <c r="AI24" s="360"/>
      <c r="AJ24" s="360"/>
      <c r="AK24" s="360"/>
      <c r="AL24" s="361"/>
      <c r="AM24" s="359">
        <v>243004</v>
      </c>
      <c r="AN24" s="360"/>
      <c r="AO24" s="360"/>
      <c r="AP24" s="360"/>
      <c r="AQ24" s="360"/>
      <c r="AR24" s="361"/>
      <c r="AS24" s="359">
        <v>3076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6611393</v>
      </c>
      <c r="BO24" s="384"/>
      <c r="BP24" s="384"/>
      <c r="BQ24" s="384"/>
      <c r="BR24" s="384"/>
      <c r="BS24" s="384"/>
      <c r="BT24" s="384"/>
      <c r="BU24" s="385"/>
      <c r="BV24" s="383">
        <v>6852220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6030</v>
      </c>
      <c r="R25" s="360"/>
      <c r="S25" s="360"/>
      <c r="T25" s="360"/>
      <c r="U25" s="360"/>
      <c r="V25" s="361"/>
      <c r="W25" s="425"/>
      <c r="X25" s="416"/>
      <c r="Y25" s="417"/>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159824</v>
      </c>
      <c r="BO25" s="379"/>
      <c r="BP25" s="379"/>
      <c r="BQ25" s="379"/>
      <c r="BR25" s="379"/>
      <c r="BS25" s="379"/>
      <c r="BT25" s="379"/>
      <c r="BU25" s="380"/>
      <c r="BV25" s="378">
        <v>127936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5660</v>
      </c>
      <c r="R26" s="360"/>
      <c r="S26" s="360"/>
      <c r="T26" s="360"/>
      <c r="U26" s="360"/>
      <c r="V26" s="361"/>
      <c r="W26" s="425"/>
      <c r="X26" s="416"/>
      <c r="Y26" s="417"/>
      <c r="Z26" s="356" t="s">
        <v>157</v>
      </c>
      <c r="AA26" s="438"/>
      <c r="AB26" s="438"/>
      <c r="AC26" s="438"/>
      <c r="AD26" s="438"/>
      <c r="AE26" s="438"/>
      <c r="AF26" s="438"/>
      <c r="AG26" s="439"/>
      <c r="AH26" s="359" t="s">
        <v>117</v>
      </c>
      <c r="AI26" s="360"/>
      <c r="AJ26" s="360"/>
      <c r="AK26" s="360"/>
      <c r="AL26" s="361"/>
      <c r="AM26" s="359" t="s">
        <v>117</v>
      </c>
      <c r="AN26" s="360"/>
      <c r="AO26" s="360"/>
      <c r="AP26" s="360"/>
      <c r="AQ26" s="360"/>
      <c r="AR26" s="361"/>
      <c r="AS26" s="359" t="s">
        <v>117</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2890</v>
      </c>
      <c r="R27" s="360"/>
      <c r="S27" s="360"/>
      <c r="T27" s="360"/>
      <c r="U27" s="360"/>
      <c r="V27" s="361"/>
      <c r="W27" s="425"/>
      <c r="X27" s="416"/>
      <c r="Y27" s="417"/>
      <c r="Z27" s="356" t="s">
        <v>160</v>
      </c>
      <c r="AA27" s="357"/>
      <c r="AB27" s="357"/>
      <c r="AC27" s="357"/>
      <c r="AD27" s="357"/>
      <c r="AE27" s="357"/>
      <c r="AF27" s="357"/>
      <c r="AG27" s="358"/>
      <c r="AH27" s="359">
        <v>4</v>
      </c>
      <c r="AI27" s="360"/>
      <c r="AJ27" s="360"/>
      <c r="AK27" s="360"/>
      <c r="AL27" s="361"/>
      <c r="AM27" s="359">
        <v>13628</v>
      </c>
      <c r="AN27" s="360"/>
      <c r="AO27" s="360"/>
      <c r="AP27" s="360"/>
      <c r="AQ27" s="360"/>
      <c r="AR27" s="361"/>
      <c r="AS27" s="359">
        <v>3407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361044</v>
      </c>
      <c r="BO27" s="387"/>
      <c r="BP27" s="387"/>
      <c r="BQ27" s="387"/>
      <c r="BR27" s="387"/>
      <c r="BS27" s="387"/>
      <c r="BT27" s="387"/>
      <c r="BU27" s="388"/>
      <c r="BV27" s="386">
        <v>361044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2350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2690466</v>
      </c>
      <c r="BO28" s="379"/>
      <c r="BP28" s="379"/>
      <c r="BQ28" s="379"/>
      <c r="BR28" s="379"/>
      <c r="BS28" s="379"/>
      <c r="BT28" s="379"/>
      <c r="BU28" s="380"/>
      <c r="BV28" s="378">
        <v>2578758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10</v>
      </c>
      <c r="M29" s="360"/>
      <c r="N29" s="360"/>
      <c r="O29" s="360"/>
      <c r="P29" s="361"/>
      <c r="Q29" s="359">
        <v>2100</v>
      </c>
      <c r="R29" s="360"/>
      <c r="S29" s="360"/>
      <c r="T29" s="360"/>
      <c r="U29" s="360"/>
      <c r="V29" s="361"/>
      <c r="W29" s="426"/>
      <c r="X29" s="427"/>
      <c r="Y29" s="428"/>
      <c r="Z29" s="356" t="s">
        <v>167</v>
      </c>
      <c r="AA29" s="357"/>
      <c r="AB29" s="357"/>
      <c r="AC29" s="357"/>
      <c r="AD29" s="357"/>
      <c r="AE29" s="357"/>
      <c r="AF29" s="357"/>
      <c r="AG29" s="358"/>
      <c r="AH29" s="359">
        <v>83</v>
      </c>
      <c r="AI29" s="360"/>
      <c r="AJ29" s="360"/>
      <c r="AK29" s="360"/>
      <c r="AL29" s="361"/>
      <c r="AM29" s="359">
        <v>256632</v>
      </c>
      <c r="AN29" s="360"/>
      <c r="AO29" s="360"/>
      <c r="AP29" s="360"/>
      <c r="AQ29" s="360"/>
      <c r="AR29" s="361"/>
      <c r="AS29" s="359">
        <v>3092</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975326</v>
      </c>
      <c r="BO29" s="384"/>
      <c r="BP29" s="384"/>
      <c r="BQ29" s="384"/>
      <c r="BR29" s="384"/>
      <c r="BS29" s="384"/>
      <c r="BT29" s="384"/>
      <c r="BU29" s="385"/>
      <c r="BV29" s="383">
        <v>808043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2630463</v>
      </c>
      <c r="BO30" s="387"/>
      <c r="BP30" s="387"/>
      <c r="BQ30" s="387"/>
      <c r="BR30" s="387"/>
      <c r="BS30" s="387"/>
      <c r="BT30" s="387"/>
      <c r="BU30" s="388"/>
      <c r="BV30" s="386">
        <v>2412381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広島中央環境衛生組合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大三島ブルーライン株式会社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港湾管理特別会計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交通事業特別会計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漁港管理特別会計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IF('各会計、関係団体の財政状況及び健全化判断比率'!B33="","",'各会計、関係団体の財政状況及び健全化判断比率'!B33)</f>
        <v>公共下水道事業特別会計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干拓地管理特別会計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IF('各会計、関係団体の財政状況及び健全化判断比率'!B34="","",'各会計、関係団体の財政状況及び健全化判断比率'!B34)</f>
        <v>農業集落排水事業特別会計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IF('各会計、関係団体の財政状況及び健全化判断比率'!B35="","",'各会計、関係団体の財政状況及び健全化判断比率'!B35)</f>
        <v>漁業集落排水事業特別会計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521</v>
      </c>
      <c r="D34" s="1154"/>
      <c r="E34" s="1155"/>
      <c r="F34" s="32">
        <v>3.03</v>
      </c>
      <c r="G34" s="33">
        <v>5.64</v>
      </c>
      <c r="H34" s="33">
        <v>4.96</v>
      </c>
      <c r="I34" s="33">
        <v>4.29</v>
      </c>
      <c r="J34" s="34">
        <v>4.59</v>
      </c>
      <c r="K34" s="22"/>
      <c r="L34" s="22"/>
      <c r="M34" s="22"/>
      <c r="N34" s="22"/>
      <c r="O34" s="22"/>
      <c r="P34" s="22"/>
    </row>
    <row r="35" spans="1:16" ht="39" customHeight="1">
      <c r="A35" s="22"/>
      <c r="B35" s="35"/>
      <c r="C35" s="1148" t="s">
        <v>522</v>
      </c>
      <c r="D35" s="1149"/>
      <c r="E35" s="1150"/>
      <c r="F35" s="36">
        <v>0.2</v>
      </c>
      <c r="G35" s="37">
        <v>0.63</v>
      </c>
      <c r="H35" s="37">
        <v>0.73</v>
      </c>
      <c r="I35" s="37">
        <v>1.33</v>
      </c>
      <c r="J35" s="38">
        <v>1.29</v>
      </c>
      <c r="K35" s="22"/>
      <c r="L35" s="22"/>
      <c r="M35" s="22"/>
      <c r="N35" s="22"/>
      <c r="O35" s="22"/>
      <c r="P35" s="22"/>
    </row>
    <row r="36" spans="1:16" ht="39" customHeight="1">
      <c r="A36" s="22"/>
      <c r="B36" s="35"/>
      <c r="C36" s="1148" t="s">
        <v>523</v>
      </c>
      <c r="D36" s="1149"/>
      <c r="E36" s="1150"/>
      <c r="F36" s="36">
        <v>1.44</v>
      </c>
      <c r="G36" s="37">
        <v>1.17</v>
      </c>
      <c r="H36" s="37">
        <v>1.42</v>
      </c>
      <c r="I36" s="37">
        <v>0.53</v>
      </c>
      <c r="J36" s="38">
        <v>0.28000000000000003</v>
      </c>
      <c r="K36" s="22"/>
      <c r="L36" s="22"/>
      <c r="M36" s="22"/>
      <c r="N36" s="22"/>
      <c r="O36" s="22"/>
      <c r="P36" s="22"/>
    </row>
    <row r="37" spans="1:16" ht="39" customHeight="1">
      <c r="A37" s="22"/>
      <c r="B37" s="35"/>
      <c r="C37" s="1148" t="s">
        <v>524</v>
      </c>
      <c r="D37" s="1149"/>
      <c r="E37" s="1150"/>
      <c r="F37" s="36">
        <v>0.27</v>
      </c>
      <c r="G37" s="37">
        <v>0.27</v>
      </c>
      <c r="H37" s="37">
        <v>0.2</v>
      </c>
      <c r="I37" s="37">
        <v>0.42</v>
      </c>
      <c r="J37" s="38">
        <v>0.25</v>
      </c>
      <c r="K37" s="22"/>
      <c r="L37" s="22"/>
      <c r="M37" s="22"/>
      <c r="N37" s="22"/>
      <c r="O37" s="22"/>
      <c r="P37" s="22"/>
    </row>
    <row r="38" spans="1:16" ht="39" customHeight="1">
      <c r="A38" s="22"/>
      <c r="B38" s="35"/>
      <c r="C38" s="1148" t="s">
        <v>525</v>
      </c>
      <c r="D38" s="1149"/>
      <c r="E38" s="1150"/>
      <c r="F38" s="36">
        <v>0.08</v>
      </c>
      <c r="G38" s="37">
        <v>0.39</v>
      </c>
      <c r="H38" s="37">
        <v>0.28000000000000003</v>
      </c>
      <c r="I38" s="37">
        <v>0.16</v>
      </c>
      <c r="J38" s="38">
        <v>0.16</v>
      </c>
      <c r="K38" s="22"/>
      <c r="L38" s="22"/>
      <c r="M38" s="22"/>
      <c r="N38" s="22"/>
      <c r="O38" s="22"/>
      <c r="P38" s="22"/>
    </row>
    <row r="39" spans="1:16" ht="39" customHeight="1">
      <c r="A39" s="22"/>
      <c r="B39" s="35"/>
      <c r="C39" s="1148" t="s">
        <v>526</v>
      </c>
      <c r="D39" s="1149"/>
      <c r="E39" s="1150"/>
      <c r="F39" s="36">
        <v>0.01</v>
      </c>
      <c r="G39" s="37">
        <v>0.01</v>
      </c>
      <c r="H39" s="37">
        <v>0.04</v>
      </c>
      <c r="I39" s="37">
        <v>7.0000000000000007E-2</v>
      </c>
      <c r="J39" s="38">
        <v>0.13</v>
      </c>
      <c r="K39" s="22"/>
      <c r="L39" s="22"/>
      <c r="M39" s="22"/>
      <c r="N39" s="22"/>
      <c r="O39" s="22"/>
      <c r="P39" s="22"/>
    </row>
    <row r="40" spans="1:16" ht="39" customHeight="1">
      <c r="A40" s="22"/>
      <c r="B40" s="35"/>
      <c r="C40" s="1148" t="s">
        <v>527</v>
      </c>
      <c r="D40" s="1149"/>
      <c r="E40" s="1150"/>
      <c r="F40" s="36">
        <v>0.03</v>
      </c>
      <c r="G40" s="37">
        <v>0.06</v>
      </c>
      <c r="H40" s="37">
        <v>0.08</v>
      </c>
      <c r="I40" s="37">
        <v>0.08</v>
      </c>
      <c r="J40" s="38">
        <v>0.12</v>
      </c>
      <c r="K40" s="22"/>
      <c r="L40" s="22"/>
      <c r="M40" s="22"/>
      <c r="N40" s="22"/>
      <c r="O40" s="22"/>
      <c r="P40" s="22"/>
    </row>
    <row r="41" spans="1:16" ht="39" customHeight="1">
      <c r="A41" s="22"/>
      <c r="B41" s="35"/>
      <c r="C41" s="1148" t="s">
        <v>528</v>
      </c>
      <c r="D41" s="1149"/>
      <c r="E41" s="1150"/>
      <c r="F41" s="36">
        <v>0.11</v>
      </c>
      <c r="G41" s="37">
        <v>0.26</v>
      </c>
      <c r="H41" s="37">
        <v>0.08</v>
      </c>
      <c r="I41" s="37">
        <v>0.12</v>
      </c>
      <c r="J41" s="38">
        <v>7.0000000000000007E-2</v>
      </c>
      <c r="K41" s="22"/>
      <c r="L41" s="22"/>
      <c r="M41" s="22"/>
      <c r="N41" s="22"/>
      <c r="O41" s="22"/>
      <c r="P41" s="22"/>
    </row>
    <row r="42" spans="1:16" ht="39" customHeight="1">
      <c r="A42" s="22"/>
      <c r="B42" s="39"/>
      <c r="C42" s="1148" t="s">
        <v>529</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530</v>
      </c>
      <c r="D43" s="1152"/>
      <c r="E43" s="1153"/>
      <c r="F43" s="41">
        <v>0.1</v>
      </c>
      <c r="G43" s="42">
        <v>0.12</v>
      </c>
      <c r="H43" s="42">
        <v>0.16</v>
      </c>
      <c r="I43" s="42">
        <v>0.15</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10</v>
      </c>
      <c r="C45" s="1165"/>
      <c r="D45" s="58"/>
      <c r="E45" s="1170" t="s">
        <v>11</v>
      </c>
      <c r="F45" s="1170"/>
      <c r="G45" s="1170"/>
      <c r="H45" s="1170"/>
      <c r="I45" s="1170"/>
      <c r="J45" s="1171"/>
      <c r="K45" s="59">
        <v>1740</v>
      </c>
      <c r="L45" s="60">
        <v>1731</v>
      </c>
      <c r="M45" s="60">
        <v>1709</v>
      </c>
      <c r="N45" s="60">
        <v>1657</v>
      </c>
      <c r="O45" s="61">
        <v>1496</v>
      </c>
      <c r="P45" s="48"/>
      <c r="Q45" s="48"/>
      <c r="R45" s="48"/>
      <c r="S45" s="48"/>
      <c r="T45" s="48"/>
      <c r="U45" s="48"/>
    </row>
    <row r="46" spans="1:21" ht="30.75" customHeight="1">
      <c r="A46" s="48"/>
      <c r="B46" s="1166"/>
      <c r="C46" s="1167"/>
      <c r="D46" s="62"/>
      <c r="E46" s="1158" t="s">
        <v>12</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13</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14</v>
      </c>
      <c r="F48" s="1158"/>
      <c r="G48" s="1158"/>
      <c r="H48" s="1158"/>
      <c r="I48" s="1158"/>
      <c r="J48" s="1159"/>
      <c r="K48" s="63">
        <v>118</v>
      </c>
      <c r="L48" s="64">
        <v>118</v>
      </c>
      <c r="M48" s="64">
        <v>119</v>
      </c>
      <c r="N48" s="64">
        <v>118</v>
      </c>
      <c r="O48" s="65">
        <v>117</v>
      </c>
      <c r="P48" s="48"/>
      <c r="Q48" s="48"/>
      <c r="R48" s="48"/>
      <c r="S48" s="48"/>
      <c r="T48" s="48"/>
      <c r="U48" s="48"/>
    </row>
    <row r="49" spans="1:21" ht="30.75" customHeight="1">
      <c r="A49" s="48"/>
      <c r="B49" s="1166"/>
      <c r="C49" s="1167"/>
      <c r="D49" s="62"/>
      <c r="E49" s="1158" t="s">
        <v>15</v>
      </c>
      <c r="F49" s="1158"/>
      <c r="G49" s="1158"/>
      <c r="H49" s="1158"/>
      <c r="I49" s="1158"/>
      <c r="J49" s="1159"/>
      <c r="K49" s="63">
        <v>58</v>
      </c>
      <c r="L49" s="64" t="s">
        <v>476</v>
      </c>
      <c r="M49" s="64" t="s">
        <v>476</v>
      </c>
      <c r="N49" s="64" t="s">
        <v>476</v>
      </c>
      <c r="O49" s="65">
        <v>0</v>
      </c>
      <c r="P49" s="48"/>
      <c r="Q49" s="48"/>
      <c r="R49" s="48"/>
      <c r="S49" s="48"/>
      <c r="T49" s="48"/>
      <c r="U49" s="48"/>
    </row>
    <row r="50" spans="1:21" ht="30.75" customHeight="1">
      <c r="A50" s="48"/>
      <c r="B50" s="1166"/>
      <c r="C50" s="1167"/>
      <c r="D50" s="62"/>
      <c r="E50" s="1158" t="s">
        <v>16</v>
      </c>
      <c r="F50" s="1158"/>
      <c r="G50" s="1158"/>
      <c r="H50" s="1158"/>
      <c r="I50" s="1158"/>
      <c r="J50" s="1159"/>
      <c r="K50" s="63">
        <v>1</v>
      </c>
      <c r="L50" s="64">
        <v>1</v>
      </c>
      <c r="M50" s="64">
        <v>1</v>
      </c>
      <c r="N50" s="64">
        <v>3</v>
      </c>
      <c r="O50" s="65">
        <v>3</v>
      </c>
      <c r="P50" s="48"/>
      <c r="Q50" s="48"/>
      <c r="R50" s="48"/>
      <c r="S50" s="48"/>
      <c r="T50" s="48"/>
      <c r="U50" s="48"/>
    </row>
    <row r="51" spans="1:21" ht="30.75" customHeight="1">
      <c r="A51" s="48"/>
      <c r="B51" s="1168"/>
      <c r="C51" s="1169"/>
      <c r="D51" s="66"/>
      <c r="E51" s="1158" t="s">
        <v>17</v>
      </c>
      <c r="F51" s="1158"/>
      <c r="G51" s="1158"/>
      <c r="H51" s="1158"/>
      <c r="I51" s="1158"/>
      <c r="J51" s="1159"/>
      <c r="K51" s="63">
        <v>0</v>
      </c>
      <c r="L51" s="64">
        <v>0</v>
      </c>
      <c r="M51" s="64" t="s">
        <v>476</v>
      </c>
      <c r="N51" s="64" t="s">
        <v>476</v>
      </c>
      <c r="O51" s="65" t="s">
        <v>476</v>
      </c>
      <c r="P51" s="48"/>
      <c r="Q51" s="48"/>
      <c r="R51" s="48"/>
      <c r="S51" s="48"/>
      <c r="T51" s="48"/>
      <c r="U51" s="48"/>
    </row>
    <row r="52" spans="1:21" ht="30.75" customHeight="1">
      <c r="A52" s="48"/>
      <c r="B52" s="1156" t="s">
        <v>18</v>
      </c>
      <c r="C52" s="1157"/>
      <c r="D52" s="66"/>
      <c r="E52" s="1158" t="s">
        <v>19</v>
      </c>
      <c r="F52" s="1158"/>
      <c r="G52" s="1158"/>
      <c r="H52" s="1158"/>
      <c r="I52" s="1158"/>
      <c r="J52" s="1159"/>
      <c r="K52" s="63">
        <v>1379</v>
      </c>
      <c r="L52" s="64">
        <v>1409</v>
      </c>
      <c r="M52" s="64">
        <v>1409</v>
      </c>
      <c r="N52" s="64">
        <v>1373</v>
      </c>
      <c r="O52" s="65">
        <v>1265</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538</v>
      </c>
      <c r="L53" s="69">
        <v>441</v>
      </c>
      <c r="M53" s="69">
        <v>420</v>
      </c>
      <c r="N53" s="69">
        <v>405</v>
      </c>
      <c r="O53" s="70">
        <v>351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84" t="s">
        <v>23</v>
      </c>
      <c r="C41" s="1185"/>
      <c r="D41" s="81"/>
      <c r="E41" s="1186" t="s">
        <v>24</v>
      </c>
      <c r="F41" s="1186"/>
      <c r="G41" s="1186"/>
      <c r="H41" s="1187"/>
      <c r="I41" s="82">
        <v>12693</v>
      </c>
      <c r="J41" s="83">
        <v>12035</v>
      </c>
      <c r="K41" s="83">
        <v>11459</v>
      </c>
      <c r="L41" s="83">
        <v>10700</v>
      </c>
      <c r="M41" s="84">
        <v>10209</v>
      </c>
    </row>
    <row r="42" spans="2:13" ht="27.75" customHeight="1">
      <c r="B42" s="1174"/>
      <c r="C42" s="1175"/>
      <c r="D42" s="85"/>
      <c r="E42" s="1178" t="s">
        <v>25</v>
      </c>
      <c r="F42" s="1178"/>
      <c r="G42" s="1178"/>
      <c r="H42" s="1179"/>
      <c r="I42" s="86" t="s">
        <v>476</v>
      </c>
      <c r="J42" s="87" t="s">
        <v>476</v>
      </c>
      <c r="K42" s="87" t="s">
        <v>476</v>
      </c>
      <c r="L42" s="87" t="s">
        <v>476</v>
      </c>
      <c r="M42" s="88" t="s">
        <v>476</v>
      </c>
    </row>
    <row r="43" spans="2:13" ht="27.75" customHeight="1">
      <c r="B43" s="1174"/>
      <c r="C43" s="1175"/>
      <c r="D43" s="85"/>
      <c r="E43" s="1178" t="s">
        <v>26</v>
      </c>
      <c r="F43" s="1178"/>
      <c r="G43" s="1178"/>
      <c r="H43" s="1179"/>
      <c r="I43" s="86">
        <v>2324</v>
      </c>
      <c r="J43" s="87">
        <v>2302</v>
      </c>
      <c r="K43" s="87">
        <v>2171</v>
      </c>
      <c r="L43" s="87">
        <v>2069</v>
      </c>
      <c r="M43" s="88">
        <v>1916</v>
      </c>
    </row>
    <row r="44" spans="2:13" ht="27.75" customHeight="1">
      <c r="B44" s="1174"/>
      <c r="C44" s="1175"/>
      <c r="D44" s="85"/>
      <c r="E44" s="1178" t="s">
        <v>27</v>
      </c>
      <c r="F44" s="1178"/>
      <c r="G44" s="1178"/>
      <c r="H44" s="1179"/>
      <c r="I44" s="86" t="s">
        <v>476</v>
      </c>
      <c r="J44" s="87" t="s">
        <v>476</v>
      </c>
      <c r="K44" s="87" t="s">
        <v>476</v>
      </c>
      <c r="L44" s="87">
        <v>1</v>
      </c>
      <c r="M44" s="88">
        <v>1</v>
      </c>
    </row>
    <row r="45" spans="2:13" ht="27.75" customHeight="1">
      <c r="B45" s="1174"/>
      <c r="C45" s="1175"/>
      <c r="D45" s="85"/>
      <c r="E45" s="1178" t="s">
        <v>28</v>
      </c>
      <c r="F45" s="1178"/>
      <c r="G45" s="1178"/>
      <c r="H45" s="1179"/>
      <c r="I45" s="86">
        <v>1233</v>
      </c>
      <c r="J45" s="87">
        <v>1254</v>
      </c>
      <c r="K45" s="87">
        <v>1125</v>
      </c>
      <c r="L45" s="87">
        <v>1045</v>
      </c>
      <c r="M45" s="88">
        <v>975</v>
      </c>
    </row>
    <row r="46" spans="2:13" ht="27.75" customHeight="1">
      <c r="B46" s="1174"/>
      <c r="C46" s="1175"/>
      <c r="D46" s="85"/>
      <c r="E46" s="1178" t="s">
        <v>29</v>
      </c>
      <c r="F46" s="1178"/>
      <c r="G46" s="1178"/>
      <c r="H46" s="1179"/>
      <c r="I46" s="86" t="s">
        <v>476</v>
      </c>
      <c r="J46" s="87" t="s">
        <v>476</v>
      </c>
      <c r="K46" s="87" t="s">
        <v>476</v>
      </c>
      <c r="L46" s="87" t="s">
        <v>476</v>
      </c>
      <c r="M46" s="88" t="s">
        <v>476</v>
      </c>
    </row>
    <row r="47" spans="2:13" ht="27.75" customHeight="1">
      <c r="B47" s="1174"/>
      <c r="C47" s="1175"/>
      <c r="D47" s="85"/>
      <c r="E47" s="1178" t="s">
        <v>30</v>
      </c>
      <c r="F47" s="1178"/>
      <c r="G47" s="1178"/>
      <c r="H47" s="1179"/>
      <c r="I47" s="86" t="s">
        <v>476</v>
      </c>
      <c r="J47" s="87" t="s">
        <v>476</v>
      </c>
      <c r="K47" s="87" t="s">
        <v>476</v>
      </c>
      <c r="L47" s="87" t="s">
        <v>476</v>
      </c>
      <c r="M47" s="88" t="s">
        <v>476</v>
      </c>
    </row>
    <row r="48" spans="2:13" ht="27.75" customHeight="1">
      <c r="B48" s="1176"/>
      <c r="C48" s="1177"/>
      <c r="D48" s="85"/>
      <c r="E48" s="1178" t="s">
        <v>31</v>
      </c>
      <c r="F48" s="1178"/>
      <c r="G48" s="1178"/>
      <c r="H48" s="1179"/>
      <c r="I48" s="86" t="s">
        <v>476</v>
      </c>
      <c r="J48" s="87" t="s">
        <v>476</v>
      </c>
      <c r="K48" s="87" t="s">
        <v>476</v>
      </c>
      <c r="L48" s="87" t="s">
        <v>476</v>
      </c>
      <c r="M48" s="88" t="s">
        <v>476</v>
      </c>
    </row>
    <row r="49" spans="2:13" ht="27.75" customHeight="1">
      <c r="B49" s="1172" t="s">
        <v>32</v>
      </c>
      <c r="C49" s="1173"/>
      <c r="D49" s="89"/>
      <c r="E49" s="1178" t="s">
        <v>33</v>
      </c>
      <c r="F49" s="1178"/>
      <c r="G49" s="1178"/>
      <c r="H49" s="1179"/>
      <c r="I49" s="86">
        <v>4210</v>
      </c>
      <c r="J49" s="87">
        <v>4166</v>
      </c>
      <c r="K49" s="87">
        <v>4632</v>
      </c>
      <c r="L49" s="87">
        <v>5003</v>
      </c>
      <c r="M49" s="88">
        <v>5365</v>
      </c>
    </row>
    <row r="50" spans="2:13" ht="27.75" customHeight="1">
      <c r="B50" s="1174"/>
      <c r="C50" s="1175"/>
      <c r="D50" s="85"/>
      <c r="E50" s="1178" t="s">
        <v>34</v>
      </c>
      <c r="F50" s="1178"/>
      <c r="G50" s="1178"/>
      <c r="H50" s="1179"/>
      <c r="I50" s="86">
        <v>152</v>
      </c>
      <c r="J50" s="87">
        <v>103</v>
      </c>
      <c r="K50" s="87">
        <v>94</v>
      </c>
      <c r="L50" s="87">
        <v>85</v>
      </c>
      <c r="M50" s="88">
        <v>80</v>
      </c>
    </row>
    <row r="51" spans="2:13" ht="27.75" customHeight="1">
      <c r="B51" s="1176"/>
      <c r="C51" s="1177"/>
      <c r="D51" s="85"/>
      <c r="E51" s="1178" t="s">
        <v>35</v>
      </c>
      <c r="F51" s="1178"/>
      <c r="G51" s="1178"/>
      <c r="H51" s="1179"/>
      <c r="I51" s="86">
        <v>10864</v>
      </c>
      <c r="J51" s="87">
        <v>10809</v>
      </c>
      <c r="K51" s="87">
        <v>10162</v>
      </c>
      <c r="L51" s="87">
        <v>9568</v>
      </c>
      <c r="M51" s="88">
        <v>8992</v>
      </c>
    </row>
    <row r="52" spans="2:13" ht="27.75" customHeight="1" thickBot="1">
      <c r="B52" s="1180" t="s">
        <v>36</v>
      </c>
      <c r="C52" s="1181"/>
      <c r="D52" s="90"/>
      <c r="E52" s="1182" t="s">
        <v>37</v>
      </c>
      <c r="F52" s="1182"/>
      <c r="G52" s="1182"/>
      <c r="H52" s="1183"/>
      <c r="I52" s="91">
        <v>1023</v>
      </c>
      <c r="J52" s="92">
        <v>513</v>
      </c>
      <c r="K52" s="92">
        <v>-132</v>
      </c>
      <c r="L52" s="92">
        <v>-841</v>
      </c>
      <c r="M52" s="93">
        <v>-1335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136716</v>
      </c>
      <c r="E3" s="116"/>
      <c r="F3" s="117">
        <v>92021</v>
      </c>
      <c r="G3" s="118"/>
      <c r="H3" s="119"/>
    </row>
    <row r="4" spans="1:8">
      <c r="A4" s="120"/>
      <c r="B4" s="121"/>
      <c r="C4" s="122"/>
      <c r="D4" s="123">
        <v>98171</v>
      </c>
      <c r="E4" s="124"/>
      <c r="F4" s="125">
        <v>52579</v>
      </c>
      <c r="G4" s="126"/>
      <c r="H4" s="127"/>
    </row>
    <row r="5" spans="1:8">
      <c r="A5" s="108" t="s">
        <v>510</v>
      </c>
      <c r="B5" s="113"/>
      <c r="C5" s="114"/>
      <c r="D5" s="115">
        <v>94200</v>
      </c>
      <c r="E5" s="116"/>
      <c r="F5" s="117">
        <v>94828</v>
      </c>
      <c r="G5" s="118"/>
      <c r="H5" s="119"/>
    </row>
    <row r="6" spans="1:8">
      <c r="A6" s="120"/>
      <c r="B6" s="121"/>
      <c r="C6" s="122"/>
      <c r="D6" s="123">
        <v>70187</v>
      </c>
      <c r="E6" s="124"/>
      <c r="F6" s="125">
        <v>55133</v>
      </c>
      <c r="G6" s="126"/>
      <c r="H6" s="127"/>
    </row>
    <row r="7" spans="1:8">
      <c r="A7" s="108" t="s">
        <v>511</v>
      </c>
      <c r="B7" s="113"/>
      <c r="C7" s="114"/>
      <c r="D7" s="115">
        <v>65393</v>
      </c>
      <c r="E7" s="116"/>
      <c r="F7" s="117">
        <v>119674</v>
      </c>
      <c r="G7" s="118"/>
      <c r="H7" s="119"/>
    </row>
    <row r="8" spans="1:8">
      <c r="A8" s="120"/>
      <c r="B8" s="121"/>
      <c r="C8" s="122"/>
      <c r="D8" s="123">
        <v>35503</v>
      </c>
      <c r="E8" s="124"/>
      <c r="F8" s="125">
        <v>57803</v>
      </c>
      <c r="G8" s="126"/>
      <c r="H8" s="127"/>
    </row>
    <row r="9" spans="1:8">
      <c r="A9" s="108" t="s">
        <v>512</v>
      </c>
      <c r="B9" s="113"/>
      <c r="C9" s="114"/>
      <c r="D9" s="115">
        <v>60696</v>
      </c>
      <c r="E9" s="116"/>
      <c r="F9" s="117">
        <v>119685</v>
      </c>
      <c r="G9" s="118"/>
      <c r="H9" s="119"/>
    </row>
    <row r="10" spans="1:8">
      <c r="A10" s="120"/>
      <c r="B10" s="121"/>
      <c r="C10" s="122"/>
      <c r="D10" s="123">
        <v>40882</v>
      </c>
      <c r="E10" s="124"/>
      <c r="F10" s="125">
        <v>68464</v>
      </c>
      <c r="G10" s="126"/>
      <c r="H10" s="127"/>
    </row>
    <row r="11" spans="1:8">
      <c r="A11" s="108" t="s">
        <v>513</v>
      </c>
      <c r="B11" s="113"/>
      <c r="C11" s="114"/>
      <c r="D11" s="115">
        <v>90252</v>
      </c>
      <c r="E11" s="116"/>
      <c r="F11" s="117">
        <v>128611</v>
      </c>
      <c r="G11" s="118"/>
      <c r="H11" s="119"/>
    </row>
    <row r="12" spans="1:8">
      <c r="A12" s="120"/>
      <c r="B12" s="121"/>
      <c r="C12" s="128"/>
      <c r="D12" s="123">
        <v>72795</v>
      </c>
      <c r="E12" s="124"/>
      <c r="F12" s="125">
        <v>61552</v>
      </c>
      <c r="G12" s="126"/>
      <c r="H12" s="127"/>
    </row>
    <row r="13" spans="1:8">
      <c r="A13" s="108"/>
      <c r="B13" s="113"/>
      <c r="C13" s="129"/>
      <c r="D13" s="130">
        <v>89451</v>
      </c>
      <c r="E13" s="131"/>
      <c r="F13" s="132">
        <v>110964</v>
      </c>
      <c r="G13" s="133"/>
      <c r="H13" s="119"/>
    </row>
    <row r="14" spans="1:8">
      <c r="A14" s="120"/>
      <c r="B14" s="121"/>
      <c r="C14" s="122"/>
      <c r="D14" s="123">
        <v>63508</v>
      </c>
      <c r="E14" s="124"/>
      <c r="F14" s="125">
        <v>59106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3.17</v>
      </c>
      <c r="C19" s="134">
        <f>ROUND(VALUE(SUBSTITUTE(実質収支比率等に係る経年分析!G$48,"▲","-")),2)</f>
        <v>5.94</v>
      </c>
      <c r="D19" s="134">
        <f>ROUND(VALUE(SUBSTITUTE(実質収支比率等に係る経年分析!H$48,"▲","-")),2)</f>
        <v>5.1100000000000003</v>
      </c>
      <c r="E19" s="134">
        <f>ROUND(VALUE(SUBSTITUTE(実質収支比率等に係る経年分析!I$48,"▲","-")),2)</f>
        <v>4.51</v>
      </c>
      <c r="F19" s="134">
        <f>ROUND(VALUE(SUBSTITUTE(実質収支比率等に係る経年分析!J$48,"▲","-")),2)</f>
        <v>4.8</v>
      </c>
    </row>
    <row r="20" spans="1:11">
      <c r="A20" s="134" t="s">
        <v>42</v>
      </c>
      <c r="B20" s="134">
        <f>ROUND(VALUE(SUBSTITUTE(実質収支比率等に係る経年分析!F$47,"▲","-")),2)</f>
        <v>36.119999999999997</v>
      </c>
      <c r="C20" s="134">
        <f>ROUND(VALUE(SUBSTITUTE(実質収支比率等に係る経年分析!G$47,"▲","-")),2)</f>
        <v>38.200000000000003</v>
      </c>
      <c r="D20" s="134">
        <f>ROUND(VALUE(SUBSTITUTE(実質収支比率等に係る経年分析!H$47,"▲","-")),2)</f>
        <v>48.82</v>
      </c>
      <c r="E20" s="134">
        <f>ROUND(VALUE(SUBSTITUTE(実質収支比率等に係る経年分析!I$47,"▲","-")),2)</f>
        <v>55.46</v>
      </c>
      <c r="F20" s="134">
        <f>ROUND(VALUE(SUBSTITUTE(実質収支比率等に係る経年分析!J$47,"▲","-")),2)</f>
        <v>59.52</v>
      </c>
    </row>
    <row r="21" spans="1:11">
      <c r="A21" s="134" t="s">
        <v>43</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8.84</v>
      </c>
      <c r="D21" s="134">
        <f>IF(ISNUMBER(VALUE(SUBSTITUTE(実質収支比率等に係る経年分析!H$49,"▲","-"))),ROUND(VALUE(SUBSTITUTE(実質収支比率等に係る経年分析!H$49,"▲","-")),2),NA())</f>
        <v>9.49</v>
      </c>
      <c r="E21" s="134">
        <f>IF(ISNUMBER(VALUE(SUBSTITUTE(実質収支比率等に係る経年分析!I$49,"▲","-"))),ROUND(VALUE(SUBSTITUTE(実質収支比率等に係る経年分析!I$49,"▲","-")),2),NA())</f>
        <v>4.3499999999999996</v>
      </c>
      <c r="F21" s="134">
        <f>IF(ISNUMBER(VALUE(SUBSTITUTE(実質収支比率等に係る経年分析!J$49,"▲","-"))),ROUND(VALUE(SUBSTITUTE(実質収支比率等に係る経年分析!J$49,"▲","-")),2),NA())</f>
        <v>2.64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干拓地管理特別会計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港湾管理特別会計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1379</v>
      </c>
      <c r="E42" s="136"/>
      <c r="F42" s="136"/>
      <c r="G42" s="136">
        <f>'実質公債費比率（分子）の構造'!L$52</f>
        <v>1409</v>
      </c>
      <c r="H42" s="136"/>
      <c r="I42" s="136"/>
      <c r="J42" s="136">
        <f>'実質公債費比率（分子）の構造'!M$52</f>
        <v>1409</v>
      </c>
      <c r="K42" s="136"/>
      <c r="L42" s="136"/>
      <c r="M42" s="136">
        <f>'実質公債費比率（分子）の構造'!N$52</f>
        <v>1373</v>
      </c>
      <c r="N42" s="136"/>
      <c r="O42" s="136"/>
      <c r="P42" s="136">
        <f>'実質公債費比率（分子）の構造'!O$52</f>
        <v>1265</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58</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c r="A46" s="136" t="s">
        <v>54</v>
      </c>
      <c r="B46" s="136">
        <f>'実質公債費比率（分子）の構造'!K$48</f>
        <v>118</v>
      </c>
      <c r="C46" s="136"/>
      <c r="D46" s="136"/>
      <c r="E46" s="136">
        <f>'実質公債費比率（分子）の構造'!L$48</f>
        <v>118</v>
      </c>
      <c r="F46" s="136"/>
      <c r="G46" s="136"/>
      <c r="H46" s="136">
        <f>'実質公債費比率（分子）の構造'!M$48</f>
        <v>119</v>
      </c>
      <c r="I46" s="136"/>
      <c r="J46" s="136"/>
      <c r="K46" s="136">
        <f>'実質公債費比率（分子）の構造'!N$48</f>
        <v>118</v>
      </c>
      <c r="L46" s="136"/>
      <c r="M46" s="136"/>
      <c r="N46" s="136">
        <f>'実質公債費比率（分子）の構造'!O$48</f>
        <v>117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1740</v>
      </c>
      <c r="C49" s="136"/>
      <c r="D49" s="136"/>
      <c r="E49" s="136">
        <f>'実質公債費比率（分子）の構造'!L$45</f>
        <v>1731</v>
      </c>
      <c r="F49" s="136"/>
      <c r="G49" s="136"/>
      <c r="H49" s="136">
        <f>'実質公債費比率（分子）の構造'!M$45</f>
        <v>1709</v>
      </c>
      <c r="I49" s="136"/>
      <c r="J49" s="136"/>
      <c r="K49" s="136">
        <f>'実質公債費比率（分子）の構造'!N$45</f>
        <v>1657</v>
      </c>
      <c r="L49" s="136"/>
      <c r="M49" s="136"/>
      <c r="N49" s="136">
        <f>'実質公債費比率（分子）の構造'!O$45</f>
        <v>1496</v>
      </c>
      <c r="O49" s="136"/>
      <c r="P49" s="136"/>
    </row>
    <row r="50" spans="1:16">
      <c r="A50" s="136" t="s">
        <v>58</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405</v>
      </c>
      <c r="M50" s="136" t="e">
        <f>NA()</f>
        <v>#N/A</v>
      </c>
      <c r="N50" s="136" t="e">
        <f>NA()</f>
        <v>#N/A</v>
      </c>
      <c r="O50" s="136">
        <f>IF(ISNUMBER('実質公債費比率（分子）の構造'!O$53),'実質公債費比率（分子）の構造'!O$53,NA())</f>
        <v>351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10864</v>
      </c>
      <c r="E56" s="135"/>
      <c r="F56" s="135"/>
      <c r="G56" s="135">
        <f>'将来負担比率（分子）の構造'!J$51</f>
        <v>10809</v>
      </c>
      <c r="H56" s="135"/>
      <c r="I56" s="135"/>
      <c r="J56" s="135">
        <f>'将来負担比率（分子）の構造'!K$51</f>
        <v>10162</v>
      </c>
      <c r="K56" s="135"/>
      <c r="L56" s="135"/>
      <c r="M56" s="135">
        <f>'将来負担比率（分子）の構造'!L$51</f>
        <v>9568</v>
      </c>
      <c r="N56" s="135"/>
      <c r="O56" s="135"/>
      <c r="P56" s="135">
        <f>'将来負担比率（分子）の構造'!M$51</f>
        <v>8992</v>
      </c>
    </row>
    <row r="57" spans="1:16">
      <c r="A57" s="135" t="s">
        <v>34</v>
      </c>
      <c r="B57" s="135"/>
      <c r="C57" s="135"/>
      <c r="D57" s="135">
        <f>'将来負担比率（分子）の構造'!I$50</f>
        <v>152</v>
      </c>
      <c r="E57" s="135"/>
      <c r="F57" s="135"/>
      <c r="G57" s="135">
        <f>'将来負担比率（分子）の構造'!J$50</f>
        <v>103</v>
      </c>
      <c r="H57" s="135"/>
      <c r="I57" s="135"/>
      <c r="J57" s="135">
        <f>'将来負担比率（分子）の構造'!K$50</f>
        <v>94</v>
      </c>
      <c r="K57" s="135"/>
      <c r="L57" s="135"/>
      <c r="M57" s="135">
        <f>'将来負担比率（分子）の構造'!L$50</f>
        <v>85</v>
      </c>
      <c r="N57" s="135"/>
      <c r="O57" s="135"/>
      <c r="P57" s="135">
        <f>'将来負担比率（分子）の構造'!M$50</f>
        <v>80</v>
      </c>
    </row>
    <row r="58" spans="1:16">
      <c r="A58" s="135" t="s">
        <v>33</v>
      </c>
      <c r="B58" s="135"/>
      <c r="C58" s="135"/>
      <c r="D58" s="135">
        <f>'将来負担比率（分子）の構造'!I$49</f>
        <v>4210</v>
      </c>
      <c r="E58" s="135"/>
      <c r="F58" s="135"/>
      <c r="G58" s="135">
        <f>'将来負担比率（分子）の構造'!J$49</f>
        <v>4166</v>
      </c>
      <c r="H58" s="135"/>
      <c r="I58" s="135"/>
      <c r="J58" s="135">
        <f>'将来負担比率（分子）の構造'!K$49</f>
        <v>4632</v>
      </c>
      <c r="K58" s="135"/>
      <c r="L58" s="135"/>
      <c r="M58" s="135">
        <f>'将来負担比率（分子）の構造'!L$49</f>
        <v>5003</v>
      </c>
      <c r="N58" s="135"/>
      <c r="O58" s="135"/>
      <c r="P58" s="135">
        <f>'将来負担比率（分子）の構造'!M$49</f>
        <v>5365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1233</v>
      </c>
      <c r="C62" s="135"/>
      <c r="D62" s="135"/>
      <c r="E62" s="135">
        <f>'将来負担比率（分子）の構造'!J$45</f>
        <v>1254</v>
      </c>
      <c r="F62" s="135"/>
      <c r="G62" s="135"/>
      <c r="H62" s="135">
        <f>'将来負担比率（分子）の構造'!K$45</f>
        <v>1125</v>
      </c>
      <c r="I62" s="135"/>
      <c r="J62" s="135"/>
      <c r="K62" s="135">
        <f>'将来負担比率（分子）の構造'!L$45</f>
        <v>1045</v>
      </c>
      <c r="L62" s="135"/>
      <c r="M62" s="135"/>
      <c r="N62" s="135">
        <f>'将来負担比率（分子）の構造'!M$45</f>
        <v>975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v>
      </c>
      <c r="L63" s="135"/>
      <c r="M63" s="135"/>
      <c r="N63" s="135">
        <f>'将来負担比率（分子）の構造'!M$44</f>
        <v>1</v>
      </c>
      <c r="O63" s="135"/>
      <c r="P63" s="135"/>
    </row>
    <row r="64" spans="1:16">
      <c r="A64" s="135" t="s">
        <v>26</v>
      </c>
      <c r="B64" s="135">
        <f>'将来負担比率（分子）の構造'!I$43</f>
        <v>2324</v>
      </c>
      <c r="C64" s="135"/>
      <c r="D64" s="135"/>
      <c r="E64" s="135">
        <f>'将来負担比率（分子）の構造'!J$43</f>
        <v>2302</v>
      </c>
      <c r="F64" s="135"/>
      <c r="G64" s="135"/>
      <c r="H64" s="135">
        <f>'将来負担比率（分子）の構造'!K$43</f>
        <v>2171</v>
      </c>
      <c r="I64" s="135"/>
      <c r="J64" s="135"/>
      <c r="K64" s="135">
        <f>'将来負担比率（分子）の構造'!L$43</f>
        <v>2069</v>
      </c>
      <c r="L64" s="135"/>
      <c r="M64" s="135"/>
      <c r="N64" s="135">
        <f>'将来負担比率（分子）の構造'!M$43</f>
        <v>1916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12693</v>
      </c>
      <c r="C66" s="135"/>
      <c r="D66" s="135"/>
      <c r="E66" s="135">
        <f>'将来負担比率（分子）の構造'!J$41</f>
        <v>12035</v>
      </c>
      <c r="F66" s="135"/>
      <c r="G66" s="135"/>
      <c r="H66" s="135">
        <f>'将来負担比率（分子）の構造'!K$41</f>
        <v>11459</v>
      </c>
      <c r="I66" s="135"/>
      <c r="J66" s="135"/>
      <c r="K66" s="135">
        <f>'将来負担比率（分子）の構造'!L$41</f>
        <v>10700</v>
      </c>
      <c r="L66" s="135"/>
      <c r="M66" s="135"/>
      <c r="N66" s="135">
        <f>'将来負担比率（分子）の構造'!M$41</f>
        <v>10209</v>
      </c>
      <c r="O66" s="135"/>
      <c r="P66" s="135"/>
    </row>
    <row r="67" spans="1:16">
      <c r="A67" s="135" t="s">
        <v>62</v>
      </c>
      <c r="B67" s="135" t="e">
        <f>NA()</f>
        <v>#N/A</v>
      </c>
      <c r="C67" s="135">
        <f>IF(ISNUMBER('将来負担比率（分子）の構造'!I$52), IF('将来負担比率（分子）の構造'!I$52 &lt; 0, 0, '将来負担比率（分子）の構造'!I$52), NA())</f>
        <v>1023</v>
      </c>
      <c r="D67" s="135" t="e">
        <f>NA()</f>
        <v>#N/A</v>
      </c>
      <c r="E67" s="135" t="e">
        <f>NA()</f>
        <v>#N/A</v>
      </c>
      <c r="F67" s="135">
        <f>IF(ISNUMBER('将来負担比率（分子）の構造'!J$52), IF('将来負担比率（分子）の構造'!J$52 &lt; 0, 0, '将来負担比率（分子）の構造'!J$52), NA())</f>
        <v>513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0" zoomScaleNormal="70" workbookViewId="0">
      <selection sqref="A1:XFD10485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8"/>
      <c r="B1" s="1189"/>
      <c r="P1" s="244"/>
      <c r="Q1" s="244"/>
    </row>
    <row r="2" spans="1:51" ht="25.5">
      <c r="A2" s="1188"/>
      <c r="C2" s="1190"/>
      <c r="P2" s="244"/>
      <c r="Q2" s="244"/>
    </row>
    <row r="3" spans="1:51" ht="25.5">
      <c r="A3" s="1188"/>
      <c r="C3" s="1190"/>
      <c r="P3" s="244"/>
      <c r="Q3" s="244"/>
    </row>
    <row r="4" spans="1:51" s="1191" customFormat="1">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row>
    <row r="5" spans="1:51" s="1191" customFormat="1">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row>
    <row r="6" spans="1:51" s="1191" customFormat="1">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row>
    <row r="7" spans="1:51" s="1191" customFormat="1">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row>
    <row r="8" spans="1:51" s="1191" customFormat="1">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row>
    <row r="9" spans="1:51" s="1191" customFormat="1">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row>
    <row r="10" spans="1:51" s="1191" customFormat="1">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Y10" s="1191" t="s">
        <v>540</v>
      </c>
    </row>
    <row r="11" spans="1:51" s="1191" customFormat="1">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row>
    <row r="12" spans="1:51" s="1191" customFormat="1">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Y12" s="1191" t="s">
        <v>540</v>
      </c>
    </row>
    <row r="13" spans="1:51" s="1191" customFormat="1">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row>
    <row r="14" spans="1:51" s="1191" customFormat="1" ht="14.25" customHeight="1">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row>
    <row r="15" spans="1:51" s="1191" customFormat="1">
      <c r="A15" s="243"/>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row>
    <row r="16" spans="1:51" s="1191" customFormat="1">
      <c r="A16" s="243"/>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row>
    <row r="17" spans="1:259" s="1191" customFormat="1">
      <c r="A17" s="243"/>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row>
    <row r="18" spans="1:259" s="1191" customFormat="1">
      <c r="A18" s="243"/>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row>
    <row r="19" spans="1:259">
      <c r="P19" s="244"/>
      <c r="Q19" s="244"/>
    </row>
    <row r="20" spans="1:259">
      <c r="P20" s="244"/>
      <c r="Q20" s="244"/>
    </row>
    <row r="21" spans="1:259" ht="17.25">
      <c r="B21" s="1192"/>
      <c r="C21" s="246"/>
      <c r="D21" s="246"/>
      <c r="E21" s="246"/>
      <c r="F21" s="246"/>
      <c r="G21" s="246"/>
      <c r="H21" s="246"/>
      <c r="I21" s="246"/>
      <c r="J21" s="246"/>
      <c r="K21" s="246"/>
      <c r="L21" s="246"/>
      <c r="M21" s="246"/>
      <c r="N21" s="1193"/>
      <c r="O21" s="246"/>
      <c r="P21" s="247"/>
      <c r="Q21" s="244"/>
      <c r="IY21" s="1194"/>
    </row>
    <row r="22" spans="1:259" ht="17.25">
      <c r="B22" s="248"/>
      <c r="IY22" s="1195"/>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6"/>
      <c r="C40" s="244"/>
      <c r="D40" s="244"/>
      <c r="E40" s="244"/>
      <c r="F40" s="244"/>
      <c r="G40" s="244"/>
      <c r="H40" s="244"/>
      <c r="I40" s="244"/>
      <c r="J40" s="244"/>
      <c r="K40" s="244"/>
      <c r="L40" s="244"/>
      <c r="M40" s="244"/>
      <c r="N40" s="244"/>
      <c r="O40" s="244"/>
      <c r="P40" s="1196"/>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1197" t="s">
        <v>542</v>
      </c>
      <c r="I42" s="1198"/>
      <c r="J42" s="1198"/>
      <c r="K42" s="1198"/>
      <c r="L42" s="244"/>
      <c r="M42" s="244"/>
      <c r="N42" s="244"/>
      <c r="O42" s="244"/>
    </row>
    <row r="43" spans="2:17">
      <c r="B43" s="248"/>
      <c r="C43" s="244"/>
      <c r="D43" s="244"/>
      <c r="E43" s="244"/>
      <c r="F43" s="244"/>
      <c r="G43" s="1199"/>
      <c r="H43" s="1200"/>
      <c r="I43" s="1200"/>
      <c r="J43" s="1200"/>
      <c r="K43" s="1200"/>
      <c r="L43" s="1200"/>
      <c r="M43" s="1200"/>
      <c r="N43" s="1200"/>
      <c r="O43" s="1201"/>
    </row>
    <row r="44" spans="2:17">
      <c r="B44" s="248"/>
      <c r="C44" s="244"/>
      <c r="D44" s="244"/>
      <c r="E44" s="244"/>
      <c r="F44" s="244"/>
      <c r="G44" s="1202"/>
      <c r="H44" s="1203"/>
      <c r="I44" s="1203"/>
      <c r="J44" s="1203"/>
      <c r="K44" s="1203"/>
      <c r="L44" s="1203"/>
      <c r="M44" s="1203"/>
      <c r="N44" s="1203"/>
      <c r="O44" s="1204"/>
    </row>
    <row r="45" spans="2:17">
      <c r="B45" s="248"/>
      <c r="C45" s="244"/>
      <c r="D45" s="244"/>
      <c r="E45" s="244"/>
      <c r="F45" s="244"/>
      <c r="G45" s="1202"/>
      <c r="H45" s="1203"/>
      <c r="I45" s="1203"/>
      <c r="J45" s="1203"/>
      <c r="K45" s="1203"/>
      <c r="L45" s="1203"/>
      <c r="M45" s="1203"/>
      <c r="N45" s="1203"/>
      <c r="O45" s="1204"/>
    </row>
    <row r="46" spans="2:17">
      <c r="B46" s="248"/>
      <c r="C46" s="244"/>
      <c r="D46" s="244"/>
      <c r="E46" s="244"/>
      <c r="F46" s="244"/>
      <c r="G46" s="1202"/>
      <c r="H46" s="1203"/>
      <c r="I46" s="1203"/>
      <c r="J46" s="1203"/>
      <c r="K46" s="1203"/>
      <c r="L46" s="1203"/>
      <c r="M46" s="1203"/>
      <c r="N46" s="1203"/>
      <c r="O46" s="1204"/>
    </row>
    <row r="47" spans="2:17">
      <c r="B47" s="248"/>
      <c r="C47" s="244"/>
      <c r="D47" s="244"/>
      <c r="E47" s="244"/>
      <c r="F47" s="244"/>
      <c r="G47" s="1205"/>
      <c r="H47" s="1206"/>
      <c r="I47" s="1206"/>
      <c r="J47" s="1206"/>
      <c r="K47" s="1206"/>
      <c r="L47" s="1206"/>
      <c r="M47" s="1206"/>
      <c r="N47" s="1206"/>
      <c r="O47" s="1207"/>
    </row>
    <row r="48" spans="2:17">
      <c r="B48" s="248"/>
      <c r="C48" s="244"/>
      <c r="D48" s="244"/>
      <c r="E48" s="244"/>
      <c r="F48" s="244"/>
      <c r="G48" s="244"/>
      <c r="H48" s="1208"/>
      <c r="I48" s="1208"/>
      <c r="J48" s="1208"/>
    </row>
    <row r="49" spans="1:17">
      <c r="B49" s="248"/>
      <c r="C49" s="244"/>
      <c r="D49" s="244"/>
      <c r="E49" s="244"/>
      <c r="F49" s="244"/>
      <c r="G49" s="243" t="s">
        <v>543</v>
      </c>
    </row>
    <row r="50" spans="1:17">
      <c r="B50" s="248"/>
      <c r="C50" s="244"/>
      <c r="D50" s="244"/>
      <c r="E50" s="244"/>
      <c r="F50" s="244"/>
      <c r="G50" s="1209"/>
      <c r="H50" s="1210"/>
      <c r="I50" s="1210"/>
      <c r="J50" s="1211"/>
      <c r="K50" s="1212" t="s">
        <v>516</v>
      </c>
      <c r="L50" s="1212" t="s">
        <v>517</v>
      </c>
      <c r="M50" s="1212" t="s">
        <v>518</v>
      </c>
      <c r="N50" s="1212" t="s">
        <v>519</v>
      </c>
      <c r="O50" s="1212" t="s">
        <v>520</v>
      </c>
    </row>
    <row r="51" spans="1:17">
      <c r="B51" s="248"/>
      <c r="C51" s="244"/>
      <c r="D51" s="244"/>
      <c r="E51" s="244"/>
      <c r="F51" s="244"/>
      <c r="G51" s="1213" t="s">
        <v>544</v>
      </c>
      <c r="H51" s="1214"/>
      <c r="I51" s="1215" t="s">
        <v>545</v>
      </c>
      <c r="J51" s="1215"/>
      <c r="K51" s="1216"/>
      <c r="L51" s="1216"/>
      <c r="M51" s="1216"/>
      <c r="N51" s="1216"/>
      <c r="O51" s="1216"/>
    </row>
    <row r="52" spans="1:17">
      <c r="B52" s="248"/>
      <c r="C52" s="244"/>
      <c r="D52" s="244"/>
      <c r="E52" s="244"/>
      <c r="F52" s="244"/>
      <c r="G52" s="1217"/>
      <c r="H52" s="1218"/>
      <c r="I52" s="1219"/>
      <c r="J52" s="1219"/>
      <c r="K52" s="1220"/>
      <c r="L52" s="1220"/>
      <c r="M52" s="1220"/>
      <c r="N52" s="1220"/>
      <c r="O52" s="1220"/>
    </row>
    <row r="53" spans="1:17">
      <c r="A53" s="1221"/>
      <c r="B53" s="248"/>
      <c r="C53" s="244"/>
      <c r="D53" s="244"/>
      <c r="E53" s="244"/>
      <c r="F53" s="244"/>
      <c r="G53" s="1217"/>
      <c r="H53" s="1218"/>
      <c r="I53" s="1222" t="s">
        <v>546</v>
      </c>
      <c r="J53" s="1222"/>
      <c r="K53" s="1223"/>
      <c r="L53" s="1223"/>
      <c r="M53" s="1223"/>
      <c r="N53" s="1223"/>
      <c r="O53" s="1223"/>
    </row>
    <row r="54" spans="1:17">
      <c r="A54" s="1221"/>
      <c r="B54" s="248"/>
      <c r="C54" s="244"/>
      <c r="D54" s="244"/>
      <c r="E54" s="244"/>
      <c r="F54" s="244"/>
      <c r="G54" s="1224"/>
      <c r="H54" s="1225"/>
      <c r="I54" s="1222"/>
      <c r="J54" s="1222"/>
      <c r="K54" s="1226"/>
      <c r="L54" s="1226"/>
      <c r="M54" s="1226"/>
      <c r="N54" s="1226"/>
      <c r="O54" s="1226"/>
    </row>
    <row r="55" spans="1:17">
      <c r="A55" s="1221"/>
      <c r="B55" s="248"/>
      <c r="C55" s="244"/>
      <c r="D55" s="244"/>
      <c r="E55" s="244"/>
      <c r="F55" s="244"/>
      <c r="G55" s="1227" t="s">
        <v>547</v>
      </c>
      <c r="H55" s="1228"/>
      <c r="I55" s="1222" t="s">
        <v>545</v>
      </c>
      <c r="J55" s="1222"/>
      <c r="K55" s="1216"/>
      <c r="L55" s="1216"/>
      <c r="M55" s="1216"/>
      <c r="N55" s="1216"/>
      <c r="O55" s="1216"/>
    </row>
    <row r="56" spans="1:17">
      <c r="A56" s="1221"/>
      <c r="B56" s="248"/>
      <c r="C56" s="244"/>
      <c r="D56" s="244"/>
      <c r="E56" s="244"/>
      <c r="F56" s="244"/>
      <c r="G56" s="1229"/>
      <c r="H56" s="1230"/>
      <c r="I56" s="1222"/>
      <c r="J56" s="1222"/>
      <c r="K56" s="1220"/>
      <c r="L56" s="1220"/>
      <c r="M56" s="1220"/>
      <c r="N56" s="1220"/>
      <c r="O56" s="1220"/>
    </row>
    <row r="57" spans="1:17" s="1221" customFormat="1">
      <c r="B57" s="1231"/>
      <c r="C57" s="1198"/>
      <c r="D57" s="1198"/>
      <c r="E57" s="1198"/>
      <c r="F57" s="1198"/>
      <c r="G57" s="1229"/>
      <c r="H57" s="1230"/>
      <c r="I57" s="1232" t="s">
        <v>548</v>
      </c>
      <c r="J57" s="1232"/>
      <c r="K57" s="1223"/>
      <c r="L57" s="1223"/>
      <c r="M57" s="1223"/>
      <c r="N57" s="1223"/>
      <c r="O57" s="1223"/>
      <c r="P57" s="1233"/>
      <c r="Q57" s="1231"/>
    </row>
    <row r="58" spans="1:17" s="1221" customFormat="1">
      <c r="A58" s="243"/>
      <c r="B58" s="1231"/>
      <c r="C58" s="1198"/>
      <c r="D58" s="1198"/>
      <c r="E58" s="1198"/>
      <c r="F58" s="1198"/>
      <c r="G58" s="1234"/>
      <c r="H58" s="1235"/>
      <c r="I58" s="1232"/>
      <c r="J58" s="1232"/>
      <c r="K58" s="1226"/>
      <c r="L58" s="1226"/>
      <c r="M58" s="1226"/>
      <c r="N58" s="1226"/>
      <c r="O58" s="1226"/>
      <c r="P58" s="1233"/>
      <c r="Q58" s="1231"/>
    </row>
    <row r="59" spans="1:17" s="1221" customFormat="1">
      <c r="A59" s="243"/>
      <c r="B59" s="1231"/>
      <c r="C59" s="1198"/>
      <c r="D59" s="1198"/>
      <c r="E59" s="1198"/>
      <c r="F59" s="1198"/>
      <c r="G59" s="1198"/>
      <c r="H59" s="1198"/>
      <c r="I59" s="1198"/>
      <c r="J59" s="1198"/>
      <c r="K59" s="1236"/>
      <c r="L59" s="1236"/>
      <c r="M59" s="1236"/>
      <c r="N59" s="1236"/>
      <c r="O59" s="1236"/>
      <c r="P59" s="1233"/>
      <c r="Q59" s="1231"/>
    </row>
    <row r="60" spans="1:17" s="1221" customFormat="1">
      <c r="A60" s="243"/>
      <c r="B60" s="1231"/>
      <c r="C60" s="1198"/>
      <c r="D60" s="1198"/>
      <c r="E60" s="1198"/>
      <c r="F60" s="1198"/>
      <c r="G60" s="1198"/>
      <c r="H60" s="1198"/>
      <c r="I60" s="1198"/>
      <c r="J60" s="1198"/>
      <c r="K60" s="1236"/>
      <c r="L60" s="1236"/>
      <c r="M60" s="1236"/>
      <c r="N60" s="1236"/>
      <c r="O60" s="1236"/>
      <c r="P60" s="1233"/>
      <c r="Q60" s="1231"/>
    </row>
    <row r="61" spans="1:17" s="1221" customFormat="1">
      <c r="A61" s="243"/>
      <c r="B61" s="1237"/>
      <c r="C61" s="1238"/>
      <c r="D61" s="1238"/>
      <c r="E61" s="1238"/>
      <c r="F61" s="1238"/>
      <c r="G61" s="1238"/>
      <c r="H61" s="1238"/>
      <c r="I61" s="1238"/>
      <c r="J61" s="1238"/>
      <c r="K61" s="1238"/>
      <c r="L61" s="1238"/>
      <c r="M61" s="1239"/>
      <c r="N61" s="1239"/>
      <c r="O61" s="1239"/>
      <c r="P61" s="1240"/>
      <c r="Q61" s="1231"/>
    </row>
    <row r="62" spans="1:17">
      <c r="B62" s="1196"/>
      <c r="C62" s="1196"/>
      <c r="D62" s="1196"/>
      <c r="E62" s="1196"/>
      <c r="F62" s="1196"/>
      <c r="G62" s="1196"/>
      <c r="H62" s="1196"/>
      <c r="I62" s="1196"/>
      <c r="J62" s="1196"/>
      <c r="K62" s="1196"/>
      <c r="L62" s="1196"/>
      <c r="M62" s="1196"/>
      <c r="N62" s="1196"/>
      <c r="O62" s="1196"/>
      <c r="P62" s="1196"/>
      <c r="Q62" s="244"/>
    </row>
    <row r="63" spans="1:17" ht="17.25">
      <c r="B63" s="307" t="s">
        <v>549</v>
      </c>
      <c r="C63" s="244"/>
      <c r="D63" s="244"/>
      <c r="E63" s="244"/>
      <c r="F63" s="244"/>
      <c r="G63" s="244"/>
      <c r="H63" s="244"/>
      <c r="I63" s="244"/>
      <c r="J63" s="244"/>
      <c r="K63" s="244"/>
      <c r="L63" s="244"/>
      <c r="M63" s="244"/>
      <c r="N63" s="244"/>
      <c r="O63" s="244"/>
    </row>
    <row r="64" spans="1:17">
      <c r="B64" s="248"/>
      <c r="C64" s="244"/>
      <c r="D64" s="244"/>
      <c r="E64" s="244"/>
      <c r="F64" s="244"/>
      <c r="G64" s="1197" t="s">
        <v>542</v>
      </c>
      <c r="I64" s="1198"/>
      <c r="J64" s="1198"/>
      <c r="K64" s="1198"/>
      <c r="L64" s="244"/>
      <c r="M64" s="244"/>
      <c r="N64" s="244"/>
      <c r="O64" s="244"/>
    </row>
    <row r="65" spans="2:30">
      <c r="B65" s="248"/>
      <c r="C65" s="244"/>
      <c r="D65" s="244"/>
      <c r="E65" s="244"/>
      <c r="F65" s="244"/>
      <c r="G65" s="1241" t="s">
        <v>550</v>
      </c>
      <c r="H65" s="1200"/>
      <c r="I65" s="1200"/>
      <c r="J65" s="1200"/>
      <c r="K65" s="1200"/>
      <c r="L65" s="1200"/>
      <c r="M65" s="1200"/>
      <c r="N65" s="1200"/>
      <c r="O65" s="1201"/>
    </row>
    <row r="66" spans="2:30">
      <c r="B66" s="248"/>
      <c r="C66" s="244"/>
      <c r="D66" s="244"/>
      <c r="E66" s="244"/>
      <c r="F66" s="244"/>
      <c r="G66" s="1202"/>
      <c r="H66" s="1203"/>
      <c r="I66" s="1203"/>
      <c r="J66" s="1203"/>
      <c r="K66" s="1203"/>
      <c r="L66" s="1203"/>
      <c r="M66" s="1203"/>
      <c r="N66" s="1203"/>
      <c r="O66" s="1204"/>
    </row>
    <row r="67" spans="2:30">
      <c r="B67" s="248"/>
      <c r="C67" s="244"/>
      <c r="D67" s="244"/>
      <c r="E67" s="244"/>
      <c r="F67" s="244"/>
      <c r="G67" s="1202"/>
      <c r="H67" s="1203"/>
      <c r="I67" s="1203"/>
      <c r="J67" s="1203"/>
      <c r="K67" s="1203"/>
      <c r="L67" s="1203"/>
      <c r="M67" s="1203"/>
      <c r="N67" s="1203"/>
      <c r="O67" s="1204"/>
    </row>
    <row r="68" spans="2:30">
      <c r="B68" s="248"/>
      <c r="C68" s="244"/>
      <c r="D68" s="244"/>
      <c r="E68" s="244"/>
      <c r="F68" s="244"/>
      <c r="G68" s="1202"/>
      <c r="H68" s="1203"/>
      <c r="I68" s="1203"/>
      <c r="J68" s="1203"/>
      <c r="K68" s="1203"/>
      <c r="L68" s="1203"/>
      <c r="M68" s="1203"/>
      <c r="N68" s="1203"/>
      <c r="O68" s="1204"/>
    </row>
    <row r="69" spans="2:30">
      <c r="B69" s="248"/>
      <c r="C69" s="244"/>
      <c r="D69" s="244"/>
      <c r="E69" s="244"/>
      <c r="F69" s="244"/>
      <c r="G69" s="1205"/>
      <c r="H69" s="1206"/>
      <c r="I69" s="1206"/>
      <c r="J69" s="1206"/>
      <c r="K69" s="1206"/>
      <c r="L69" s="1206"/>
      <c r="M69" s="1206"/>
      <c r="N69" s="1206"/>
      <c r="O69" s="1207"/>
    </row>
    <row r="70" spans="2:30">
      <c r="B70" s="248"/>
      <c r="C70" s="244"/>
      <c r="D70" s="244"/>
      <c r="E70" s="244"/>
      <c r="F70" s="244"/>
      <c r="G70" s="244"/>
      <c r="H70" s="1242"/>
      <c r="I70" s="1242"/>
      <c r="J70" s="1243"/>
      <c r="K70" s="1243"/>
      <c r="L70" s="1244"/>
      <c r="M70" s="1243"/>
      <c r="N70" s="1244"/>
      <c r="O70" s="1245"/>
    </row>
    <row r="71" spans="2:30">
      <c r="B71" s="248"/>
      <c r="C71" s="244"/>
      <c r="D71" s="244"/>
      <c r="E71" s="244"/>
      <c r="F71" s="244"/>
      <c r="G71" s="1246" t="s">
        <v>551</v>
      </c>
      <c r="I71" s="1247"/>
      <c r="J71" s="1243"/>
      <c r="K71" s="1243"/>
      <c r="L71" s="1244"/>
      <c r="M71" s="1243"/>
      <c r="N71" s="1244"/>
      <c r="O71" s="1245"/>
    </row>
    <row r="72" spans="2:30">
      <c r="B72" s="248"/>
      <c r="C72" s="244"/>
      <c r="D72" s="244"/>
      <c r="E72" s="244"/>
      <c r="F72" s="244"/>
      <c r="G72" s="1209"/>
      <c r="H72" s="1210"/>
      <c r="I72" s="1210"/>
      <c r="J72" s="1211"/>
      <c r="K72" s="1212" t="s">
        <v>516</v>
      </c>
      <c r="L72" s="1212" t="s">
        <v>517</v>
      </c>
      <c r="M72" s="1212" t="s">
        <v>518</v>
      </c>
      <c r="N72" s="1212" t="s">
        <v>519</v>
      </c>
      <c r="O72" s="1212" t="s">
        <v>520</v>
      </c>
    </row>
    <row r="73" spans="2:30">
      <c r="B73" s="248"/>
      <c r="C73" s="244"/>
      <c r="D73" s="244"/>
      <c r="E73" s="244"/>
      <c r="F73" s="244"/>
      <c r="G73" s="1213" t="s">
        <v>544</v>
      </c>
      <c r="H73" s="1214"/>
      <c r="I73" s="1215" t="s">
        <v>545</v>
      </c>
      <c r="J73" s="1215"/>
      <c r="K73" s="1248">
        <v>28.9</v>
      </c>
      <c r="L73" s="1248">
        <v>14.8</v>
      </c>
      <c r="M73" s="1220"/>
      <c r="N73" s="1220"/>
      <c r="O73" s="1220"/>
      <c r="S73" s="243">
        <v>9.9</v>
      </c>
    </row>
    <row r="74" spans="2:30">
      <c r="B74" s="248"/>
      <c r="C74" s="244"/>
      <c r="D74" s="244"/>
      <c r="E74" s="244"/>
      <c r="F74" s="244"/>
      <c r="G74" s="1217"/>
      <c r="H74" s="1218"/>
      <c r="I74" s="1219"/>
      <c r="J74" s="1219"/>
      <c r="K74" s="1248"/>
      <c r="L74" s="1248"/>
      <c r="M74" s="1220"/>
      <c r="N74" s="1220"/>
      <c r="O74" s="1220"/>
    </row>
    <row r="75" spans="2:30">
      <c r="B75" s="248"/>
      <c r="C75" s="244"/>
      <c r="D75" s="244"/>
      <c r="E75" s="244"/>
      <c r="F75" s="244"/>
      <c r="G75" s="1217"/>
      <c r="H75" s="1218"/>
      <c r="I75" s="1222" t="s">
        <v>552</v>
      </c>
      <c r="J75" s="1222"/>
      <c r="K75" s="1249">
        <v>15.7</v>
      </c>
      <c r="L75" s="1249">
        <v>14.5</v>
      </c>
      <c r="M75" s="1249">
        <v>13.4</v>
      </c>
      <c r="N75" s="1249">
        <v>12.4</v>
      </c>
      <c r="O75" s="1249">
        <v>11.7</v>
      </c>
      <c r="U75" s="243">
        <v>81.2</v>
      </c>
      <c r="W75" s="243">
        <v>87.2</v>
      </c>
      <c r="Y75" s="243">
        <v>99.8</v>
      </c>
      <c r="AA75" s="243">
        <v>109.5</v>
      </c>
      <c r="AC75" s="243">
        <v>115.2</v>
      </c>
    </row>
    <row r="76" spans="2:30">
      <c r="B76" s="248"/>
      <c r="C76" s="244"/>
      <c r="D76" s="244"/>
      <c r="E76" s="244"/>
      <c r="F76" s="244"/>
      <c r="G76" s="1224"/>
      <c r="H76" s="1225"/>
      <c r="I76" s="1222"/>
      <c r="J76" s="1222"/>
      <c r="K76" s="1226"/>
      <c r="L76" s="1226"/>
      <c r="M76" s="1226"/>
      <c r="N76" s="1226"/>
      <c r="O76" s="1226"/>
    </row>
    <row r="77" spans="2:30">
      <c r="B77" s="248"/>
      <c r="C77" s="244"/>
      <c r="D77" s="244"/>
      <c r="E77" s="244"/>
      <c r="F77" s="244"/>
      <c r="G77" s="1227" t="s">
        <v>547</v>
      </c>
      <c r="H77" s="1228"/>
      <c r="I77" s="1222" t="s">
        <v>545</v>
      </c>
      <c r="J77" s="1222"/>
      <c r="K77" s="1248">
        <v>38.6</v>
      </c>
      <c r="L77" s="1248">
        <v>28.4</v>
      </c>
      <c r="M77" s="1220">
        <v>20.5</v>
      </c>
      <c r="N77" s="1220">
        <v>17.899999999999999</v>
      </c>
      <c r="O77" s="1220">
        <v>0.8</v>
      </c>
      <c r="R77" s="243">
        <v>12.3</v>
      </c>
      <c r="T77" s="243">
        <v>11.1</v>
      </c>
    </row>
    <row r="78" spans="2:30">
      <c r="B78" s="248"/>
      <c r="C78" s="244"/>
      <c r="D78" s="244"/>
      <c r="E78" s="244"/>
      <c r="F78" s="244"/>
      <c r="G78" s="1229"/>
      <c r="H78" s="1230"/>
      <c r="I78" s="1222"/>
      <c r="J78" s="1222"/>
      <c r="K78" s="1248"/>
      <c r="L78" s="1248"/>
      <c r="M78" s="1220"/>
      <c r="N78" s="1220"/>
      <c r="O78" s="1220"/>
    </row>
    <row r="79" spans="2:30">
      <c r="B79" s="248"/>
      <c r="C79" s="244"/>
      <c r="D79" s="244"/>
      <c r="E79" s="244"/>
      <c r="F79" s="244"/>
      <c r="G79" s="1229"/>
      <c r="H79" s="1230"/>
      <c r="I79" s="1250" t="s">
        <v>552</v>
      </c>
      <c r="J79" s="1232"/>
      <c r="K79" s="1251">
        <v>12.6</v>
      </c>
      <c r="L79" s="1251">
        <v>11.4</v>
      </c>
      <c r="M79" s="1251">
        <v>10.5</v>
      </c>
      <c r="N79" s="1251">
        <v>9.5</v>
      </c>
      <c r="O79" s="1251">
        <v>8.1</v>
      </c>
      <c r="V79" s="243">
        <v>53.5</v>
      </c>
      <c r="X79" s="243">
        <v>48.2</v>
      </c>
      <c r="Z79" s="243">
        <v>34.200000000000003</v>
      </c>
      <c r="AB79" s="243">
        <v>30.3</v>
      </c>
      <c r="AD79" s="243">
        <v>28.9</v>
      </c>
    </row>
    <row r="80" spans="2:30">
      <c r="B80" s="248"/>
      <c r="C80" s="244"/>
      <c r="D80" s="244"/>
      <c r="E80" s="244"/>
      <c r="F80" s="244"/>
      <c r="G80" s="1234"/>
      <c r="H80" s="1235"/>
      <c r="I80" s="1232"/>
      <c r="J80" s="1232"/>
      <c r="K80" s="1251"/>
      <c r="L80" s="1251"/>
      <c r="M80" s="1251"/>
      <c r="N80" s="1251"/>
      <c r="O80" s="1251"/>
    </row>
    <row r="81" spans="2:17">
      <c r="B81" s="248"/>
      <c r="C81" s="244"/>
      <c r="D81" s="244"/>
      <c r="E81" s="244"/>
      <c r="F81" s="244"/>
      <c r="G81" s="244"/>
      <c r="H81" s="244"/>
      <c r="I81" s="244"/>
      <c r="J81" s="244"/>
      <c r="K81" s="1252"/>
      <c r="L81" s="244"/>
      <c r="M81" s="244"/>
      <c r="N81" s="244"/>
      <c r="O81" s="244"/>
    </row>
    <row r="82" spans="2:17" ht="17.25">
      <c r="B82" s="248"/>
      <c r="C82" s="244"/>
      <c r="D82" s="244"/>
      <c r="E82" s="244"/>
      <c r="F82" s="244"/>
      <c r="G82" s="244"/>
      <c r="H82" s="244"/>
      <c r="I82" s="244"/>
      <c r="J82" s="244"/>
      <c r="K82" s="1253"/>
      <c r="L82" s="1253"/>
      <c r="M82" s="1253"/>
      <c r="N82" s="1253"/>
      <c r="O82" s="1253"/>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4"/>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zoomScale="70" zoomScaleNormal="70" workbookViewId="0">
      <selection activeCell="G113" sqref="G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1172040</v>
      </c>
      <c r="S5" s="639"/>
      <c r="T5" s="639"/>
      <c r="U5" s="639"/>
      <c r="V5" s="639"/>
      <c r="W5" s="639"/>
      <c r="X5" s="639"/>
      <c r="Y5" s="686"/>
      <c r="Z5" s="699">
        <v>16.5</v>
      </c>
      <c r="AA5" s="699"/>
      <c r="AB5" s="699"/>
      <c r="AC5" s="699"/>
      <c r="AD5" s="700">
        <v>1172040</v>
      </c>
      <c r="AE5" s="700"/>
      <c r="AF5" s="700"/>
      <c r="AG5" s="700"/>
      <c r="AH5" s="700"/>
      <c r="AI5" s="700"/>
      <c r="AJ5" s="700"/>
      <c r="AK5" s="700"/>
      <c r="AL5" s="687">
        <v>27</v>
      </c>
      <c r="AM5" s="656"/>
      <c r="AN5" s="656"/>
      <c r="AO5" s="688"/>
      <c r="AP5" s="675" t="s">
        <v>206</v>
      </c>
      <c r="AQ5" s="676"/>
      <c r="AR5" s="676"/>
      <c r="AS5" s="676"/>
      <c r="AT5" s="676"/>
      <c r="AU5" s="676"/>
      <c r="AV5" s="676"/>
      <c r="AW5" s="676"/>
      <c r="AX5" s="676"/>
      <c r="AY5" s="676"/>
      <c r="AZ5" s="676"/>
      <c r="BA5" s="676"/>
      <c r="BB5" s="676"/>
      <c r="BC5" s="676"/>
      <c r="BD5" s="676"/>
      <c r="BE5" s="676"/>
      <c r="BF5" s="677"/>
      <c r="BG5" s="588">
        <v>1168391</v>
      </c>
      <c r="BH5" s="589"/>
      <c r="BI5" s="589"/>
      <c r="BJ5" s="589"/>
      <c r="BK5" s="589"/>
      <c r="BL5" s="589"/>
      <c r="BM5" s="589"/>
      <c r="BN5" s="590"/>
      <c r="BO5" s="641">
        <v>99.7</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51944</v>
      </c>
      <c r="S6" s="589"/>
      <c r="T6" s="589"/>
      <c r="U6" s="589"/>
      <c r="V6" s="589"/>
      <c r="W6" s="589"/>
      <c r="X6" s="589"/>
      <c r="Y6" s="590"/>
      <c r="Z6" s="641">
        <v>0.7</v>
      </c>
      <c r="AA6" s="641"/>
      <c r="AB6" s="641"/>
      <c r="AC6" s="641"/>
      <c r="AD6" s="642">
        <v>51944</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1168391</v>
      </c>
      <c r="BH6" s="589"/>
      <c r="BI6" s="589"/>
      <c r="BJ6" s="589"/>
      <c r="BK6" s="589"/>
      <c r="BL6" s="589"/>
      <c r="BM6" s="589"/>
      <c r="BN6" s="590"/>
      <c r="BO6" s="641">
        <v>99.7</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75885</v>
      </c>
      <c r="CS6" s="589"/>
      <c r="CT6" s="589"/>
      <c r="CU6" s="589"/>
      <c r="CV6" s="589"/>
      <c r="CW6" s="589"/>
      <c r="CX6" s="589"/>
      <c r="CY6" s="590"/>
      <c r="CZ6" s="641">
        <v>1.1000000000000001</v>
      </c>
      <c r="DA6" s="641"/>
      <c r="DB6" s="641"/>
      <c r="DC6" s="641"/>
      <c r="DD6" s="594" t="s">
        <v>207</v>
      </c>
      <c r="DE6" s="589"/>
      <c r="DF6" s="589"/>
      <c r="DG6" s="589"/>
      <c r="DH6" s="589"/>
      <c r="DI6" s="589"/>
      <c r="DJ6" s="589"/>
      <c r="DK6" s="589"/>
      <c r="DL6" s="589"/>
      <c r="DM6" s="589"/>
      <c r="DN6" s="589"/>
      <c r="DO6" s="589"/>
      <c r="DP6" s="590"/>
      <c r="DQ6" s="594">
        <v>75885</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1497</v>
      </c>
      <c r="S7" s="589"/>
      <c r="T7" s="589"/>
      <c r="U7" s="589"/>
      <c r="V7" s="589"/>
      <c r="W7" s="589"/>
      <c r="X7" s="589"/>
      <c r="Y7" s="590"/>
      <c r="Z7" s="641">
        <v>0</v>
      </c>
      <c r="AA7" s="641"/>
      <c r="AB7" s="641"/>
      <c r="AC7" s="641"/>
      <c r="AD7" s="642">
        <v>1497</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350942</v>
      </c>
      <c r="BH7" s="589"/>
      <c r="BI7" s="589"/>
      <c r="BJ7" s="589"/>
      <c r="BK7" s="589"/>
      <c r="BL7" s="589"/>
      <c r="BM7" s="589"/>
      <c r="BN7" s="590"/>
      <c r="BO7" s="641">
        <v>29.9</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1427408</v>
      </c>
      <c r="CS7" s="589"/>
      <c r="CT7" s="589"/>
      <c r="CU7" s="589"/>
      <c r="CV7" s="589"/>
      <c r="CW7" s="589"/>
      <c r="CX7" s="589"/>
      <c r="CY7" s="590"/>
      <c r="CZ7" s="641">
        <v>21</v>
      </c>
      <c r="DA7" s="641"/>
      <c r="DB7" s="641"/>
      <c r="DC7" s="641"/>
      <c r="DD7" s="594">
        <v>77459</v>
      </c>
      <c r="DE7" s="589"/>
      <c r="DF7" s="589"/>
      <c r="DG7" s="589"/>
      <c r="DH7" s="589"/>
      <c r="DI7" s="589"/>
      <c r="DJ7" s="589"/>
      <c r="DK7" s="589"/>
      <c r="DL7" s="589"/>
      <c r="DM7" s="589"/>
      <c r="DN7" s="589"/>
      <c r="DO7" s="589"/>
      <c r="DP7" s="590"/>
      <c r="DQ7" s="594">
        <v>1021376</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4083</v>
      </c>
      <c r="S8" s="589"/>
      <c r="T8" s="589"/>
      <c r="U8" s="589"/>
      <c r="V8" s="589"/>
      <c r="W8" s="589"/>
      <c r="X8" s="589"/>
      <c r="Y8" s="590"/>
      <c r="Z8" s="641">
        <v>0.1</v>
      </c>
      <c r="AA8" s="641"/>
      <c r="AB8" s="641"/>
      <c r="AC8" s="641"/>
      <c r="AD8" s="642">
        <v>4083</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11565</v>
      </c>
      <c r="BH8" s="589"/>
      <c r="BI8" s="589"/>
      <c r="BJ8" s="589"/>
      <c r="BK8" s="589"/>
      <c r="BL8" s="589"/>
      <c r="BM8" s="589"/>
      <c r="BN8" s="590"/>
      <c r="BO8" s="641">
        <v>1</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1398189</v>
      </c>
      <c r="CS8" s="589"/>
      <c r="CT8" s="589"/>
      <c r="CU8" s="589"/>
      <c r="CV8" s="589"/>
      <c r="CW8" s="589"/>
      <c r="CX8" s="589"/>
      <c r="CY8" s="590"/>
      <c r="CZ8" s="641">
        <v>20.6</v>
      </c>
      <c r="DA8" s="641"/>
      <c r="DB8" s="641"/>
      <c r="DC8" s="641"/>
      <c r="DD8" s="594">
        <v>2615</v>
      </c>
      <c r="DE8" s="589"/>
      <c r="DF8" s="589"/>
      <c r="DG8" s="589"/>
      <c r="DH8" s="589"/>
      <c r="DI8" s="589"/>
      <c r="DJ8" s="589"/>
      <c r="DK8" s="589"/>
      <c r="DL8" s="589"/>
      <c r="DM8" s="589"/>
      <c r="DN8" s="589"/>
      <c r="DO8" s="589"/>
      <c r="DP8" s="590"/>
      <c r="DQ8" s="594">
        <v>866711</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3669</v>
      </c>
      <c r="S9" s="589"/>
      <c r="T9" s="589"/>
      <c r="U9" s="589"/>
      <c r="V9" s="589"/>
      <c r="W9" s="589"/>
      <c r="X9" s="589"/>
      <c r="Y9" s="590"/>
      <c r="Z9" s="641">
        <v>0.1</v>
      </c>
      <c r="AA9" s="641"/>
      <c r="AB9" s="641"/>
      <c r="AC9" s="641"/>
      <c r="AD9" s="642">
        <v>3669</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245135</v>
      </c>
      <c r="BH9" s="589"/>
      <c r="BI9" s="589"/>
      <c r="BJ9" s="589"/>
      <c r="BK9" s="589"/>
      <c r="BL9" s="589"/>
      <c r="BM9" s="589"/>
      <c r="BN9" s="590"/>
      <c r="BO9" s="641">
        <v>20.9</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593766</v>
      </c>
      <c r="CS9" s="589"/>
      <c r="CT9" s="589"/>
      <c r="CU9" s="589"/>
      <c r="CV9" s="589"/>
      <c r="CW9" s="589"/>
      <c r="CX9" s="589"/>
      <c r="CY9" s="590"/>
      <c r="CZ9" s="641">
        <v>8.6999999999999993</v>
      </c>
      <c r="DA9" s="641"/>
      <c r="DB9" s="641"/>
      <c r="DC9" s="641"/>
      <c r="DD9" s="594">
        <v>12231</v>
      </c>
      <c r="DE9" s="589"/>
      <c r="DF9" s="589"/>
      <c r="DG9" s="589"/>
      <c r="DH9" s="589"/>
      <c r="DI9" s="589"/>
      <c r="DJ9" s="589"/>
      <c r="DK9" s="589"/>
      <c r="DL9" s="589"/>
      <c r="DM9" s="589"/>
      <c r="DN9" s="589"/>
      <c r="DO9" s="589"/>
      <c r="DP9" s="590"/>
      <c r="DQ9" s="594">
        <v>454885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163247</v>
      </c>
      <c r="S10" s="589"/>
      <c r="T10" s="589"/>
      <c r="U10" s="589"/>
      <c r="V10" s="589"/>
      <c r="W10" s="589"/>
      <c r="X10" s="589"/>
      <c r="Y10" s="590"/>
      <c r="Z10" s="641">
        <v>2.2999999999999998</v>
      </c>
      <c r="AA10" s="641"/>
      <c r="AB10" s="641"/>
      <c r="AC10" s="641"/>
      <c r="AD10" s="642">
        <v>163247</v>
      </c>
      <c r="AE10" s="642"/>
      <c r="AF10" s="642"/>
      <c r="AG10" s="642"/>
      <c r="AH10" s="642"/>
      <c r="AI10" s="642"/>
      <c r="AJ10" s="642"/>
      <c r="AK10" s="642"/>
      <c r="AL10" s="611">
        <v>3.8</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24909</v>
      </c>
      <c r="BH10" s="589"/>
      <c r="BI10" s="589"/>
      <c r="BJ10" s="589"/>
      <c r="BK10" s="589"/>
      <c r="BL10" s="589"/>
      <c r="BM10" s="589"/>
      <c r="BN10" s="590"/>
      <c r="BO10" s="641">
        <v>2.1</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15943</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69333</v>
      </c>
      <c r="BH11" s="589"/>
      <c r="BI11" s="589"/>
      <c r="BJ11" s="589"/>
      <c r="BK11" s="589"/>
      <c r="BL11" s="589"/>
      <c r="BM11" s="589"/>
      <c r="BN11" s="590"/>
      <c r="BO11" s="641">
        <v>5.9</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379035</v>
      </c>
      <c r="CS11" s="589"/>
      <c r="CT11" s="589"/>
      <c r="CU11" s="589"/>
      <c r="CV11" s="589"/>
      <c r="CW11" s="589"/>
      <c r="CX11" s="589"/>
      <c r="CY11" s="590"/>
      <c r="CZ11" s="641">
        <v>5.6</v>
      </c>
      <c r="DA11" s="641"/>
      <c r="DB11" s="641"/>
      <c r="DC11" s="641"/>
      <c r="DD11" s="594">
        <v>123604</v>
      </c>
      <c r="DE11" s="589"/>
      <c r="DF11" s="589"/>
      <c r="DG11" s="589"/>
      <c r="DH11" s="589"/>
      <c r="DI11" s="589"/>
      <c r="DJ11" s="589"/>
      <c r="DK11" s="589"/>
      <c r="DL11" s="589"/>
      <c r="DM11" s="589"/>
      <c r="DN11" s="589"/>
      <c r="DO11" s="589"/>
      <c r="DP11" s="590"/>
      <c r="DQ11" s="594">
        <v>243738</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737702</v>
      </c>
      <c r="BH12" s="589"/>
      <c r="BI12" s="589"/>
      <c r="BJ12" s="589"/>
      <c r="BK12" s="589"/>
      <c r="BL12" s="589"/>
      <c r="BM12" s="589"/>
      <c r="BN12" s="590"/>
      <c r="BO12" s="641">
        <v>62.9</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125685</v>
      </c>
      <c r="CS12" s="589"/>
      <c r="CT12" s="589"/>
      <c r="CU12" s="589"/>
      <c r="CV12" s="589"/>
      <c r="CW12" s="589"/>
      <c r="CX12" s="589"/>
      <c r="CY12" s="590"/>
      <c r="CZ12" s="641">
        <v>1.8</v>
      </c>
      <c r="DA12" s="641"/>
      <c r="DB12" s="641"/>
      <c r="DC12" s="641"/>
      <c r="DD12" s="594">
        <v>16307</v>
      </c>
      <c r="DE12" s="589"/>
      <c r="DF12" s="589"/>
      <c r="DG12" s="589"/>
      <c r="DH12" s="589"/>
      <c r="DI12" s="589"/>
      <c r="DJ12" s="589"/>
      <c r="DK12" s="589"/>
      <c r="DL12" s="589"/>
      <c r="DM12" s="589"/>
      <c r="DN12" s="589"/>
      <c r="DO12" s="589"/>
      <c r="DP12" s="590"/>
      <c r="DQ12" s="594">
        <v>107459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12497</v>
      </c>
      <c r="S13" s="589"/>
      <c r="T13" s="589"/>
      <c r="U13" s="589"/>
      <c r="V13" s="589"/>
      <c r="W13" s="589"/>
      <c r="X13" s="589"/>
      <c r="Y13" s="590"/>
      <c r="Z13" s="641">
        <v>0.2</v>
      </c>
      <c r="AA13" s="641"/>
      <c r="AB13" s="641"/>
      <c r="AC13" s="641"/>
      <c r="AD13" s="642">
        <v>12497</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737448</v>
      </c>
      <c r="BH13" s="589"/>
      <c r="BI13" s="589"/>
      <c r="BJ13" s="589"/>
      <c r="BK13" s="589"/>
      <c r="BL13" s="589"/>
      <c r="BM13" s="589"/>
      <c r="BN13" s="590"/>
      <c r="BO13" s="641">
        <v>62.9</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543278</v>
      </c>
      <c r="CS13" s="589"/>
      <c r="CT13" s="589"/>
      <c r="CU13" s="589"/>
      <c r="CV13" s="589"/>
      <c r="CW13" s="589"/>
      <c r="CX13" s="589"/>
      <c r="CY13" s="590"/>
      <c r="CZ13" s="641">
        <v>8</v>
      </c>
      <c r="DA13" s="641"/>
      <c r="DB13" s="641"/>
      <c r="DC13" s="641"/>
      <c r="DD13" s="594">
        <v>268304</v>
      </c>
      <c r="DE13" s="589"/>
      <c r="DF13" s="589"/>
      <c r="DG13" s="589"/>
      <c r="DH13" s="589"/>
      <c r="DI13" s="589"/>
      <c r="DJ13" s="589"/>
      <c r="DK13" s="589"/>
      <c r="DL13" s="589"/>
      <c r="DM13" s="589"/>
      <c r="DN13" s="589"/>
      <c r="DO13" s="589"/>
      <c r="DP13" s="590"/>
      <c r="DQ13" s="594">
        <v>282142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21683</v>
      </c>
      <c r="BH14" s="589"/>
      <c r="BI14" s="589"/>
      <c r="BJ14" s="589"/>
      <c r="BK14" s="589"/>
      <c r="BL14" s="589"/>
      <c r="BM14" s="589"/>
      <c r="BN14" s="590"/>
      <c r="BO14" s="641">
        <v>1.9</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300285</v>
      </c>
      <c r="CS14" s="589"/>
      <c r="CT14" s="589"/>
      <c r="CU14" s="589"/>
      <c r="CV14" s="589"/>
      <c r="CW14" s="589"/>
      <c r="CX14" s="589"/>
      <c r="CY14" s="590"/>
      <c r="CZ14" s="641">
        <v>4.4000000000000004</v>
      </c>
      <c r="DA14" s="641"/>
      <c r="DB14" s="641"/>
      <c r="DC14" s="641"/>
      <c r="DD14" s="594">
        <v>39908</v>
      </c>
      <c r="DE14" s="589"/>
      <c r="DF14" s="589"/>
      <c r="DG14" s="589"/>
      <c r="DH14" s="589"/>
      <c r="DI14" s="589"/>
      <c r="DJ14" s="589"/>
      <c r="DK14" s="589"/>
      <c r="DL14" s="589"/>
      <c r="DM14" s="589"/>
      <c r="DN14" s="589"/>
      <c r="DO14" s="589"/>
      <c r="DP14" s="590"/>
      <c r="DQ14" s="594">
        <v>248923</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1118</v>
      </c>
      <c r="S15" s="589"/>
      <c r="T15" s="589"/>
      <c r="U15" s="589"/>
      <c r="V15" s="589"/>
      <c r="W15" s="589"/>
      <c r="X15" s="589"/>
      <c r="Y15" s="590"/>
      <c r="Z15" s="641">
        <v>0</v>
      </c>
      <c r="AA15" s="641"/>
      <c r="AB15" s="641"/>
      <c r="AC15" s="641"/>
      <c r="AD15" s="642">
        <v>1118</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58064</v>
      </c>
      <c r="BH15" s="589"/>
      <c r="BI15" s="589"/>
      <c r="BJ15" s="589"/>
      <c r="BK15" s="589"/>
      <c r="BL15" s="589"/>
      <c r="BM15" s="589"/>
      <c r="BN15" s="590"/>
      <c r="BO15" s="641">
        <v>5</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619040</v>
      </c>
      <c r="CS15" s="589"/>
      <c r="CT15" s="589"/>
      <c r="CU15" s="589"/>
      <c r="CV15" s="589"/>
      <c r="CW15" s="589"/>
      <c r="CX15" s="589"/>
      <c r="CY15" s="590"/>
      <c r="CZ15" s="641">
        <v>9.1</v>
      </c>
      <c r="DA15" s="641"/>
      <c r="DB15" s="641"/>
      <c r="DC15" s="641"/>
      <c r="DD15" s="594">
        <v>180503</v>
      </c>
      <c r="DE15" s="589"/>
      <c r="DF15" s="589"/>
      <c r="DG15" s="589"/>
      <c r="DH15" s="589"/>
      <c r="DI15" s="589"/>
      <c r="DJ15" s="589"/>
      <c r="DK15" s="589"/>
      <c r="DL15" s="589"/>
      <c r="DM15" s="589"/>
      <c r="DN15" s="589"/>
      <c r="DO15" s="589"/>
      <c r="DP15" s="590"/>
      <c r="DQ15" s="594">
        <v>382271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3262727</v>
      </c>
      <c r="S16" s="589"/>
      <c r="T16" s="589"/>
      <c r="U16" s="589"/>
      <c r="V16" s="589"/>
      <c r="W16" s="589"/>
      <c r="X16" s="589"/>
      <c r="Y16" s="590"/>
      <c r="Z16" s="641">
        <v>45.8</v>
      </c>
      <c r="AA16" s="641"/>
      <c r="AB16" s="641"/>
      <c r="AC16" s="641"/>
      <c r="AD16" s="642">
        <v>2925636</v>
      </c>
      <c r="AE16" s="642"/>
      <c r="AF16" s="642"/>
      <c r="AG16" s="642"/>
      <c r="AH16" s="642"/>
      <c r="AI16" s="642"/>
      <c r="AJ16" s="642"/>
      <c r="AK16" s="642"/>
      <c r="AL16" s="611">
        <v>67.400000000000006</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2925636</v>
      </c>
      <c r="S17" s="589"/>
      <c r="T17" s="589"/>
      <c r="U17" s="589"/>
      <c r="V17" s="589"/>
      <c r="W17" s="589"/>
      <c r="X17" s="589"/>
      <c r="Y17" s="590"/>
      <c r="Z17" s="641">
        <v>41.1</v>
      </c>
      <c r="AA17" s="641"/>
      <c r="AB17" s="641"/>
      <c r="AC17" s="641"/>
      <c r="AD17" s="642">
        <v>2925636</v>
      </c>
      <c r="AE17" s="642"/>
      <c r="AF17" s="642"/>
      <c r="AG17" s="642"/>
      <c r="AH17" s="642"/>
      <c r="AI17" s="642"/>
      <c r="AJ17" s="642"/>
      <c r="AK17" s="642"/>
      <c r="AL17" s="611">
        <v>67.400000000000006</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1298494</v>
      </c>
      <c r="CS17" s="589"/>
      <c r="CT17" s="589"/>
      <c r="CU17" s="589"/>
      <c r="CV17" s="589"/>
      <c r="CW17" s="589"/>
      <c r="CX17" s="589"/>
      <c r="CY17" s="590"/>
      <c r="CZ17" s="641">
        <v>19.100000000000001</v>
      </c>
      <c r="DA17" s="641"/>
      <c r="DB17" s="641"/>
      <c r="DC17" s="641"/>
      <c r="DD17" s="594" t="s">
        <v>108</v>
      </c>
      <c r="DE17" s="589"/>
      <c r="DF17" s="589"/>
      <c r="DG17" s="589"/>
      <c r="DH17" s="589"/>
      <c r="DI17" s="589"/>
      <c r="DJ17" s="589"/>
      <c r="DK17" s="589"/>
      <c r="DL17" s="589"/>
      <c r="DM17" s="589"/>
      <c r="DN17" s="589"/>
      <c r="DO17" s="589"/>
      <c r="DP17" s="590"/>
      <c r="DQ17" s="594">
        <v>1284542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337090</v>
      </c>
      <c r="S18" s="589"/>
      <c r="T18" s="589"/>
      <c r="U18" s="589"/>
      <c r="V18" s="589"/>
      <c r="W18" s="589"/>
      <c r="X18" s="589"/>
      <c r="Y18" s="590"/>
      <c r="Z18" s="641">
        <v>4.7</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19157</v>
      </c>
      <c r="CS18" s="589"/>
      <c r="CT18" s="589"/>
      <c r="CU18" s="589"/>
      <c r="CV18" s="589"/>
      <c r="CW18" s="589"/>
      <c r="CX18" s="589"/>
      <c r="CY18" s="590"/>
      <c r="CZ18" s="641">
        <v>0.3</v>
      </c>
      <c r="DA18" s="641"/>
      <c r="DB18" s="641"/>
      <c r="DC18" s="641"/>
      <c r="DD18" s="594" t="s">
        <v>108</v>
      </c>
      <c r="DE18" s="589"/>
      <c r="DF18" s="589"/>
      <c r="DG18" s="589"/>
      <c r="DH18" s="589"/>
      <c r="DI18" s="589"/>
      <c r="DJ18" s="589"/>
      <c r="DK18" s="589"/>
      <c r="DL18" s="589"/>
      <c r="DM18" s="589"/>
      <c r="DN18" s="589"/>
      <c r="DO18" s="589"/>
      <c r="DP18" s="590"/>
      <c r="DQ18" s="594">
        <v>19157</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3649</v>
      </c>
      <c r="BH19" s="589"/>
      <c r="BI19" s="589"/>
      <c r="BJ19" s="589"/>
      <c r="BK19" s="589"/>
      <c r="BL19" s="589"/>
      <c r="BM19" s="589"/>
      <c r="BN19" s="590"/>
      <c r="BO19" s="641">
        <v>0.3</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4672822</v>
      </c>
      <c r="S20" s="589"/>
      <c r="T20" s="589"/>
      <c r="U20" s="589"/>
      <c r="V20" s="589"/>
      <c r="W20" s="589"/>
      <c r="X20" s="589"/>
      <c r="Y20" s="590"/>
      <c r="Z20" s="641">
        <v>65.7</v>
      </c>
      <c r="AA20" s="641"/>
      <c r="AB20" s="641"/>
      <c r="AC20" s="641"/>
      <c r="AD20" s="642">
        <v>4335731</v>
      </c>
      <c r="AE20" s="642"/>
      <c r="AF20" s="642"/>
      <c r="AG20" s="642"/>
      <c r="AH20" s="642"/>
      <c r="AI20" s="642"/>
      <c r="AJ20" s="642"/>
      <c r="AK20" s="642"/>
      <c r="AL20" s="611">
        <v>100</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3649</v>
      </c>
      <c r="BH20" s="589"/>
      <c r="BI20" s="589"/>
      <c r="BJ20" s="589"/>
      <c r="BK20" s="589"/>
      <c r="BL20" s="589"/>
      <c r="BM20" s="589"/>
      <c r="BN20" s="590"/>
      <c r="BO20" s="641">
        <v>0.3</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6796165</v>
      </c>
      <c r="CS20" s="589"/>
      <c r="CT20" s="589"/>
      <c r="CU20" s="589"/>
      <c r="CV20" s="589"/>
      <c r="CW20" s="589"/>
      <c r="CX20" s="589"/>
      <c r="CY20" s="590"/>
      <c r="CZ20" s="641">
        <v>100</v>
      </c>
      <c r="DA20" s="641"/>
      <c r="DB20" s="641"/>
      <c r="DC20" s="641"/>
      <c r="DD20" s="594">
        <v>720931</v>
      </c>
      <c r="DE20" s="589"/>
      <c r="DF20" s="589"/>
      <c r="DG20" s="589"/>
      <c r="DH20" s="589"/>
      <c r="DI20" s="589"/>
      <c r="DJ20" s="589"/>
      <c r="DK20" s="589"/>
      <c r="DL20" s="589"/>
      <c r="DM20" s="589"/>
      <c r="DN20" s="589"/>
      <c r="DO20" s="589"/>
      <c r="DP20" s="590"/>
      <c r="DQ20" s="594">
        <v>4987089</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827</v>
      </c>
      <c r="S21" s="589"/>
      <c r="T21" s="589"/>
      <c r="U21" s="589"/>
      <c r="V21" s="589"/>
      <c r="W21" s="589"/>
      <c r="X21" s="589"/>
      <c r="Y21" s="590"/>
      <c r="Z21" s="641">
        <v>0</v>
      </c>
      <c r="AA21" s="641"/>
      <c r="AB21" s="641"/>
      <c r="AC21" s="641"/>
      <c r="AD21" s="642">
        <v>827</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3649</v>
      </c>
      <c r="BH21" s="589"/>
      <c r="BI21" s="589"/>
      <c r="BJ21" s="589"/>
      <c r="BK21" s="589"/>
      <c r="BL21" s="589"/>
      <c r="BM21" s="589"/>
      <c r="BN21" s="590"/>
      <c r="BO21" s="641">
        <v>0.3</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114541</v>
      </c>
      <c r="S22" s="589"/>
      <c r="T22" s="589"/>
      <c r="U22" s="589"/>
      <c r="V22" s="589"/>
      <c r="W22" s="589"/>
      <c r="X22" s="589"/>
      <c r="Y22" s="590"/>
      <c r="Z22" s="641">
        <v>1.6</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89445</v>
      </c>
      <c r="S23" s="589"/>
      <c r="T23" s="589"/>
      <c r="U23" s="589"/>
      <c r="V23" s="589"/>
      <c r="W23" s="589"/>
      <c r="X23" s="589"/>
      <c r="Y23" s="590"/>
      <c r="Z23" s="641">
        <v>1.3</v>
      </c>
      <c r="AA23" s="641"/>
      <c r="AB23" s="641"/>
      <c r="AC23" s="641"/>
      <c r="AD23" s="642" t="s">
        <v>108</v>
      </c>
      <c r="AE23" s="642"/>
      <c r="AF23" s="642"/>
      <c r="AG23" s="642"/>
      <c r="AH23" s="642"/>
      <c r="AI23" s="642"/>
      <c r="AJ23" s="642"/>
      <c r="AK23" s="642"/>
      <c r="AL23" s="611" t="s">
        <v>108</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24347</v>
      </c>
      <c r="S24" s="589"/>
      <c r="T24" s="589"/>
      <c r="U24" s="589"/>
      <c r="V24" s="589"/>
      <c r="W24" s="589"/>
      <c r="X24" s="589"/>
      <c r="Y24" s="590"/>
      <c r="Z24" s="641">
        <v>0.3</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2785861</v>
      </c>
      <c r="CS24" s="639"/>
      <c r="CT24" s="639"/>
      <c r="CU24" s="639"/>
      <c r="CV24" s="639"/>
      <c r="CW24" s="639"/>
      <c r="CX24" s="639"/>
      <c r="CY24" s="686"/>
      <c r="CZ24" s="690">
        <v>41</v>
      </c>
      <c r="DA24" s="691"/>
      <c r="DB24" s="691"/>
      <c r="DC24" s="692"/>
      <c r="DD24" s="685">
        <v>2274915</v>
      </c>
      <c r="DE24" s="639"/>
      <c r="DF24" s="639"/>
      <c r="DG24" s="639"/>
      <c r="DH24" s="639"/>
      <c r="DI24" s="639"/>
      <c r="DJ24" s="639"/>
      <c r="DK24" s="686"/>
      <c r="DL24" s="685">
        <v>2261629</v>
      </c>
      <c r="DM24" s="639"/>
      <c r="DN24" s="639"/>
      <c r="DO24" s="639"/>
      <c r="DP24" s="639"/>
      <c r="DQ24" s="639"/>
      <c r="DR24" s="639"/>
      <c r="DS24" s="639"/>
      <c r="DT24" s="639"/>
      <c r="DU24" s="639"/>
      <c r="DV24" s="686"/>
      <c r="DW24" s="687">
        <v>49.3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486938</v>
      </c>
      <c r="S25" s="589"/>
      <c r="T25" s="589"/>
      <c r="U25" s="589"/>
      <c r="V25" s="589"/>
      <c r="W25" s="589"/>
      <c r="X25" s="589"/>
      <c r="Y25" s="590"/>
      <c r="Z25" s="641">
        <v>6.8</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870330</v>
      </c>
      <c r="CS25" s="607"/>
      <c r="CT25" s="607"/>
      <c r="CU25" s="607"/>
      <c r="CV25" s="607"/>
      <c r="CW25" s="607"/>
      <c r="CX25" s="607"/>
      <c r="CY25" s="608"/>
      <c r="CZ25" s="591">
        <v>12.8</v>
      </c>
      <c r="DA25" s="609"/>
      <c r="DB25" s="609"/>
      <c r="DC25" s="610"/>
      <c r="DD25" s="594">
        <v>809608</v>
      </c>
      <c r="DE25" s="607"/>
      <c r="DF25" s="607"/>
      <c r="DG25" s="607"/>
      <c r="DH25" s="607"/>
      <c r="DI25" s="607"/>
      <c r="DJ25" s="607"/>
      <c r="DK25" s="608"/>
      <c r="DL25" s="594">
        <v>796322</v>
      </c>
      <c r="DM25" s="607"/>
      <c r="DN25" s="607"/>
      <c r="DO25" s="607"/>
      <c r="DP25" s="607"/>
      <c r="DQ25" s="607"/>
      <c r="DR25" s="607"/>
      <c r="DS25" s="607"/>
      <c r="DT25" s="607"/>
      <c r="DU25" s="607"/>
      <c r="DV25" s="608"/>
      <c r="DW25" s="611">
        <v>17.399999999999999</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504080</v>
      </c>
      <c r="CS26" s="589"/>
      <c r="CT26" s="589"/>
      <c r="CU26" s="589"/>
      <c r="CV26" s="589"/>
      <c r="CW26" s="589"/>
      <c r="CX26" s="589"/>
      <c r="CY26" s="590"/>
      <c r="CZ26" s="591">
        <v>7.4</v>
      </c>
      <c r="DA26" s="609"/>
      <c r="DB26" s="609"/>
      <c r="DC26" s="610"/>
      <c r="DD26" s="594">
        <v>456004</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350431</v>
      </c>
      <c r="S27" s="589"/>
      <c r="T27" s="589"/>
      <c r="U27" s="589"/>
      <c r="V27" s="589"/>
      <c r="W27" s="589"/>
      <c r="X27" s="589"/>
      <c r="Y27" s="590"/>
      <c r="Z27" s="641">
        <v>4.9000000000000004</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1172040</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617037</v>
      </c>
      <c r="CS27" s="607"/>
      <c r="CT27" s="607"/>
      <c r="CU27" s="607"/>
      <c r="CV27" s="607"/>
      <c r="CW27" s="607"/>
      <c r="CX27" s="607"/>
      <c r="CY27" s="608"/>
      <c r="CZ27" s="591">
        <v>9.1</v>
      </c>
      <c r="DA27" s="609"/>
      <c r="DB27" s="609"/>
      <c r="DC27" s="610"/>
      <c r="DD27" s="594">
        <v>180765</v>
      </c>
      <c r="DE27" s="607"/>
      <c r="DF27" s="607"/>
      <c r="DG27" s="607"/>
      <c r="DH27" s="607"/>
      <c r="DI27" s="607"/>
      <c r="DJ27" s="607"/>
      <c r="DK27" s="608"/>
      <c r="DL27" s="594">
        <v>180765</v>
      </c>
      <c r="DM27" s="607"/>
      <c r="DN27" s="607"/>
      <c r="DO27" s="607"/>
      <c r="DP27" s="607"/>
      <c r="DQ27" s="607"/>
      <c r="DR27" s="607"/>
      <c r="DS27" s="607"/>
      <c r="DT27" s="607"/>
      <c r="DU27" s="607"/>
      <c r="DV27" s="608"/>
      <c r="DW27" s="611">
        <v>3.9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53291</v>
      </c>
      <c r="S28" s="589"/>
      <c r="T28" s="589"/>
      <c r="U28" s="589"/>
      <c r="V28" s="589"/>
      <c r="W28" s="589"/>
      <c r="X28" s="589"/>
      <c r="Y28" s="590"/>
      <c r="Z28" s="641">
        <v>0.7</v>
      </c>
      <c r="AA28" s="641"/>
      <c r="AB28" s="641"/>
      <c r="AC28" s="641"/>
      <c r="AD28" s="642">
        <v>260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1298494</v>
      </c>
      <c r="CS28" s="589"/>
      <c r="CT28" s="589"/>
      <c r="CU28" s="589"/>
      <c r="CV28" s="589"/>
      <c r="CW28" s="589"/>
      <c r="CX28" s="589"/>
      <c r="CY28" s="590"/>
      <c r="CZ28" s="591">
        <v>19.100000000000001</v>
      </c>
      <c r="DA28" s="609"/>
      <c r="DB28" s="609"/>
      <c r="DC28" s="610"/>
      <c r="DD28" s="594">
        <v>1284542</v>
      </c>
      <c r="DE28" s="589"/>
      <c r="DF28" s="589"/>
      <c r="DG28" s="589"/>
      <c r="DH28" s="589"/>
      <c r="DI28" s="589"/>
      <c r="DJ28" s="589"/>
      <c r="DK28" s="590"/>
      <c r="DL28" s="594">
        <v>1284542</v>
      </c>
      <c r="DM28" s="589"/>
      <c r="DN28" s="589"/>
      <c r="DO28" s="589"/>
      <c r="DP28" s="589"/>
      <c r="DQ28" s="589"/>
      <c r="DR28" s="589"/>
      <c r="DS28" s="589"/>
      <c r="DT28" s="589"/>
      <c r="DU28" s="589"/>
      <c r="DV28" s="590"/>
      <c r="DW28" s="611">
        <v>28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8259</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1298494</v>
      </c>
      <c r="CS29" s="607"/>
      <c r="CT29" s="607"/>
      <c r="CU29" s="607"/>
      <c r="CV29" s="607"/>
      <c r="CW29" s="607"/>
      <c r="CX29" s="607"/>
      <c r="CY29" s="608"/>
      <c r="CZ29" s="591">
        <v>19.100000000000001</v>
      </c>
      <c r="DA29" s="609"/>
      <c r="DB29" s="609"/>
      <c r="DC29" s="610"/>
      <c r="DD29" s="594">
        <v>1284542</v>
      </c>
      <c r="DE29" s="607"/>
      <c r="DF29" s="607"/>
      <c r="DG29" s="607"/>
      <c r="DH29" s="607"/>
      <c r="DI29" s="607"/>
      <c r="DJ29" s="607"/>
      <c r="DK29" s="608"/>
      <c r="DL29" s="594">
        <v>1284542</v>
      </c>
      <c r="DM29" s="607"/>
      <c r="DN29" s="607"/>
      <c r="DO29" s="607"/>
      <c r="DP29" s="607"/>
      <c r="DQ29" s="607"/>
      <c r="DR29" s="607"/>
      <c r="DS29" s="607"/>
      <c r="DT29" s="607"/>
      <c r="DU29" s="607"/>
      <c r="DV29" s="608"/>
      <c r="DW29" s="611">
        <v>28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14678</v>
      </c>
      <c r="S30" s="589"/>
      <c r="T30" s="589"/>
      <c r="U30" s="589"/>
      <c r="V30" s="589"/>
      <c r="W30" s="589"/>
      <c r="X30" s="589"/>
      <c r="Y30" s="590"/>
      <c r="Z30" s="641">
        <v>0.2</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99.4</v>
      </c>
      <c r="BH30" s="655"/>
      <c r="BI30" s="655"/>
      <c r="BJ30" s="655"/>
      <c r="BK30" s="655"/>
      <c r="BL30" s="655"/>
      <c r="BM30" s="656">
        <v>95.6</v>
      </c>
      <c r="BN30" s="655"/>
      <c r="BO30" s="655"/>
      <c r="BP30" s="655"/>
      <c r="BQ30" s="657"/>
      <c r="BR30" s="654">
        <v>98.7</v>
      </c>
      <c r="BS30" s="655"/>
      <c r="BT30" s="655"/>
      <c r="BU30" s="655"/>
      <c r="BV30" s="655"/>
      <c r="BW30" s="655"/>
      <c r="BX30" s="656">
        <v>95.4</v>
      </c>
      <c r="BY30" s="655"/>
      <c r="BZ30" s="655"/>
      <c r="CA30" s="655"/>
      <c r="CB30" s="657"/>
      <c r="CD30" s="660"/>
      <c r="CE30" s="661"/>
      <c r="CF30" s="625" t="s">
        <v>290</v>
      </c>
      <c r="CG30" s="622"/>
      <c r="CH30" s="622"/>
      <c r="CI30" s="622"/>
      <c r="CJ30" s="622"/>
      <c r="CK30" s="622"/>
      <c r="CL30" s="622"/>
      <c r="CM30" s="622"/>
      <c r="CN30" s="622"/>
      <c r="CO30" s="622"/>
      <c r="CP30" s="622"/>
      <c r="CQ30" s="623"/>
      <c r="CR30" s="588">
        <v>1203309</v>
      </c>
      <c r="CS30" s="589"/>
      <c r="CT30" s="589"/>
      <c r="CU30" s="589"/>
      <c r="CV30" s="589"/>
      <c r="CW30" s="589"/>
      <c r="CX30" s="589"/>
      <c r="CY30" s="590"/>
      <c r="CZ30" s="591">
        <v>17.7</v>
      </c>
      <c r="DA30" s="609"/>
      <c r="DB30" s="609"/>
      <c r="DC30" s="610"/>
      <c r="DD30" s="594">
        <v>1191286</v>
      </c>
      <c r="DE30" s="589"/>
      <c r="DF30" s="589"/>
      <c r="DG30" s="589"/>
      <c r="DH30" s="589"/>
      <c r="DI30" s="589"/>
      <c r="DJ30" s="589"/>
      <c r="DK30" s="590"/>
      <c r="DL30" s="594">
        <v>1191286</v>
      </c>
      <c r="DM30" s="589"/>
      <c r="DN30" s="589"/>
      <c r="DO30" s="589"/>
      <c r="DP30" s="589"/>
      <c r="DQ30" s="589"/>
      <c r="DR30" s="589"/>
      <c r="DS30" s="589"/>
      <c r="DT30" s="589"/>
      <c r="DU30" s="589"/>
      <c r="DV30" s="590"/>
      <c r="DW30" s="611">
        <v>26</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294848</v>
      </c>
      <c r="S31" s="589"/>
      <c r="T31" s="589"/>
      <c r="U31" s="589"/>
      <c r="V31" s="589"/>
      <c r="W31" s="589"/>
      <c r="X31" s="589"/>
      <c r="Y31" s="590"/>
      <c r="Z31" s="641">
        <v>4.0999999999999996</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99.2</v>
      </c>
      <c r="BH31" s="607"/>
      <c r="BI31" s="607"/>
      <c r="BJ31" s="607"/>
      <c r="BK31" s="607"/>
      <c r="BL31" s="607"/>
      <c r="BM31" s="643">
        <v>97.1</v>
      </c>
      <c r="BN31" s="653"/>
      <c r="BO31" s="653"/>
      <c r="BP31" s="653"/>
      <c r="BQ31" s="617"/>
      <c r="BR31" s="652">
        <v>99.3</v>
      </c>
      <c r="BS31" s="607"/>
      <c r="BT31" s="607"/>
      <c r="BU31" s="607"/>
      <c r="BV31" s="607"/>
      <c r="BW31" s="607"/>
      <c r="BX31" s="643">
        <v>96.4</v>
      </c>
      <c r="BY31" s="653"/>
      <c r="BZ31" s="653"/>
      <c r="CA31" s="653"/>
      <c r="CB31" s="617"/>
      <c r="CD31" s="660"/>
      <c r="CE31" s="661"/>
      <c r="CF31" s="625" t="s">
        <v>294</v>
      </c>
      <c r="CG31" s="622"/>
      <c r="CH31" s="622"/>
      <c r="CI31" s="622"/>
      <c r="CJ31" s="622"/>
      <c r="CK31" s="622"/>
      <c r="CL31" s="622"/>
      <c r="CM31" s="622"/>
      <c r="CN31" s="622"/>
      <c r="CO31" s="622"/>
      <c r="CP31" s="622"/>
      <c r="CQ31" s="623"/>
      <c r="CR31" s="588">
        <v>95185</v>
      </c>
      <c r="CS31" s="607"/>
      <c r="CT31" s="607"/>
      <c r="CU31" s="607"/>
      <c r="CV31" s="607"/>
      <c r="CW31" s="607"/>
      <c r="CX31" s="607"/>
      <c r="CY31" s="608"/>
      <c r="CZ31" s="591">
        <v>1.4</v>
      </c>
      <c r="DA31" s="609"/>
      <c r="DB31" s="609"/>
      <c r="DC31" s="610"/>
      <c r="DD31" s="594">
        <v>93256</v>
      </c>
      <c r="DE31" s="607"/>
      <c r="DF31" s="607"/>
      <c r="DG31" s="607"/>
      <c r="DH31" s="607"/>
      <c r="DI31" s="607"/>
      <c r="DJ31" s="607"/>
      <c r="DK31" s="608"/>
      <c r="DL31" s="594">
        <v>93256</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118279</v>
      </c>
      <c r="S32" s="589"/>
      <c r="T32" s="589"/>
      <c r="U32" s="589"/>
      <c r="V32" s="589"/>
      <c r="W32" s="589"/>
      <c r="X32" s="589"/>
      <c r="Y32" s="590"/>
      <c r="Z32" s="641">
        <v>1.7</v>
      </c>
      <c r="AA32" s="641"/>
      <c r="AB32" s="641"/>
      <c r="AC32" s="641"/>
      <c r="AD32" s="642">
        <v>931</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99.4</v>
      </c>
      <c r="BH32" s="573"/>
      <c r="BI32" s="573"/>
      <c r="BJ32" s="573"/>
      <c r="BK32" s="573"/>
      <c r="BL32" s="573"/>
      <c r="BM32" s="636">
        <v>94.6</v>
      </c>
      <c r="BN32" s="573"/>
      <c r="BO32" s="573"/>
      <c r="BP32" s="573"/>
      <c r="BQ32" s="630"/>
      <c r="BR32" s="651">
        <v>98.4</v>
      </c>
      <c r="BS32" s="573"/>
      <c r="BT32" s="573"/>
      <c r="BU32" s="573"/>
      <c r="BV32" s="573"/>
      <c r="BW32" s="573"/>
      <c r="BX32" s="636">
        <v>94.5</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888181</v>
      </c>
      <c r="S33" s="589"/>
      <c r="T33" s="589"/>
      <c r="U33" s="589"/>
      <c r="V33" s="589"/>
      <c r="W33" s="589"/>
      <c r="X33" s="589"/>
      <c r="Y33" s="590"/>
      <c r="Z33" s="641">
        <v>12.5</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3289373</v>
      </c>
      <c r="CS33" s="607"/>
      <c r="CT33" s="607"/>
      <c r="CU33" s="607"/>
      <c r="CV33" s="607"/>
      <c r="CW33" s="607"/>
      <c r="CX33" s="607"/>
      <c r="CY33" s="608"/>
      <c r="CZ33" s="591">
        <v>48.4</v>
      </c>
      <c r="DA33" s="609"/>
      <c r="DB33" s="609"/>
      <c r="DC33" s="610"/>
      <c r="DD33" s="594">
        <v>2514650</v>
      </c>
      <c r="DE33" s="607"/>
      <c r="DF33" s="607"/>
      <c r="DG33" s="607"/>
      <c r="DH33" s="607"/>
      <c r="DI33" s="607"/>
      <c r="DJ33" s="607"/>
      <c r="DK33" s="608"/>
      <c r="DL33" s="594">
        <v>1647003</v>
      </c>
      <c r="DM33" s="607"/>
      <c r="DN33" s="607"/>
      <c r="DO33" s="607"/>
      <c r="DP33" s="607"/>
      <c r="DQ33" s="607"/>
      <c r="DR33" s="607"/>
      <c r="DS33" s="607"/>
      <c r="DT33" s="607"/>
      <c r="DU33" s="607"/>
      <c r="DV33" s="608"/>
      <c r="DW33" s="611">
        <v>35.9</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1007074</v>
      </c>
      <c r="CS34" s="589"/>
      <c r="CT34" s="589"/>
      <c r="CU34" s="589"/>
      <c r="CV34" s="589"/>
      <c r="CW34" s="589"/>
      <c r="CX34" s="589"/>
      <c r="CY34" s="590"/>
      <c r="CZ34" s="591">
        <v>14.8</v>
      </c>
      <c r="DA34" s="609"/>
      <c r="DB34" s="609"/>
      <c r="DC34" s="610"/>
      <c r="DD34" s="594">
        <v>828763</v>
      </c>
      <c r="DE34" s="589"/>
      <c r="DF34" s="589"/>
      <c r="DG34" s="589"/>
      <c r="DH34" s="589"/>
      <c r="DI34" s="589"/>
      <c r="DJ34" s="589"/>
      <c r="DK34" s="590"/>
      <c r="DL34" s="594">
        <v>715972</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245681</v>
      </c>
      <c r="S35" s="589"/>
      <c r="T35" s="589"/>
      <c r="U35" s="589"/>
      <c r="V35" s="589"/>
      <c r="W35" s="589"/>
      <c r="X35" s="589"/>
      <c r="Y35" s="590"/>
      <c r="Z35" s="641">
        <v>3.5</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956522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13001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81914</v>
      </c>
      <c r="CS35" s="607"/>
      <c r="CT35" s="607"/>
      <c r="CU35" s="607"/>
      <c r="CV35" s="607"/>
      <c r="CW35" s="607"/>
      <c r="CX35" s="607"/>
      <c r="CY35" s="608"/>
      <c r="CZ35" s="591">
        <v>1.2</v>
      </c>
      <c r="DA35" s="609"/>
      <c r="DB35" s="609"/>
      <c r="DC35" s="610"/>
      <c r="DD35" s="594">
        <v>37945</v>
      </c>
      <c r="DE35" s="607"/>
      <c r="DF35" s="607"/>
      <c r="DG35" s="607"/>
      <c r="DH35" s="607"/>
      <c r="DI35" s="607"/>
      <c r="DJ35" s="607"/>
      <c r="DK35" s="608"/>
      <c r="DL35" s="594">
        <v>37945</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7116887</v>
      </c>
      <c r="S36" s="629"/>
      <c r="T36" s="629"/>
      <c r="U36" s="629"/>
      <c r="V36" s="629"/>
      <c r="W36" s="629"/>
      <c r="X36" s="629"/>
      <c r="Y36" s="632"/>
      <c r="Z36" s="633">
        <v>100</v>
      </c>
      <c r="AA36" s="633"/>
      <c r="AB36" s="633"/>
      <c r="AC36" s="633"/>
      <c r="AD36" s="634">
        <v>4337749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259866</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-64196</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689615</v>
      </c>
      <c r="CS36" s="589"/>
      <c r="CT36" s="589"/>
      <c r="CU36" s="589"/>
      <c r="CV36" s="589"/>
      <c r="CW36" s="589"/>
      <c r="CX36" s="589"/>
      <c r="CY36" s="590"/>
      <c r="CZ36" s="591">
        <v>10.1</v>
      </c>
      <c r="DA36" s="609"/>
      <c r="DB36" s="609"/>
      <c r="DC36" s="610"/>
      <c r="DD36" s="594">
        <v>466841</v>
      </c>
      <c r="DE36" s="589"/>
      <c r="DF36" s="589"/>
      <c r="DG36" s="589"/>
      <c r="DH36" s="589"/>
      <c r="DI36" s="589"/>
      <c r="DJ36" s="589"/>
      <c r="DK36" s="590"/>
      <c r="DL36" s="594">
        <v>286945</v>
      </c>
      <c r="DM36" s="589"/>
      <c r="DN36" s="589"/>
      <c r="DO36" s="589"/>
      <c r="DP36" s="589"/>
      <c r="DQ36" s="589"/>
      <c r="DR36" s="589"/>
      <c r="DS36" s="589"/>
      <c r="DT36" s="589"/>
      <c r="DU36" s="589"/>
      <c r="DV36" s="590"/>
      <c r="DW36" s="611">
        <v>6.3</v>
      </c>
      <c r="DX36" s="612"/>
      <c r="DY36" s="612"/>
      <c r="DZ36" s="612"/>
      <c r="EA36" s="612"/>
      <c r="EB36" s="612"/>
      <c r="EC36" s="613"/>
    </row>
    <row r="37" spans="2:133" ht="11.25" customHeight="1">
      <c r="AQ37" s="614" t="s">
        <v>312</v>
      </c>
      <c r="AR37" s="615"/>
      <c r="AS37" s="615"/>
      <c r="AT37" s="615"/>
      <c r="AU37" s="615"/>
      <c r="AV37" s="615"/>
      <c r="AW37" s="615"/>
      <c r="AX37" s="615"/>
      <c r="AY37" s="616"/>
      <c r="AZ37" s="588">
        <v>121789</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1412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165579</v>
      </c>
      <c r="CS37" s="607"/>
      <c r="CT37" s="607"/>
      <c r="CU37" s="607"/>
      <c r="CV37" s="607"/>
      <c r="CW37" s="607"/>
      <c r="CX37" s="607"/>
      <c r="CY37" s="608"/>
      <c r="CZ37" s="591">
        <v>2.4</v>
      </c>
      <c r="DA37" s="609"/>
      <c r="DB37" s="609"/>
      <c r="DC37" s="610"/>
      <c r="DD37" s="594">
        <v>164979</v>
      </c>
      <c r="DE37" s="607"/>
      <c r="DF37" s="607"/>
      <c r="DG37" s="607"/>
      <c r="DH37" s="607"/>
      <c r="DI37" s="607"/>
      <c r="DJ37" s="607"/>
      <c r="DK37" s="608"/>
      <c r="DL37" s="594">
        <v>164719</v>
      </c>
      <c r="DM37" s="607"/>
      <c r="DN37" s="607"/>
      <c r="DO37" s="607"/>
      <c r="DP37" s="607"/>
      <c r="DQ37" s="607"/>
      <c r="DR37" s="607"/>
      <c r="DS37" s="607"/>
      <c r="DT37" s="607"/>
      <c r="DU37" s="607"/>
      <c r="DV37" s="608"/>
      <c r="DW37" s="611">
        <v>3.6</v>
      </c>
      <c r="DX37" s="612"/>
      <c r="DY37" s="612"/>
      <c r="DZ37" s="612"/>
      <c r="EA37" s="612"/>
      <c r="EB37" s="612"/>
      <c r="EC37" s="613"/>
    </row>
    <row r="38" spans="2:133" ht="11.25" customHeight="1">
      <c r="AQ38" s="614" t="s">
        <v>315</v>
      </c>
      <c r="AR38" s="615"/>
      <c r="AS38" s="615"/>
      <c r="AT38" s="615"/>
      <c r="AU38" s="615"/>
      <c r="AV38" s="615"/>
      <c r="AW38" s="615"/>
      <c r="AX38" s="615"/>
      <c r="AY38" s="616"/>
      <c r="AZ38" s="588">
        <v>19157</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2065</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956522</v>
      </c>
      <c r="CS38" s="589"/>
      <c r="CT38" s="589"/>
      <c r="CU38" s="589"/>
      <c r="CV38" s="589"/>
      <c r="CW38" s="589"/>
      <c r="CX38" s="589"/>
      <c r="CY38" s="590"/>
      <c r="CZ38" s="591">
        <v>14.1</v>
      </c>
      <c r="DA38" s="609"/>
      <c r="DB38" s="609"/>
      <c r="DC38" s="610"/>
      <c r="DD38" s="594">
        <v>893721</v>
      </c>
      <c r="DE38" s="589"/>
      <c r="DF38" s="589"/>
      <c r="DG38" s="589"/>
      <c r="DH38" s="589"/>
      <c r="DI38" s="589"/>
      <c r="DJ38" s="589"/>
      <c r="DK38" s="590"/>
      <c r="DL38" s="594">
        <v>598125</v>
      </c>
      <c r="DM38" s="589"/>
      <c r="DN38" s="589"/>
      <c r="DO38" s="589"/>
      <c r="DP38" s="589"/>
      <c r="DQ38" s="589"/>
      <c r="DR38" s="589"/>
      <c r="DS38" s="589"/>
      <c r="DT38" s="589"/>
      <c r="DU38" s="589"/>
      <c r="DV38" s="590"/>
      <c r="DW38" s="611">
        <v>13</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71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497308</v>
      </c>
      <c r="CS39" s="607"/>
      <c r="CT39" s="607"/>
      <c r="CU39" s="607"/>
      <c r="CV39" s="607"/>
      <c r="CW39" s="607"/>
      <c r="CX39" s="607"/>
      <c r="CY39" s="608"/>
      <c r="CZ39" s="591">
        <v>7.3</v>
      </c>
      <c r="DA39" s="609"/>
      <c r="DB39" s="609"/>
      <c r="DC39" s="610"/>
      <c r="DD39" s="594">
        <v>279364</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81188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56940</v>
      </c>
      <c r="CS40" s="589"/>
      <c r="CT40" s="589"/>
      <c r="CU40" s="589"/>
      <c r="CV40" s="589"/>
      <c r="CW40" s="589"/>
      <c r="CX40" s="589"/>
      <c r="CY40" s="590"/>
      <c r="CZ40" s="591">
        <v>0.8</v>
      </c>
      <c r="DA40" s="609"/>
      <c r="DB40" s="609"/>
      <c r="DC40" s="610"/>
      <c r="DD40" s="594">
        <v>8016</v>
      </c>
      <c r="DE40" s="589"/>
      <c r="DF40" s="589"/>
      <c r="DG40" s="589"/>
      <c r="DH40" s="589"/>
      <c r="DI40" s="589"/>
      <c r="DJ40" s="589"/>
      <c r="DK40" s="590"/>
      <c r="DL40" s="594">
        <v>8016</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474522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455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720931</v>
      </c>
      <c r="CS42" s="589"/>
      <c r="CT42" s="589"/>
      <c r="CU42" s="589"/>
      <c r="CV42" s="589"/>
      <c r="CW42" s="589"/>
      <c r="CX42" s="589"/>
      <c r="CY42" s="590"/>
      <c r="CZ42" s="591">
        <v>10.6</v>
      </c>
      <c r="DA42" s="592"/>
      <c r="DB42" s="592"/>
      <c r="DC42" s="593"/>
      <c r="DD42" s="594">
        <v>197524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23362</v>
      </c>
      <c r="CS43" s="607"/>
      <c r="CT43" s="607"/>
      <c r="CU43" s="607"/>
      <c r="CV43" s="607"/>
      <c r="CW43" s="607"/>
      <c r="CX43" s="607"/>
      <c r="CY43" s="608"/>
      <c r="CZ43" s="591">
        <v>0.3</v>
      </c>
      <c r="DA43" s="609"/>
      <c r="DB43" s="609"/>
      <c r="DC43" s="610"/>
      <c r="DD43" s="594">
        <v>23362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720931</v>
      </c>
      <c r="CS44" s="589"/>
      <c r="CT44" s="589"/>
      <c r="CU44" s="589"/>
      <c r="CV44" s="589"/>
      <c r="CW44" s="589"/>
      <c r="CX44" s="589"/>
      <c r="CY44" s="590"/>
      <c r="CZ44" s="591">
        <v>10.6</v>
      </c>
      <c r="DA44" s="592"/>
      <c r="DB44" s="592"/>
      <c r="DC44" s="593"/>
      <c r="DD44" s="594">
        <v>197524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89012</v>
      </c>
      <c r="CS45" s="607"/>
      <c r="CT45" s="607"/>
      <c r="CU45" s="607"/>
      <c r="CV45" s="607"/>
      <c r="CW45" s="607"/>
      <c r="CX45" s="607"/>
      <c r="CY45" s="608"/>
      <c r="CZ45" s="591">
        <v>1.3</v>
      </c>
      <c r="DA45" s="609"/>
      <c r="DB45" s="609"/>
      <c r="DC45" s="610"/>
      <c r="DD45" s="594">
        <v>1761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581490</v>
      </c>
      <c r="CS46" s="589"/>
      <c r="CT46" s="589"/>
      <c r="CU46" s="589"/>
      <c r="CV46" s="589"/>
      <c r="CW46" s="589"/>
      <c r="CX46" s="589"/>
      <c r="CY46" s="590"/>
      <c r="CZ46" s="591">
        <v>8.6</v>
      </c>
      <c r="DA46" s="592"/>
      <c r="DB46" s="592"/>
      <c r="DC46" s="593"/>
      <c r="DD46" s="594">
        <v>168891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6796165</v>
      </c>
      <c r="CS49" s="573"/>
      <c r="CT49" s="573"/>
      <c r="CU49" s="573"/>
      <c r="CV49" s="573"/>
      <c r="CW49" s="573"/>
      <c r="CX49" s="573"/>
      <c r="CY49" s="574"/>
      <c r="CZ49" s="575">
        <v>100</v>
      </c>
      <c r="DA49" s="576"/>
      <c r="DB49" s="576"/>
      <c r="DC49" s="577"/>
      <c r="DD49" s="578">
        <v>4987089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340</v>
      </c>
      <c r="DK2" s="1110"/>
      <c r="DL2" s="1110"/>
      <c r="DM2" s="1110"/>
      <c r="DN2" s="1110"/>
      <c r="DO2" s="1111"/>
      <c r="DP2" s="200"/>
      <c r="DQ2" s="1109" t="s">
        <v>341</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12"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7" t="s">
        <v>358</v>
      </c>
      <c r="DH5" s="1098"/>
      <c r="DI5" s="1098"/>
      <c r="DJ5" s="1098"/>
      <c r="DK5" s="1099"/>
      <c r="DL5" s="1097" t="s">
        <v>359</v>
      </c>
      <c r="DM5" s="1098"/>
      <c r="DN5" s="1098"/>
      <c r="DO5" s="1098"/>
      <c r="DP5" s="1099"/>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0"/>
      <c r="DH6" s="1101"/>
      <c r="DI6" s="1101"/>
      <c r="DJ6" s="1101"/>
      <c r="DK6" s="1102"/>
      <c r="DL6" s="1100"/>
      <c r="DM6" s="1101"/>
      <c r="DN6" s="1101"/>
      <c r="DO6" s="1101"/>
      <c r="DP6" s="1102"/>
      <c r="DQ6" s="1000"/>
      <c r="DR6" s="1001"/>
      <c r="DS6" s="1001"/>
      <c r="DT6" s="1001"/>
      <c r="DU6" s="1002"/>
      <c r="DV6" s="1000"/>
      <c r="DW6" s="1001"/>
      <c r="DX6" s="1001"/>
      <c r="DY6" s="1001"/>
      <c r="DZ6" s="1014"/>
      <c r="EA6" s="205"/>
    </row>
    <row r="7" spans="1:131" s="206" customFormat="1" ht="26.25" customHeight="1" thickTop="1">
      <c r="A7" s="209">
        <v>1</v>
      </c>
      <c r="B7" s="1049" t="s">
        <v>361</v>
      </c>
      <c r="C7" s="1050"/>
      <c r="D7" s="1050"/>
      <c r="E7" s="1050"/>
      <c r="F7" s="1050"/>
      <c r="G7" s="1050"/>
      <c r="H7" s="1050"/>
      <c r="I7" s="1050"/>
      <c r="J7" s="1050"/>
      <c r="K7" s="1050"/>
      <c r="L7" s="1050"/>
      <c r="M7" s="1050"/>
      <c r="N7" s="1050"/>
      <c r="O7" s="1050"/>
      <c r="P7" s="1051"/>
      <c r="Q7" s="1103">
        <v>7092</v>
      </c>
      <c r="R7" s="1104"/>
      <c r="S7" s="1104"/>
      <c r="T7" s="1104"/>
      <c r="U7" s="1104"/>
      <c r="V7" s="1104">
        <v>6781</v>
      </c>
      <c r="W7" s="1104"/>
      <c r="X7" s="1104"/>
      <c r="Y7" s="1104"/>
      <c r="Z7" s="1104"/>
      <c r="AA7" s="1104">
        <v>311</v>
      </c>
      <c r="AB7" s="1104"/>
      <c r="AC7" s="1104"/>
      <c r="AD7" s="1104"/>
      <c r="AE7" s="1105"/>
      <c r="AF7" s="1106">
        <v>208</v>
      </c>
      <c r="AG7" s="1107"/>
      <c r="AH7" s="1107"/>
      <c r="AI7" s="1107"/>
      <c r="AJ7" s="1108"/>
      <c r="AK7" s="1090">
        <v>15</v>
      </c>
      <c r="AL7" s="1091"/>
      <c r="AM7" s="1091"/>
      <c r="AN7" s="1091"/>
      <c r="AO7" s="1091"/>
      <c r="AP7" s="1091">
        <v>10209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539</v>
      </c>
      <c r="BT7" s="1095"/>
      <c r="BU7" s="1095"/>
      <c r="BV7" s="1095"/>
      <c r="BW7" s="1095"/>
      <c r="BX7" s="1095"/>
      <c r="BY7" s="1095"/>
      <c r="BZ7" s="1095"/>
      <c r="CA7" s="1095"/>
      <c r="CB7" s="1095"/>
      <c r="CC7" s="1095"/>
      <c r="CD7" s="1095"/>
      <c r="CE7" s="1095"/>
      <c r="CF7" s="1095"/>
      <c r="CG7" s="1096"/>
      <c r="CH7" s="1087">
        <v>-36</v>
      </c>
      <c r="CI7" s="1088"/>
      <c r="CJ7" s="1088"/>
      <c r="CK7" s="1088"/>
      <c r="CL7" s="1089"/>
      <c r="CM7" s="1087">
        <v>45</v>
      </c>
      <c r="CN7" s="1088"/>
      <c r="CO7" s="1088"/>
      <c r="CP7" s="1088"/>
      <c r="CQ7" s="1089"/>
      <c r="CR7" s="1087">
        <v>1</v>
      </c>
      <c r="CS7" s="1088"/>
      <c r="CT7" s="1088"/>
      <c r="CU7" s="1088"/>
      <c r="CV7" s="1089"/>
      <c r="CW7" s="1087">
        <v>12</v>
      </c>
      <c r="CX7" s="1088"/>
      <c r="CY7" s="1088"/>
      <c r="CZ7" s="1088"/>
      <c r="DA7" s="1089"/>
      <c r="DB7" s="1087" t="s">
        <v>531</v>
      </c>
      <c r="DC7" s="1088"/>
      <c r="DD7" s="1088"/>
      <c r="DE7" s="1088"/>
      <c r="DF7" s="1089"/>
      <c r="DG7" s="1087" t="s">
        <v>534</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5"/>
    </row>
    <row r="8" spans="1:131" s="206" customFormat="1" ht="26.25" customHeight="1">
      <c r="A8" s="212">
        <v>2</v>
      </c>
      <c r="B8" s="1027" t="s">
        <v>362</v>
      </c>
      <c r="C8" s="1028"/>
      <c r="D8" s="1028"/>
      <c r="E8" s="1028"/>
      <c r="F8" s="1028"/>
      <c r="G8" s="1028"/>
      <c r="H8" s="1028"/>
      <c r="I8" s="1028"/>
      <c r="J8" s="1028"/>
      <c r="K8" s="1028"/>
      <c r="L8" s="1028"/>
      <c r="M8" s="1028"/>
      <c r="N8" s="1028"/>
      <c r="O8" s="1028"/>
      <c r="P8" s="1029"/>
      <c r="Q8" s="1039">
        <v>20</v>
      </c>
      <c r="R8" s="1040"/>
      <c r="S8" s="1040"/>
      <c r="T8" s="1040"/>
      <c r="U8" s="1040"/>
      <c r="V8" s="1040">
        <v>14</v>
      </c>
      <c r="W8" s="1040"/>
      <c r="X8" s="1040"/>
      <c r="Y8" s="1040"/>
      <c r="Z8" s="1040"/>
      <c r="AA8" s="1040">
        <v>6</v>
      </c>
      <c r="AB8" s="1040"/>
      <c r="AC8" s="1040"/>
      <c r="AD8" s="1040"/>
      <c r="AE8" s="1041"/>
      <c r="AF8" s="1033">
        <v>6</v>
      </c>
      <c r="AG8" s="1034"/>
      <c r="AH8" s="1034"/>
      <c r="AI8" s="1034"/>
      <c r="AJ8" s="1035"/>
      <c r="AK8" s="1085" t="s">
        <v>531</v>
      </c>
      <c r="AL8" s="1086"/>
      <c r="AM8" s="1086"/>
      <c r="AN8" s="1086"/>
      <c r="AO8" s="1086"/>
      <c r="AP8" s="1086" t="s">
        <v>531</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363</v>
      </c>
      <c r="C9" s="1028"/>
      <c r="D9" s="1028"/>
      <c r="E9" s="1028"/>
      <c r="F9" s="1028"/>
      <c r="G9" s="1028"/>
      <c r="H9" s="1028"/>
      <c r="I9" s="1028"/>
      <c r="J9" s="1028"/>
      <c r="K9" s="1028"/>
      <c r="L9" s="1028"/>
      <c r="M9" s="1028"/>
      <c r="N9" s="1028"/>
      <c r="O9" s="1028"/>
      <c r="P9" s="1029"/>
      <c r="Q9" s="1039">
        <v>4</v>
      </c>
      <c r="R9" s="1040"/>
      <c r="S9" s="1040"/>
      <c r="T9" s="1040"/>
      <c r="U9" s="1040"/>
      <c r="V9" s="1040">
        <v>4</v>
      </c>
      <c r="W9" s="1040"/>
      <c r="X9" s="1040"/>
      <c r="Y9" s="1040"/>
      <c r="Z9" s="1040"/>
      <c r="AA9" s="1040">
        <v>0</v>
      </c>
      <c r="AB9" s="1040"/>
      <c r="AC9" s="1040"/>
      <c r="AD9" s="1040"/>
      <c r="AE9" s="1041"/>
      <c r="AF9" s="1033">
        <v>0</v>
      </c>
      <c r="AG9" s="1034"/>
      <c r="AH9" s="1034"/>
      <c r="AI9" s="1034"/>
      <c r="AJ9" s="1035"/>
      <c r="AK9" s="1085" t="s">
        <v>531</v>
      </c>
      <c r="AL9" s="1086"/>
      <c r="AM9" s="1086"/>
      <c r="AN9" s="1086"/>
      <c r="AO9" s="1086"/>
      <c r="AP9" s="1086" t="s">
        <v>531</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364</v>
      </c>
      <c r="C10" s="1028"/>
      <c r="D10" s="1028"/>
      <c r="E10" s="1028"/>
      <c r="F10" s="1028"/>
      <c r="G10" s="1028"/>
      <c r="H10" s="1028"/>
      <c r="I10" s="1028"/>
      <c r="J10" s="1028"/>
      <c r="K10" s="1028"/>
      <c r="L10" s="1028"/>
      <c r="M10" s="1028"/>
      <c r="N10" s="1028"/>
      <c r="O10" s="1028"/>
      <c r="P10" s="1029"/>
      <c r="Q10" s="1039">
        <v>13</v>
      </c>
      <c r="R10" s="1040"/>
      <c r="S10" s="1040"/>
      <c r="T10" s="1040"/>
      <c r="U10" s="1040"/>
      <c r="V10" s="1040">
        <v>10</v>
      </c>
      <c r="W10" s="1040"/>
      <c r="X10" s="1040"/>
      <c r="Y10" s="1040"/>
      <c r="Z10" s="1040"/>
      <c r="AA10" s="1040">
        <v>3</v>
      </c>
      <c r="AB10" s="1040"/>
      <c r="AC10" s="1040"/>
      <c r="AD10" s="1040"/>
      <c r="AE10" s="1041"/>
      <c r="AF10" s="1033">
        <v>3</v>
      </c>
      <c r="AG10" s="1034"/>
      <c r="AH10" s="1034"/>
      <c r="AI10" s="1034"/>
      <c r="AJ10" s="1035"/>
      <c r="AK10" s="1085" t="s">
        <v>531</v>
      </c>
      <c r="AL10" s="1086"/>
      <c r="AM10" s="1086"/>
      <c r="AN10" s="1086"/>
      <c r="AO10" s="1086"/>
      <c r="AP10" s="1086" t="s">
        <v>531</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80"/>
      <c r="R22" s="1081"/>
      <c r="S22" s="1081"/>
      <c r="T22" s="1081"/>
      <c r="U22" s="1081"/>
      <c r="V22" s="1081"/>
      <c r="W22" s="1081"/>
      <c r="X22" s="1081"/>
      <c r="Y22" s="1081"/>
      <c r="Z22" s="1081"/>
      <c r="AA22" s="1081"/>
      <c r="AB22" s="1081"/>
      <c r="AC22" s="1081"/>
      <c r="AD22" s="1081"/>
      <c r="AE22" s="1082"/>
      <c r="AF22" s="1033"/>
      <c r="AG22" s="1034"/>
      <c r="AH22" s="1034"/>
      <c r="AI22" s="1034"/>
      <c r="AJ22" s="1035"/>
      <c r="AK22" s="1076"/>
      <c r="AL22" s="1077"/>
      <c r="AM22" s="1077"/>
      <c r="AN22" s="1077"/>
      <c r="AO22" s="1077"/>
      <c r="AP22" s="1077"/>
      <c r="AQ22" s="1077"/>
      <c r="AR22" s="1077"/>
      <c r="AS22" s="1077"/>
      <c r="AT22" s="1077"/>
      <c r="AU22" s="1078"/>
      <c r="AV22" s="1078"/>
      <c r="AW22" s="1078"/>
      <c r="AX22" s="1078"/>
      <c r="AY22" s="1079"/>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7">
        <v>7117</v>
      </c>
      <c r="R23" s="1068"/>
      <c r="S23" s="1068"/>
      <c r="T23" s="1068"/>
      <c r="U23" s="1068"/>
      <c r="V23" s="1068">
        <v>6796</v>
      </c>
      <c r="W23" s="1068"/>
      <c r="X23" s="1068"/>
      <c r="Y23" s="1068"/>
      <c r="Z23" s="1068"/>
      <c r="AA23" s="1068">
        <v>321</v>
      </c>
      <c r="AB23" s="1068"/>
      <c r="AC23" s="1068"/>
      <c r="AD23" s="1068"/>
      <c r="AE23" s="1069"/>
      <c r="AF23" s="1070">
        <v>217</v>
      </c>
      <c r="AG23" s="1068"/>
      <c r="AH23" s="1068"/>
      <c r="AI23" s="1068"/>
      <c r="AJ23" s="1071"/>
      <c r="AK23" s="1072"/>
      <c r="AL23" s="1073"/>
      <c r="AM23" s="1073"/>
      <c r="AN23" s="1073"/>
      <c r="AO23" s="1073"/>
      <c r="AP23" s="1068">
        <v>10209</v>
      </c>
      <c r="AQ23" s="1068"/>
      <c r="AR23" s="1068"/>
      <c r="AS23" s="1068"/>
      <c r="AT23" s="1068"/>
      <c r="AU23" s="1074"/>
      <c r="AV23" s="1074"/>
      <c r="AW23" s="1074"/>
      <c r="AX23" s="1074"/>
      <c r="AY23" s="1075"/>
      <c r="AZ23" s="1064" t="s">
        <v>108</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8" t="s">
        <v>373</v>
      </c>
      <c r="AG26" s="1004"/>
      <c r="AH26" s="1004"/>
      <c r="AI26" s="1004"/>
      <c r="AJ26" s="1059"/>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9" t="s">
        <v>378</v>
      </c>
      <c r="C28" s="1050"/>
      <c r="D28" s="1050"/>
      <c r="E28" s="1050"/>
      <c r="F28" s="1050"/>
      <c r="G28" s="1050"/>
      <c r="H28" s="1050"/>
      <c r="I28" s="1050"/>
      <c r="J28" s="1050"/>
      <c r="K28" s="1050"/>
      <c r="L28" s="1050"/>
      <c r="M28" s="1050"/>
      <c r="N28" s="1050"/>
      <c r="O28" s="1050"/>
      <c r="P28" s="1051"/>
      <c r="Q28" s="1052">
        <v>1421</v>
      </c>
      <c r="R28" s="1053"/>
      <c r="S28" s="1053"/>
      <c r="T28" s="1053"/>
      <c r="U28" s="1053"/>
      <c r="V28" s="1053">
        <v>1408</v>
      </c>
      <c r="W28" s="1053"/>
      <c r="X28" s="1053"/>
      <c r="Y28" s="1053"/>
      <c r="Z28" s="1053"/>
      <c r="AA28" s="1053">
        <v>13</v>
      </c>
      <c r="AB28" s="1053"/>
      <c r="AC28" s="1053"/>
      <c r="AD28" s="1053"/>
      <c r="AE28" s="1054"/>
      <c r="AF28" s="1055">
        <v>13</v>
      </c>
      <c r="AG28" s="1053"/>
      <c r="AH28" s="1053"/>
      <c r="AI28" s="1053"/>
      <c r="AJ28" s="1056"/>
      <c r="AK28" s="1057">
        <v>133</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1521</v>
      </c>
      <c r="R29" s="1040"/>
      <c r="S29" s="1040"/>
      <c r="T29" s="1040"/>
      <c r="U29" s="1040"/>
      <c r="V29" s="1040">
        <v>1463</v>
      </c>
      <c r="W29" s="1040"/>
      <c r="X29" s="1040"/>
      <c r="Y29" s="1040"/>
      <c r="Z29" s="1040"/>
      <c r="AA29" s="1040">
        <v>59</v>
      </c>
      <c r="AB29" s="1040"/>
      <c r="AC29" s="1040"/>
      <c r="AD29" s="1040"/>
      <c r="AE29" s="1041"/>
      <c r="AF29" s="1033">
        <v>59</v>
      </c>
      <c r="AG29" s="1034"/>
      <c r="AH29" s="1034"/>
      <c r="AI29" s="1034"/>
      <c r="AJ29" s="1035"/>
      <c r="AK29" s="976">
        <v>239</v>
      </c>
      <c r="AL29" s="967"/>
      <c r="AM29" s="967"/>
      <c r="AN29" s="967"/>
      <c r="AO29" s="967"/>
      <c r="AP29" s="967" t="s">
        <v>476</v>
      </c>
      <c r="AQ29" s="967"/>
      <c r="AR29" s="967"/>
      <c r="AS29" s="967"/>
      <c r="AT29" s="967"/>
      <c r="AU29" s="967" t="s">
        <v>476</v>
      </c>
      <c r="AV29" s="967"/>
      <c r="AW29" s="967"/>
      <c r="AX29" s="967"/>
      <c r="AY29" s="967"/>
      <c r="AZ29" s="1038" t="s">
        <v>476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161</v>
      </c>
      <c r="R30" s="1040"/>
      <c r="S30" s="1040"/>
      <c r="T30" s="1040"/>
      <c r="U30" s="1040"/>
      <c r="V30" s="1040">
        <v>160</v>
      </c>
      <c r="W30" s="1040"/>
      <c r="X30" s="1040"/>
      <c r="Y30" s="1040"/>
      <c r="Z30" s="1040"/>
      <c r="AA30" s="1040">
        <v>1</v>
      </c>
      <c r="AB30" s="1040"/>
      <c r="AC30" s="1040"/>
      <c r="AD30" s="1040"/>
      <c r="AE30" s="1041"/>
      <c r="AF30" s="1033">
        <v>1</v>
      </c>
      <c r="AG30" s="1034"/>
      <c r="AH30" s="1034"/>
      <c r="AI30" s="1034"/>
      <c r="AJ30" s="1035"/>
      <c r="AK30" s="976">
        <v>52</v>
      </c>
      <c r="AL30" s="967"/>
      <c r="AM30" s="967"/>
      <c r="AN30" s="967"/>
      <c r="AO30" s="967"/>
      <c r="AP30" s="967" t="s">
        <v>476</v>
      </c>
      <c r="AQ30" s="967"/>
      <c r="AR30" s="967"/>
      <c r="AS30" s="967"/>
      <c r="AT30" s="967"/>
      <c r="AU30" s="967" t="s">
        <v>476</v>
      </c>
      <c r="AV30" s="967"/>
      <c r="AW30" s="967"/>
      <c r="AX30" s="967"/>
      <c r="AY30" s="967"/>
      <c r="AZ30" s="1038" t="s">
        <v>476</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408</v>
      </c>
      <c r="R31" s="1040"/>
      <c r="S31" s="1040"/>
      <c r="T31" s="1040"/>
      <c r="U31" s="1040"/>
      <c r="V31" s="1040">
        <v>396</v>
      </c>
      <c r="W31" s="1040"/>
      <c r="X31" s="1040"/>
      <c r="Y31" s="1040"/>
      <c r="Z31" s="1040"/>
      <c r="AA31" s="1040">
        <v>12</v>
      </c>
      <c r="AB31" s="1040"/>
      <c r="AC31" s="1040"/>
      <c r="AD31" s="1040"/>
      <c r="AE31" s="1041"/>
      <c r="AF31" s="1033">
        <v>12</v>
      </c>
      <c r="AG31" s="1034"/>
      <c r="AH31" s="1034"/>
      <c r="AI31" s="1034"/>
      <c r="AJ31" s="1035"/>
      <c r="AK31" s="976">
        <v>71</v>
      </c>
      <c r="AL31" s="967"/>
      <c r="AM31" s="967"/>
      <c r="AN31" s="967"/>
      <c r="AO31" s="967"/>
      <c r="AP31" s="977">
        <v>945</v>
      </c>
      <c r="AQ31" s="975"/>
      <c r="AR31" s="975"/>
      <c r="AS31" s="975"/>
      <c r="AT31" s="976"/>
      <c r="AU31" s="977">
        <v>548</v>
      </c>
      <c r="AV31" s="975"/>
      <c r="AW31" s="975"/>
      <c r="AX31" s="975"/>
      <c r="AY31" s="976"/>
      <c r="AZ31" s="1042" t="s">
        <v>476</v>
      </c>
      <c r="BA31" s="1043"/>
      <c r="BB31" s="1043"/>
      <c r="BC31" s="1043"/>
      <c r="BD31" s="1044"/>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78</v>
      </c>
      <c r="R32" s="1040"/>
      <c r="S32" s="1040"/>
      <c r="T32" s="1040"/>
      <c r="U32" s="1040"/>
      <c r="V32" s="1040">
        <v>76</v>
      </c>
      <c r="W32" s="1040"/>
      <c r="X32" s="1040"/>
      <c r="Y32" s="1040"/>
      <c r="Z32" s="1040"/>
      <c r="AA32" s="1040">
        <v>2</v>
      </c>
      <c r="AB32" s="1040"/>
      <c r="AC32" s="1040"/>
      <c r="AD32" s="1040"/>
      <c r="AE32" s="1041"/>
      <c r="AF32" s="1033">
        <v>2</v>
      </c>
      <c r="AG32" s="1034"/>
      <c r="AH32" s="1034"/>
      <c r="AI32" s="1034"/>
      <c r="AJ32" s="1035"/>
      <c r="AK32" s="976">
        <v>19</v>
      </c>
      <c r="AL32" s="967"/>
      <c r="AM32" s="967"/>
      <c r="AN32" s="967"/>
      <c r="AO32" s="967"/>
      <c r="AP32" s="967">
        <v>47</v>
      </c>
      <c r="AQ32" s="967"/>
      <c r="AR32" s="967"/>
      <c r="AS32" s="967"/>
      <c r="AT32" s="967"/>
      <c r="AU32" s="967">
        <v>0</v>
      </c>
      <c r="AV32" s="967"/>
      <c r="AW32" s="967"/>
      <c r="AX32" s="967"/>
      <c r="AY32" s="967"/>
      <c r="AZ32" s="1038" t="s">
        <v>476</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129</v>
      </c>
      <c r="R33" s="1040"/>
      <c r="S33" s="1040"/>
      <c r="T33" s="1040"/>
      <c r="U33" s="1040"/>
      <c r="V33" s="1040">
        <v>121</v>
      </c>
      <c r="W33" s="1040"/>
      <c r="X33" s="1040"/>
      <c r="Y33" s="1040"/>
      <c r="Z33" s="1040"/>
      <c r="AA33" s="1040">
        <v>8</v>
      </c>
      <c r="AB33" s="1040"/>
      <c r="AC33" s="1040"/>
      <c r="AD33" s="1040"/>
      <c r="AE33" s="1041"/>
      <c r="AF33" s="1033">
        <v>8</v>
      </c>
      <c r="AG33" s="1034"/>
      <c r="AH33" s="1034"/>
      <c r="AI33" s="1034"/>
      <c r="AJ33" s="1035"/>
      <c r="AK33" s="976">
        <v>48</v>
      </c>
      <c r="AL33" s="967"/>
      <c r="AM33" s="967"/>
      <c r="AN33" s="967"/>
      <c r="AO33" s="967"/>
      <c r="AP33" s="967">
        <v>1134</v>
      </c>
      <c r="AQ33" s="967"/>
      <c r="AR33" s="967"/>
      <c r="AS33" s="967"/>
      <c r="AT33" s="967"/>
      <c r="AU33" s="967">
        <v>882</v>
      </c>
      <c r="AV33" s="967"/>
      <c r="AW33" s="967"/>
      <c r="AX33" s="967"/>
      <c r="AY33" s="967"/>
      <c r="AZ33" s="1038" t="s">
        <v>476</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39</v>
      </c>
      <c r="R34" s="1040"/>
      <c r="S34" s="1040"/>
      <c r="T34" s="1040"/>
      <c r="U34" s="1040"/>
      <c r="V34" s="1040">
        <v>36</v>
      </c>
      <c r="W34" s="1040"/>
      <c r="X34" s="1040"/>
      <c r="Y34" s="1040"/>
      <c r="Z34" s="1040"/>
      <c r="AA34" s="1040">
        <v>3</v>
      </c>
      <c r="AB34" s="1040"/>
      <c r="AC34" s="1040"/>
      <c r="AD34" s="1040"/>
      <c r="AE34" s="1041"/>
      <c r="AF34" s="1033">
        <v>3</v>
      </c>
      <c r="AG34" s="1034"/>
      <c r="AH34" s="1034"/>
      <c r="AI34" s="1034"/>
      <c r="AJ34" s="1035"/>
      <c r="AK34" s="976">
        <v>3</v>
      </c>
      <c r="AL34" s="967"/>
      <c r="AM34" s="967"/>
      <c r="AN34" s="967"/>
      <c r="AO34" s="967"/>
      <c r="AP34" s="967">
        <v>198</v>
      </c>
      <c r="AQ34" s="967"/>
      <c r="AR34" s="967"/>
      <c r="AS34" s="967"/>
      <c r="AT34" s="967"/>
      <c r="AU34" s="967">
        <v>180</v>
      </c>
      <c r="AV34" s="967"/>
      <c r="AW34" s="967"/>
      <c r="AX34" s="967"/>
      <c r="AY34" s="967"/>
      <c r="AZ34" s="1038" t="s">
        <v>476</v>
      </c>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67</v>
      </c>
      <c r="R35" s="1040"/>
      <c r="S35" s="1040"/>
      <c r="T35" s="1040"/>
      <c r="U35" s="1040"/>
      <c r="V35" s="1040">
        <v>62</v>
      </c>
      <c r="W35" s="1040"/>
      <c r="X35" s="1040"/>
      <c r="Y35" s="1040"/>
      <c r="Z35" s="1040"/>
      <c r="AA35" s="1040">
        <v>5</v>
      </c>
      <c r="AB35" s="1040"/>
      <c r="AC35" s="1040"/>
      <c r="AD35" s="1040"/>
      <c r="AE35" s="1041"/>
      <c r="AF35" s="1033">
        <v>5</v>
      </c>
      <c r="AG35" s="1034"/>
      <c r="AH35" s="1034"/>
      <c r="AI35" s="1034"/>
      <c r="AJ35" s="1035"/>
      <c r="AK35" s="976">
        <v>49</v>
      </c>
      <c r="AL35" s="967"/>
      <c r="AM35" s="967"/>
      <c r="AN35" s="967"/>
      <c r="AO35" s="967"/>
      <c r="AP35" s="967">
        <v>333</v>
      </c>
      <c r="AQ35" s="967"/>
      <c r="AR35" s="967"/>
      <c r="AS35" s="967"/>
      <c r="AT35" s="967"/>
      <c r="AU35" s="967">
        <v>306</v>
      </c>
      <c r="AV35" s="967"/>
      <c r="AW35" s="967"/>
      <c r="AX35" s="967"/>
      <c r="AY35" s="967"/>
      <c r="AZ35" s="1038" t="s">
        <v>476</v>
      </c>
      <c r="BA35" s="1038"/>
      <c r="BB35" s="1038"/>
      <c r="BC35" s="1038"/>
      <c r="BD35" s="1038"/>
      <c r="BE35" s="1022" t="s">
        <v>382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103</v>
      </c>
      <c r="AG63" s="955"/>
      <c r="AH63" s="955"/>
      <c r="AI63" s="955"/>
      <c r="AJ63" s="1020"/>
      <c r="AK63" s="1021"/>
      <c r="AL63" s="959"/>
      <c r="AM63" s="959"/>
      <c r="AN63" s="959"/>
      <c r="AO63" s="959"/>
      <c r="AP63" s="955">
        <v>2657</v>
      </c>
      <c r="AQ63" s="955"/>
      <c r="AR63" s="955"/>
      <c r="AS63" s="955"/>
      <c r="AT63" s="955"/>
      <c r="AU63" s="955" t="s">
        <v>531</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2607</v>
      </c>
      <c r="R68" s="978"/>
      <c r="S68" s="978"/>
      <c r="T68" s="978"/>
      <c r="U68" s="978"/>
      <c r="V68" s="978">
        <v>2606</v>
      </c>
      <c r="W68" s="978"/>
      <c r="X68" s="978"/>
      <c r="Y68" s="978"/>
      <c r="Z68" s="978"/>
      <c r="AA68" s="978">
        <v>1</v>
      </c>
      <c r="AB68" s="978"/>
      <c r="AC68" s="978"/>
      <c r="AD68" s="978"/>
      <c r="AE68" s="978"/>
      <c r="AF68" s="978" t="s">
        <v>533</v>
      </c>
      <c r="AG68" s="978"/>
      <c r="AH68" s="978"/>
      <c r="AI68" s="978"/>
      <c r="AJ68" s="978"/>
      <c r="AK68" s="978" t="s">
        <v>534</v>
      </c>
      <c r="AL68" s="978"/>
      <c r="AM68" s="978"/>
      <c r="AN68" s="978"/>
      <c r="AO68" s="978"/>
      <c r="AP68" s="978">
        <v>1628</v>
      </c>
      <c r="AQ68" s="978"/>
      <c r="AR68" s="978"/>
      <c r="AS68" s="978"/>
      <c r="AT68" s="978"/>
      <c r="AU68" s="978">
        <v>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6736</v>
      </c>
      <c r="R69" s="967"/>
      <c r="S69" s="967"/>
      <c r="T69" s="967"/>
      <c r="U69" s="967"/>
      <c r="V69" s="967">
        <v>6275</v>
      </c>
      <c r="W69" s="967"/>
      <c r="X69" s="967"/>
      <c r="Y69" s="967"/>
      <c r="Z69" s="967"/>
      <c r="AA69" s="967">
        <v>461</v>
      </c>
      <c r="AB69" s="967"/>
      <c r="AC69" s="967"/>
      <c r="AD69" s="967"/>
      <c r="AE69" s="967"/>
      <c r="AF69" s="967">
        <v>461</v>
      </c>
      <c r="AG69" s="967"/>
      <c r="AH69" s="967"/>
      <c r="AI69" s="967"/>
      <c r="AJ69" s="967"/>
      <c r="AK69" s="967" t="s">
        <v>536</v>
      </c>
      <c r="AL69" s="967"/>
      <c r="AM69" s="967"/>
      <c r="AN69" s="967"/>
      <c r="AO69" s="967"/>
      <c r="AP69" s="967" t="s">
        <v>531</v>
      </c>
      <c r="AQ69" s="967"/>
      <c r="AR69" s="967"/>
      <c r="AS69" s="967"/>
      <c r="AT69" s="967"/>
      <c r="AU69" s="967" t="s">
        <v>531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999</v>
      </c>
      <c r="R70" s="967"/>
      <c r="S70" s="967"/>
      <c r="T70" s="967"/>
      <c r="U70" s="967"/>
      <c r="V70" s="967">
        <v>999</v>
      </c>
      <c r="W70" s="967"/>
      <c r="X70" s="967"/>
      <c r="Y70" s="967"/>
      <c r="Z70" s="967"/>
      <c r="AA70" s="967">
        <v>0</v>
      </c>
      <c r="AB70" s="967"/>
      <c r="AC70" s="967"/>
      <c r="AD70" s="967"/>
      <c r="AE70" s="967"/>
      <c r="AF70" s="967">
        <v>0</v>
      </c>
      <c r="AG70" s="967"/>
      <c r="AH70" s="967"/>
      <c r="AI70" s="967"/>
      <c r="AJ70" s="967"/>
      <c r="AK70" s="967">
        <v>36</v>
      </c>
      <c r="AL70" s="967"/>
      <c r="AM70" s="967"/>
      <c r="AN70" s="967"/>
      <c r="AO70" s="967"/>
      <c r="AP70" s="967" t="s">
        <v>531</v>
      </c>
      <c r="AQ70" s="967"/>
      <c r="AR70" s="967"/>
      <c r="AS70" s="967"/>
      <c r="AT70" s="967"/>
      <c r="AU70" s="967" t="s">
        <v>531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383141</v>
      </c>
      <c r="R71" s="967"/>
      <c r="S71" s="967"/>
      <c r="T71" s="967"/>
      <c r="U71" s="967"/>
      <c r="V71" s="967">
        <v>379259</v>
      </c>
      <c r="W71" s="967"/>
      <c r="X71" s="967"/>
      <c r="Y71" s="967"/>
      <c r="Z71" s="967"/>
      <c r="AA71" s="967">
        <v>3883</v>
      </c>
      <c r="AB71" s="967"/>
      <c r="AC71" s="967"/>
      <c r="AD71" s="967"/>
      <c r="AE71" s="967"/>
      <c r="AF71" s="967">
        <v>3883</v>
      </c>
      <c r="AG71" s="967"/>
      <c r="AH71" s="967"/>
      <c r="AI71" s="967"/>
      <c r="AJ71" s="967"/>
      <c r="AK71" s="967">
        <v>999</v>
      </c>
      <c r="AL71" s="967"/>
      <c r="AM71" s="967"/>
      <c r="AN71" s="967"/>
      <c r="AO71" s="967"/>
      <c r="AP71" s="967" t="s">
        <v>536</v>
      </c>
      <c r="AQ71" s="967"/>
      <c r="AR71" s="967"/>
      <c r="AS71" s="967"/>
      <c r="AT71" s="967"/>
      <c r="AU71" s="967" t="s">
        <v>531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4344</v>
      </c>
      <c r="AG88" s="955"/>
      <c r="AH88" s="955"/>
      <c r="AI88" s="955"/>
      <c r="AJ88" s="955"/>
      <c r="AK88" s="959"/>
      <c r="AL88" s="959"/>
      <c r="AM88" s="959"/>
      <c r="AN88" s="959"/>
      <c r="AO88" s="959"/>
      <c r="AP88" s="955">
        <v>1628</v>
      </c>
      <c r="AQ88" s="955"/>
      <c r="AR88" s="955"/>
      <c r="AS88" s="955"/>
      <c r="AT88" s="955"/>
      <c r="AU88" s="955">
        <v>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v>12</v>
      </c>
      <c r="CX102" s="947"/>
      <c r="CY102" s="947"/>
      <c r="CZ102" s="947"/>
      <c r="DA102" s="948"/>
      <c r="DB102" s="946" t="s">
        <v>531</v>
      </c>
      <c r="DC102" s="947"/>
      <c r="DD102" s="947"/>
      <c r="DE102" s="947"/>
      <c r="DF102" s="948"/>
      <c r="DG102" s="946" t="s">
        <v>531</v>
      </c>
      <c r="DH102" s="947"/>
      <c r="DI102" s="947"/>
      <c r="DJ102" s="947"/>
      <c r="DK102" s="948"/>
      <c r="DL102" s="946" t="s">
        <v>531</v>
      </c>
      <c r="DM102" s="947"/>
      <c r="DN102" s="947"/>
      <c r="DO102" s="947"/>
      <c r="DP102" s="948"/>
      <c r="DQ102" s="946" t="s">
        <v>531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1709181</v>
      </c>
      <c r="AB110" s="873"/>
      <c r="AC110" s="873"/>
      <c r="AD110" s="873"/>
      <c r="AE110" s="874"/>
      <c r="AF110" s="875">
        <v>1656524</v>
      </c>
      <c r="AG110" s="873"/>
      <c r="AH110" s="873"/>
      <c r="AI110" s="873"/>
      <c r="AJ110" s="874"/>
      <c r="AK110" s="875">
        <v>1496076</v>
      </c>
      <c r="AL110" s="873"/>
      <c r="AM110" s="873"/>
      <c r="AN110" s="873"/>
      <c r="AO110" s="874"/>
      <c r="AP110" s="876">
        <v>45.8</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11459253</v>
      </c>
      <c r="BR110" s="800"/>
      <c r="BS110" s="800"/>
      <c r="BT110" s="800"/>
      <c r="BU110" s="800"/>
      <c r="BV110" s="800">
        <v>10700250</v>
      </c>
      <c r="BW110" s="800"/>
      <c r="BX110" s="800"/>
      <c r="BY110" s="800"/>
      <c r="BZ110" s="800"/>
      <c r="CA110" s="800">
        <v>10209035</v>
      </c>
      <c r="CB110" s="800"/>
      <c r="CC110" s="800"/>
      <c r="CD110" s="800"/>
      <c r="CE110" s="800"/>
      <c r="CF110" s="861">
        <v>312.3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t="s">
        <v>108</v>
      </c>
      <c r="BW111" s="771"/>
      <c r="BX111" s="771"/>
      <c r="BY111" s="771"/>
      <c r="BZ111" s="771"/>
      <c r="CA111" s="771" t="s">
        <v>108</v>
      </c>
      <c r="CB111" s="771"/>
      <c r="CC111" s="771"/>
      <c r="CD111" s="771"/>
      <c r="CE111" s="771"/>
      <c r="CF111" s="848" t="s">
        <v>108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2171347</v>
      </c>
      <c r="BR112" s="771"/>
      <c r="BS112" s="771"/>
      <c r="BT112" s="771"/>
      <c r="BU112" s="771"/>
      <c r="BV112" s="771">
        <v>2069037</v>
      </c>
      <c r="BW112" s="771"/>
      <c r="BX112" s="771"/>
      <c r="BY112" s="771"/>
      <c r="BZ112" s="771"/>
      <c r="CA112" s="771">
        <v>1916317</v>
      </c>
      <c r="CB112" s="771"/>
      <c r="CC112" s="771"/>
      <c r="CD112" s="771"/>
      <c r="CE112" s="771"/>
      <c r="CF112" s="848">
        <v>58.6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118878</v>
      </c>
      <c r="AB113" s="909"/>
      <c r="AC113" s="909"/>
      <c r="AD113" s="909"/>
      <c r="AE113" s="910"/>
      <c r="AF113" s="911">
        <v>118010</v>
      </c>
      <c r="AG113" s="909"/>
      <c r="AH113" s="909"/>
      <c r="AI113" s="909"/>
      <c r="AJ113" s="910"/>
      <c r="AK113" s="911">
        <v>116875</v>
      </c>
      <c r="AL113" s="909"/>
      <c r="AM113" s="909"/>
      <c r="AN113" s="909"/>
      <c r="AO113" s="910"/>
      <c r="AP113" s="912">
        <v>3.6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108</v>
      </c>
      <c r="BR113" s="771"/>
      <c r="BS113" s="771"/>
      <c r="BT113" s="771"/>
      <c r="BU113" s="771"/>
      <c r="BV113" s="771">
        <v>1034</v>
      </c>
      <c r="BW113" s="771"/>
      <c r="BX113" s="771"/>
      <c r="BY113" s="771"/>
      <c r="BZ113" s="771"/>
      <c r="CA113" s="771">
        <v>1034</v>
      </c>
      <c r="CB113" s="771"/>
      <c r="CC113" s="771"/>
      <c r="CD113" s="771"/>
      <c r="CE113" s="771"/>
      <c r="CF113" s="848">
        <v>0</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108</v>
      </c>
      <c r="AB114" s="784"/>
      <c r="AC114" s="784"/>
      <c r="AD114" s="784"/>
      <c r="AE114" s="785"/>
      <c r="AF114" s="786" t="s">
        <v>108</v>
      </c>
      <c r="AG114" s="784"/>
      <c r="AH114" s="784"/>
      <c r="AI114" s="784"/>
      <c r="AJ114" s="785"/>
      <c r="AK114" s="786">
        <v>2</v>
      </c>
      <c r="AL114" s="784"/>
      <c r="AM114" s="784"/>
      <c r="AN114" s="784"/>
      <c r="AO114" s="785"/>
      <c r="AP114" s="754">
        <v>0</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1125184</v>
      </c>
      <c r="BR114" s="771"/>
      <c r="BS114" s="771"/>
      <c r="BT114" s="771"/>
      <c r="BU114" s="771"/>
      <c r="BV114" s="771">
        <v>1045127</v>
      </c>
      <c r="BW114" s="771"/>
      <c r="BX114" s="771"/>
      <c r="BY114" s="771"/>
      <c r="BZ114" s="771"/>
      <c r="CA114" s="771">
        <v>975360</v>
      </c>
      <c r="CB114" s="771"/>
      <c r="CC114" s="771"/>
      <c r="CD114" s="771"/>
      <c r="CE114" s="771"/>
      <c r="CF114" s="848">
        <v>29.8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947</v>
      </c>
      <c r="AB115" s="909"/>
      <c r="AC115" s="909"/>
      <c r="AD115" s="909"/>
      <c r="AE115" s="910"/>
      <c r="AF115" s="911">
        <v>3157</v>
      </c>
      <c r="AG115" s="909"/>
      <c r="AH115" s="909"/>
      <c r="AI115" s="909"/>
      <c r="AJ115" s="910"/>
      <c r="AK115" s="911">
        <v>2887</v>
      </c>
      <c r="AL115" s="909"/>
      <c r="AM115" s="909"/>
      <c r="AN115" s="909"/>
      <c r="AO115" s="910"/>
      <c r="AP115" s="912">
        <v>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1829006</v>
      </c>
      <c r="AB117" s="895"/>
      <c r="AC117" s="895"/>
      <c r="AD117" s="895"/>
      <c r="AE117" s="896"/>
      <c r="AF117" s="898">
        <v>1777691</v>
      </c>
      <c r="AG117" s="895"/>
      <c r="AH117" s="895"/>
      <c r="AI117" s="895"/>
      <c r="AJ117" s="896"/>
      <c r="AK117" s="898">
        <v>1615840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14755784</v>
      </c>
      <c r="BR118" s="858"/>
      <c r="BS118" s="858"/>
      <c r="BT118" s="858"/>
      <c r="BU118" s="858"/>
      <c r="BV118" s="858">
        <v>13815448</v>
      </c>
      <c r="BW118" s="858"/>
      <c r="BX118" s="858"/>
      <c r="BY118" s="858"/>
      <c r="BZ118" s="858"/>
      <c r="CA118" s="858">
        <v>13101746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4632043</v>
      </c>
      <c r="BR119" s="800"/>
      <c r="BS119" s="800"/>
      <c r="BT119" s="800"/>
      <c r="BU119" s="800"/>
      <c r="BV119" s="800">
        <v>5003035</v>
      </c>
      <c r="BW119" s="800"/>
      <c r="BX119" s="800"/>
      <c r="BY119" s="800"/>
      <c r="BZ119" s="800"/>
      <c r="CA119" s="800">
        <v>5364556</v>
      </c>
      <c r="CB119" s="800"/>
      <c r="CC119" s="800"/>
      <c r="CD119" s="800"/>
      <c r="CE119" s="800"/>
      <c r="CF119" s="861">
        <v>164.1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93848</v>
      </c>
      <c r="BR120" s="771"/>
      <c r="BS120" s="771"/>
      <c r="BT120" s="771"/>
      <c r="BU120" s="771"/>
      <c r="BV120" s="771">
        <v>84737</v>
      </c>
      <c r="BW120" s="771"/>
      <c r="BX120" s="771"/>
      <c r="BY120" s="771"/>
      <c r="BZ120" s="771"/>
      <c r="CA120" s="771">
        <v>80284</v>
      </c>
      <c r="CB120" s="771"/>
      <c r="CC120" s="771"/>
      <c r="CD120" s="771"/>
      <c r="CE120" s="771"/>
      <c r="CF120" s="848">
        <v>2.5</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1031285</v>
      </c>
      <c r="DH120" s="800"/>
      <c r="DI120" s="800"/>
      <c r="DJ120" s="800"/>
      <c r="DK120" s="800"/>
      <c r="DL120" s="800">
        <v>953702</v>
      </c>
      <c r="DM120" s="800"/>
      <c r="DN120" s="800"/>
      <c r="DO120" s="800"/>
      <c r="DP120" s="800"/>
      <c r="DQ120" s="800">
        <v>882184</v>
      </c>
      <c r="DR120" s="800"/>
      <c r="DS120" s="800"/>
      <c r="DT120" s="800"/>
      <c r="DU120" s="800"/>
      <c r="DV120" s="801">
        <v>27</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10162353</v>
      </c>
      <c r="BR121" s="858"/>
      <c r="BS121" s="858"/>
      <c r="BT121" s="858"/>
      <c r="BU121" s="858"/>
      <c r="BV121" s="858">
        <v>9568468</v>
      </c>
      <c r="BW121" s="858"/>
      <c r="BX121" s="858"/>
      <c r="BY121" s="858"/>
      <c r="BZ121" s="858"/>
      <c r="CA121" s="858">
        <v>8991592</v>
      </c>
      <c r="CB121" s="858"/>
      <c r="CC121" s="858"/>
      <c r="CD121" s="858"/>
      <c r="CE121" s="858"/>
      <c r="CF121" s="859">
        <v>275.10000000000002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605530</v>
      </c>
      <c r="DH121" s="771"/>
      <c r="DI121" s="771"/>
      <c r="DJ121" s="771"/>
      <c r="DK121" s="771"/>
      <c r="DL121" s="771">
        <v>602968</v>
      </c>
      <c r="DM121" s="771"/>
      <c r="DN121" s="771"/>
      <c r="DO121" s="771"/>
      <c r="DP121" s="771"/>
      <c r="DQ121" s="771">
        <v>547874</v>
      </c>
      <c r="DR121" s="771"/>
      <c r="DS121" s="771"/>
      <c r="DT121" s="771"/>
      <c r="DU121" s="771"/>
      <c r="DV121" s="823">
        <v>16.8</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439</v>
      </c>
      <c r="BP122" s="838"/>
      <c r="BQ122" s="839">
        <v>14888244</v>
      </c>
      <c r="BR122" s="840"/>
      <c r="BS122" s="840"/>
      <c r="BT122" s="840"/>
      <c r="BU122" s="840"/>
      <c r="BV122" s="840">
        <v>14656240</v>
      </c>
      <c r="BW122" s="840"/>
      <c r="BX122" s="840"/>
      <c r="BY122" s="840"/>
      <c r="BZ122" s="840"/>
      <c r="CA122" s="840">
        <v>14436432</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332414</v>
      </c>
      <c r="DH122" s="771"/>
      <c r="DI122" s="771"/>
      <c r="DJ122" s="771"/>
      <c r="DK122" s="771"/>
      <c r="DL122" s="771">
        <v>320888</v>
      </c>
      <c r="DM122" s="771"/>
      <c r="DN122" s="771"/>
      <c r="DO122" s="771"/>
      <c r="DP122" s="771"/>
      <c r="DQ122" s="771">
        <v>306078</v>
      </c>
      <c r="DR122" s="771"/>
      <c r="DS122" s="771"/>
      <c r="DT122" s="771"/>
      <c r="DU122" s="771"/>
      <c r="DV122" s="823">
        <v>9.4</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108</v>
      </c>
      <c r="BR123" s="832"/>
      <c r="BS123" s="832"/>
      <c r="BT123" s="832"/>
      <c r="BU123" s="832"/>
      <c r="BV123" s="832" t="s">
        <v>108</v>
      </c>
      <c r="BW123" s="832"/>
      <c r="BX123" s="832"/>
      <c r="BY123" s="832"/>
      <c r="BZ123" s="832"/>
      <c r="CA123" s="832" t="s">
        <v>108</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202118</v>
      </c>
      <c r="DH123" s="784"/>
      <c r="DI123" s="784"/>
      <c r="DJ123" s="784"/>
      <c r="DK123" s="785"/>
      <c r="DL123" s="786">
        <v>191479</v>
      </c>
      <c r="DM123" s="784"/>
      <c r="DN123" s="784"/>
      <c r="DO123" s="784"/>
      <c r="DP123" s="785"/>
      <c r="DQ123" s="786">
        <v>180181</v>
      </c>
      <c r="DR123" s="784"/>
      <c r="DS123" s="784"/>
      <c r="DT123" s="784"/>
      <c r="DU123" s="785"/>
      <c r="DV123" s="754">
        <v>5.5</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108</v>
      </c>
      <c r="AB126" s="784"/>
      <c r="AC126" s="784"/>
      <c r="AD126" s="784"/>
      <c r="AE126" s="785"/>
      <c r="AF126" s="786" t="s">
        <v>108</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947</v>
      </c>
      <c r="AB127" s="784"/>
      <c r="AC127" s="784"/>
      <c r="AD127" s="784"/>
      <c r="AE127" s="785"/>
      <c r="AF127" s="786">
        <v>3157</v>
      </c>
      <c r="AG127" s="784"/>
      <c r="AH127" s="784"/>
      <c r="AI127" s="784"/>
      <c r="AJ127" s="785"/>
      <c r="AK127" s="786">
        <v>2887</v>
      </c>
      <c r="AL127" s="784"/>
      <c r="AM127" s="784"/>
      <c r="AN127" s="784"/>
      <c r="AO127" s="785"/>
      <c r="AP127" s="754">
        <v>0.1</v>
      </c>
      <c r="AQ127" s="755"/>
      <c r="AR127" s="755"/>
      <c r="AS127" s="755"/>
      <c r="AT127" s="756"/>
      <c r="AU127" s="233"/>
      <c r="AV127" s="233"/>
      <c r="AW127" s="233"/>
      <c r="AX127" s="757" t="s">
        <v>450</v>
      </c>
      <c r="AY127" s="758"/>
      <c r="AZ127" s="758"/>
      <c r="BA127" s="758"/>
      <c r="BB127" s="758"/>
      <c r="BC127" s="758"/>
      <c r="BD127" s="758"/>
      <c r="BE127" s="759"/>
      <c r="BF127" s="760" t="s">
        <v>108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452</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13952</v>
      </c>
      <c r="AB128" s="724"/>
      <c r="AC128" s="724"/>
      <c r="AD128" s="724"/>
      <c r="AE128" s="725"/>
      <c r="AF128" s="726">
        <v>13952</v>
      </c>
      <c r="AG128" s="724"/>
      <c r="AH128" s="724"/>
      <c r="AI128" s="724"/>
      <c r="AJ128" s="725"/>
      <c r="AK128" s="726">
        <v>13952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108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4795176</v>
      </c>
      <c r="AB129" s="784"/>
      <c r="AC129" s="784"/>
      <c r="AD129" s="784"/>
      <c r="AE129" s="785"/>
      <c r="AF129" s="786">
        <v>4649542</v>
      </c>
      <c r="AG129" s="784"/>
      <c r="AH129" s="784"/>
      <c r="AI129" s="784"/>
      <c r="AJ129" s="785"/>
      <c r="AK129" s="786">
        <v>4520550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1394599</v>
      </c>
      <c r="AB130" s="784"/>
      <c r="AC130" s="784"/>
      <c r="AD130" s="784"/>
      <c r="AE130" s="785"/>
      <c r="AF130" s="786">
        <v>1359188</v>
      </c>
      <c r="AG130" s="784"/>
      <c r="AH130" s="784"/>
      <c r="AI130" s="784"/>
      <c r="AJ130" s="785"/>
      <c r="AK130" s="786">
        <v>1251521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3400577</v>
      </c>
      <c r="AB131" s="717"/>
      <c r="AC131" s="717"/>
      <c r="AD131" s="717"/>
      <c r="AE131" s="718"/>
      <c r="AF131" s="719">
        <v>3290354</v>
      </c>
      <c r="AG131" s="717"/>
      <c r="AH131" s="717"/>
      <c r="AI131" s="717"/>
      <c r="AJ131" s="718"/>
      <c r="AK131" s="719">
        <v>3269029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12.36422525</v>
      </c>
      <c r="AB132" s="740"/>
      <c r="AC132" s="740"/>
      <c r="AD132" s="740"/>
      <c r="AE132" s="741"/>
      <c r="AF132" s="742">
        <v>12.29506005</v>
      </c>
      <c r="AG132" s="740"/>
      <c r="AH132" s="740"/>
      <c r="AI132" s="740"/>
      <c r="AJ132" s="741"/>
      <c r="AK132" s="742">
        <v>10.717769710000001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13.4</v>
      </c>
      <c r="AB133" s="749"/>
      <c r="AC133" s="749"/>
      <c r="AD133" s="749"/>
      <c r="AE133" s="750"/>
      <c r="AF133" s="748">
        <v>12.4</v>
      </c>
      <c r="AG133" s="749"/>
      <c r="AH133" s="749"/>
      <c r="AI133" s="749"/>
      <c r="AJ133" s="750"/>
      <c r="AK133" s="748">
        <v>11.7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2" t="s">
        <v>467</v>
      </c>
      <c r="L7" s="254"/>
      <c r="M7" s="255" t="s">
        <v>468</v>
      </c>
      <c r="N7" s="256"/>
    </row>
    <row r="8" spans="1:16">
      <c r="A8" s="248"/>
      <c r="B8" s="244"/>
      <c r="C8" s="244"/>
      <c r="D8" s="244"/>
      <c r="E8" s="244"/>
      <c r="F8" s="244"/>
      <c r="G8" s="257"/>
      <c r="H8" s="258"/>
      <c r="I8" s="258"/>
      <c r="J8" s="259"/>
      <c r="K8" s="1123"/>
      <c r="L8" s="260" t="s">
        <v>469</v>
      </c>
      <c r="M8" s="261" t="s">
        <v>470</v>
      </c>
      <c r="N8" s="262" t="s">
        <v>471</v>
      </c>
    </row>
    <row r="9" spans="1:16">
      <c r="A9" s="248"/>
      <c r="B9" s="244"/>
      <c r="C9" s="244"/>
      <c r="D9" s="244"/>
      <c r="E9" s="244"/>
      <c r="F9" s="244"/>
      <c r="G9" s="1136" t="s">
        <v>472</v>
      </c>
      <c r="H9" s="1137"/>
      <c r="I9" s="1137"/>
      <c r="J9" s="1138"/>
      <c r="K9" s="263">
        <v>870330</v>
      </c>
      <c r="L9" s="264">
        <v>108955</v>
      </c>
      <c r="M9" s="265">
        <v>105093</v>
      </c>
      <c r="N9" s="266">
        <v>3.7</v>
      </c>
    </row>
    <row r="10" spans="1:16">
      <c r="A10" s="248"/>
      <c r="B10" s="244"/>
      <c r="C10" s="244"/>
      <c r="D10" s="244"/>
      <c r="E10" s="244"/>
      <c r="F10" s="244"/>
      <c r="G10" s="1136" t="s">
        <v>473</v>
      </c>
      <c r="H10" s="1137"/>
      <c r="I10" s="1137"/>
      <c r="J10" s="1138"/>
      <c r="K10" s="267">
        <v>44086</v>
      </c>
      <c r="L10" s="268">
        <v>5519</v>
      </c>
      <c r="M10" s="269">
        <v>11546</v>
      </c>
      <c r="N10" s="270">
        <v>-52.2</v>
      </c>
    </row>
    <row r="11" spans="1:16" ht="13.5" customHeight="1">
      <c r="A11" s="248"/>
      <c r="B11" s="244"/>
      <c r="C11" s="244"/>
      <c r="D11" s="244"/>
      <c r="E11" s="244"/>
      <c r="F11" s="244"/>
      <c r="G11" s="1136" t="s">
        <v>474</v>
      </c>
      <c r="H11" s="1137"/>
      <c r="I11" s="1137"/>
      <c r="J11" s="1138"/>
      <c r="K11" s="267">
        <v>39264</v>
      </c>
      <c r="L11" s="268">
        <v>4915</v>
      </c>
      <c r="M11" s="269">
        <v>13382</v>
      </c>
      <c r="N11" s="270">
        <v>-63.3</v>
      </c>
    </row>
    <row r="12" spans="1:16" ht="13.5" customHeight="1">
      <c r="A12" s="248"/>
      <c r="B12" s="244"/>
      <c r="C12" s="244"/>
      <c r="D12" s="244"/>
      <c r="E12" s="244"/>
      <c r="F12" s="244"/>
      <c r="G12" s="1136" t="s">
        <v>475</v>
      </c>
      <c r="H12" s="1137"/>
      <c r="I12" s="1137"/>
      <c r="J12" s="1138"/>
      <c r="K12" s="267" t="s">
        <v>476</v>
      </c>
      <c r="L12" s="268" t="s">
        <v>476</v>
      </c>
      <c r="M12" s="269">
        <v>1458</v>
      </c>
      <c r="N12" s="270" t="s">
        <v>476</v>
      </c>
    </row>
    <row r="13" spans="1:16" ht="13.5" customHeight="1">
      <c r="A13" s="248"/>
      <c r="B13" s="244"/>
      <c r="C13" s="244"/>
      <c r="D13" s="244"/>
      <c r="E13" s="244"/>
      <c r="F13" s="244"/>
      <c r="G13" s="1136" t="s">
        <v>477</v>
      </c>
      <c r="H13" s="1137"/>
      <c r="I13" s="1137"/>
      <c r="J13" s="1138"/>
      <c r="K13" s="267" t="s">
        <v>476</v>
      </c>
      <c r="L13" s="268" t="s">
        <v>476</v>
      </c>
      <c r="M13" s="269" t="s">
        <v>476</v>
      </c>
      <c r="N13" s="270" t="s">
        <v>476</v>
      </c>
    </row>
    <row r="14" spans="1:16" ht="13.5" customHeight="1">
      <c r="A14" s="248"/>
      <c r="B14" s="244"/>
      <c r="C14" s="244"/>
      <c r="D14" s="244"/>
      <c r="E14" s="244"/>
      <c r="F14" s="244"/>
      <c r="G14" s="1136" t="s">
        <v>478</v>
      </c>
      <c r="H14" s="1137"/>
      <c r="I14" s="1137"/>
      <c r="J14" s="1138"/>
      <c r="K14" s="267">
        <v>92790</v>
      </c>
      <c r="L14" s="268">
        <v>11616</v>
      </c>
      <c r="M14" s="269">
        <v>5712</v>
      </c>
      <c r="N14" s="270">
        <v>103.4</v>
      </c>
    </row>
    <row r="15" spans="1:16" ht="13.5" customHeight="1">
      <c r="A15" s="248"/>
      <c r="B15" s="244"/>
      <c r="C15" s="244"/>
      <c r="D15" s="244"/>
      <c r="E15" s="244"/>
      <c r="F15" s="244"/>
      <c r="G15" s="1136" t="s">
        <v>479</v>
      </c>
      <c r="H15" s="1137"/>
      <c r="I15" s="1137"/>
      <c r="J15" s="1138"/>
      <c r="K15" s="267">
        <v>23362</v>
      </c>
      <c r="L15" s="268">
        <v>2925</v>
      </c>
      <c r="M15" s="269">
        <v>2855</v>
      </c>
      <c r="N15" s="270">
        <v>2.5</v>
      </c>
    </row>
    <row r="16" spans="1:16">
      <c r="A16" s="248"/>
      <c r="B16" s="244"/>
      <c r="C16" s="244"/>
      <c r="D16" s="244"/>
      <c r="E16" s="244"/>
      <c r="F16" s="244"/>
      <c r="G16" s="1139" t="s">
        <v>480</v>
      </c>
      <c r="H16" s="1140"/>
      <c r="I16" s="1140"/>
      <c r="J16" s="1141"/>
      <c r="K16" s="268">
        <v>-122675</v>
      </c>
      <c r="L16" s="268">
        <v>-15357</v>
      </c>
      <c r="M16" s="269">
        <v>-10245</v>
      </c>
      <c r="N16" s="270">
        <v>49.9</v>
      </c>
    </row>
    <row r="17" spans="1:16">
      <c r="A17" s="248"/>
      <c r="B17" s="244"/>
      <c r="C17" s="244"/>
      <c r="D17" s="244"/>
      <c r="E17" s="244"/>
      <c r="F17" s="244"/>
      <c r="G17" s="1139" t="s">
        <v>167</v>
      </c>
      <c r="H17" s="1140"/>
      <c r="I17" s="1140"/>
      <c r="J17" s="1141"/>
      <c r="K17" s="268">
        <v>947157</v>
      </c>
      <c r="L17" s="268">
        <v>118572</v>
      </c>
      <c r="M17" s="269">
        <v>129801</v>
      </c>
      <c r="N17" s="270">
        <v>-8.6999999999999993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3" t="s">
        <v>485</v>
      </c>
      <c r="H21" s="1134"/>
      <c r="I21" s="1134"/>
      <c r="J21" s="1135"/>
      <c r="K21" s="280">
        <v>10.39</v>
      </c>
      <c r="L21" s="281">
        <v>12.01</v>
      </c>
      <c r="M21" s="282">
        <v>-1.62</v>
      </c>
      <c r="N21" s="249"/>
      <c r="O21" s="283"/>
      <c r="P21" s="279"/>
    </row>
    <row r="22" spans="1:16" s="284" customFormat="1">
      <c r="A22" s="279"/>
      <c r="B22" s="249"/>
      <c r="C22" s="249"/>
      <c r="D22" s="249"/>
      <c r="E22" s="249"/>
      <c r="F22" s="249"/>
      <c r="G22" s="1133" t="s">
        <v>486</v>
      </c>
      <c r="H22" s="1134"/>
      <c r="I22" s="1134"/>
      <c r="J22" s="1135"/>
      <c r="K22" s="285">
        <v>94</v>
      </c>
      <c r="L22" s="286">
        <v>95.9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467</v>
      </c>
      <c r="L30" s="254"/>
      <c r="M30" s="255" t="s">
        <v>468</v>
      </c>
      <c r="N30" s="256"/>
    </row>
    <row r="31" spans="1:16">
      <c r="A31" s="248"/>
      <c r="B31" s="244"/>
      <c r="C31" s="244"/>
      <c r="D31" s="244"/>
      <c r="E31" s="244"/>
      <c r="F31" s="244"/>
      <c r="G31" s="257"/>
      <c r="H31" s="258"/>
      <c r="I31" s="258"/>
      <c r="J31" s="259"/>
      <c r="K31" s="1123"/>
      <c r="L31" s="260" t="s">
        <v>469</v>
      </c>
      <c r="M31" s="261" t="s">
        <v>470</v>
      </c>
      <c r="N31" s="262" t="s">
        <v>471</v>
      </c>
    </row>
    <row r="32" spans="1:16" ht="27" customHeight="1">
      <c r="A32" s="248"/>
      <c r="B32" s="244"/>
      <c r="C32" s="244"/>
      <c r="D32" s="244"/>
      <c r="E32" s="244"/>
      <c r="F32" s="244"/>
      <c r="G32" s="1124" t="s">
        <v>490</v>
      </c>
      <c r="H32" s="1125"/>
      <c r="I32" s="1125"/>
      <c r="J32" s="1126"/>
      <c r="K32" s="294">
        <v>1496076</v>
      </c>
      <c r="L32" s="294">
        <v>187290</v>
      </c>
      <c r="M32" s="295">
        <v>66201</v>
      </c>
      <c r="N32" s="296">
        <v>182.9</v>
      </c>
    </row>
    <row r="33" spans="1:16" ht="13.5" customHeight="1">
      <c r="A33" s="248"/>
      <c r="B33" s="244"/>
      <c r="C33" s="244"/>
      <c r="D33" s="244"/>
      <c r="E33" s="244"/>
      <c r="F33" s="244"/>
      <c r="G33" s="1124" t="s">
        <v>491</v>
      </c>
      <c r="H33" s="1125"/>
      <c r="I33" s="1125"/>
      <c r="J33" s="1126"/>
      <c r="K33" s="294" t="s">
        <v>476</v>
      </c>
      <c r="L33" s="294" t="s">
        <v>476</v>
      </c>
      <c r="M33" s="295" t="s">
        <v>476</v>
      </c>
      <c r="N33" s="296" t="s">
        <v>476</v>
      </c>
    </row>
    <row r="34" spans="1:16" ht="27" customHeight="1">
      <c r="A34" s="248"/>
      <c r="B34" s="244"/>
      <c r="C34" s="244"/>
      <c r="D34" s="244"/>
      <c r="E34" s="244"/>
      <c r="F34" s="244"/>
      <c r="G34" s="1124" t="s">
        <v>492</v>
      </c>
      <c r="H34" s="1125"/>
      <c r="I34" s="1125"/>
      <c r="J34" s="1126"/>
      <c r="K34" s="294" t="s">
        <v>476</v>
      </c>
      <c r="L34" s="294" t="s">
        <v>476</v>
      </c>
      <c r="M34" s="295" t="s">
        <v>476</v>
      </c>
      <c r="N34" s="296" t="s">
        <v>476</v>
      </c>
    </row>
    <row r="35" spans="1:16" ht="27" customHeight="1">
      <c r="A35" s="248"/>
      <c r="B35" s="244"/>
      <c r="C35" s="244"/>
      <c r="D35" s="244"/>
      <c r="E35" s="244"/>
      <c r="F35" s="244"/>
      <c r="G35" s="1124" t="s">
        <v>493</v>
      </c>
      <c r="H35" s="1125"/>
      <c r="I35" s="1125"/>
      <c r="J35" s="1126"/>
      <c r="K35" s="294">
        <v>116875</v>
      </c>
      <c r="L35" s="294">
        <v>14631</v>
      </c>
      <c r="M35" s="295">
        <v>21827</v>
      </c>
      <c r="N35" s="296">
        <v>-33</v>
      </c>
    </row>
    <row r="36" spans="1:16" ht="27" customHeight="1">
      <c r="A36" s="248"/>
      <c r="B36" s="244"/>
      <c r="C36" s="244"/>
      <c r="D36" s="244"/>
      <c r="E36" s="244"/>
      <c r="F36" s="244"/>
      <c r="G36" s="1124" t="s">
        <v>494</v>
      </c>
      <c r="H36" s="1125"/>
      <c r="I36" s="1125"/>
      <c r="J36" s="1126"/>
      <c r="K36" s="294">
        <v>2</v>
      </c>
      <c r="L36" s="294">
        <v>0</v>
      </c>
      <c r="M36" s="295">
        <v>5334</v>
      </c>
      <c r="N36" s="296">
        <v>-100</v>
      </c>
    </row>
    <row r="37" spans="1:16" ht="13.5" customHeight="1">
      <c r="A37" s="248"/>
      <c r="B37" s="244"/>
      <c r="C37" s="244"/>
      <c r="D37" s="244"/>
      <c r="E37" s="244"/>
      <c r="F37" s="244"/>
      <c r="G37" s="1124" t="s">
        <v>495</v>
      </c>
      <c r="H37" s="1125"/>
      <c r="I37" s="1125"/>
      <c r="J37" s="1126"/>
      <c r="K37" s="294">
        <v>2887</v>
      </c>
      <c r="L37" s="294">
        <v>361</v>
      </c>
      <c r="M37" s="295">
        <v>1051</v>
      </c>
      <c r="N37" s="296">
        <v>-65.7</v>
      </c>
    </row>
    <row r="38" spans="1:16" ht="27" customHeight="1">
      <c r="A38" s="248"/>
      <c r="B38" s="244"/>
      <c r="C38" s="244"/>
      <c r="D38" s="244"/>
      <c r="E38" s="244"/>
      <c r="F38" s="244"/>
      <c r="G38" s="1127" t="s">
        <v>496</v>
      </c>
      <c r="H38" s="1128"/>
      <c r="I38" s="1128"/>
      <c r="J38" s="1129"/>
      <c r="K38" s="297" t="s">
        <v>476</v>
      </c>
      <c r="L38" s="297" t="s">
        <v>476</v>
      </c>
      <c r="M38" s="298">
        <v>4</v>
      </c>
      <c r="N38" s="299" t="s">
        <v>476</v>
      </c>
      <c r="O38" s="293"/>
    </row>
    <row r="39" spans="1:16">
      <c r="A39" s="248"/>
      <c r="B39" s="244"/>
      <c r="C39" s="244"/>
      <c r="D39" s="244"/>
      <c r="E39" s="244"/>
      <c r="F39" s="244"/>
      <c r="G39" s="1127" t="s">
        <v>497</v>
      </c>
      <c r="H39" s="1128"/>
      <c r="I39" s="1128"/>
      <c r="J39" s="1129"/>
      <c r="K39" s="300">
        <v>-13952</v>
      </c>
      <c r="L39" s="300">
        <v>-1747</v>
      </c>
      <c r="M39" s="301">
        <v>-2306</v>
      </c>
      <c r="N39" s="302">
        <v>-24.2</v>
      </c>
      <c r="O39" s="293"/>
    </row>
    <row r="40" spans="1:16" ht="27" customHeight="1">
      <c r="A40" s="248"/>
      <c r="B40" s="244"/>
      <c r="C40" s="244"/>
      <c r="D40" s="244"/>
      <c r="E40" s="244"/>
      <c r="F40" s="244"/>
      <c r="G40" s="1124" t="s">
        <v>498</v>
      </c>
      <c r="H40" s="1125"/>
      <c r="I40" s="1125"/>
      <c r="J40" s="1126"/>
      <c r="K40" s="300">
        <v>-1251521</v>
      </c>
      <c r="L40" s="300">
        <v>-156675</v>
      </c>
      <c r="M40" s="301">
        <v>-67056</v>
      </c>
      <c r="N40" s="302">
        <v>133.6</v>
      </c>
      <c r="O40" s="293"/>
    </row>
    <row r="41" spans="1:16">
      <c r="A41" s="248"/>
      <c r="B41" s="244"/>
      <c r="C41" s="244"/>
      <c r="D41" s="244"/>
      <c r="E41" s="244"/>
      <c r="F41" s="244"/>
      <c r="G41" s="1130" t="s">
        <v>278</v>
      </c>
      <c r="H41" s="1131"/>
      <c r="I41" s="1131"/>
      <c r="J41" s="1132"/>
      <c r="K41" s="294">
        <v>350367</v>
      </c>
      <c r="L41" s="300">
        <v>43862</v>
      </c>
      <c r="M41" s="301">
        <v>25054</v>
      </c>
      <c r="N41" s="302">
        <v>75.099999999999994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7" t="s">
        <v>467</v>
      </c>
      <c r="J49" s="1119" t="s">
        <v>502</v>
      </c>
      <c r="K49" s="1120"/>
      <c r="L49" s="1120"/>
      <c r="M49" s="1120"/>
      <c r="N49" s="1121"/>
    </row>
    <row r="50" spans="1:14">
      <c r="A50" s="248"/>
      <c r="B50" s="244"/>
      <c r="C50" s="244"/>
      <c r="D50" s="244"/>
      <c r="E50" s="244"/>
      <c r="F50" s="244"/>
      <c r="G50" s="312"/>
      <c r="H50" s="313"/>
      <c r="I50" s="1118"/>
      <c r="J50" s="314" t="s">
        <v>503</v>
      </c>
      <c r="K50" s="315" t="s">
        <v>504</v>
      </c>
      <c r="L50" s="316" t="s">
        <v>505</v>
      </c>
      <c r="M50" s="317" t="s">
        <v>506</v>
      </c>
      <c r="N50" s="318" t="s">
        <v>507</v>
      </c>
    </row>
    <row r="51" spans="1:14">
      <c r="A51" s="248"/>
      <c r="B51" s="244"/>
      <c r="C51" s="244"/>
      <c r="D51" s="244"/>
      <c r="E51" s="244"/>
      <c r="F51" s="244"/>
      <c r="G51" s="310" t="s">
        <v>508</v>
      </c>
      <c r="H51" s="311"/>
      <c r="I51" s="319">
        <v>1130091</v>
      </c>
      <c r="J51" s="320">
        <v>136716</v>
      </c>
      <c r="K51" s="321">
        <v>-21.1</v>
      </c>
      <c r="L51" s="322">
        <v>92021</v>
      </c>
      <c r="M51" s="323">
        <v>-24.5</v>
      </c>
      <c r="N51" s="324">
        <v>3.4</v>
      </c>
    </row>
    <row r="52" spans="1:14">
      <c r="A52" s="248"/>
      <c r="B52" s="244"/>
      <c r="C52" s="244"/>
      <c r="D52" s="244"/>
      <c r="E52" s="244"/>
      <c r="F52" s="244"/>
      <c r="G52" s="325"/>
      <c r="H52" s="326" t="s">
        <v>509</v>
      </c>
      <c r="I52" s="327">
        <v>811479</v>
      </c>
      <c r="J52" s="328">
        <v>98171</v>
      </c>
      <c r="K52" s="329">
        <v>-22.6</v>
      </c>
      <c r="L52" s="330">
        <v>52579</v>
      </c>
      <c r="M52" s="331">
        <v>-23.2</v>
      </c>
      <c r="N52" s="332">
        <v>0.6</v>
      </c>
    </row>
    <row r="53" spans="1:14">
      <c r="A53" s="248"/>
      <c r="B53" s="244"/>
      <c r="C53" s="244"/>
      <c r="D53" s="244"/>
      <c r="E53" s="244"/>
      <c r="F53" s="244"/>
      <c r="G53" s="310" t="s">
        <v>510</v>
      </c>
      <c r="H53" s="311"/>
      <c r="I53" s="319">
        <v>775362</v>
      </c>
      <c r="J53" s="320">
        <v>94200</v>
      </c>
      <c r="K53" s="321">
        <v>-31.1</v>
      </c>
      <c r="L53" s="322">
        <v>94828</v>
      </c>
      <c r="M53" s="323">
        <v>3.1</v>
      </c>
      <c r="N53" s="324">
        <v>-34.200000000000003</v>
      </c>
    </row>
    <row r="54" spans="1:14">
      <c r="A54" s="248"/>
      <c r="B54" s="244"/>
      <c r="C54" s="244"/>
      <c r="D54" s="244"/>
      <c r="E54" s="244"/>
      <c r="F54" s="244"/>
      <c r="G54" s="325"/>
      <c r="H54" s="326" t="s">
        <v>509</v>
      </c>
      <c r="I54" s="327">
        <v>577706</v>
      </c>
      <c r="J54" s="328">
        <v>70187</v>
      </c>
      <c r="K54" s="329">
        <v>-28.5</v>
      </c>
      <c r="L54" s="330">
        <v>55133</v>
      </c>
      <c r="M54" s="331">
        <v>4.9000000000000004</v>
      </c>
      <c r="N54" s="332">
        <v>-33.4</v>
      </c>
    </row>
    <row r="55" spans="1:14">
      <c r="A55" s="248"/>
      <c r="B55" s="244"/>
      <c r="C55" s="244"/>
      <c r="D55" s="244"/>
      <c r="E55" s="244"/>
      <c r="F55" s="244"/>
      <c r="G55" s="310" t="s">
        <v>511</v>
      </c>
      <c r="H55" s="311"/>
      <c r="I55" s="319">
        <v>536679</v>
      </c>
      <c r="J55" s="320">
        <v>65393</v>
      </c>
      <c r="K55" s="321">
        <v>-30.6</v>
      </c>
      <c r="L55" s="322">
        <v>119674</v>
      </c>
      <c r="M55" s="323">
        <v>26.2</v>
      </c>
      <c r="N55" s="324">
        <v>-56.8</v>
      </c>
    </row>
    <row r="56" spans="1:14">
      <c r="A56" s="248"/>
      <c r="B56" s="244"/>
      <c r="C56" s="244"/>
      <c r="D56" s="244"/>
      <c r="E56" s="244"/>
      <c r="F56" s="244"/>
      <c r="G56" s="325"/>
      <c r="H56" s="326" t="s">
        <v>509</v>
      </c>
      <c r="I56" s="327">
        <v>291371</v>
      </c>
      <c r="J56" s="328">
        <v>35503</v>
      </c>
      <c r="K56" s="329">
        <v>-49.4</v>
      </c>
      <c r="L56" s="330">
        <v>57803</v>
      </c>
      <c r="M56" s="331">
        <v>4.8</v>
      </c>
      <c r="N56" s="332">
        <v>-54.2</v>
      </c>
    </row>
    <row r="57" spans="1:14">
      <c r="A57" s="248"/>
      <c r="B57" s="244"/>
      <c r="C57" s="244"/>
      <c r="D57" s="244"/>
      <c r="E57" s="244"/>
      <c r="F57" s="244"/>
      <c r="G57" s="310" t="s">
        <v>512</v>
      </c>
      <c r="H57" s="311"/>
      <c r="I57" s="319">
        <v>493335</v>
      </c>
      <c r="J57" s="320">
        <v>60696</v>
      </c>
      <c r="K57" s="321">
        <v>-7.2</v>
      </c>
      <c r="L57" s="322">
        <v>119685</v>
      </c>
      <c r="M57" s="323">
        <v>0</v>
      </c>
      <c r="N57" s="324">
        <v>-7.2</v>
      </c>
    </row>
    <row r="58" spans="1:14">
      <c r="A58" s="248"/>
      <c r="B58" s="244"/>
      <c r="C58" s="244"/>
      <c r="D58" s="244"/>
      <c r="E58" s="244"/>
      <c r="F58" s="244"/>
      <c r="G58" s="325"/>
      <c r="H58" s="326" t="s">
        <v>509</v>
      </c>
      <c r="I58" s="327">
        <v>332291</v>
      </c>
      <c r="J58" s="328">
        <v>40882</v>
      </c>
      <c r="K58" s="329">
        <v>15.2</v>
      </c>
      <c r="L58" s="330">
        <v>68464</v>
      </c>
      <c r="M58" s="331">
        <v>18.399999999999999</v>
      </c>
      <c r="N58" s="332">
        <v>-3.2</v>
      </c>
    </row>
    <row r="59" spans="1:14">
      <c r="A59" s="248"/>
      <c r="B59" s="244"/>
      <c r="C59" s="244"/>
      <c r="D59" s="244"/>
      <c r="E59" s="244"/>
      <c r="F59" s="244"/>
      <c r="G59" s="310" t="s">
        <v>513</v>
      </c>
      <c r="H59" s="311"/>
      <c r="I59" s="319">
        <v>720931</v>
      </c>
      <c r="J59" s="320">
        <v>90252</v>
      </c>
      <c r="K59" s="321">
        <v>48.7</v>
      </c>
      <c r="L59" s="322">
        <v>128611</v>
      </c>
      <c r="M59" s="323">
        <v>7.5</v>
      </c>
      <c r="N59" s="324">
        <v>41.2</v>
      </c>
    </row>
    <row r="60" spans="1:14">
      <c r="A60" s="248"/>
      <c r="B60" s="244"/>
      <c r="C60" s="244"/>
      <c r="D60" s="244"/>
      <c r="E60" s="244"/>
      <c r="F60" s="244"/>
      <c r="G60" s="325"/>
      <c r="H60" s="326" t="s">
        <v>509</v>
      </c>
      <c r="I60" s="333">
        <v>581490</v>
      </c>
      <c r="J60" s="328">
        <v>72795</v>
      </c>
      <c r="K60" s="329">
        <v>78.099999999999994</v>
      </c>
      <c r="L60" s="330">
        <v>61552</v>
      </c>
      <c r="M60" s="331">
        <v>-10.1</v>
      </c>
      <c r="N60" s="332">
        <v>88.2</v>
      </c>
    </row>
    <row r="61" spans="1:14">
      <c r="A61" s="248"/>
      <c r="B61" s="244"/>
      <c r="C61" s="244"/>
      <c r="D61" s="244"/>
      <c r="E61" s="244"/>
      <c r="F61" s="244"/>
      <c r="G61" s="310" t="s">
        <v>514</v>
      </c>
      <c r="H61" s="334"/>
      <c r="I61" s="335">
        <v>731280</v>
      </c>
      <c r="J61" s="336">
        <v>89451</v>
      </c>
      <c r="K61" s="337">
        <v>-8.3000000000000007</v>
      </c>
      <c r="L61" s="338">
        <v>110964</v>
      </c>
      <c r="M61" s="339">
        <v>2.5</v>
      </c>
      <c r="N61" s="324">
        <v>-10.8</v>
      </c>
    </row>
    <row r="62" spans="1:14">
      <c r="A62" s="248"/>
      <c r="B62" s="244"/>
      <c r="C62" s="244"/>
      <c r="D62" s="244"/>
      <c r="E62" s="244"/>
      <c r="F62" s="244"/>
      <c r="G62" s="325"/>
      <c r="H62" s="326" t="s">
        <v>509</v>
      </c>
      <c r="I62" s="327">
        <v>518867</v>
      </c>
      <c r="J62" s="328">
        <v>63508</v>
      </c>
      <c r="K62" s="329">
        <v>-1.4</v>
      </c>
      <c r="L62" s="330">
        <v>59106</v>
      </c>
      <c r="M62" s="331">
        <v>-1</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36.119999999999997</v>
      </c>
      <c r="G47" s="12">
        <v>38.200000000000003</v>
      </c>
      <c r="H47" s="12">
        <v>48.82</v>
      </c>
      <c r="I47" s="12">
        <v>55.46</v>
      </c>
      <c r="J47" s="13">
        <v>59.52</v>
      </c>
    </row>
    <row r="48" spans="2:10" ht="57.75" customHeight="1">
      <c r="B48" s="14"/>
      <c r="C48" s="1144" t="s">
        <v>4</v>
      </c>
      <c r="D48" s="1144"/>
      <c r="E48" s="1145"/>
      <c r="F48" s="15">
        <v>3.17</v>
      </c>
      <c r="G48" s="16">
        <v>5.94</v>
      </c>
      <c r="H48" s="16">
        <v>5.1100000000000003</v>
      </c>
      <c r="I48" s="16">
        <v>4.51</v>
      </c>
      <c r="J48" s="17">
        <v>4.8</v>
      </c>
    </row>
    <row r="49" spans="2:10" ht="57.75" customHeight="1" thickBot="1">
      <c r="B49" s="18"/>
      <c r="C49" s="1146" t="s">
        <v>5</v>
      </c>
      <c r="D49" s="1146"/>
      <c r="E49" s="1147"/>
      <c r="F49" s="19">
        <v>2.0299999999999998</v>
      </c>
      <c r="G49" s="20">
        <v>8.84</v>
      </c>
      <c r="H49" s="20">
        <v>9.49</v>
      </c>
      <c r="I49" s="20">
        <v>4.3499999999999996</v>
      </c>
      <c r="J49" s="21">
        <v>2.64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2017-02-21T07:23:54Z</cp:lastPrinted>
  <dcterms:created xsi:type="dcterms:W3CDTF">2017-02-15T21:43:55Z</dcterms:created>
  <dcterms:modified xsi:type="dcterms:W3CDTF">2017-05-24T04:35:30Z</dcterms:modified>
  <cp:category/>
</cp:coreProperties>
</file>