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120" windowHeight="6360" tabRatio="894"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28" i="11" l="1"/>
  <c r="AA70" i="1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AM36" i="9"/>
  <c r="C36" i="9"/>
  <c r="AM35" i="9"/>
  <c r="C35" i="9"/>
  <c r="BW34" i="9"/>
  <c r="U34" i="9"/>
  <c r="U35" i="9" s="1"/>
  <c r="U36" i="9" s="1"/>
  <c r="U37" i="9" s="1"/>
  <c r="C34" i="9"/>
  <c r="BW35" i="9" l="1"/>
  <c r="BW36" i="9" s="1"/>
  <c r="BW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<sst xmlns="http://schemas.openxmlformats.org/spreadsheetml/2006/main" count="1083" uniqueCount="560">
  <si>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</si>
  <si>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</si>
  <si>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</si>
  <si>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</si>
  <si>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</si>
  <si>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</si>
  <si>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</si>
  <si>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</si>
  <si>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</si>
  <si>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</si>
  <si>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</si>
  <si>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</si>
  <si>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</si>
  <si>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</si>
  <si>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</si>
  <si>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</si>
  <si>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</si>
  <si>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</si>
  <si>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</si>
  <si>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</si>
  <si>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</si>
  <si>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</si>
  <si>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</si>
  <si>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</si>
  <si>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</si>
  <si>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</si>
  <si>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</si>
  <si>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</si>
  <si>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</si>
  <si>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</si>
  <si>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</si>
  <si>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</si>
  <si>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</si>
  <si>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</si>
  <si>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</si>
  <si>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</si>
  <si>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</si>
  <si>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</si>
  <si>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</si>
  <si>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</si>
  <si>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</si>
  <si>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</si>
  <si>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</si>
  <si>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</si>
  <si>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</si>
  <si>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</si>
  <si>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</si>
  <si>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</si>
  <si>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</si>
  <si>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</si>
  <si>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</si>
  <si>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</si>
  <si>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</si>
  <si>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</si>
  <si>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</si>
  <si>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</si>
  <si>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</si>
  <si>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</si>
  <si>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</si>
  <si>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</si>
  <si>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</si>
  <si>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</si>
  <si>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</si>
  <si>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</si>
  <si>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</si>
  <si>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</si>
  <si>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</si>
  <si>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</si>
  <si>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</si>
  <si>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</si>
  <si>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</si>
  <si>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</si>
  <si>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</si>
  <si>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</si>
  <si>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</si>
  <si>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</si>
  <si>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</si>
  <si>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</si>
  <si>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</si>
  <si>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</si>
  <si>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</si>
  <si>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</si>
  <si>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</si>
  <si>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</si>
  <si>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</si>
  <si>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</si>
  <si>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</si>
  <si>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</si>
  <si>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</si>
  <si>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</si>
  <si>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</si>
  <si>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</si>
  <si>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</si>
  <si>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</si>
  <si>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</si>
  <si>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</si>
  <si>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</si>
  <si>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</si>
  <si>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</si>
  <si>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</si>
  <si>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</si>
  <si>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</si>
  <si>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</si>
  <si>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</si>
  <si>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</si>
  <si>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</si>
  <si>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</si>
  <si>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</si>
  <si>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</si>
  <si>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</si>
  <si>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</si>
  <si>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</si>
  <si>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</si>
  <si>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</si>
  <si>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</si>
  <si>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</si>
  <si>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</si>
  <si>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</si>
  <si>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</si>
  <si>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</si>
  <si>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</si>
  <si>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</si>
  <si>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</si>
  <si>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</si>
  <si>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</si>
  <si>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</si>
  <si>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</si>
  <si>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</si>
  <si>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</si>
  <si>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</si>
  <si>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</si>
  <si>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</si>
  <si>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</si>
  <si>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</si>
  <si>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</si>
  <si>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</si>
  <si>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</si>
  <si>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</si>
  <si>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</si>
  <si>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</si>
  <si>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</si>
  <si>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</si>
  <si>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</si>
  <si>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</si>
  <si>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</si>
  <si>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</si>
  <si>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</si>
  <si>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</si>
  <si>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</si>
  <si>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</si>
  <si>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</si>
  <si>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</si>
  <si>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</si>
  <si>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</si>
  <si>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</si>
  <si>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</si>
  <si>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</si>
  <si>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</si>
  <si>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</si>
  <si>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</si>
  <si>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</si>
  <si>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</si>
  <si>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</si>
  <si>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</si>
  <si>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</si>
  <si>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</si>
  <si>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</si>
  <si>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</si>
  <si>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</si>
  <si>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</si>
  <si>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</si>
  <si>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</si>
  <si>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</si>
  <si>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</si>
  <si>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</si>
  <si>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</si>
  <si>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</si>
  <si>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</si>
  <si>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</si>
  <si>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</si>
  <si>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</si>
  <si>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</si>
  <si>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</si>
  <si>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</si>
  <si>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</si>
  <si>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</si>
  <si>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</si>
  <si>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</si>
  <si>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</si>
  <si>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</si>
  <si>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</si>
  <si>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</si>
  <si>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</si>
  <si>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</si>
  <si>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</si>
  <si>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</si>
  <si>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</si>
  <si>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広島県安芸太田町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</si>
  <si>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</si>
  <si>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</si>
  <si>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</si>
  <si>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</si>
  <si>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</si>
  <si>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</si>
  <si>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</si>
  <si>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</si>
  <si>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</si>
  <si>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</si>
  <si>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</si>
  <si>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</si>
  <si>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</si>
  <si>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</si>
  <si>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</si>
  <si>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</si>
  <si>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</si>
  <si>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</si>
  <si>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</si>
  <si>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</si>
  <si>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</si>
  <si>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</si>
  <si>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</si>
  <si>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</si>
  <si>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</si>
  <si>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</si>
  <si>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</si>
  <si>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</si>
  <si>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</si>
  <si>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</si>
  <si>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</si>
  <si>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</si>
  <si>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</si>
  <si>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</si>
  <si>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</si>
  <si>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</si>
  <si>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</si>
  <si>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</si>
  <si>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</si>
  <si>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</si>
  <si>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</si>
  <si>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</si>
  <si>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</si>
  <si>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</si>
  <si>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</si>
  <si>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</si>
  <si>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</si>
  <si>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</si>
  <si>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</si>
  <si>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</si>
  <si>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</si>
  <si>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</si>
  <si>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</si>
  <si>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</si>
  <si>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</si>
  <si>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</si>
  <si>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</si>
  <si>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</si>
  <si>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</si>
  <si>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</si>
  <si>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</si>
  <si>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</si>
  <si>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</si>
  <si>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</si>
  <si>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</si>
  <si>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</si>
  <si>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</si>
  <si>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</si>
  <si>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</si>
  <si>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</si>
  <si>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</si>
  <si>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</si>
  <si>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</si>
  <si>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</si>
  <si>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</si>
  <si>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</si>
  <si>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</si>
  <si>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</si>
  <si>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</si>
  <si>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</si>
  <si>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</si>
  <si>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</si>
  <si>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</si>
  <si>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</si>
  <si>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</si>
  <si>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</si>
  <si>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</si>
  <si>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</si>
  <si>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</si>
  <si>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</si>
  <si>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</si>
  <si>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</si>
  <si>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</si>
  <si>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</si>
  <si>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</si>
  <si>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</si>
  <si>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</si>
  <si>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</si>
  <si>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</si>
  <si>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</si>
  <si>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</si>
  <si>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</si>
  <si>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</si>
  <si>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</si>
  <si>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</si>
  <si>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</si>
  <si>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</si>
  <si>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</si>
  <si>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</si>
  <si>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</si>
  <si>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</si>
  <si>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</si>
  <si>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</si>
  <si>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</si>
  <si>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</si>
  <si>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</si>
  <si>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</si>
  <si>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</si>
  <si>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</si>
  <si>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</si>
  <si>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</si>
  <si>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</si>
  <si>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</si>
  <si>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</si>
  <si>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</si>
  <si>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</si>
  <si>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</si>
  <si>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</si>
  <si>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</si>
  <si>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</si>
  <si>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</si>
  <si>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</si>
  <si>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</si>
  <si>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</si>
  <si>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</si>
  <si>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</si>
  <si>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</si>
  <si>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</si>
  <si>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</si>
  <si>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</si>
  <si>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</si>
  <si>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</si>
  <si>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</si>
  <si>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</si>
  <si>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</si>
  <si>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</si>
  <si>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</si>
  <si>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</si>
  <si>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</si>
  <si>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広島県安芸太田町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</si>
  <si>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</si>
  <si>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</si>
  <si>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</si>
  <si>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</si>
  <si>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</si>
  <si>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</si>
  <si>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</si>
  <si>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</si>
  <si>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</si>
  <si>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</si>
  <si>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</si>
  <si>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</si>
  <si>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</si>
  <si>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</si>
  <si>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</si>
  <si>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</si>
  <si>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</si>
  <si>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</si>
  <si>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</si>
  <si>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</si>
  <si>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</si>
  <si>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</si>
  <si>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</si>
  <si>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</si>
  <si>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</si>
  <si>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</si>
  <si>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</si>
  <si>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</si>
  <si>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</si>
  <si>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</si>
  <si>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</si>
  <si>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</si>
  <si>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</si>
  <si>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</si>
  <si>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</si>
  <si>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</si>
  <si>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</si>
  <si>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</si>
  <si>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</si>
  <si>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</si>
  <si>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</si>
  <si>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</si>
  <si>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</si>
  <si>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</si>
  <si>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</si>
  <si>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</si>
  <si>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</si>
  <si>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</si>
  <si>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</si>
  <si>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</si>
  <si>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</si>
  <si>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</si>
  <si>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</si>
  <si>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</si>
  <si>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</si>
  <si>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</si>
  <si>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</si>
  <si>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</si>
  <si>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</si>
  <si>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</si>
  <si>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</si>
  <si>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</si>
  <si>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</si>
  <si>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</si>
  <si>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</si>
  <si>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</si>
  <si>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</si>
  <si>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</si>
  <si>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</si>
  <si>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</si>
  <si>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</si>
  <si>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</si>
  <si>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</si>
  <si>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</si>
  <si>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</si>
  <si>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</si>
  <si>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</si>
  <si>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</si>
  <si>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</si>
  <si>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</si>
  <si>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</si>
  <si>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</si>
  <si>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</si>
  <si>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</si>
  <si>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</si>
  <si>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</si>
  <si>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</si>
  <si>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</si>
  <si>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</si>
  <si>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</si>
  <si>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</si>
  <si>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</si>
  <si>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</si>
  <si>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</si>
  <si>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</si>
  <si>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</si>
  <si>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</si>
  <si>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</si>
  <si>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</si>
  <si>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</si>
  <si>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</si>
  <si>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</si>
  <si>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</si>
  <si>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</si>
  <si>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</si>
  <si>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</si>
  <si>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</si>
  <si>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</si>
  <si>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</si>
  <si>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</si>
  <si>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</si>
  <si>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</si>
  <si>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</si>
  <si>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</si>
  <si>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</si>
  <si>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</si>
  <si>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</si>
  <si>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</si>
  <si>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</si>
  <si>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</si>
  <si>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</si>
  <si>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</si>
  <si>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</si>
  <si>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</si>
  <si>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</si>
  <si>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</si>
  <si>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</si>
  <si>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</si>
  <si>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</si>
  <si>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</si>
  <si>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</si>
  <si>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</si>
  <si>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</si>
  <si>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</si>
  <si>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</si>
  <si>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</si>
  <si>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</si>
  <si>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</si>
  <si>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</si>
  <si>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</si>
  <si>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</si>
  <si>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</si>
  <si>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</si>
  <si>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</si>
  <si>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</si>
  <si>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</si>
  <si>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</si>
  <si>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</si>
  <si>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</si>
  <si>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</si>
  <si>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</si>
  <si>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</si>
  <si>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</si>
  <si>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</si>
  <si>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</si>
  <si>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</si>
  <si>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</si>
  <si>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</si>
  <si>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</si>
  <si>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</si>
  <si>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</si>
  <si>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</si>
  <si>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</si>
  <si>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</si>
  <si>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</si>
  <si>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</si>
  <si>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</si>
  <si>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</si>
  <si>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</si>
  <si>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</si>
  <si>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</si>
  <si>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</si>
  <si>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</si>
  <si>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</si>
  <si>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</si>
  <si>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</si>
  <si>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安芸太田町病院事業会計</t>
  </si>
  <si>
    <t>一般会計</t>
  </si>
  <si>
    <t>国民健康保険事業特別会計</t>
  </si>
  <si>
    <t>介護保険事業特別会計</t>
  </si>
  <si>
    <t>特定環境保全公共下水道事業特別会計</t>
  </si>
  <si>
    <t>簡易水道事業特別会計</t>
  </si>
  <si>
    <t>農業集落排水事業特別会計</t>
  </si>
  <si>
    <t>後期高齢者医療事業特別会計</t>
  </si>
  <si>
    <t>その他会計（赤字）</t>
  </si>
  <si>
    <t>その他会計（黒字）</t>
  </si>
  <si>
    <t>-</t>
    <phoneticPr fontId="2"/>
  </si>
  <si>
    <t>-</t>
    <phoneticPr fontId="2"/>
  </si>
  <si>
    <t>-</t>
    <phoneticPr fontId="2"/>
  </si>
  <si>
    <t>筒賀総合サービス</t>
    <rPh sb="0" eb="2">
      <t>ツツガ</t>
    </rPh>
    <rPh sb="2" eb="4">
      <t>ソウゴウ</t>
    </rPh>
    <phoneticPr fontId="5"/>
  </si>
  <si>
    <t>広島勤労福祉事業団</t>
    <phoneticPr fontId="5"/>
  </si>
  <si>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</si>
  <si>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</si>
  <si>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</si>
  <si>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山県西部衛生組合</t>
    <rPh sb="0" eb="2">
      <t>ヤマガタ</t>
    </rPh>
    <rPh sb="2" eb="4">
      <t>セイブ</t>
    </rPh>
    <rPh sb="4" eb="6">
      <t>エイセイ</t>
    </rPh>
    <rPh sb="6" eb="8">
      <t>クミアイ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</si>
  <si>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</si>
  <si>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</si>
  <si>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</si>
  <si>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</si>
  <si>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</si>
  <si>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</si>
  <si>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</si>
  <si>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</si>
  <si>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</si>
  <si>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</si>
  <si>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</si>
  <si>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</si>
  <si>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</si>
  <si>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</si>
  <si>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</si>
  <si>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</si>
  <si>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将来負担比率、実質公債費比率とも類似団体と比較して高くなっているが、指数的には改善しつつある。
　病院改築や光ファイバー網の整備に加えて、学校建設事業などで今後指数が上昇することが予測されるが、。第２次安芸太田町行財政改革に基づき、投資的経費の抑制などに取り組み、計画的な起債借入と、償還額に見合った施策展開をしていく必要がある。</t>
    <rPh sb="81" eb="83">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</si>
</sst>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91667</c:v>
                </c:pt>
                <c:pt idx="1">
                  <c:v>98119</c:v>
                </c:pt>
                <c:pt idx="2">
                  <c:v>152978</c:v>
                </c:pt>
                <c:pt idx="3">
                  <c:v>203498</c:v>
                </c:pt>
                <c:pt idx="4">
                  <c:v>359248</c:v>
                </c:pt>
              </c:numCache>
            </c:numRef>
          </c:val>
          <c:smooth val="0"/>
        </c:ser>
        <c:dLbls>
          <c:showLegendKey val="0"/>
          <c:showVal val="0"/>
          <c:showCatName val="0"/>
          <c:showSerName val="0"/>
          <c:showPercent val="0"/>
          <c:showBubbleSize val="0"/>
        </c:dLbls>
        <c:marker val="1"/>
        <c:smooth val="0"/>
        <c:axId val="107006976"/>
        <c:axId val="107013248"/>
      </c:lineChart>
      <c:catAx>
        <c:axId val="107006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13248"/>
        <c:crosses val="autoZero"/>
        <c:auto val="1"/>
        <c:lblAlgn val="ctr"/>
        <c:lblOffset val="100"/>
        <c:tickLblSkip val="1"/>
        <c:tickMarkSkip val="1"/>
        <c:noMultiLvlLbl val="0"/>
      </c:catAx>
      <c:valAx>
        <c:axId val="1070132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0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8.14</c:v>
                </c:pt>
                <c:pt idx="1">
                  <c:v>5.98</c:v>
                </c:pt>
                <c:pt idx="2">
                  <c:v>7.02</c:v>
                </c:pt>
                <c:pt idx="3">
                  <c:v>9.75</c:v>
                </c:pt>
                <c:pt idx="4">
                  <c:v>8.91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28.25</c:v>
                </c:pt>
                <c:pt idx="1">
                  <c:v>37.01</c:v>
                </c:pt>
                <c:pt idx="2">
                  <c:v>43.4</c:v>
                </c:pt>
                <c:pt idx="3">
                  <c:v>48.29</c:v>
                </c:pt>
                <c:pt idx="4">
                  <c:v>54.43</c:v>
                </c:pt>
              </c:numCache>
            </c:numRef>
          </c:val>
        </c:ser>
        <c:dLbls>
          <c:showLegendKey val="0"/>
          <c:showVal val="0"/>
          <c:showCatName val="0"/>
          <c:showSerName val="0"/>
          <c:showPercent val="0"/>
          <c:showBubbleSize val="0"/>
        </c:dLbls>
        <c:gapWidth val="250"/>
        <c:overlap val="100"/>
        <c:axId val="113696128"/>
        <c:axId val="11369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8.57</c:v>
                </c:pt>
                <c:pt idx="1">
                  <c:v>7.49</c:v>
                </c:pt>
                <c:pt idx="2">
                  <c:v>7.03</c:v>
                </c:pt>
                <c:pt idx="3">
                  <c:v>6.14</c:v>
                </c:pt>
                <c:pt idx="4">
                  <c:v>4.13</c:v>
                </c:pt>
              </c:numCache>
            </c:numRef>
          </c:val>
          <c:smooth val="0"/>
        </c:ser>
        <c:dLbls>
          <c:showLegendKey val="0"/>
          <c:showVal val="0"/>
          <c:showCatName val="0"/>
          <c:showSerName val="0"/>
          <c:showPercent val="0"/>
          <c:showBubbleSize val="0"/>
        </c:dLbls>
        <c:marker val="1"/>
        <c:smooth val="0"/>
        <c:axId val="113696128"/>
        <c:axId val="113698304"/>
      </c:lineChart>
      <c:catAx>
        <c:axId val="1136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698304"/>
        <c:crosses val="autoZero"/>
        <c:auto val="1"/>
        <c:lblAlgn val="ctr"/>
        <c:lblOffset val="100"/>
        <c:tickLblSkip val="1"/>
        <c:tickMarkSkip val="1"/>
        <c:noMultiLvlLbl val="0"/>
      </c:catAx>
      <c:valAx>
        <c:axId val="11369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7.0000000000000007E-2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0.05</c:v>
                </c:pt>
                <c:pt idx="4">
                  <c:v>#N/A</c:v>
                </c:pt>
                <c:pt idx="5">
                  <c:v>0.08</c:v>
                </c:pt>
                <c:pt idx="6">
                  <c:v>#N/A</c:v>
                </c:pt>
                <c:pt idx="7">
                  <c:v>0.05</c:v>
                </c:pt>
                <c:pt idx="8">
                  <c:v>#N/A</c:v>
                </c:pt>
                <c:pt idx="9">
                  <c:v>0.11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0.1</c:v>
                </c:pt>
                <c:pt idx="4">
                  <c:v>#N/A</c:v>
                </c:pt>
                <c:pt idx="5">
                  <c:v>0.09</c:v>
                </c:pt>
                <c:pt idx="6">
                  <c:v>#N/A</c:v>
                </c:pt>
                <c:pt idx="7">
                  <c:v>0.14000000000000001</c:v>
                </c:pt>
                <c:pt idx="8">
                  <c:v>#N/A</c:v>
                </c:pt>
                <c:pt idx="9">
                  <c:v>0.18</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0.08</c:v>
                </c:pt>
                <c:pt idx="4">
                  <c:v>#N/A</c:v>
                </c:pt>
                <c:pt idx="5">
                  <c:v>0.08</c:v>
                </c:pt>
                <c:pt idx="6">
                  <c:v>#N/A</c:v>
                </c:pt>
                <c:pt idx="7">
                  <c:v>0.15</c:v>
                </c:pt>
                <c:pt idx="8">
                  <c:v>#N/A</c:v>
                </c:pt>
                <c:pt idx="9">
                  <c:v>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0.31</c:v>
                </c:pt>
                <c:pt idx="2">
                  <c:v>#N/A</c:v>
                </c:pt>
                <c:pt idx="3">
                  <c:v>0.19</c:v>
                </c:pt>
                <c:pt idx="4">
                  <c:v>#N/A</c:v>
                </c:pt>
                <c:pt idx="5">
                  <c:v>0.26</c:v>
                </c:pt>
                <c:pt idx="6">
                  <c:v>#N/A</c:v>
                </c:pt>
                <c:pt idx="7">
                  <c:v>0.13</c:v>
                </c:pt>
                <c:pt idx="8">
                  <c:v>#N/A</c:v>
                </c:pt>
                <c:pt idx="9">
                  <c:v>0.27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0.79</c:v>
                </c:pt>
                <c:pt idx="2">
                  <c:v>#N/A</c:v>
                </c:pt>
                <c:pt idx="3">
                  <c:v>0.89</c:v>
                </c:pt>
                <c:pt idx="4">
                  <c:v>#N/A</c:v>
                </c:pt>
                <c:pt idx="5">
                  <c:v>0.93</c:v>
                </c:pt>
                <c:pt idx="6">
                  <c:v>#N/A</c:v>
                </c:pt>
                <c:pt idx="7">
                  <c:v>0.78</c:v>
                </c:pt>
                <c:pt idx="8">
                  <c:v>#N/A</c:v>
                </c:pt>
                <c:pt idx="9">
                  <c:v>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8.14</c:v>
                </c:pt>
                <c:pt idx="2">
                  <c:v>#N/A</c:v>
                </c:pt>
                <c:pt idx="3">
                  <c:v>5.97</c:v>
                </c:pt>
                <c:pt idx="4">
                  <c:v>#N/A</c:v>
                </c:pt>
                <c:pt idx="5">
                  <c:v>7.02</c:v>
                </c:pt>
                <c:pt idx="6">
                  <c:v>#N/A</c:v>
                </c:pt>
                <c:pt idx="7">
                  <c:v>9.75</c:v>
                </c:pt>
                <c:pt idx="8">
                  <c:v>#N/A</c:v>
                </c:pt>
                <c:pt idx="9">
                  <c:v>8.9</c:v>
                </c:pt>
              </c:numCache>
            </c:numRef>
          </c:val>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16.7</c:v>
                </c:pt>
                <c:pt idx="2">
                  <c:v>#N/A</c:v>
                </c:pt>
                <c:pt idx="3">
                  <c:v>16.399999999999999</c:v>
                </c:pt>
                <c:pt idx="4">
                  <c:v>#N/A</c:v>
                </c:pt>
                <c:pt idx="5">
                  <c:v>15.4</c:v>
                </c:pt>
                <c:pt idx="6">
                  <c:v>#N/A</c:v>
                </c:pt>
                <c:pt idx="7">
                  <c:v>14.29</c:v>
                </c:pt>
                <c:pt idx="8">
                  <c:v>#N/A</c:v>
                </c:pt>
                <c:pt idx="9">
                  <c:v>15.98</c:v>
                </c:pt>
              </c:numCache>
            </c:numRef>
          </c:val>
        </c:ser>
        <c:dLbls>
          <c:showLegendKey val="0"/>
          <c:showVal val="0"/>
          <c:showCatName val="0"/>
          <c:showSerName val="0"/>
          <c:showPercent val="0"/>
          <c:showBubbleSize val="0"/>
        </c:dLbls>
        <c:gapWidth val="150"/>
        <c:overlap val="100"/>
        <c:axId val="114050560"/>
        <c:axId val="114052096"/>
      </c:barChart>
      <c:catAx>
        <c:axId val="1140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52096"/>
        <c:crosses val="autoZero"/>
        <c:auto val="1"/>
        <c:lblAlgn val="ctr"/>
        <c:lblOffset val="100"/>
        <c:tickLblSkip val="1"/>
        <c:tickMarkSkip val="1"/>
        <c:noMultiLvlLbl val="0"/>
      </c:catAx>
      <c:valAx>
        <c:axId val="1140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5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1131</c:v>
                </c:pt>
                <c:pt idx="5">
                  <c:v>1120</c:v>
                </c:pt>
                <c:pt idx="8">
                  <c:v>1080</c:v>
                </c:pt>
                <c:pt idx="11">
                  <c:v>1035</c:v>
                </c:pt>
                <c:pt idx="14">
                  <c:v>986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472</c:v>
                </c:pt>
                <c:pt idx="3">
                  <c:v>476</c:v>
                </c:pt>
                <c:pt idx="6">
                  <c:v>483</c:v>
                </c:pt>
                <c:pt idx="9">
                  <c:v>485</c:v>
                </c:pt>
                <c:pt idx="12">
                  <c:v>444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1193</c:v>
                </c:pt>
                <c:pt idx="3">
                  <c:v>1147</c:v>
                </c:pt>
                <c:pt idx="6">
                  <c:v>1067</c:v>
                </c:pt>
                <c:pt idx="9">
                  <c:v>1002</c:v>
                </c:pt>
                <c:pt idx="12">
                  <c:v>949</c:v>
                </c:pt>
              </c:numCache>
            </c:numRef>
          </c:val>
        </c:ser>
        <c:dLbls>
          <c:showLegendKey val="0"/>
          <c:showVal val="0"/>
          <c:showCatName val="0"/>
          <c:showSerName val="0"/>
          <c:showPercent val="0"/>
          <c:showBubbleSize val="0"/>
        </c:dLbls>
        <c:gapWidth val="100"/>
        <c:overlap val="100"/>
        <c:axId val="98784768"/>
        <c:axId val="9878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538</c:v>
                </c:pt>
                <c:pt idx="2">
                  <c:v>#N/A</c:v>
                </c:pt>
                <c:pt idx="3">
                  <c:v>#N/A</c:v>
                </c:pt>
                <c:pt idx="4">
                  <c:v>503</c:v>
                </c:pt>
                <c:pt idx="5">
                  <c:v>#N/A</c:v>
                </c:pt>
                <c:pt idx="6">
                  <c:v>#N/A</c:v>
                </c:pt>
                <c:pt idx="7">
                  <c:v>470</c:v>
                </c:pt>
                <c:pt idx="8">
                  <c:v>#N/A</c:v>
                </c:pt>
                <c:pt idx="9">
                  <c:v>#N/A</c:v>
                </c:pt>
                <c:pt idx="10">
                  <c:v>452</c:v>
                </c:pt>
                <c:pt idx="11">
                  <c:v>#N/A</c:v>
                </c:pt>
                <c:pt idx="12">
                  <c:v>#N/A</c:v>
                </c:pt>
                <c:pt idx="13">
                  <c:v>407</c:v>
                </c:pt>
                <c:pt idx="14">
                  <c:v>#N/A</c:v>
                </c:pt>
              </c:numCache>
            </c:numRef>
          </c:val>
          <c:smooth val="0"/>
        </c:ser>
        <c:dLbls>
          <c:showLegendKey val="0"/>
          <c:showVal val="0"/>
          <c:showCatName val="0"/>
          <c:showSerName val="0"/>
          <c:showPercent val="0"/>
          <c:showBubbleSize val="0"/>
        </c:dLbls>
        <c:marker val="1"/>
        <c:smooth val="0"/>
        <c:axId val="98784768"/>
        <c:axId val="98786688"/>
      </c:lineChart>
      <c:catAx>
        <c:axId val="987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86688"/>
        <c:crosses val="autoZero"/>
        <c:auto val="1"/>
        <c:lblAlgn val="ctr"/>
        <c:lblOffset val="100"/>
        <c:tickLblSkip val="1"/>
        <c:tickMarkSkip val="1"/>
        <c:noMultiLvlLbl val="0"/>
      </c:catAx>
      <c:valAx>
        <c:axId val="987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8849</c:v>
                </c:pt>
                <c:pt idx="5">
                  <c:v>8035</c:v>
                </c:pt>
                <c:pt idx="8">
                  <c:v>8096</c:v>
                </c:pt>
                <c:pt idx="11">
                  <c:v>8589</c:v>
                </c:pt>
                <c:pt idx="14">
                  <c:v>9133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126</c:v>
                </c:pt>
                <c:pt idx="5">
                  <c:v>104</c:v>
                </c:pt>
                <c:pt idx="8">
                  <c:v>84</c:v>
                </c:pt>
                <c:pt idx="11">
                  <c:v>64</c:v>
                </c:pt>
                <c:pt idx="14">
                  <c:v>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2369</c:v>
                </c:pt>
                <c:pt idx="5">
                  <c:v>2864</c:v>
                </c:pt>
                <c:pt idx="8">
                  <c:v>3362</c:v>
                </c:pt>
                <c:pt idx="11">
                  <c:v>3546</c:v>
                </c:pt>
                <c:pt idx="14">
                  <c:v>3765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1334</c:v>
                </c:pt>
                <c:pt idx="3">
                  <c:v>1332</c:v>
                </c:pt>
                <c:pt idx="6">
                  <c:v>1181</c:v>
                </c:pt>
                <c:pt idx="9">
                  <c:v>1238</c:v>
                </c:pt>
                <c:pt idx="12">
                  <c:v>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4692</c:v>
                </c:pt>
                <c:pt idx="3">
                  <c:v>4378</c:v>
                </c:pt>
                <c:pt idx="6">
                  <c:v>4086</c:v>
                </c:pt>
                <c:pt idx="9">
                  <c:v>4255</c:v>
                </c:pt>
                <c:pt idx="12">
                  <c:v>3908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117</c:v>
                </c:pt>
                <c:pt idx="3">
                  <c:v>171</c:v>
                </c:pt>
                <c:pt idx="6">
                  <c:v>151</c:v>
                </c:pt>
                <c:pt idx="9">
                  <c:v>131</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10020</c:v>
                </c:pt>
                <c:pt idx="3">
                  <c:v>9729</c:v>
                </c:pt>
                <c:pt idx="6">
                  <c:v>9809</c:v>
                </c:pt>
                <c:pt idx="9">
                  <c:v>10370</c:v>
                </c:pt>
                <c:pt idx="12">
                  <c:v>11399</c:v>
                </c:pt>
              </c:numCache>
            </c:numRef>
          </c:val>
        </c:ser>
        <c:dLbls>
          <c:showLegendKey val="0"/>
          <c:showVal val="0"/>
          <c:showCatName val="0"/>
          <c:showSerName val="0"/>
          <c:showPercent val="0"/>
          <c:showBubbleSize val="0"/>
        </c:dLbls>
        <c:gapWidth val="100"/>
        <c:overlap val="100"/>
        <c:axId val="113974656"/>
        <c:axId val="11398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4818</c:v>
                </c:pt>
                <c:pt idx="2">
                  <c:v>#N/A</c:v>
                </c:pt>
                <c:pt idx="3">
                  <c:v>#N/A</c:v>
                </c:pt>
                <c:pt idx="4">
                  <c:v>4606</c:v>
                </c:pt>
                <c:pt idx="5">
                  <c:v>#N/A</c:v>
                </c:pt>
                <c:pt idx="6">
                  <c:v>#N/A</c:v>
                </c:pt>
                <c:pt idx="7">
                  <c:v>3685</c:v>
                </c:pt>
                <c:pt idx="8">
                  <c:v>#N/A</c:v>
                </c:pt>
                <c:pt idx="9">
                  <c:v>#N/A</c:v>
                </c:pt>
                <c:pt idx="10">
                  <c:v>3795</c:v>
                </c:pt>
                <c:pt idx="11">
                  <c:v>#N/A</c:v>
                </c:pt>
                <c:pt idx="12">
                  <c:v>#N/A</c:v>
                </c:pt>
                <c:pt idx="13">
                  <c:v>3287</c:v>
                </c:pt>
                <c:pt idx="14">
                  <c:v>#N/A</c:v>
                </c:pt>
              </c:numCache>
            </c:numRef>
          </c:val>
          <c:smooth val="0"/>
        </c:ser>
        <c:dLbls>
          <c:showLegendKey val="0"/>
          <c:showVal val="0"/>
          <c:showCatName val="0"/>
          <c:showSerName val="0"/>
          <c:showPercent val="0"/>
          <c:showBubbleSize val="0"/>
        </c:dLbls>
        <c:marker val="1"/>
        <c:smooth val="0"/>
        <c:axId val="113974656"/>
        <c:axId val="113985024"/>
      </c:lineChart>
      <c:catAx>
        <c:axId val="1139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985024"/>
        <c:crosses val="autoZero"/>
        <c:auto val="1"/>
        <c:lblAlgn val="ctr"/>
        <c:lblOffset val="100"/>
        <c:tickLblSkip val="1"/>
        <c:tickMarkSkip val="1"/>
        <c:noMultiLvlLbl val="0"/>
      </c:catAx>
      <c:valAx>
        <c:axId val="11398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515328"/>
        <c:axId val="114529792"/>
      </c:scatterChart>
      <c:valAx>
        <c:axId val="114515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529792"/>
        <c:crosses val="autoZero"/>
        <c:crossBetween val="midCat"/>
      </c:valAx>
      <c:valAx>
        <c:axId val="11452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51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12.9</c:v>
                </c:pt>
                <c:pt idx="2">
                  <c:v>12.1</c:v>
                </c:pt>
                <c:pt idx="3">
                  <c:v>11.4</c:v>
                </c:pt>
                <c:pt idx="4">
                  <c:v>10.8</c:v>
                </c:pt>
              </c:numCache>
            </c:numRef>
          </c:xVal>
          <c:yVal>
            <c:numRef>
              <c:f>公会計指標分析・財政指標組合せ分析表!$K$73:$O$73</c:f>
              <c:numCache>
                <c:formatCode>#,##0.0;"▲ "#,##0.0</c:formatCode>
                <c:ptCount val="5"/>
                <c:pt idx="0">
                  <c:v>118.6</c:v>
                </c:pt>
                <c:pt idx="1">
                  <c:v>109.5</c:v>
                </c:pt>
                <c:pt idx="2">
                  <c:v>87.8</c:v>
                </c:pt>
                <c:pt idx="3">
                  <c:v>92.8</c:v>
                </c:pt>
                <c:pt idx="4">
                  <c:v>81.5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15096192"/>
        <c:axId val="115122944"/>
      </c:scatterChart>
      <c:valAx>
        <c:axId val="115096192"/>
        <c:scaling>
          <c:orientation val="minMax"/>
          <c:max val="15.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22944"/>
        <c:crosses val="autoZero"/>
        <c:crossBetween val="midCat"/>
      </c:valAx>
      <c:valAx>
        <c:axId val="115122944"/>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96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平成２１年度にピークであった元利償還金は</a:t>
          </a:r>
          <a:r>
            <a:rPr kumimoji="1" lang="ja-JP" altLang="en-US" sz="1200">
              <a:solidFill>
                <a:schemeClr val="dk1"/>
              </a:solidFill>
              <a:effectLst/>
              <a:latin typeface="+mn-lt"/>
              <a:ea typeface="+mn-ea"/>
              <a:cs typeface="+mn-cs"/>
            </a:rPr>
            <a:t>毎年</a:t>
          </a:r>
          <a:r>
            <a:rPr kumimoji="1" lang="ja-JP" altLang="ja-JP" sz="1200">
              <a:solidFill>
                <a:schemeClr val="dk1"/>
              </a:solidFill>
              <a:effectLst/>
              <a:latin typeface="+mn-lt"/>
              <a:ea typeface="+mn-ea"/>
              <a:cs typeface="+mn-cs"/>
            </a:rPr>
            <a:t>右肩下がりとなっている</a:t>
          </a:r>
          <a:r>
            <a:rPr kumimoji="1" lang="ja-JP" altLang="en-US" sz="1200">
              <a:solidFill>
                <a:schemeClr val="dk1"/>
              </a:solidFill>
              <a:effectLst/>
              <a:latin typeface="+mn-lt"/>
              <a:ea typeface="+mn-ea"/>
              <a:cs typeface="+mn-cs"/>
            </a:rPr>
            <a:t>が、平成２５年度からの大型事業（病院改修、光ファイバー、小中学校改修等）の償還が始まる平成２９年度より、元利償還金が再び増に転じ、平成３２年度に再度ピークを迎える見込みである。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公営</a:t>
          </a:r>
          <a:r>
            <a:rPr kumimoji="1" lang="ja-JP" altLang="ja-JP" sz="1200">
              <a:solidFill>
                <a:schemeClr val="dk1"/>
              </a:solidFill>
              <a:effectLst/>
              <a:latin typeface="+mn-lt"/>
              <a:ea typeface="+mn-ea"/>
              <a:cs typeface="+mn-cs"/>
            </a:rPr>
            <a:t>企業債</a:t>
          </a:r>
          <a:r>
            <a:rPr kumimoji="1" lang="ja-JP" altLang="en-US" sz="1200">
              <a:solidFill>
                <a:schemeClr val="dk1"/>
              </a:solidFill>
              <a:effectLst/>
              <a:latin typeface="+mn-lt"/>
              <a:ea typeface="+mn-ea"/>
              <a:cs typeface="+mn-cs"/>
            </a:rPr>
            <a:t>においては</a:t>
          </a:r>
          <a:r>
            <a:rPr kumimoji="1" lang="ja-JP" altLang="ja-JP" sz="1200">
              <a:solidFill>
                <a:schemeClr val="dk1"/>
              </a:solidFill>
              <a:effectLst/>
              <a:latin typeface="+mn-lt"/>
              <a:ea typeface="+mn-ea"/>
              <a:cs typeface="+mn-cs"/>
            </a:rPr>
            <a:t>、上下水道会計分は</a:t>
          </a:r>
          <a:r>
            <a:rPr kumimoji="1" lang="ja-JP" altLang="en-US" sz="1200">
              <a:solidFill>
                <a:schemeClr val="dk1"/>
              </a:solidFill>
              <a:effectLst/>
              <a:latin typeface="+mn-lt"/>
              <a:ea typeface="+mn-ea"/>
              <a:cs typeface="+mn-cs"/>
            </a:rPr>
            <a:t>新規借り入れが無いため、</a:t>
          </a:r>
          <a:r>
            <a:rPr kumimoji="1" lang="ja-JP" altLang="ja-JP" sz="1200">
              <a:solidFill>
                <a:schemeClr val="dk1"/>
              </a:solidFill>
              <a:effectLst/>
              <a:latin typeface="+mn-lt"/>
              <a:ea typeface="+mn-ea"/>
              <a:cs typeface="+mn-cs"/>
            </a:rPr>
            <a:t>償還ピークが</a:t>
          </a:r>
          <a:r>
            <a:rPr kumimoji="1" lang="ja-JP" altLang="en-US" sz="1200">
              <a:solidFill>
                <a:schemeClr val="dk1"/>
              </a:solidFill>
              <a:effectLst/>
              <a:latin typeface="+mn-lt"/>
              <a:ea typeface="+mn-ea"/>
              <a:cs typeface="+mn-cs"/>
            </a:rPr>
            <a:t>ほぼ横ばいの状態で</a:t>
          </a:r>
          <a:r>
            <a:rPr kumimoji="1" lang="ja-JP" altLang="ja-JP" sz="1200">
              <a:solidFill>
                <a:schemeClr val="dk1"/>
              </a:solidFill>
              <a:effectLst/>
              <a:latin typeface="+mn-lt"/>
              <a:ea typeface="+mn-ea"/>
              <a:cs typeface="+mn-cs"/>
            </a:rPr>
            <a:t>まだ数年続く見込み</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実質公債費率は</a:t>
          </a:r>
          <a:r>
            <a:rPr kumimoji="1" lang="ja-JP" altLang="ja-JP" sz="1200">
              <a:solidFill>
                <a:schemeClr val="dk1"/>
              </a:solidFill>
              <a:effectLst/>
              <a:latin typeface="+mn-lt"/>
              <a:ea typeface="+mn-ea"/>
              <a:cs typeface="+mn-cs"/>
            </a:rPr>
            <a:t>当面</a:t>
          </a:r>
          <a:r>
            <a:rPr kumimoji="1" lang="ja-JP" altLang="en-US" sz="1200">
              <a:solidFill>
                <a:schemeClr val="dk1"/>
              </a:solidFill>
              <a:effectLst/>
              <a:latin typeface="+mn-lt"/>
              <a:ea typeface="+mn-ea"/>
              <a:cs typeface="+mn-cs"/>
            </a:rPr>
            <a:t>１０～１５</a:t>
          </a:r>
          <a:r>
            <a:rPr kumimoji="1" lang="ja-JP" altLang="ja-JP" sz="1200">
              <a:solidFill>
                <a:schemeClr val="dk1"/>
              </a:solidFill>
              <a:effectLst/>
              <a:latin typeface="+mn-lt"/>
              <a:ea typeface="+mn-ea"/>
              <a:cs typeface="+mn-cs"/>
            </a:rPr>
            <a:t>％台</a:t>
          </a:r>
          <a:r>
            <a:rPr kumimoji="1" lang="ja-JP" altLang="en-US" sz="1200">
              <a:solidFill>
                <a:schemeClr val="dk1"/>
              </a:solidFill>
              <a:effectLst/>
              <a:latin typeface="+mn-lt"/>
              <a:ea typeface="+mn-ea"/>
              <a:cs typeface="+mn-cs"/>
            </a:rPr>
            <a:t>で推移し、起債許可団体となる１８％には達しないが、将来的に少し悪化する傾向が見込まれている。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起債事業の精査により事業規模を適正化し、財政の健全化に努める。</a:t>
          </a:r>
          <a:endParaRPr kumimoji="1" lang="en-US" altLang="ja-JP" sz="12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一般会計地方債の現在高は</a:t>
          </a:r>
          <a:r>
            <a:rPr kumimoji="1" lang="ja-JP" altLang="en-US" sz="1400">
              <a:solidFill>
                <a:schemeClr val="dk1"/>
              </a:solidFill>
              <a:effectLst/>
              <a:latin typeface="+mn-lt"/>
              <a:ea typeface="+mn-ea"/>
              <a:cs typeface="+mn-cs"/>
            </a:rPr>
            <a:t>１１３</a:t>
          </a:r>
          <a:r>
            <a:rPr kumimoji="1" lang="ja-JP" altLang="ja-JP" sz="1400">
              <a:solidFill>
                <a:schemeClr val="dk1"/>
              </a:solidFill>
              <a:effectLst/>
              <a:latin typeface="+mn-lt"/>
              <a:ea typeface="+mn-ea"/>
              <a:cs typeface="+mn-cs"/>
            </a:rPr>
            <a:t>億円余りとなっており、</a:t>
          </a:r>
          <a:r>
            <a:rPr kumimoji="1" lang="ja-JP" altLang="en-US" sz="1400">
              <a:solidFill>
                <a:schemeClr val="dk1"/>
              </a:solidFill>
              <a:effectLst/>
              <a:latin typeface="+mn-lt"/>
              <a:ea typeface="+mn-ea"/>
              <a:cs typeface="+mn-cs"/>
            </a:rPr>
            <a:t>平成２５年度からの大型事業の集中により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借入額が償還額を上回ったため、現在高が</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公営企業債見込分は、</a:t>
          </a:r>
          <a:r>
            <a:rPr kumimoji="1" lang="ja-JP" altLang="en-US" sz="1400">
              <a:solidFill>
                <a:schemeClr val="dk1"/>
              </a:solidFill>
              <a:effectLst/>
              <a:latin typeface="+mn-lt"/>
              <a:ea typeface="+mn-ea"/>
              <a:cs typeface="+mn-cs"/>
            </a:rPr>
            <a:t>上下水道会計分は新規の借入れはしばらく無い予定のため、</a:t>
          </a:r>
          <a:r>
            <a:rPr kumimoji="1" lang="ja-JP" altLang="ja-JP" sz="1400">
              <a:solidFill>
                <a:schemeClr val="dk1"/>
              </a:solidFill>
              <a:effectLst/>
              <a:latin typeface="+mn-lt"/>
              <a:ea typeface="+mn-ea"/>
              <a:cs typeface="+mn-cs"/>
            </a:rPr>
            <a:t>平成２６年度病院改築以降は減少する見込み</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退職手当負担見込額は職員減員と若年化により後年は年々減少していく見込みである。</a:t>
          </a:r>
          <a:endParaRPr lang="ja-JP" altLang="ja-JP" sz="1400">
            <a:effectLst/>
          </a:endParaRPr>
        </a:p>
        <a:p>
          <a:r>
            <a:rPr kumimoji="1" lang="ja-JP" altLang="ja-JP" sz="1400">
              <a:solidFill>
                <a:schemeClr val="dk1"/>
              </a:solidFill>
              <a:effectLst/>
              <a:latin typeface="+mn-lt"/>
              <a:ea typeface="+mn-ea"/>
              <a:cs typeface="+mn-cs"/>
            </a:rPr>
            <a:t>　充当財源としては、充当可能基金残高、基準財政需要額算入見込額が増加傾向にある。</a:t>
          </a:r>
          <a:endParaRPr lang="ja-JP" altLang="ja-JP" sz="1400">
            <a:effectLst/>
          </a:endParaRPr>
        </a:p>
        <a:p>
          <a:r>
            <a:rPr kumimoji="1" lang="ja-JP" altLang="ja-JP" sz="1400">
              <a:solidFill>
                <a:schemeClr val="dk1"/>
              </a:solidFill>
              <a:effectLst/>
              <a:latin typeface="+mn-lt"/>
              <a:ea typeface="+mn-ea"/>
              <a:cs typeface="+mn-cs"/>
            </a:rPr>
            <a:t>　今後も事業実施の適正化を図り、財政の健全化に努める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
9,608,111
9,062,621
445,631
5,001,484
11,398,835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や全国平均を上回る高齢化率（平成２８年３月末４８．２６％）に加え、町内に中心となる産業がないこと等により、財政基盤が弱く、類似団体平均をかなり下回っている。第２次安芸太田町行財政計画大綱及び第３次安芸太田町定員適正化計画を推進し、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本町は地方税等の自主財源に乏しく、更に少子高齢化、過疎化の進行が著しいため、町税収入額が減少している。</a:t>
          </a:r>
        </a:p>
        <a:p>
          <a:r>
            <a:rPr kumimoji="1" lang="ja-JP" altLang="en-US" sz="1300">
              <a:latin typeface="ＭＳ Ｐゴシック"/>
            </a:rPr>
            <a:t>　各種行政改革に取り組んでおり、人員削減等での人件費抑制や事務改善により事務費の縮減を行っているが、扶助費においては生活保護等の各種扶助費の減額は難しく、公債費は近年の病院改修等大型事業の実施により、経常経費の支出がなかなか減少していかないため、経常収支比率が高い状態が続い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68199</xdr:rowOff>
    </xdr:from>
    <xdr:to>
      <xdr:col>7</xdr:col>
      <xdr:colOff>152400</xdr:colOff>
      <xdr:row>65</xdr:row>
      <xdr:rowOff>116459</xdr:rowOff>
    </xdr:to>
    <xdr:cxnSp macro="">
      <xdr:nvCxnSpPr>
        <xdr:cNvPr id="130" name="直線コネクタ 129"/>
        <xdr:cNvCxnSpPr/>
      </xdr:nvCxnSpPr>
      <xdr:spPr>
        <a:xfrm>
          <a:off x="4114800" y="1121244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27178</xdr:rowOff>
    </xdr:from>
    <xdr:to>
      <xdr:col>6</xdr:col>
      <xdr:colOff>0</xdr:colOff>
      <xdr:row>65</xdr:row>
      <xdr:rowOff>68199</xdr:rowOff>
    </xdr:to>
    <xdr:cxnSp macro="">
      <xdr:nvCxnSpPr>
        <xdr:cNvPr id="133" name="直線コネクタ 132"/>
        <xdr:cNvCxnSpPr/>
      </xdr:nvCxnSpPr>
      <xdr:spPr>
        <a:xfrm>
          <a:off x="3225800" y="1117142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27178</xdr:rowOff>
    </xdr:from>
    <xdr:to>
      <xdr:col>4</xdr:col>
      <xdr:colOff>482600</xdr:colOff>
      <xdr:row>65</xdr:row>
      <xdr:rowOff>34417</xdr:rowOff>
    </xdr:to>
    <xdr:cxnSp macro="">
      <xdr:nvCxnSpPr>
        <xdr:cNvPr id="136" name="直線コネクタ 135"/>
        <xdr:cNvCxnSpPr/>
      </xdr:nvCxnSpPr>
      <xdr:spPr>
        <a:xfrm flipV="1">
          <a:off x="2336800" y="1117142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34417</xdr:rowOff>
    </xdr:from>
    <xdr:to>
      <xdr:col>3</xdr:col>
      <xdr:colOff>279400</xdr:colOff>
      <xdr:row>65</xdr:row>
      <xdr:rowOff>97155</xdr:rowOff>
    </xdr:to>
    <xdr:cxnSp macro="">
      <xdr:nvCxnSpPr>
        <xdr:cNvPr id="139" name="直線コネクタ 138"/>
        <xdr:cNvCxnSpPr/>
      </xdr:nvCxnSpPr>
      <xdr:spPr>
        <a:xfrm flipV="1">
          <a:off x="1447800" y="1117866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65659</xdr:rowOff>
    </xdr:from>
    <xdr:to>
      <xdr:col>7</xdr:col>
      <xdr:colOff>203200</xdr:colOff>
      <xdr:row>65</xdr:row>
      <xdr:rowOff>167259</xdr:rowOff>
    </xdr:to>
    <xdr:sp macro="" textlink="">
      <xdr:nvSpPr>
        <xdr:cNvPr id="149" name="円/楕円 148"/>
        <xdr:cNvSpPr/>
      </xdr:nvSpPr>
      <xdr:spPr>
        <a:xfrm>
          <a:off x="4902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37736</xdr:rowOff>
    </xdr:from>
    <xdr:ext cx="762000" cy="259045"/>
    <xdr:sp macro="" textlink="">
      <xdr:nvSpPr>
        <xdr:cNvPr id="150" name="財政構造の弾力性該当値テキスト"/>
        <xdr:cNvSpPr txBox="1"/>
      </xdr:nvSpPr>
      <xdr:spPr>
        <a:xfrm>
          <a:off x="5041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17399</xdr:rowOff>
    </xdr:from>
    <xdr:to>
      <xdr:col>6</xdr:col>
      <xdr:colOff>50800</xdr:colOff>
      <xdr:row>65</xdr:row>
      <xdr:rowOff>118999</xdr:rowOff>
    </xdr:to>
    <xdr:sp macro="" textlink="">
      <xdr:nvSpPr>
        <xdr:cNvPr id="151" name="円/楕円 150"/>
        <xdr:cNvSpPr/>
      </xdr:nvSpPr>
      <xdr:spPr>
        <a:xfrm>
          <a:off x="4064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129176</xdr:rowOff>
    </xdr:from>
    <xdr:ext cx="736600" cy="259045"/>
    <xdr:sp macro="" textlink="">
      <xdr:nvSpPr>
        <xdr:cNvPr id="152" name="テキスト ボックス 151"/>
        <xdr:cNvSpPr txBox="1"/>
      </xdr:nvSpPr>
      <xdr:spPr>
        <a:xfrm>
          <a:off x="3733800" y="1093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147828</xdr:rowOff>
    </xdr:from>
    <xdr:to>
      <xdr:col>4</xdr:col>
      <xdr:colOff>533400</xdr:colOff>
      <xdr:row>65</xdr:row>
      <xdr:rowOff>77978</xdr:rowOff>
    </xdr:to>
    <xdr:sp macro="" textlink="">
      <xdr:nvSpPr>
        <xdr:cNvPr id="153" name="円/楕円 152"/>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54" name="テキスト ボックス 153"/>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155067</xdr:rowOff>
    </xdr:from>
    <xdr:to>
      <xdr:col>3</xdr:col>
      <xdr:colOff>330200</xdr:colOff>
      <xdr:row>65</xdr:row>
      <xdr:rowOff>85217</xdr:rowOff>
    </xdr:to>
    <xdr:sp macro="" textlink="">
      <xdr:nvSpPr>
        <xdr:cNvPr id="155" name="円/楕円 154"/>
        <xdr:cNvSpPr/>
      </xdr:nvSpPr>
      <xdr:spPr>
        <a:xfrm>
          <a:off x="2286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69994</xdr:rowOff>
    </xdr:from>
    <xdr:ext cx="762000" cy="259045"/>
    <xdr:sp macro="" textlink="">
      <xdr:nvSpPr>
        <xdr:cNvPr id="156" name="テキスト ボックス 155"/>
        <xdr:cNvSpPr txBox="1"/>
      </xdr:nvSpPr>
      <xdr:spPr>
        <a:xfrm>
          <a:off x="1955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46355</xdr:rowOff>
    </xdr:from>
    <xdr:to>
      <xdr:col>2</xdr:col>
      <xdr:colOff>127000</xdr:colOff>
      <xdr:row>65</xdr:row>
      <xdr:rowOff>147955</xdr:rowOff>
    </xdr:to>
    <xdr:sp macro="" textlink="">
      <xdr:nvSpPr>
        <xdr:cNvPr id="157" name="円/楕円 156"/>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132732</xdr:rowOff>
    </xdr:from>
    <xdr:ext cx="762000" cy="259045"/>
    <xdr:sp macro="" textlink="">
      <xdr:nvSpPr>
        <xdr:cNvPr id="158" name="テキスト ボックス 157"/>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人件費、物件費及び維持補修費の合計額の人口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人当たりの金額が類似団体平均を上回っているのは、主に人口減が要因となっている。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今後は、民間でも実施可能な部分については、指定管理者制度の導入などにより委託化を進め、団塊の世代の退職による職員給の減少も併せて、コストの低減を図っていく方針である。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128612</xdr:rowOff>
    </xdr:from>
    <xdr:to>
      <xdr:col>7</xdr:col>
      <xdr:colOff>152400</xdr:colOff>
      <xdr:row>86</xdr:row>
      <xdr:rowOff>61058</xdr:rowOff>
    </xdr:to>
    <xdr:cxnSp macro="">
      <xdr:nvCxnSpPr>
        <xdr:cNvPr id="193" name="直線コネクタ 192"/>
        <xdr:cNvCxnSpPr/>
      </xdr:nvCxnSpPr>
      <xdr:spPr>
        <a:xfrm>
          <a:off x="4114800" y="14701862"/>
          <a:ext cx="838200" cy="10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122724</xdr:rowOff>
    </xdr:from>
    <xdr:to>
      <xdr:col>6</xdr:col>
      <xdr:colOff>0</xdr:colOff>
      <xdr:row>85</xdr:row>
      <xdr:rowOff>128612</xdr:rowOff>
    </xdr:to>
    <xdr:cxnSp macro="">
      <xdr:nvCxnSpPr>
        <xdr:cNvPr id="196" name="直線コネクタ 195"/>
        <xdr:cNvCxnSpPr/>
      </xdr:nvCxnSpPr>
      <xdr:spPr>
        <a:xfrm>
          <a:off x="3225800" y="1469597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93418</xdr:rowOff>
    </xdr:from>
    <xdr:to>
      <xdr:col>4</xdr:col>
      <xdr:colOff>482600</xdr:colOff>
      <xdr:row>85</xdr:row>
      <xdr:rowOff>122724</xdr:rowOff>
    </xdr:to>
    <xdr:cxnSp macro="">
      <xdr:nvCxnSpPr>
        <xdr:cNvPr id="199" name="直線コネクタ 198"/>
        <xdr:cNvCxnSpPr/>
      </xdr:nvCxnSpPr>
      <xdr:spPr>
        <a:xfrm>
          <a:off x="2336800" y="1466666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93418</xdr:rowOff>
    </xdr:from>
    <xdr:to>
      <xdr:col>3</xdr:col>
      <xdr:colOff>279400</xdr:colOff>
      <xdr:row>85</xdr:row>
      <xdr:rowOff>95410</xdr:rowOff>
    </xdr:to>
    <xdr:cxnSp macro="">
      <xdr:nvCxnSpPr>
        <xdr:cNvPr id="202" name="直線コネクタ 201"/>
        <xdr:cNvCxnSpPr/>
      </xdr:nvCxnSpPr>
      <xdr:spPr>
        <a:xfrm flipV="1">
          <a:off x="1447800" y="14666668"/>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10258</xdr:rowOff>
    </xdr:from>
    <xdr:to>
      <xdr:col>7</xdr:col>
      <xdr:colOff>203200</xdr:colOff>
      <xdr:row>86</xdr:row>
      <xdr:rowOff>111858</xdr:rowOff>
    </xdr:to>
    <xdr:sp macro="" textlink="">
      <xdr:nvSpPr>
        <xdr:cNvPr id="212" name="円/楕円 211"/>
        <xdr:cNvSpPr/>
      </xdr:nvSpPr>
      <xdr:spPr>
        <a:xfrm>
          <a:off x="49022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153785</xdr:rowOff>
    </xdr:from>
    <xdr:ext cx="762000" cy="259045"/>
    <xdr:sp macro="" textlink="">
      <xdr:nvSpPr>
        <xdr:cNvPr id="213" name="人件費・物件費等の状況該当値テキスト"/>
        <xdr:cNvSpPr txBox="1"/>
      </xdr:nvSpPr>
      <xdr:spPr>
        <a:xfrm>
          <a:off x="5041900" y="147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349,919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77812</xdr:rowOff>
    </xdr:from>
    <xdr:to>
      <xdr:col>6</xdr:col>
      <xdr:colOff>50800</xdr:colOff>
      <xdr:row>86</xdr:row>
      <xdr:rowOff>7962</xdr:rowOff>
    </xdr:to>
    <xdr:sp macro="" textlink="">
      <xdr:nvSpPr>
        <xdr:cNvPr id="214" name="円/楕円 213"/>
        <xdr:cNvSpPr/>
      </xdr:nvSpPr>
      <xdr:spPr>
        <a:xfrm>
          <a:off x="4064000" y="146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164189</xdr:rowOff>
    </xdr:from>
    <xdr:ext cx="736600" cy="259045"/>
    <xdr:sp macro="" textlink="">
      <xdr:nvSpPr>
        <xdr:cNvPr id="215" name="テキスト ボックス 214"/>
        <xdr:cNvSpPr txBox="1"/>
      </xdr:nvSpPr>
      <xdr:spPr>
        <a:xfrm>
          <a:off x="3733800" y="147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324,085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71924</xdr:rowOff>
    </xdr:from>
    <xdr:to>
      <xdr:col>4</xdr:col>
      <xdr:colOff>533400</xdr:colOff>
      <xdr:row>86</xdr:row>
      <xdr:rowOff>2074</xdr:rowOff>
    </xdr:to>
    <xdr:sp macro="" textlink="">
      <xdr:nvSpPr>
        <xdr:cNvPr id="216" name="円/楕円 215"/>
        <xdr:cNvSpPr/>
      </xdr:nvSpPr>
      <xdr:spPr>
        <a:xfrm>
          <a:off x="3175000" y="14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158301</xdr:rowOff>
    </xdr:from>
    <xdr:ext cx="762000" cy="259045"/>
    <xdr:sp macro="" textlink="">
      <xdr:nvSpPr>
        <xdr:cNvPr id="217" name="テキスト ボックス 216"/>
        <xdr:cNvSpPr txBox="1"/>
      </xdr:nvSpPr>
      <xdr:spPr>
        <a:xfrm>
          <a:off x="2844800" y="147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322,621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42618</xdr:rowOff>
    </xdr:from>
    <xdr:to>
      <xdr:col>3</xdr:col>
      <xdr:colOff>330200</xdr:colOff>
      <xdr:row>85</xdr:row>
      <xdr:rowOff>144218</xdr:rowOff>
    </xdr:to>
    <xdr:sp macro="" textlink="">
      <xdr:nvSpPr>
        <xdr:cNvPr id="218" name="円/楕円 217"/>
        <xdr:cNvSpPr/>
      </xdr:nvSpPr>
      <xdr:spPr>
        <a:xfrm>
          <a:off x="2286000" y="14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128995</xdr:rowOff>
    </xdr:from>
    <xdr:ext cx="762000" cy="259045"/>
    <xdr:sp macro="" textlink="">
      <xdr:nvSpPr>
        <xdr:cNvPr id="219" name="テキスト ボックス 218"/>
        <xdr:cNvSpPr txBox="1"/>
      </xdr:nvSpPr>
      <xdr:spPr>
        <a:xfrm>
          <a:off x="1955800" y="1470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44610</xdr:rowOff>
    </xdr:from>
    <xdr:to>
      <xdr:col>2</xdr:col>
      <xdr:colOff>127000</xdr:colOff>
      <xdr:row>85</xdr:row>
      <xdr:rowOff>146210</xdr:rowOff>
    </xdr:to>
    <xdr:sp macro="" textlink="">
      <xdr:nvSpPr>
        <xdr:cNvPr id="220" name="円/楕円 219"/>
        <xdr:cNvSpPr/>
      </xdr:nvSpPr>
      <xdr:spPr>
        <a:xfrm>
          <a:off x="1397000" y="146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130987</xdr:rowOff>
    </xdr:from>
    <xdr:ext cx="762000" cy="259045"/>
    <xdr:sp macro="" textlink="">
      <xdr:nvSpPr>
        <xdr:cNvPr id="221" name="テキスト ボックス 220"/>
        <xdr:cNvSpPr txBox="1"/>
      </xdr:nvSpPr>
      <xdr:spPr>
        <a:xfrm>
          <a:off x="1066800" y="1470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平成２３年度から平成２７年度まで実施の第２次安芸太田町定員適正化計画によりほぼ類似団体平均水準となっているが、第３次安芸太田町定員適正化計画等を通じ、引き続き縮減に努める。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144357</xdr:rowOff>
    </xdr:to>
    <xdr:cxnSp macro="">
      <xdr:nvCxnSpPr>
        <xdr:cNvPr id="255" name="直線コネクタ 254"/>
        <xdr:cNvCxnSpPr/>
      </xdr:nvCxnSpPr>
      <xdr:spPr>
        <a:xfrm>
          <a:off x="16179800" y="1464521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112184</xdr:rowOff>
    </xdr:to>
    <xdr:cxnSp macro="">
      <xdr:nvCxnSpPr>
        <xdr:cNvPr id="258" name="直線コネクタ 257"/>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77893</xdr:rowOff>
    </xdr:to>
    <xdr:cxnSp macro="">
      <xdr:nvCxnSpPr>
        <xdr:cNvPr id="261" name="直線コネクタ 260"/>
        <xdr:cNvCxnSpPr/>
      </xdr:nvCxnSpPr>
      <xdr:spPr>
        <a:xfrm flipV="1">
          <a:off x="14401800" y="146854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77893</xdr:rowOff>
    </xdr:to>
    <xdr:cxnSp macro="">
      <xdr:nvCxnSpPr>
        <xdr:cNvPr id="264" name="直線コネクタ 263"/>
        <xdr:cNvCxnSpPr/>
      </xdr:nvCxnSpPr>
      <xdr:spPr>
        <a:xfrm>
          <a:off x="13512800" y="153047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4" name="円/楕円 27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5"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6" name="円/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7" name="テキスト ボックス 276"/>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8" name="円/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0" name="円/楕円 279"/>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1" name="テキスト ボックス 280"/>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2" name="円/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の面積が広く集落が広域にわたり散在しているという地理的な条件や過疎高齢化及び町村合併等の理由から職員数が多いが、平成２８年度から平成３１年度までの第３次安芸太田町定員適正化計画等を通じ、引き続き縮減（５年間で１０人）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114850</xdr:rowOff>
    </xdr:from>
    <xdr:to>
      <xdr:col>24</xdr:col>
      <xdr:colOff>558800</xdr:colOff>
      <xdr:row>65</xdr:row>
      <xdr:rowOff>134155</xdr:rowOff>
    </xdr:to>
    <xdr:cxnSp macro="">
      <xdr:nvCxnSpPr>
        <xdr:cNvPr id="318" name="直線コネクタ 317"/>
        <xdr:cNvCxnSpPr/>
      </xdr:nvCxnSpPr>
      <xdr:spPr>
        <a:xfrm>
          <a:off x="16179800" y="11259100"/>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82677</xdr:rowOff>
    </xdr:from>
    <xdr:to>
      <xdr:col>23</xdr:col>
      <xdr:colOff>406400</xdr:colOff>
      <xdr:row>65</xdr:row>
      <xdr:rowOff>114850</xdr:rowOff>
    </xdr:to>
    <xdr:cxnSp macro="">
      <xdr:nvCxnSpPr>
        <xdr:cNvPr id="321" name="直線コネクタ 320"/>
        <xdr:cNvCxnSpPr/>
      </xdr:nvCxnSpPr>
      <xdr:spPr>
        <a:xfrm>
          <a:off x="15290800" y="112269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82677</xdr:rowOff>
    </xdr:from>
    <xdr:to>
      <xdr:col>22</xdr:col>
      <xdr:colOff>203200</xdr:colOff>
      <xdr:row>65</xdr:row>
      <xdr:rowOff>88307</xdr:rowOff>
    </xdr:to>
    <xdr:cxnSp macro="">
      <xdr:nvCxnSpPr>
        <xdr:cNvPr id="324" name="直線コネクタ 323"/>
        <xdr:cNvCxnSpPr/>
      </xdr:nvCxnSpPr>
      <xdr:spPr>
        <a:xfrm flipV="1">
          <a:off x="14401800" y="1122692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88307</xdr:rowOff>
    </xdr:to>
    <xdr:cxnSp macro="">
      <xdr:nvCxnSpPr>
        <xdr:cNvPr id="327" name="直線コネクタ 326"/>
        <xdr:cNvCxnSpPr/>
      </xdr:nvCxnSpPr>
      <xdr:spPr>
        <a:xfrm>
          <a:off x="13512800" y="111762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83355</xdr:rowOff>
    </xdr:from>
    <xdr:to>
      <xdr:col>24</xdr:col>
      <xdr:colOff>609600</xdr:colOff>
      <xdr:row>66</xdr:row>
      <xdr:rowOff>13505</xdr:rowOff>
    </xdr:to>
    <xdr:sp macro="" textlink="">
      <xdr:nvSpPr>
        <xdr:cNvPr id="337" name="円/楕円 336"/>
        <xdr:cNvSpPr/>
      </xdr:nvSpPr>
      <xdr:spPr>
        <a:xfrm>
          <a:off x="16967200" y="112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150682</xdr:rowOff>
    </xdr:from>
    <xdr:ext cx="762000" cy="259045"/>
    <xdr:sp macro="" textlink="">
      <xdr:nvSpPr>
        <xdr:cNvPr id="338" name="定員管理の状況該当値テキスト"/>
        <xdr:cNvSpPr txBox="1"/>
      </xdr:nvSpPr>
      <xdr:spPr>
        <a:xfrm>
          <a:off x="17106900" y="1112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64050</xdr:rowOff>
    </xdr:from>
    <xdr:to>
      <xdr:col>23</xdr:col>
      <xdr:colOff>457200</xdr:colOff>
      <xdr:row>65</xdr:row>
      <xdr:rowOff>165650</xdr:rowOff>
    </xdr:to>
    <xdr:sp macro="" textlink="">
      <xdr:nvSpPr>
        <xdr:cNvPr id="339" name="円/楕円 338"/>
        <xdr:cNvSpPr/>
      </xdr:nvSpPr>
      <xdr:spPr>
        <a:xfrm>
          <a:off x="16129000" y="112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150427</xdr:rowOff>
    </xdr:from>
    <xdr:ext cx="736600" cy="259045"/>
    <xdr:sp macro="" textlink="">
      <xdr:nvSpPr>
        <xdr:cNvPr id="340" name="テキスト ボックス 339"/>
        <xdr:cNvSpPr txBox="1"/>
      </xdr:nvSpPr>
      <xdr:spPr>
        <a:xfrm>
          <a:off x="15798800" y="112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31877</xdr:rowOff>
    </xdr:from>
    <xdr:to>
      <xdr:col>22</xdr:col>
      <xdr:colOff>254000</xdr:colOff>
      <xdr:row>65</xdr:row>
      <xdr:rowOff>133477</xdr:rowOff>
    </xdr:to>
    <xdr:sp macro="" textlink="">
      <xdr:nvSpPr>
        <xdr:cNvPr id="341" name="円/楕円 340"/>
        <xdr:cNvSpPr/>
      </xdr:nvSpPr>
      <xdr:spPr>
        <a:xfrm>
          <a:off x="15240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118254</xdr:rowOff>
    </xdr:from>
    <xdr:ext cx="762000" cy="259045"/>
    <xdr:sp macro="" textlink="">
      <xdr:nvSpPr>
        <xdr:cNvPr id="342" name="テキスト ボックス 341"/>
        <xdr:cNvSpPr txBox="1"/>
      </xdr:nvSpPr>
      <xdr:spPr>
        <a:xfrm>
          <a:off x="14909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37507</xdr:rowOff>
    </xdr:from>
    <xdr:to>
      <xdr:col>21</xdr:col>
      <xdr:colOff>50800</xdr:colOff>
      <xdr:row>65</xdr:row>
      <xdr:rowOff>139107</xdr:rowOff>
    </xdr:to>
    <xdr:sp macro="" textlink="">
      <xdr:nvSpPr>
        <xdr:cNvPr id="343" name="円/楕円 342"/>
        <xdr:cNvSpPr/>
      </xdr:nvSpPr>
      <xdr:spPr>
        <a:xfrm>
          <a:off x="14351000" y="111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123884</xdr:rowOff>
    </xdr:from>
    <xdr:ext cx="762000" cy="259045"/>
    <xdr:sp macro="" textlink="">
      <xdr:nvSpPr>
        <xdr:cNvPr id="344" name="テキスト ボックス 343"/>
        <xdr:cNvSpPr txBox="1"/>
      </xdr:nvSpPr>
      <xdr:spPr>
        <a:xfrm>
          <a:off x="14020800" y="112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152654</xdr:rowOff>
    </xdr:from>
    <xdr:to>
      <xdr:col>19</xdr:col>
      <xdr:colOff>533400</xdr:colOff>
      <xdr:row>65</xdr:row>
      <xdr:rowOff>82804</xdr:rowOff>
    </xdr:to>
    <xdr:sp macro="" textlink="">
      <xdr:nvSpPr>
        <xdr:cNvPr id="345" name="円/楕円 344"/>
        <xdr:cNvSpPr/>
      </xdr:nvSpPr>
      <xdr:spPr>
        <a:xfrm>
          <a:off x="13462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67581</xdr:rowOff>
    </xdr:from>
    <xdr:ext cx="762000" cy="259045"/>
    <xdr:sp macro="" textlink="">
      <xdr:nvSpPr>
        <xdr:cNvPr id="346" name="テキスト ボックス 345"/>
        <xdr:cNvSpPr txBox="1"/>
      </xdr:nvSpPr>
      <xdr:spPr>
        <a:xfrm>
          <a:off x="13131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１８年度からの第１次安芸太田町行財政改革に伴う起債抑制策により改善してきているが、類似団体平均を上回っている。第２次安芸太田町行財政改革に基づき、投資的経費の抑制などに取り組み、引き続き水準を抑え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42</xdr:row>
      <xdr:rowOff>160528</xdr:rowOff>
    </xdr:to>
    <xdr:cxnSp macro="">
      <xdr:nvCxnSpPr>
        <xdr:cNvPr id="378" name="直線コネクタ 377"/>
        <xdr:cNvCxnSpPr/>
      </xdr:nvCxnSpPr>
      <xdr:spPr>
        <a:xfrm flipV="1">
          <a:off x="16179800" y="73035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56642</xdr:rowOff>
    </xdr:to>
    <xdr:cxnSp macro="">
      <xdr:nvCxnSpPr>
        <xdr:cNvPr id="381" name="直線コネクタ 380"/>
        <xdr:cNvCxnSpPr/>
      </xdr:nvCxnSpPr>
      <xdr:spPr>
        <a:xfrm flipV="1">
          <a:off x="15290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43</xdr:row>
      <xdr:rowOff>133858</xdr:rowOff>
    </xdr:to>
    <xdr:cxnSp macro="">
      <xdr:nvCxnSpPr>
        <xdr:cNvPr id="384" name="直線コネクタ 383"/>
        <xdr:cNvCxnSpPr/>
      </xdr:nvCxnSpPr>
      <xdr:spPr>
        <a:xfrm flipV="1">
          <a:off x="14401800" y="74289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133858</xdr:rowOff>
    </xdr:from>
    <xdr:to>
      <xdr:col>21</xdr:col>
      <xdr:colOff>0</xdr:colOff>
      <xdr:row>44</xdr:row>
      <xdr:rowOff>136144</xdr:rowOff>
    </xdr:to>
    <xdr:cxnSp macro="">
      <xdr:nvCxnSpPr>
        <xdr:cNvPr id="387" name="直線コネクタ 386"/>
        <xdr:cNvCxnSpPr/>
      </xdr:nvCxnSpPr>
      <xdr:spPr>
        <a:xfrm flipV="1">
          <a:off x="13512800" y="75062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7" name="円/楕円 396"/>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8"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399" name="円/楕円 398"/>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0" name="テキスト ボックス 399"/>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01" name="円/楕円 400"/>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02" name="テキスト ボックス 401"/>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83058</xdr:rowOff>
    </xdr:from>
    <xdr:to>
      <xdr:col>21</xdr:col>
      <xdr:colOff>50800</xdr:colOff>
      <xdr:row>44</xdr:row>
      <xdr:rowOff>13208</xdr:rowOff>
    </xdr:to>
    <xdr:sp macro="" textlink="">
      <xdr:nvSpPr>
        <xdr:cNvPr id="403" name="円/楕円 402"/>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169435</xdr:rowOff>
    </xdr:from>
    <xdr:ext cx="762000" cy="259045"/>
    <xdr:sp macro="" textlink="">
      <xdr:nvSpPr>
        <xdr:cNvPr id="404" name="テキスト ボックス 403"/>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85344</xdr:rowOff>
    </xdr:from>
    <xdr:to>
      <xdr:col>19</xdr:col>
      <xdr:colOff>533400</xdr:colOff>
      <xdr:row>45</xdr:row>
      <xdr:rowOff>15494</xdr:rowOff>
    </xdr:to>
    <xdr:sp macro="" textlink="">
      <xdr:nvSpPr>
        <xdr:cNvPr id="405" name="円/楕円 404"/>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271</xdr:rowOff>
    </xdr:from>
    <xdr:ext cx="762000" cy="259045"/>
    <xdr:sp macro="" textlink="">
      <xdr:nvSpPr>
        <xdr:cNvPr id="406" name="テキスト ボックス 405"/>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財政健全化判断比率のひとつで、類似団体内平均値よりは５４．５ポイント高く、将来世代が後年度以降に負担する起債等の支払い比率が高いことを示している。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では１１．３ポイント減少しているので、指数的には改善しつつある。後年度以降の予算総額に占める公債費のウエイトは、病院改築や光ファイバー網の整備に加えて、学校建設事業などで今後上昇することが予測されるが、公債費負担適正化計画や財政推計を元に、計画的な起債借入と、償還額に見合った施策展開をしていく必要があ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163588</xdr:rowOff>
    </xdr:from>
    <xdr:to>
      <xdr:col>24</xdr:col>
      <xdr:colOff>558800</xdr:colOff>
      <xdr:row>19</xdr:row>
      <xdr:rowOff>121981</xdr:rowOff>
    </xdr:to>
    <xdr:cxnSp macro="">
      <xdr:nvCxnSpPr>
        <xdr:cNvPr id="442" name="直線コネクタ 441"/>
        <xdr:cNvCxnSpPr/>
      </xdr:nvCxnSpPr>
      <xdr:spPr>
        <a:xfrm flipV="1">
          <a:off x="16179800" y="3249688"/>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64528</xdr:rowOff>
    </xdr:from>
    <xdr:to>
      <xdr:col>23</xdr:col>
      <xdr:colOff>406400</xdr:colOff>
      <xdr:row>19</xdr:row>
      <xdr:rowOff>121981</xdr:rowOff>
    </xdr:to>
    <xdr:cxnSp macro="">
      <xdr:nvCxnSpPr>
        <xdr:cNvPr id="445" name="直線コネクタ 444"/>
        <xdr:cNvCxnSpPr/>
      </xdr:nvCxnSpPr>
      <xdr:spPr>
        <a:xfrm>
          <a:off x="15290800" y="332207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64528</xdr:rowOff>
    </xdr:from>
    <xdr:to>
      <xdr:col>22</xdr:col>
      <xdr:colOff>203200</xdr:colOff>
      <xdr:row>20</xdr:row>
      <xdr:rowOff>142422</xdr:rowOff>
    </xdr:to>
    <xdr:cxnSp macro="">
      <xdr:nvCxnSpPr>
        <xdr:cNvPr id="448" name="直線コネクタ 447"/>
        <xdr:cNvCxnSpPr/>
      </xdr:nvCxnSpPr>
      <xdr:spPr>
        <a:xfrm flipV="1">
          <a:off x="14401800" y="3322078"/>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142422</xdr:rowOff>
    </xdr:from>
    <xdr:to>
      <xdr:col>21</xdr:col>
      <xdr:colOff>0</xdr:colOff>
      <xdr:row>21</xdr:row>
      <xdr:rowOff>75535</xdr:rowOff>
    </xdr:to>
    <xdr:cxnSp macro="">
      <xdr:nvCxnSpPr>
        <xdr:cNvPr id="451" name="直線コネクタ 450"/>
        <xdr:cNvCxnSpPr/>
      </xdr:nvCxnSpPr>
      <xdr:spPr>
        <a:xfrm flipV="1">
          <a:off x="13512800" y="357142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112788</xdr:rowOff>
    </xdr:from>
    <xdr:to>
      <xdr:col>24</xdr:col>
      <xdr:colOff>609600</xdr:colOff>
      <xdr:row>19</xdr:row>
      <xdr:rowOff>42938</xdr:rowOff>
    </xdr:to>
    <xdr:sp macro="" textlink="">
      <xdr:nvSpPr>
        <xdr:cNvPr id="461" name="円/楕円 460"/>
        <xdr:cNvSpPr/>
      </xdr:nvSpPr>
      <xdr:spPr>
        <a:xfrm>
          <a:off x="169672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84865</xdr:rowOff>
    </xdr:from>
    <xdr:ext cx="762000" cy="259045"/>
    <xdr:sp macro="" textlink="">
      <xdr:nvSpPr>
        <xdr:cNvPr id="462" name="将来負担の状況該当値テキスト"/>
        <xdr:cNvSpPr txBox="1"/>
      </xdr:nvSpPr>
      <xdr:spPr>
        <a:xfrm>
          <a:off x="17106900" y="31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71181</xdr:rowOff>
    </xdr:from>
    <xdr:to>
      <xdr:col>23</xdr:col>
      <xdr:colOff>457200</xdr:colOff>
      <xdr:row>20</xdr:row>
      <xdr:rowOff>1331</xdr:rowOff>
    </xdr:to>
    <xdr:sp macro="" textlink="">
      <xdr:nvSpPr>
        <xdr:cNvPr id="463" name="円/楕円 462"/>
        <xdr:cNvSpPr/>
      </xdr:nvSpPr>
      <xdr:spPr>
        <a:xfrm>
          <a:off x="16129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157558</xdr:rowOff>
    </xdr:from>
    <xdr:ext cx="736600" cy="259045"/>
    <xdr:sp macro="" textlink="">
      <xdr:nvSpPr>
        <xdr:cNvPr id="464" name="テキスト ボックス 463"/>
        <xdr:cNvSpPr txBox="1"/>
      </xdr:nvSpPr>
      <xdr:spPr>
        <a:xfrm>
          <a:off x="15798800" y="34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13728</xdr:rowOff>
    </xdr:from>
    <xdr:to>
      <xdr:col>22</xdr:col>
      <xdr:colOff>254000</xdr:colOff>
      <xdr:row>19</xdr:row>
      <xdr:rowOff>115328</xdr:rowOff>
    </xdr:to>
    <xdr:sp macro="" textlink="">
      <xdr:nvSpPr>
        <xdr:cNvPr id="465" name="円/楕円 464"/>
        <xdr:cNvSpPr/>
      </xdr:nvSpPr>
      <xdr:spPr>
        <a:xfrm>
          <a:off x="15240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100105</xdr:rowOff>
    </xdr:from>
    <xdr:ext cx="762000" cy="259045"/>
    <xdr:sp macro="" textlink="">
      <xdr:nvSpPr>
        <xdr:cNvPr id="466" name="テキスト ボックス 465"/>
        <xdr:cNvSpPr txBox="1"/>
      </xdr:nvSpPr>
      <xdr:spPr>
        <a:xfrm>
          <a:off x="14909800" y="33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91622</xdr:rowOff>
    </xdr:from>
    <xdr:to>
      <xdr:col>21</xdr:col>
      <xdr:colOff>50800</xdr:colOff>
      <xdr:row>21</xdr:row>
      <xdr:rowOff>21772</xdr:rowOff>
    </xdr:to>
    <xdr:sp macro="" textlink="">
      <xdr:nvSpPr>
        <xdr:cNvPr id="467" name="円/楕円 466"/>
        <xdr:cNvSpPr/>
      </xdr:nvSpPr>
      <xdr:spPr>
        <a:xfrm>
          <a:off x="14351000" y="35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6549</xdr:rowOff>
    </xdr:from>
    <xdr:ext cx="762000" cy="259045"/>
    <xdr:sp macro="" textlink="">
      <xdr:nvSpPr>
        <xdr:cNvPr id="468" name="テキスト ボックス 467"/>
        <xdr:cNvSpPr txBox="1"/>
      </xdr:nvSpPr>
      <xdr:spPr>
        <a:xfrm>
          <a:off x="14020800" y="36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24735</xdr:rowOff>
    </xdr:from>
    <xdr:to>
      <xdr:col>19</xdr:col>
      <xdr:colOff>533400</xdr:colOff>
      <xdr:row>21</xdr:row>
      <xdr:rowOff>126335</xdr:rowOff>
    </xdr:to>
    <xdr:sp macro="" textlink="">
      <xdr:nvSpPr>
        <xdr:cNvPr id="469" name="円/楕円 468"/>
        <xdr:cNvSpPr/>
      </xdr:nvSpPr>
      <xdr:spPr>
        <a:xfrm>
          <a:off x="134620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111112</xdr:rowOff>
    </xdr:from>
    <xdr:ext cx="762000" cy="259045"/>
    <xdr:sp macro="" textlink="">
      <xdr:nvSpPr>
        <xdr:cNvPr id="470" name="テキスト ボックス 469"/>
        <xdr:cNvSpPr txBox="1"/>
      </xdr:nvSpPr>
      <xdr:spPr>
        <a:xfrm>
          <a:off x="13131800" y="37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類似団体平均をやや下回っており、第３次安芸太田町定員適正化計画に掲げたとおり、職員の削減（５年間で１０人）を進めながら、人件費の削減に努め、現在の水準を維持する。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46990</xdr:rowOff>
    </xdr:to>
    <xdr:cxnSp macro="">
      <xdr:nvCxnSpPr>
        <xdr:cNvPr id="64" name="直線コネクタ 63"/>
        <xdr:cNvCxnSpPr/>
      </xdr:nvCxnSpPr>
      <xdr:spPr>
        <a:xfrm>
          <a:off x="3987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19558</xdr:rowOff>
    </xdr:to>
    <xdr:cxnSp macro="">
      <xdr:nvCxnSpPr>
        <xdr:cNvPr id="67" name="直線コネクタ 66"/>
        <xdr:cNvCxnSpPr/>
      </xdr:nvCxnSpPr>
      <xdr:spPr>
        <a:xfrm>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10414</xdr:rowOff>
    </xdr:to>
    <xdr:cxnSp macro="">
      <xdr:nvCxnSpPr>
        <xdr:cNvPr id="70" name="直線コネクタ 69"/>
        <xdr:cNvCxnSpPr/>
      </xdr:nvCxnSpPr>
      <xdr:spPr>
        <a:xfrm flipV="1">
          <a:off x="2209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106426</xdr:rowOff>
    </xdr:to>
    <xdr:cxnSp macro="">
      <xdr:nvCxnSpPr>
        <xdr:cNvPr id="73" name="直線コネクタ 72"/>
        <xdr:cNvCxnSpPr/>
      </xdr:nvCxnSpPr>
      <xdr:spPr>
        <a:xfrm flipV="1">
          <a:off x="1320800" y="63540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5" name="円/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9" name="円/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1" name="円/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類似団体平均を１．８ポイント上回っており、対前年度では１．９ポイント増加している。分母となる経常一般財源等の減少により、数値が悪化したもの。</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92710</xdr:rowOff>
    </xdr:to>
    <xdr:cxnSp macro="">
      <xdr:nvCxnSpPr>
        <xdr:cNvPr id="125" name="直線コネクタ 124"/>
        <xdr:cNvCxnSpPr/>
      </xdr:nvCxnSpPr>
      <xdr:spPr>
        <a:xfrm>
          <a:off x="15671800" y="2862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157480</xdr:rowOff>
    </xdr:to>
    <xdr:cxnSp macro="">
      <xdr:nvCxnSpPr>
        <xdr:cNvPr id="128" name="直線コネクタ 127"/>
        <xdr:cNvCxnSpPr/>
      </xdr:nvCxnSpPr>
      <xdr:spPr>
        <a:xfrm flipV="1">
          <a:off x="14782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157480</xdr:rowOff>
    </xdr:to>
    <xdr:cxnSp macro="">
      <xdr:nvCxnSpPr>
        <xdr:cNvPr id="131" name="直線コネクタ 130"/>
        <xdr:cNvCxnSpPr/>
      </xdr:nvCxnSpPr>
      <xdr:spPr>
        <a:xfrm>
          <a:off x="13893800" y="2778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35560</xdr:rowOff>
    </xdr:to>
    <xdr:cxnSp macro="">
      <xdr:nvCxnSpPr>
        <xdr:cNvPr id="134" name="直線コネクタ 133"/>
        <xdr:cNvCxnSpPr/>
      </xdr:nvCxnSpPr>
      <xdr:spPr>
        <a:xfrm>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は３．２ポイント下回り、類似団体内でも最小値となっている。対象者数の大幅な増加傾向にはないものの、高額医療費（がん治療や白血病疾患等）などの特異な症例による増加要因があり、ウエイトも高額である。対象者の急増は見込まれないものの、金額面では今後の推計が難しい一面をもっている扶助費は、臨時福祉給付金の給付単価減や、生活保護費給付金の減により減額となった。</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50800</xdr:rowOff>
    </xdr:from>
    <xdr:to>
      <xdr:col>7</xdr:col>
      <xdr:colOff>15875</xdr:colOff>
      <xdr:row>53</xdr:row>
      <xdr:rowOff>165100</xdr:rowOff>
    </xdr:to>
    <xdr:cxnSp macro="">
      <xdr:nvCxnSpPr>
        <xdr:cNvPr id="186" name="直線コネクタ 185"/>
        <xdr:cNvCxnSpPr/>
      </xdr:nvCxnSpPr>
      <xdr:spPr>
        <a:xfrm flipV="1">
          <a:off x="3987800" y="89662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107950</xdr:rowOff>
    </xdr:from>
    <xdr:to>
      <xdr:col>5</xdr:col>
      <xdr:colOff>549275</xdr:colOff>
      <xdr:row>53</xdr:row>
      <xdr:rowOff>165100</xdr:rowOff>
    </xdr:to>
    <xdr:cxnSp macro="">
      <xdr:nvCxnSpPr>
        <xdr:cNvPr id="189" name="直線コネクタ 188"/>
        <xdr:cNvCxnSpPr/>
      </xdr:nvCxnSpPr>
      <xdr:spPr>
        <a:xfrm>
          <a:off x="3098800" y="90233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52</xdr:row>
      <xdr:rowOff>146050</xdr:rowOff>
    </xdr:to>
    <xdr:cxnSp macro="">
      <xdr:nvCxnSpPr>
        <xdr:cNvPr id="192" name="直線コネクタ 191"/>
        <xdr:cNvCxnSpPr/>
      </xdr:nvCxnSpPr>
      <xdr:spPr>
        <a:xfrm flipV="1">
          <a:off x="2209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146050</xdr:rowOff>
    </xdr:to>
    <xdr:cxnSp macro="">
      <xdr:nvCxnSpPr>
        <xdr:cNvPr id="195" name="直線コネクタ 194"/>
        <xdr:cNvCxnSpPr/>
      </xdr:nvCxnSpPr>
      <xdr:spPr>
        <a:xfrm>
          <a:off x="1320800" y="896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0</xdr:rowOff>
    </xdr:from>
    <xdr:to>
      <xdr:col>7</xdr:col>
      <xdr:colOff>66675</xdr:colOff>
      <xdr:row>52</xdr:row>
      <xdr:rowOff>101600</xdr:rowOff>
    </xdr:to>
    <xdr:sp macro="" textlink="">
      <xdr:nvSpPr>
        <xdr:cNvPr id="205" name="円/楕円 204"/>
        <xdr:cNvSpPr/>
      </xdr:nvSpPr>
      <xdr:spPr>
        <a:xfrm>
          <a:off x="47752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80027</xdr:rowOff>
    </xdr:from>
    <xdr:ext cx="762000" cy="259045"/>
    <xdr:sp macro="" textlink="">
      <xdr:nvSpPr>
        <xdr:cNvPr id="206" name="扶助費該当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7" name="円/楕円 206"/>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8" name="テキスト ボックス 207"/>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57150</xdr:rowOff>
    </xdr:from>
    <xdr:to>
      <xdr:col>4</xdr:col>
      <xdr:colOff>396875</xdr:colOff>
      <xdr:row>52</xdr:row>
      <xdr:rowOff>158750</xdr:rowOff>
    </xdr:to>
    <xdr:sp macro="" textlink="">
      <xdr:nvSpPr>
        <xdr:cNvPr id="209" name="円/楕円 208"/>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168927</xdr:rowOff>
    </xdr:from>
    <xdr:ext cx="762000" cy="259045"/>
    <xdr:sp macro="" textlink="">
      <xdr:nvSpPr>
        <xdr:cNvPr id="210" name="テキスト ボックス 209"/>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11" name="円/楕円 210"/>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12" name="テキスト ボックス 211"/>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3" name="円/楕円 212"/>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4" name="テキスト ボックス 213"/>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その他については、類似団体平均よりは０．２ポイント下回っており、前年度より１．４ポイント増加している。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104140</xdr:rowOff>
    </xdr:to>
    <xdr:cxnSp macro="">
      <xdr:nvCxnSpPr>
        <xdr:cNvPr id="247" name="直線コネクタ 246"/>
        <xdr:cNvCxnSpPr/>
      </xdr:nvCxnSpPr>
      <xdr:spPr>
        <a:xfrm>
          <a:off x="15671800" y="9598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55</xdr:row>
      <xdr:rowOff>168910</xdr:rowOff>
    </xdr:to>
    <xdr:cxnSp macro="">
      <xdr:nvCxnSpPr>
        <xdr:cNvPr id="250" name="直線コネクタ 249"/>
        <xdr:cNvCxnSpPr/>
      </xdr:nvCxnSpPr>
      <xdr:spPr>
        <a:xfrm>
          <a:off x="14782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xdr:rowOff>
    </xdr:to>
    <xdr:cxnSp macro="">
      <xdr:nvCxnSpPr>
        <xdr:cNvPr id="253" name="直線コネクタ 252"/>
        <xdr:cNvCxnSpPr/>
      </xdr:nvCxnSpPr>
      <xdr:spPr>
        <a:xfrm flipV="1">
          <a:off x="13893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5080</xdr:rowOff>
    </xdr:to>
    <xdr:cxnSp macro="">
      <xdr:nvCxnSpPr>
        <xdr:cNvPr id="256" name="直線コネクタ 255"/>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6" name="円/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8" name="円/楕円 267"/>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9" name="テキスト ボックス 268"/>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0" name="円/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補助費等については、類似団体平均を１．８ポイント上回っており、対前年度では０．２ポイント減少している。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病院事業会計への病院新本館建設に伴う建設費繰出が終了し、その他の団体への補助については例年並みで大きな増減はないが、分母となる経常一般財源等の減少により、数値が悪化したもの。</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133858</xdr:rowOff>
    </xdr:to>
    <xdr:cxnSp macro="">
      <xdr:nvCxnSpPr>
        <xdr:cNvPr id="305" name="直線コネクタ 304"/>
        <xdr:cNvCxnSpPr/>
      </xdr:nvCxnSpPr>
      <xdr:spPr>
        <a:xfrm>
          <a:off x="15671800" y="64683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124714</xdr:rowOff>
    </xdr:to>
    <xdr:cxnSp macro="">
      <xdr:nvCxnSpPr>
        <xdr:cNvPr id="308" name="直線コネクタ 307"/>
        <xdr:cNvCxnSpPr/>
      </xdr:nvCxnSpPr>
      <xdr:spPr>
        <a:xfrm>
          <a:off x="14782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69850</xdr:rowOff>
    </xdr:to>
    <xdr:cxnSp macro="">
      <xdr:nvCxnSpPr>
        <xdr:cNvPr id="311" name="直線コネクタ 310"/>
        <xdr:cNvCxnSpPr/>
      </xdr:nvCxnSpPr>
      <xdr:spPr>
        <a:xfrm>
          <a:off x="13893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74422</xdr:rowOff>
    </xdr:to>
    <xdr:cxnSp macro="">
      <xdr:nvCxnSpPr>
        <xdr:cNvPr id="314" name="直線コネクタ 313"/>
        <xdr:cNvCxnSpPr/>
      </xdr:nvCxnSpPr>
      <xdr:spPr>
        <a:xfrm flipV="1">
          <a:off x="13004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4" name="円/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6" name="円/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0" name="円/楕円 329"/>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1" name="テキスト ボックス 330"/>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2" name="円/楕円 331"/>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3" name="テキスト ボックス 332"/>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類似団体平均とは３．２ポイント上回っているが、対前年度では０．６ポイント改善しており、類似団体の指数に近づいている。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大型の整備事業が集中したことにより、後年は上昇することが予測されるが、第２次安芸太田町行財政改革に基づき、計画的な起債借入と、償還額に見合った施策展開をし、地方債の新規発行を伴う普通建設事業を抑制す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77</xdr:row>
      <xdr:rowOff>35561</xdr:rowOff>
    </xdr:to>
    <xdr:cxnSp macro="">
      <xdr:nvCxnSpPr>
        <xdr:cNvPr id="365" name="直線コネクタ 364"/>
        <xdr:cNvCxnSpPr/>
      </xdr:nvCxnSpPr>
      <xdr:spPr>
        <a:xfrm flipV="1">
          <a:off x="3987800" y="132143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35561</xdr:rowOff>
    </xdr:from>
    <xdr:to>
      <xdr:col>5</xdr:col>
      <xdr:colOff>549275</xdr:colOff>
      <xdr:row>77</xdr:row>
      <xdr:rowOff>66039</xdr:rowOff>
    </xdr:to>
    <xdr:cxnSp macro="">
      <xdr:nvCxnSpPr>
        <xdr:cNvPr id="368" name="直線コネクタ 367"/>
        <xdr:cNvCxnSpPr/>
      </xdr:nvCxnSpPr>
      <xdr:spPr>
        <a:xfrm flipV="1">
          <a:off x="3098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115570</xdr:rowOff>
    </xdr:to>
    <xdr:cxnSp macro="">
      <xdr:nvCxnSpPr>
        <xdr:cNvPr id="371" name="直線コネクタ 370"/>
        <xdr:cNvCxnSpPr/>
      </xdr:nvCxnSpPr>
      <xdr:spPr>
        <a:xfrm flipV="1">
          <a:off x="2209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5080</xdr:rowOff>
    </xdr:to>
    <xdr:cxnSp macro="">
      <xdr:nvCxnSpPr>
        <xdr:cNvPr id="374" name="直線コネクタ 373"/>
        <xdr:cNvCxnSpPr/>
      </xdr:nvCxnSpPr>
      <xdr:spPr>
        <a:xfrm flipV="1">
          <a:off x="1320800" y="1331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133350</xdr:rowOff>
    </xdr:from>
    <xdr:to>
      <xdr:col>7</xdr:col>
      <xdr:colOff>66675</xdr:colOff>
      <xdr:row>77</xdr:row>
      <xdr:rowOff>63500</xdr:rowOff>
    </xdr:to>
    <xdr:sp macro="" textlink="">
      <xdr:nvSpPr>
        <xdr:cNvPr id="384" name="円/楕円 383"/>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105427</xdr:rowOff>
    </xdr:from>
    <xdr:ext cx="762000" cy="259045"/>
    <xdr:sp macro="" textlink="">
      <xdr:nvSpPr>
        <xdr:cNvPr id="385" name="公債費該当値テキスト"/>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86" name="円/楕円 385"/>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71138</xdr:rowOff>
    </xdr:from>
    <xdr:ext cx="736600" cy="259045"/>
    <xdr:sp macro="" textlink="">
      <xdr:nvSpPr>
        <xdr:cNvPr id="387" name="テキスト ボックス 386"/>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8" name="円/楕円 387"/>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9" name="テキスト ボックス 388"/>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0" name="円/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1" name="テキスト ボックス 390"/>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2" name="円/楕円 391"/>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93" name="テキスト ボックス 392"/>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公債費以外の経費については、類似団体平均よりは０．５ポイント下回っており、対前年度は２．６ポイント増加している。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2902</xdr:rowOff>
    </xdr:from>
    <xdr:to>
      <xdr:col>24</xdr:col>
      <xdr:colOff>31750</xdr:colOff>
      <xdr:row>78</xdr:row>
      <xdr:rowOff>87812</xdr:rowOff>
    </xdr:to>
    <xdr:cxnSp macro="">
      <xdr:nvCxnSpPr>
        <xdr:cNvPr id="428" name="直線コネクタ 427"/>
        <xdr:cNvCxnSpPr/>
      </xdr:nvCxnSpPr>
      <xdr:spPr>
        <a:xfrm>
          <a:off x="15671800" y="13376002"/>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2902</xdr:rowOff>
    </xdr:to>
    <xdr:cxnSp macro="">
      <xdr:nvCxnSpPr>
        <xdr:cNvPr id="431" name="直線コネクタ 430"/>
        <xdr:cNvCxnSpPr/>
      </xdr:nvCxnSpPr>
      <xdr:spPr>
        <a:xfrm>
          <a:off x="14782800" y="132943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60052</xdr:rowOff>
    </xdr:from>
    <xdr:to>
      <xdr:col>21</xdr:col>
      <xdr:colOff>361950</xdr:colOff>
      <xdr:row>77</xdr:row>
      <xdr:rowOff>92711</xdr:rowOff>
    </xdr:to>
    <xdr:cxnSp macro="">
      <xdr:nvCxnSpPr>
        <xdr:cNvPr id="434" name="直線コネクタ 433"/>
        <xdr:cNvCxnSpPr/>
      </xdr:nvCxnSpPr>
      <xdr:spPr>
        <a:xfrm>
          <a:off x="13893800" y="13261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60052</xdr:rowOff>
    </xdr:from>
    <xdr:to>
      <xdr:col>20</xdr:col>
      <xdr:colOff>158750</xdr:colOff>
      <xdr:row>77</xdr:row>
      <xdr:rowOff>92711</xdr:rowOff>
    </xdr:to>
    <xdr:cxnSp macro="">
      <xdr:nvCxnSpPr>
        <xdr:cNvPr id="437" name="直線コネクタ 436"/>
        <xdr:cNvCxnSpPr/>
      </xdr:nvCxnSpPr>
      <xdr:spPr>
        <a:xfrm flipV="1">
          <a:off x="13004800" y="13261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37012</xdr:rowOff>
    </xdr:from>
    <xdr:to>
      <xdr:col>24</xdr:col>
      <xdr:colOff>82550</xdr:colOff>
      <xdr:row>78</xdr:row>
      <xdr:rowOff>138612</xdr:rowOff>
    </xdr:to>
    <xdr:sp macro="" textlink="">
      <xdr:nvSpPr>
        <xdr:cNvPr id="447" name="円/楕円 446"/>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53539</xdr:rowOff>
    </xdr:from>
    <xdr:ext cx="762000" cy="259045"/>
    <xdr:sp macro="" textlink="">
      <xdr:nvSpPr>
        <xdr:cNvPr id="448" name="公債費以外該当値テキスト"/>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123552</xdr:rowOff>
    </xdr:from>
    <xdr:to>
      <xdr:col>22</xdr:col>
      <xdr:colOff>615950</xdr:colOff>
      <xdr:row>78</xdr:row>
      <xdr:rowOff>53702</xdr:rowOff>
    </xdr:to>
    <xdr:sp macro="" textlink="">
      <xdr:nvSpPr>
        <xdr:cNvPr id="449" name="円/楕円 448"/>
        <xdr:cNvSpPr/>
      </xdr:nvSpPr>
      <xdr:spPr>
        <a:xfrm>
          <a:off x="15621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63879</xdr:rowOff>
    </xdr:from>
    <xdr:ext cx="736600" cy="259045"/>
    <xdr:sp macro="" textlink="">
      <xdr:nvSpPr>
        <xdr:cNvPr id="450" name="テキスト ボックス 449"/>
        <xdr:cNvSpPr txBox="1"/>
      </xdr:nvSpPr>
      <xdr:spPr>
        <a:xfrm>
          <a:off x="15290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1" name="円/楕円 450"/>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2" name="テキスト ボックス 451"/>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9252</xdr:rowOff>
    </xdr:from>
    <xdr:to>
      <xdr:col>20</xdr:col>
      <xdr:colOff>209550</xdr:colOff>
      <xdr:row>77</xdr:row>
      <xdr:rowOff>110852</xdr:rowOff>
    </xdr:to>
    <xdr:sp macro="" textlink="">
      <xdr:nvSpPr>
        <xdr:cNvPr id="453" name="円/楕円 452"/>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121029</xdr:rowOff>
    </xdr:from>
    <xdr:ext cx="762000" cy="259045"/>
    <xdr:sp macro="" textlink="">
      <xdr:nvSpPr>
        <xdr:cNvPr id="454" name="テキスト ボックス 453"/>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5" name="円/楕円 454"/>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56" name="テキスト ボックス 455"/>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広島県安芸太田町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69690</xdr:rowOff>
    </xdr:from>
    <xdr:to>
      <xdr:col>4</xdr:col>
      <xdr:colOff>1117600</xdr:colOff>
      <xdr:row>13</xdr:row>
      <xdr:rowOff>80350</xdr:rowOff>
    </xdr:to>
    <xdr:cxnSp macro="">
      <xdr:nvCxnSpPr>
        <xdr:cNvPr id="50" name="直線コネクタ 49"/>
        <xdr:cNvCxnSpPr/>
      </xdr:nvCxnSpPr>
      <xdr:spPr bwMode="auto">
        <a:xfrm>
          <a:off x="5003800" y="2346165"/>
          <a:ext cx="647700" cy="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69690</xdr:rowOff>
    </xdr:from>
    <xdr:to>
      <xdr:col>4</xdr:col>
      <xdr:colOff>469900</xdr:colOff>
      <xdr:row>13</xdr:row>
      <xdr:rowOff>161541</xdr:rowOff>
    </xdr:to>
    <xdr:cxnSp macro="">
      <xdr:nvCxnSpPr>
        <xdr:cNvPr id="53" name="直線コネクタ 52"/>
        <xdr:cNvCxnSpPr/>
      </xdr:nvCxnSpPr>
      <xdr:spPr bwMode="auto">
        <a:xfrm flipV="1">
          <a:off x="4305300" y="2346165"/>
          <a:ext cx="698500" cy="9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131747</xdr:rowOff>
    </xdr:from>
    <xdr:to>
      <xdr:col>3</xdr:col>
      <xdr:colOff>904875</xdr:colOff>
      <xdr:row>13</xdr:row>
      <xdr:rowOff>161541</xdr:rowOff>
    </xdr:to>
    <xdr:cxnSp macro="">
      <xdr:nvCxnSpPr>
        <xdr:cNvPr id="56" name="直線コネクタ 55"/>
        <xdr:cNvCxnSpPr/>
      </xdr:nvCxnSpPr>
      <xdr:spPr bwMode="auto">
        <a:xfrm>
          <a:off x="3606800" y="2408222"/>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131747</xdr:rowOff>
    </xdr:from>
    <xdr:to>
      <xdr:col>3</xdr:col>
      <xdr:colOff>206375</xdr:colOff>
      <xdr:row>13</xdr:row>
      <xdr:rowOff>155400</xdr:rowOff>
    </xdr:to>
    <xdr:cxnSp macro="">
      <xdr:nvCxnSpPr>
        <xdr:cNvPr id="59" name="直線コネクタ 58"/>
        <xdr:cNvCxnSpPr/>
      </xdr:nvCxnSpPr>
      <xdr:spPr bwMode="auto">
        <a:xfrm flipV="1">
          <a:off x="2908300" y="2408222"/>
          <a:ext cx="698500" cy="2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29550</xdr:rowOff>
    </xdr:from>
    <xdr:to>
      <xdr:col>5</xdr:col>
      <xdr:colOff>34925</xdr:colOff>
      <xdr:row>13</xdr:row>
      <xdr:rowOff>131150</xdr:rowOff>
    </xdr:to>
    <xdr:sp macro="" textlink="">
      <xdr:nvSpPr>
        <xdr:cNvPr id="69" name="円/楕円 68"/>
        <xdr:cNvSpPr/>
      </xdr:nvSpPr>
      <xdr:spPr bwMode="auto">
        <a:xfrm>
          <a:off x="5600700" y="230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46077</xdr:rowOff>
    </xdr:from>
    <xdr:ext cx="762000" cy="259045"/>
    <xdr:sp macro="" textlink="">
      <xdr:nvSpPr>
        <xdr:cNvPr id="70" name="人口1人当たり決算額の推移該当値テキスト130"/>
        <xdr:cNvSpPr txBox="1"/>
      </xdr:nvSpPr>
      <xdr:spPr>
        <a:xfrm>
          <a:off x="5740400" y="215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207,372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18890</xdr:rowOff>
    </xdr:from>
    <xdr:to>
      <xdr:col>4</xdr:col>
      <xdr:colOff>520700</xdr:colOff>
      <xdr:row>13</xdr:row>
      <xdr:rowOff>120490</xdr:rowOff>
    </xdr:to>
    <xdr:sp macro="" textlink="">
      <xdr:nvSpPr>
        <xdr:cNvPr id="71" name="円/楕円 70"/>
        <xdr:cNvSpPr/>
      </xdr:nvSpPr>
      <xdr:spPr bwMode="auto">
        <a:xfrm>
          <a:off x="4953000" y="229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130667</xdr:rowOff>
    </xdr:from>
    <xdr:ext cx="736600" cy="259045"/>
    <xdr:sp macro="" textlink="">
      <xdr:nvSpPr>
        <xdr:cNvPr id="72" name="テキスト ボックス 71"/>
        <xdr:cNvSpPr txBox="1"/>
      </xdr:nvSpPr>
      <xdr:spPr>
        <a:xfrm>
          <a:off x="4622800" y="206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208,771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110741</xdr:rowOff>
    </xdr:from>
    <xdr:to>
      <xdr:col>3</xdr:col>
      <xdr:colOff>955675</xdr:colOff>
      <xdr:row>14</xdr:row>
      <xdr:rowOff>40891</xdr:rowOff>
    </xdr:to>
    <xdr:sp macro="" textlink="">
      <xdr:nvSpPr>
        <xdr:cNvPr id="73" name="円/楕円 72"/>
        <xdr:cNvSpPr/>
      </xdr:nvSpPr>
      <xdr:spPr bwMode="auto">
        <a:xfrm>
          <a:off x="4254500" y="23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51068</xdr:rowOff>
    </xdr:from>
    <xdr:ext cx="762000" cy="259045"/>
    <xdr:sp macro="" textlink="">
      <xdr:nvSpPr>
        <xdr:cNvPr id="74" name="テキスト ボックス 73"/>
        <xdr:cNvSpPr txBox="1"/>
      </xdr:nvSpPr>
      <xdr:spPr>
        <a:xfrm>
          <a:off x="3924300" y="21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196,717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80947</xdr:rowOff>
    </xdr:from>
    <xdr:to>
      <xdr:col>3</xdr:col>
      <xdr:colOff>257175</xdr:colOff>
      <xdr:row>14</xdr:row>
      <xdr:rowOff>11097</xdr:rowOff>
    </xdr:to>
    <xdr:sp macro="" textlink="">
      <xdr:nvSpPr>
        <xdr:cNvPr id="75" name="円/楕円 74"/>
        <xdr:cNvSpPr/>
      </xdr:nvSpPr>
      <xdr:spPr bwMode="auto">
        <a:xfrm>
          <a:off x="3556000" y="235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21274</xdr:rowOff>
    </xdr:from>
    <xdr:ext cx="762000" cy="259045"/>
    <xdr:sp macro="" textlink="">
      <xdr:nvSpPr>
        <xdr:cNvPr id="76" name="テキスト ボックス 75"/>
        <xdr:cNvSpPr txBox="1"/>
      </xdr:nvSpPr>
      <xdr:spPr>
        <a:xfrm>
          <a:off x="3225800" y="212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200,627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104600</xdr:rowOff>
    </xdr:from>
    <xdr:to>
      <xdr:col>2</xdr:col>
      <xdr:colOff>692150</xdr:colOff>
      <xdr:row>14</xdr:row>
      <xdr:rowOff>34750</xdr:rowOff>
    </xdr:to>
    <xdr:sp macro="" textlink="">
      <xdr:nvSpPr>
        <xdr:cNvPr id="77" name="円/楕円 76"/>
        <xdr:cNvSpPr/>
      </xdr:nvSpPr>
      <xdr:spPr bwMode="auto">
        <a:xfrm>
          <a:off x="2857500" y="23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44927</xdr:rowOff>
    </xdr:from>
    <xdr:ext cx="762000" cy="259045"/>
    <xdr:sp macro="" textlink="">
      <xdr:nvSpPr>
        <xdr:cNvPr id="78" name="テキスト ボックス 77"/>
        <xdr:cNvSpPr txBox="1"/>
      </xdr:nvSpPr>
      <xdr:spPr>
        <a:xfrm>
          <a:off x="2527300" y="21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81718</xdr:rowOff>
    </xdr:from>
    <xdr:to>
      <xdr:col>4</xdr:col>
      <xdr:colOff>1117600</xdr:colOff>
      <xdr:row>38</xdr:row>
      <xdr:rowOff>36608</xdr:rowOff>
    </xdr:to>
    <xdr:cxnSp macro="">
      <xdr:nvCxnSpPr>
        <xdr:cNvPr id="107" name="直線コネクタ 106"/>
        <xdr:cNvCxnSpPr/>
      </xdr:nvCxnSpPr>
      <xdr:spPr bwMode="auto">
        <a:xfrm flipV="1">
          <a:off x="5651500" y="6349168"/>
          <a:ext cx="0" cy="11550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8685</xdr:rowOff>
    </xdr:from>
    <xdr:ext cx="762000" cy="259045"/>
    <xdr:sp macro="" textlink="">
      <xdr:nvSpPr>
        <xdr:cNvPr id="108" name="人口1人当たり決算額の推移最小値テキスト445"/>
        <xdr:cNvSpPr txBox="1"/>
      </xdr:nvSpPr>
      <xdr:spPr>
        <a:xfrm>
          <a:off x="5740400" y="74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38</xdr:row>
      <xdr:rowOff>36608</xdr:rowOff>
    </xdr:from>
    <xdr:to>
      <xdr:col>5</xdr:col>
      <xdr:colOff>73025</xdr:colOff>
      <xdr:row>38</xdr:row>
      <xdr:rowOff>36608</xdr:rowOff>
    </xdr:to>
    <xdr:cxnSp macro="">
      <xdr:nvCxnSpPr>
        <xdr:cNvPr id="109" name="直線コネクタ 108"/>
        <xdr:cNvCxnSpPr/>
      </xdr:nvCxnSpPr>
      <xdr:spPr bwMode="auto">
        <a:xfrm>
          <a:off x="5562600" y="75042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168095</xdr:rowOff>
    </xdr:from>
    <xdr:ext cx="762000" cy="259045"/>
    <xdr:sp macro="" textlink="">
      <xdr:nvSpPr>
        <xdr:cNvPr id="110" name="人口1人当たり決算額の推移最大値テキスト445"/>
        <xdr:cNvSpPr txBox="1"/>
      </xdr:nvSpPr>
      <xdr:spPr>
        <a:xfrm>
          <a:off x="5740400" y="60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34</xdr:row>
      <xdr:rowOff>81718</xdr:rowOff>
    </xdr:from>
    <xdr:to>
      <xdr:col>5</xdr:col>
      <xdr:colOff>73025</xdr:colOff>
      <xdr:row>34</xdr:row>
      <xdr:rowOff>81718</xdr:rowOff>
    </xdr:to>
    <xdr:cxnSp macro="">
      <xdr:nvCxnSpPr>
        <xdr:cNvPr id="111" name="直線コネクタ 110"/>
        <xdr:cNvCxnSpPr/>
      </xdr:nvCxnSpPr>
      <xdr:spPr bwMode="auto">
        <a:xfrm>
          <a:off x="5562600" y="6349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44152</xdr:rowOff>
    </xdr:from>
    <xdr:to>
      <xdr:col>4</xdr:col>
      <xdr:colOff>1117600</xdr:colOff>
      <xdr:row>34</xdr:row>
      <xdr:rowOff>147174</xdr:rowOff>
    </xdr:to>
    <xdr:cxnSp macro="">
      <xdr:nvCxnSpPr>
        <xdr:cNvPr id="112" name="直線コネクタ 111"/>
        <xdr:cNvCxnSpPr/>
      </xdr:nvCxnSpPr>
      <xdr:spPr bwMode="auto">
        <a:xfrm>
          <a:off x="5003800" y="6311602"/>
          <a:ext cx="647700" cy="10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14197</xdr:rowOff>
    </xdr:from>
    <xdr:ext cx="762000" cy="259045"/>
    <xdr:sp macro="" textlink="">
      <xdr:nvSpPr>
        <xdr:cNvPr id="113" name="人口1人当たり決算額の推移平均値テキスト445"/>
        <xdr:cNvSpPr txBox="1"/>
      </xdr:nvSpPr>
      <xdr:spPr>
        <a:xfrm>
          <a:off x="5740400" y="6967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42120</xdr:rowOff>
    </xdr:from>
    <xdr:to>
      <xdr:col>5</xdr:col>
      <xdr:colOff>34925</xdr:colOff>
      <xdr:row>36</xdr:row>
      <xdr:rowOff>143720</xdr:rowOff>
    </xdr:to>
    <xdr:sp macro="" textlink="">
      <xdr:nvSpPr>
        <xdr:cNvPr id="114" name="フローチャート : 判断 113"/>
        <xdr:cNvSpPr/>
      </xdr:nvSpPr>
      <xdr:spPr bwMode="auto">
        <a:xfrm>
          <a:off x="56007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30912</xdr:rowOff>
    </xdr:from>
    <xdr:to>
      <xdr:col>4</xdr:col>
      <xdr:colOff>469900</xdr:colOff>
      <xdr:row>34</xdr:row>
      <xdr:rowOff>44152</xdr:rowOff>
    </xdr:to>
    <xdr:cxnSp macro="">
      <xdr:nvCxnSpPr>
        <xdr:cNvPr id="115" name="直線コネクタ 114"/>
        <xdr:cNvCxnSpPr/>
      </xdr:nvCxnSpPr>
      <xdr:spPr bwMode="auto">
        <a:xfrm>
          <a:off x="4305300" y="6298362"/>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17812</xdr:rowOff>
    </xdr:from>
    <xdr:to>
      <xdr:col>4</xdr:col>
      <xdr:colOff>520700</xdr:colOff>
      <xdr:row>36</xdr:row>
      <xdr:rowOff>119412</xdr:rowOff>
    </xdr:to>
    <xdr:sp macro="" textlink="">
      <xdr:nvSpPr>
        <xdr:cNvPr id="116" name="フローチャート : 判断 115"/>
        <xdr:cNvSpPr/>
      </xdr:nvSpPr>
      <xdr:spPr bwMode="auto">
        <a:xfrm>
          <a:off x="4953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104189</xdr:rowOff>
    </xdr:from>
    <xdr:ext cx="736600" cy="259045"/>
    <xdr:sp macro="" textlink="">
      <xdr:nvSpPr>
        <xdr:cNvPr id="117" name="テキスト ボックス 116"/>
        <xdr:cNvSpPr txBox="1"/>
      </xdr:nvSpPr>
      <xdr:spPr>
        <a:xfrm>
          <a:off x="4622800" y="705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311042</xdr:rowOff>
    </xdr:from>
    <xdr:to>
      <xdr:col>3</xdr:col>
      <xdr:colOff>904875</xdr:colOff>
      <xdr:row>34</xdr:row>
      <xdr:rowOff>30912</xdr:rowOff>
    </xdr:to>
    <xdr:cxnSp macro="">
      <xdr:nvCxnSpPr>
        <xdr:cNvPr id="118" name="直線コネクタ 117"/>
        <xdr:cNvCxnSpPr/>
      </xdr:nvCxnSpPr>
      <xdr:spPr bwMode="auto">
        <a:xfrm>
          <a:off x="3606800" y="6235592"/>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298438</xdr:rowOff>
    </xdr:from>
    <xdr:to>
      <xdr:col>3</xdr:col>
      <xdr:colOff>955675</xdr:colOff>
      <xdr:row>36</xdr:row>
      <xdr:rowOff>57138</xdr:rowOff>
    </xdr:to>
    <xdr:sp macro="" textlink="">
      <xdr:nvSpPr>
        <xdr:cNvPr id="119" name="フローチャート : 判断 118"/>
        <xdr:cNvSpPr/>
      </xdr:nvSpPr>
      <xdr:spPr bwMode="auto">
        <a:xfrm>
          <a:off x="4254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41915</xdr:rowOff>
    </xdr:from>
    <xdr:ext cx="762000" cy="259045"/>
    <xdr:sp macro="" textlink="">
      <xdr:nvSpPr>
        <xdr:cNvPr id="120" name="テキスト ボックス 119"/>
        <xdr:cNvSpPr txBox="1"/>
      </xdr:nvSpPr>
      <xdr:spPr>
        <a:xfrm>
          <a:off x="3924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248063</xdr:rowOff>
    </xdr:from>
    <xdr:to>
      <xdr:col>3</xdr:col>
      <xdr:colOff>206375</xdr:colOff>
      <xdr:row>33</xdr:row>
      <xdr:rowOff>311042</xdr:rowOff>
    </xdr:to>
    <xdr:cxnSp macro="">
      <xdr:nvCxnSpPr>
        <xdr:cNvPr id="121" name="直線コネクタ 120"/>
        <xdr:cNvCxnSpPr/>
      </xdr:nvCxnSpPr>
      <xdr:spPr bwMode="auto">
        <a:xfrm>
          <a:off x="2908300" y="6172613"/>
          <a:ext cx="6985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250507</xdr:rowOff>
    </xdr:from>
    <xdr:to>
      <xdr:col>3</xdr:col>
      <xdr:colOff>257175</xdr:colOff>
      <xdr:row>36</xdr:row>
      <xdr:rowOff>9207</xdr:rowOff>
    </xdr:to>
    <xdr:sp macro="" textlink="">
      <xdr:nvSpPr>
        <xdr:cNvPr id="122" name="フローチャート : 判断 121"/>
        <xdr:cNvSpPr/>
      </xdr:nvSpPr>
      <xdr:spPr bwMode="auto">
        <a:xfrm>
          <a:off x="3556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336884</xdr:rowOff>
    </xdr:from>
    <xdr:ext cx="762000" cy="259045"/>
    <xdr:sp macro="" textlink="">
      <xdr:nvSpPr>
        <xdr:cNvPr id="123" name="テキスト ボックス 122"/>
        <xdr:cNvSpPr txBox="1"/>
      </xdr:nvSpPr>
      <xdr:spPr>
        <a:xfrm>
          <a:off x="32258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182194</xdr:rowOff>
    </xdr:from>
    <xdr:to>
      <xdr:col>2</xdr:col>
      <xdr:colOff>692150</xdr:colOff>
      <xdr:row>35</xdr:row>
      <xdr:rowOff>283794</xdr:rowOff>
    </xdr:to>
    <xdr:sp macro="" textlink="">
      <xdr:nvSpPr>
        <xdr:cNvPr id="124" name="フローチャート : 判断 123"/>
        <xdr:cNvSpPr/>
      </xdr:nvSpPr>
      <xdr:spPr bwMode="auto">
        <a:xfrm>
          <a:off x="2857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268571</xdr:rowOff>
    </xdr:from>
    <xdr:ext cx="762000" cy="259045"/>
    <xdr:sp macro="" textlink="">
      <xdr:nvSpPr>
        <xdr:cNvPr id="125" name="テキスト ボックス 124"/>
        <xdr:cNvSpPr txBox="1"/>
      </xdr:nvSpPr>
      <xdr:spPr>
        <a:xfrm>
          <a:off x="2527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96374</xdr:rowOff>
    </xdr:from>
    <xdr:to>
      <xdr:col>5</xdr:col>
      <xdr:colOff>34925</xdr:colOff>
      <xdr:row>34</xdr:row>
      <xdr:rowOff>197974</xdr:rowOff>
    </xdr:to>
    <xdr:sp macro="" textlink="">
      <xdr:nvSpPr>
        <xdr:cNvPr id="131" name="円/楕円 130"/>
        <xdr:cNvSpPr/>
      </xdr:nvSpPr>
      <xdr:spPr bwMode="auto">
        <a:xfrm>
          <a:off x="5600700" y="63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4951</xdr:rowOff>
    </xdr:from>
    <xdr:ext cx="762000" cy="259045"/>
    <xdr:sp macro="" textlink="">
      <xdr:nvSpPr>
        <xdr:cNvPr id="132" name="人口1人当たり決算額の推移該当値テキスト445"/>
        <xdr:cNvSpPr txBox="1"/>
      </xdr:nvSpPr>
      <xdr:spPr>
        <a:xfrm>
          <a:off x="5740400" y="62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59,941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336252</xdr:rowOff>
    </xdr:from>
    <xdr:to>
      <xdr:col>4</xdr:col>
      <xdr:colOff>520700</xdr:colOff>
      <xdr:row>34</xdr:row>
      <xdr:rowOff>94952</xdr:rowOff>
    </xdr:to>
    <xdr:sp macro="" textlink="">
      <xdr:nvSpPr>
        <xdr:cNvPr id="133" name="円/楕円 132"/>
        <xdr:cNvSpPr/>
      </xdr:nvSpPr>
      <xdr:spPr bwMode="auto">
        <a:xfrm>
          <a:off x="49530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105129</xdr:rowOff>
    </xdr:from>
    <xdr:ext cx="736600" cy="259045"/>
    <xdr:sp macro="" textlink="">
      <xdr:nvSpPr>
        <xdr:cNvPr id="134" name="テキスト ボックス 133"/>
        <xdr:cNvSpPr txBox="1"/>
      </xdr:nvSpPr>
      <xdr:spPr>
        <a:xfrm>
          <a:off x="4622800" y="602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323012</xdr:rowOff>
    </xdr:from>
    <xdr:to>
      <xdr:col>3</xdr:col>
      <xdr:colOff>955675</xdr:colOff>
      <xdr:row>34</xdr:row>
      <xdr:rowOff>81712</xdr:rowOff>
    </xdr:to>
    <xdr:sp macro="" textlink="">
      <xdr:nvSpPr>
        <xdr:cNvPr id="135" name="円/楕円 134"/>
        <xdr:cNvSpPr/>
      </xdr:nvSpPr>
      <xdr:spPr bwMode="auto">
        <a:xfrm>
          <a:off x="42545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91889</xdr:rowOff>
    </xdr:from>
    <xdr:ext cx="762000" cy="259045"/>
    <xdr:sp macro="" textlink="">
      <xdr:nvSpPr>
        <xdr:cNvPr id="136" name="テキスト ボックス 135"/>
        <xdr:cNvSpPr txBox="1"/>
      </xdr:nvSpPr>
      <xdr:spPr>
        <a:xfrm>
          <a:off x="3924300" y="60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66,044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260242</xdr:rowOff>
    </xdr:from>
    <xdr:to>
      <xdr:col>3</xdr:col>
      <xdr:colOff>257175</xdr:colOff>
      <xdr:row>34</xdr:row>
      <xdr:rowOff>18942</xdr:rowOff>
    </xdr:to>
    <xdr:sp macro="" textlink="">
      <xdr:nvSpPr>
        <xdr:cNvPr id="137" name="円/楕円 136"/>
        <xdr:cNvSpPr/>
      </xdr:nvSpPr>
      <xdr:spPr bwMode="auto">
        <a:xfrm>
          <a:off x="3556000" y="618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29119</xdr:rowOff>
    </xdr:from>
    <xdr:ext cx="762000" cy="259045"/>
    <xdr:sp macro="" textlink="">
      <xdr:nvSpPr>
        <xdr:cNvPr id="138" name="テキスト ボックス 137"/>
        <xdr:cNvSpPr txBox="1"/>
      </xdr:nvSpPr>
      <xdr:spPr>
        <a:xfrm>
          <a:off x="3225800" y="59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197263</xdr:rowOff>
    </xdr:from>
    <xdr:to>
      <xdr:col>2</xdr:col>
      <xdr:colOff>692150</xdr:colOff>
      <xdr:row>33</xdr:row>
      <xdr:rowOff>298863</xdr:rowOff>
    </xdr:to>
    <xdr:sp macro="" textlink="">
      <xdr:nvSpPr>
        <xdr:cNvPr id="139" name="円/楕円 138"/>
        <xdr:cNvSpPr/>
      </xdr:nvSpPr>
      <xdr:spPr bwMode="auto">
        <a:xfrm>
          <a:off x="2857500" y="61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137590</xdr:rowOff>
    </xdr:from>
    <xdr:ext cx="762000" cy="259045"/>
    <xdr:sp macro="" textlink="">
      <xdr:nvSpPr>
        <xdr:cNvPr id="140" name="テキスト ボックス 139"/>
        <xdr:cNvSpPr txBox="1"/>
      </xdr:nvSpPr>
      <xdr:spPr>
        <a:xfrm>
          <a:off x="2527300" y="58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34,189.00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23070</xdr:rowOff>
    </xdr:from>
    <xdr:to>
      <xdr:col>6</xdr:col>
      <xdr:colOff>511175</xdr:colOff>
      <xdr:row>31</xdr:row>
      <xdr:rowOff>68366</xdr:rowOff>
    </xdr:to>
    <xdr:cxnSp macro="">
      <xdr:nvCxnSpPr>
        <xdr:cNvPr id="63" name="直線コネクタ 62"/>
        <xdr:cNvCxnSpPr/>
      </xdr:nvCxnSpPr>
      <xdr:spPr>
        <a:xfrm flipV="1">
          <a:off x="3797300" y="5338020"/>
          <a:ext cx="8382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68366</xdr:rowOff>
    </xdr:from>
    <xdr:to>
      <xdr:col>5</xdr:col>
      <xdr:colOff>358775</xdr:colOff>
      <xdr:row>31</xdr:row>
      <xdr:rowOff>125004</xdr:rowOff>
    </xdr:to>
    <xdr:cxnSp macro="">
      <xdr:nvCxnSpPr>
        <xdr:cNvPr id="66" name="直線コネクタ 65"/>
        <xdr:cNvCxnSpPr/>
      </xdr:nvCxnSpPr>
      <xdr:spPr>
        <a:xfrm flipV="1">
          <a:off x="2908300" y="5383316"/>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89952</xdr:rowOff>
    </xdr:from>
    <xdr:to>
      <xdr:col>4</xdr:col>
      <xdr:colOff>155575</xdr:colOff>
      <xdr:row>31</xdr:row>
      <xdr:rowOff>125004</xdr:rowOff>
    </xdr:to>
    <xdr:cxnSp macro="">
      <xdr:nvCxnSpPr>
        <xdr:cNvPr id="69" name="直線コネクタ 68"/>
        <xdr:cNvCxnSpPr/>
      </xdr:nvCxnSpPr>
      <xdr:spPr>
        <a:xfrm>
          <a:off x="2019300" y="540490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89952</xdr:rowOff>
    </xdr:from>
    <xdr:to>
      <xdr:col>2</xdr:col>
      <xdr:colOff>638175</xdr:colOff>
      <xdr:row>31</xdr:row>
      <xdr:rowOff>102678</xdr:rowOff>
    </xdr:to>
    <xdr:cxnSp macro="">
      <xdr:nvCxnSpPr>
        <xdr:cNvPr id="72" name="直線コネクタ 71"/>
        <xdr:cNvCxnSpPr/>
      </xdr:nvCxnSpPr>
      <xdr:spPr>
        <a:xfrm flipV="1">
          <a:off x="1130300" y="5404902"/>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143720</xdr:rowOff>
    </xdr:from>
    <xdr:to>
      <xdr:col>6</xdr:col>
      <xdr:colOff>561975</xdr:colOff>
      <xdr:row>31</xdr:row>
      <xdr:rowOff>73870</xdr:rowOff>
    </xdr:to>
    <xdr:sp macro="" textlink="">
      <xdr:nvSpPr>
        <xdr:cNvPr id="82" name="円/楕円 81"/>
        <xdr:cNvSpPr/>
      </xdr:nvSpPr>
      <xdr:spPr>
        <a:xfrm>
          <a:off x="4584700" y="5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96747</xdr:rowOff>
    </xdr:from>
    <xdr:ext cx="599010" cy="259045"/>
    <xdr:sp macro="" textlink="">
      <xdr:nvSpPr>
        <xdr:cNvPr id="83" name="人件費該当値テキスト"/>
        <xdr:cNvSpPr txBox="1"/>
      </xdr:nvSpPr>
      <xdr:spPr>
        <a:xfrm>
          <a:off x="4686300" y="524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192,964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17566</xdr:rowOff>
    </xdr:from>
    <xdr:to>
      <xdr:col>5</xdr:col>
      <xdr:colOff>409575</xdr:colOff>
      <xdr:row>31</xdr:row>
      <xdr:rowOff>119166</xdr:rowOff>
    </xdr:to>
    <xdr:sp macro="" textlink="">
      <xdr:nvSpPr>
        <xdr:cNvPr id="84" name="円/楕円 83"/>
        <xdr:cNvSpPr/>
      </xdr:nvSpPr>
      <xdr:spPr>
        <a:xfrm>
          <a:off x="3746500" y="53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135693</xdr:rowOff>
    </xdr:from>
    <xdr:ext cx="599010" cy="259045"/>
    <xdr:sp macro="" textlink="">
      <xdr:nvSpPr>
        <xdr:cNvPr id="85" name="テキスト ボックス 84"/>
        <xdr:cNvSpPr txBox="1"/>
      </xdr:nvSpPr>
      <xdr:spPr>
        <a:xfrm>
          <a:off x="3497794" y="510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74204</xdr:rowOff>
    </xdr:from>
    <xdr:to>
      <xdr:col>4</xdr:col>
      <xdr:colOff>206375</xdr:colOff>
      <xdr:row>32</xdr:row>
      <xdr:rowOff>4354</xdr:rowOff>
    </xdr:to>
    <xdr:sp macro="" textlink="">
      <xdr:nvSpPr>
        <xdr:cNvPr id="86" name="円/楕円 85"/>
        <xdr:cNvSpPr/>
      </xdr:nvSpPr>
      <xdr:spPr>
        <a:xfrm>
          <a:off x="2857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20881</xdr:rowOff>
    </xdr:from>
    <xdr:ext cx="599010" cy="259045"/>
    <xdr:sp macro="" textlink="">
      <xdr:nvSpPr>
        <xdr:cNvPr id="87" name="テキスト ボックス 86"/>
        <xdr:cNvSpPr txBox="1"/>
      </xdr:nvSpPr>
      <xdr:spPr>
        <a:xfrm>
          <a:off x="2608794" y="51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39152</xdr:rowOff>
    </xdr:from>
    <xdr:to>
      <xdr:col>3</xdr:col>
      <xdr:colOff>3175</xdr:colOff>
      <xdr:row>31</xdr:row>
      <xdr:rowOff>140752</xdr:rowOff>
    </xdr:to>
    <xdr:sp macro="" textlink="">
      <xdr:nvSpPr>
        <xdr:cNvPr id="88" name="円/楕円 87"/>
        <xdr:cNvSpPr/>
      </xdr:nvSpPr>
      <xdr:spPr>
        <a:xfrm>
          <a:off x="1968500" y="53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157279</xdr:rowOff>
    </xdr:from>
    <xdr:ext cx="599010" cy="259045"/>
    <xdr:sp macro="" textlink="">
      <xdr:nvSpPr>
        <xdr:cNvPr id="89" name="テキスト ボックス 88"/>
        <xdr:cNvSpPr txBox="1"/>
      </xdr:nvSpPr>
      <xdr:spPr>
        <a:xfrm>
          <a:off x="1719794" y="512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186,820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51878</xdr:rowOff>
    </xdr:from>
    <xdr:to>
      <xdr:col>1</xdr:col>
      <xdr:colOff>485775</xdr:colOff>
      <xdr:row>31</xdr:row>
      <xdr:rowOff>153478</xdr:rowOff>
    </xdr:to>
    <xdr:sp macro="" textlink="">
      <xdr:nvSpPr>
        <xdr:cNvPr id="90" name="円/楕円 89"/>
        <xdr:cNvSpPr/>
      </xdr:nvSpPr>
      <xdr:spPr>
        <a:xfrm>
          <a:off x="1079500" y="5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170005</xdr:rowOff>
    </xdr:from>
    <xdr:ext cx="599010" cy="259045"/>
    <xdr:sp macro="" textlink="">
      <xdr:nvSpPr>
        <xdr:cNvPr id="91" name="テキスト ボックス 90"/>
        <xdr:cNvSpPr txBox="1"/>
      </xdr:nvSpPr>
      <xdr:spPr>
        <a:xfrm>
          <a:off x="830794" y="514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119917</xdr:rowOff>
    </xdr:from>
    <xdr:to>
      <xdr:col>6</xdr:col>
      <xdr:colOff>511175</xdr:colOff>
      <xdr:row>54</xdr:row>
      <xdr:rowOff>144976</xdr:rowOff>
    </xdr:to>
    <xdr:cxnSp macro="">
      <xdr:nvCxnSpPr>
        <xdr:cNvPr id="118" name="直線コネクタ 117"/>
        <xdr:cNvCxnSpPr/>
      </xdr:nvCxnSpPr>
      <xdr:spPr>
        <a:xfrm flipV="1">
          <a:off x="3797300" y="9378217"/>
          <a:ext cx="8382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133610</xdr:rowOff>
    </xdr:from>
    <xdr:to>
      <xdr:col>5</xdr:col>
      <xdr:colOff>358775</xdr:colOff>
      <xdr:row>54</xdr:row>
      <xdr:rowOff>144976</xdr:rowOff>
    </xdr:to>
    <xdr:cxnSp macro="">
      <xdr:nvCxnSpPr>
        <xdr:cNvPr id="121" name="直線コネクタ 120"/>
        <xdr:cNvCxnSpPr/>
      </xdr:nvCxnSpPr>
      <xdr:spPr>
        <a:xfrm>
          <a:off x="2908300" y="9391910"/>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133610</xdr:rowOff>
    </xdr:from>
    <xdr:to>
      <xdr:col>4</xdr:col>
      <xdr:colOff>155575</xdr:colOff>
      <xdr:row>55</xdr:row>
      <xdr:rowOff>13143</xdr:rowOff>
    </xdr:to>
    <xdr:cxnSp macro="">
      <xdr:nvCxnSpPr>
        <xdr:cNvPr id="124" name="直線コネクタ 123"/>
        <xdr:cNvCxnSpPr/>
      </xdr:nvCxnSpPr>
      <xdr:spPr>
        <a:xfrm flipV="1">
          <a:off x="2019300" y="9391910"/>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13143</xdr:rowOff>
    </xdr:from>
    <xdr:to>
      <xdr:col>2</xdr:col>
      <xdr:colOff>638175</xdr:colOff>
      <xdr:row>55</xdr:row>
      <xdr:rowOff>19658</xdr:rowOff>
    </xdr:to>
    <xdr:cxnSp macro="">
      <xdr:nvCxnSpPr>
        <xdr:cNvPr id="127" name="直線コネクタ 126"/>
        <xdr:cNvCxnSpPr/>
      </xdr:nvCxnSpPr>
      <xdr:spPr>
        <a:xfrm flipV="1">
          <a:off x="1130300" y="944289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69117</xdr:rowOff>
    </xdr:from>
    <xdr:to>
      <xdr:col>6</xdr:col>
      <xdr:colOff>561975</xdr:colOff>
      <xdr:row>54</xdr:row>
      <xdr:rowOff>170717</xdr:rowOff>
    </xdr:to>
    <xdr:sp macro="" textlink="">
      <xdr:nvSpPr>
        <xdr:cNvPr id="137" name="円/楕円 136"/>
        <xdr:cNvSpPr/>
      </xdr:nvSpPr>
      <xdr:spPr>
        <a:xfrm>
          <a:off x="45847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91994</xdr:rowOff>
    </xdr:from>
    <xdr:ext cx="599010" cy="259045"/>
    <xdr:sp macro="" textlink="">
      <xdr:nvSpPr>
        <xdr:cNvPr id="138" name="物件費該当値テキスト"/>
        <xdr:cNvSpPr txBox="1"/>
      </xdr:nvSpPr>
      <xdr:spPr>
        <a:xfrm>
          <a:off x="4686300" y="917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154,327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94176</xdr:rowOff>
    </xdr:from>
    <xdr:to>
      <xdr:col>5</xdr:col>
      <xdr:colOff>409575</xdr:colOff>
      <xdr:row>55</xdr:row>
      <xdr:rowOff>24326</xdr:rowOff>
    </xdr:to>
    <xdr:sp macro="" textlink="">
      <xdr:nvSpPr>
        <xdr:cNvPr id="139" name="円/楕円 138"/>
        <xdr:cNvSpPr/>
      </xdr:nvSpPr>
      <xdr:spPr>
        <a:xfrm>
          <a:off x="3746500" y="93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40853</xdr:rowOff>
    </xdr:from>
    <xdr:ext cx="599010" cy="259045"/>
    <xdr:sp macro="" textlink="">
      <xdr:nvSpPr>
        <xdr:cNvPr id="140" name="テキスト ボックス 139"/>
        <xdr:cNvSpPr txBox="1"/>
      </xdr:nvSpPr>
      <xdr:spPr>
        <a:xfrm>
          <a:off x="3497794" y="912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148,846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82810</xdr:rowOff>
    </xdr:from>
    <xdr:to>
      <xdr:col>4</xdr:col>
      <xdr:colOff>206375</xdr:colOff>
      <xdr:row>55</xdr:row>
      <xdr:rowOff>12960</xdr:rowOff>
    </xdr:to>
    <xdr:sp macro="" textlink="">
      <xdr:nvSpPr>
        <xdr:cNvPr id="141" name="円/楕円 140"/>
        <xdr:cNvSpPr/>
      </xdr:nvSpPr>
      <xdr:spPr>
        <a:xfrm>
          <a:off x="2857500" y="9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29487</xdr:rowOff>
    </xdr:from>
    <xdr:ext cx="599010" cy="259045"/>
    <xdr:sp macro="" textlink="">
      <xdr:nvSpPr>
        <xdr:cNvPr id="142" name="テキスト ボックス 141"/>
        <xdr:cNvSpPr txBox="1"/>
      </xdr:nvSpPr>
      <xdr:spPr>
        <a:xfrm>
          <a:off x="2608794" y="91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133793</xdr:rowOff>
    </xdr:from>
    <xdr:to>
      <xdr:col>3</xdr:col>
      <xdr:colOff>3175</xdr:colOff>
      <xdr:row>55</xdr:row>
      <xdr:rowOff>63943</xdr:rowOff>
    </xdr:to>
    <xdr:sp macro="" textlink="">
      <xdr:nvSpPr>
        <xdr:cNvPr id="143" name="円/楕円 142"/>
        <xdr:cNvSpPr/>
      </xdr:nvSpPr>
      <xdr:spPr>
        <a:xfrm>
          <a:off x="1968500" y="9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80470</xdr:rowOff>
    </xdr:from>
    <xdr:ext cx="599010" cy="259045"/>
    <xdr:sp macro="" textlink="">
      <xdr:nvSpPr>
        <xdr:cNvPr id="144" name="テキスト ボックス 143"/>
        <xdr:cNvSpPr txBox="1"/>
      </xdr:nvSpPr>
      <xdr:spPr>
        <a:xfrm>
          <a:off x="1719794" y="91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140308</xdr:rowOff>
    </xdr:from>
    <xdr:to>
      <xdr:col>1</xdr:col>
      <xdr:colOff>485775</xdr:colOff>
      <xdr:row>55</xdr:row>
      <xdr:rowOff>70458</xdr:rowOff>
    </xdr:to>
    <xdr:sp macro="" textlink="">
      <xdr:nvSpPr>
        <xdr:cNvPr id="145" name="円/楕円 144"/>
        <xdr:cNvSpPr/>
      </xdr:nvSpPr>
      <xdr:spPr>
        <a:xfrm>
          <a:off x="1079500" y="93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86985</xdr:rowOff>
    </xdr:from>
    <xdr:ext cx="599010" cy="259045"/>
    <xdr:sp macro="" textlink="">
      <xdr:nvSpPr>
        <xdr:cNvPr id="146" name="テキスト ボックス 145"/>
        <xdr:cNvSpPr txBox="1"/>
      </xdr:nvSpPr>
      <xdr:spPr>
        <a:xfrm>
          <a:off x="830794" y="917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65672</xdr:rowOff>
    </xdr:from>
    <xdr:to>
      <xdr:col>6</xdr:col>
      <xdr:colOff>511175</xdr:colOff>
      <xdr:row>77</xdr:row>
      <xdr:rowOff>13399</xdr:rowOff>
    </xdr:to>
    <xdr:cxnSp macro="">
      <xdr:nvCxnSpPr>
        <xdr:cNvPr id="175" name="直線コネクタ 174"/>
        <xdr:cNvCxnSpPr/>
      </xdr:nvCxnSpPr>
      <xdr:spPr>
        <a:xfrm flipV="1">
          <a:off x="3797300" y="12581522"/>
          <a:ext cx="838200" cy="6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13399</xdr:rowOff>
    </xdr:from>
    <xdr:to>
      <xdr:col>5</xdr:col>
      <xdr:colOff>358775</xdr:colOff>
      <xdr:row>77</xdr:row>
      <xdr:rowOff>36258</xdr:rowOff>
    </xdr:to>
    <xdr:cxnSp macro="">
      <xdr:nvCxnSpPr>
        <xdr:cNvPr id="178" name="直線コネクタ 177"/>
        <xdr:cNvCxnSpPr/>
      </xdr:nvCxnSpPr>
      <xdr:spPr>
        <a:xfrm flipV="1">
          <a:off x="2908300" y="132150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14808</xdr:rowOff>
    </xdr:from>
    <xdr:to>
      <xdr:col>4</xdr:col>
      <xdr:colOff>155575</xdr:colOff>
      <xdr:row>77</xdr:row>
      <xdr:rowOff>36258</xdr:rowOff>
    </xdr:to>
    <xdr:cxnSp macro="">
      <xdr:nvCxnSpPr>
        <xdr:cNvPr id="181" name="直線コネクタ 180"/>
        <xdr:cNvCxnSpPr/>
      </xdr:nvCxnSpPr>
      <xdr:spPr>
        <a:xfrm>
          <a:off x="2019300" y="13216458"/>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85674</xdr:rowOff>
    </xdr:from>
    <xdr:to>
      <xdr:col>2</xdr:col>
      <xdr:colOff>638175</xdr:colOff>
      <xdr:row>77</xdr:row>
      <xdr:rowOff>14808</xdr:rowOff>
    </xdr:to>
    <xdr:cxnSp macro="">
      <xdr:nvCxnSpPr>
        <xdr:cNvPr id="184" name="直線コネクタ 183"/>
        <xdr:cNvCxnSpPr/>
      </xdr:nvCxnSpPr>
      <xdr:spPr>
        <a:xfrm>
          <a:off x="1130300" y="1311587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14872</xdr:rowOff>
    </xdr:from>
    <xdr:to>
      <xdr:col>6</xdr:col>
      <xdr:colOff>561975</xdr:colOff>
      <xdr:row>73</xdr:row>
      <xdr:rowOff>116472</xdr:rowOff>
    </xdr:to>
    <xdr:sp macro="" textlink="">
      <xdr:nvSpPr>
        <xdr:cNvPr id="194" name="円/楕円 193"/>
        <xdr:cNvSpPr/>
      </xdr:nvSpPr>
      <xdr:spPr>
        <a:xfrm>
          <a:off x="4584700" y="125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37749</xdr:rowOff>
    </xdr:from>
    <xdr:ext cx="534377" cy="259045"/>
    <xdr:sp macro="" textlink="">
      <xdr:nvSpPr>
        <xdr:cNvPr id="195" name="維持補修費該当値テキスト"/>
        <xdr:cNvSpPr txBox="1"/>
      </xdr:nvSpPr>
      <xdr:spPr>
        <a:xfrm>
          <a:off x="4686300"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134049</xdr:rowOff>
    </xdr:from>
    <xdr:to>
      <xdr:col>5</xdr:col>
      <xdr:colOff>409575</xdr:colOff>
      <xdr:row>77</xdr:row>
      <xdr:rowOff>64199</xdr:rowOff>
    </xdr:to>
    <xdr:sp macro="" textlink="">
      <xdr:nvSpPr>
        <xdr:cNvPr id="196" name="円/楕円 195"/>
        <xdr:cNvSpPr/>
      </xdr:nvSpPr>
      <xdr:spPr>
        <a:xfrm>
          <a:off x="37465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80725</xdr:rowOff>
    </xdr:from>
    <xdr:ext cx="469744" cy="259045"/>
    <xdr:sp macro="" textlink="">
      <xdr:nvSpPr>
        <xdr:cNvPr id="197" name="テキスト ボックス 196"/>
        <xdr:cNvSpPr txBox="1"/>
      </xdr:nvSpPr>
      <xdr:spPr>
        <a:xfrm>
          <a:off x="3562427" y="129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156908</xdr:rowOff>
    </xdr:from>
    <xdr:to>
      <xdr:col>4</xdr:col>
      <xdr:colOff>206375</xdr:colOff>
      <xdr:row>77</xdr:row>
      <xdr:rowOff>87058</xdr:rowOff>
    </xdr:to>
    <xdr:sp macro="" textlink="">
      <xdr:nvSpPr>
        <xdr:cNvPr id="198" name="円/楕円 197"/>
        <xdr:cNvSpPr/>
      </xdr:nvSpPr>
      <xdr:spPr>
        <a:xfrm>
          <a:off x="2857500" y="13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103585</xdr:rowOff>
    </xdr:from>
    <xdr:ext cx="469744" cy="259045"/>
    <xdr:sp macro="" textlink="">
      <xdr:nvSpPr>
        <xdr:cNvPr id="199" name="テキスト ボックス 198"/>
        <xdr:cNvSpPr txBox="1"/>
      </xdr:nvSpPr>
      <xdr:spPr>
        <a:xfrm>
          <a:off x="26734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135458</xdr:rowOff>
    </xdr:from>
    <xdr:to>
      <xdr:col>3</xdr:col>
      <xdr:colOff>3175</xdr:colOff>
      <xdr:row>77</xdr:row>
      <xdr:rowOff>65608</xdr:rowOff>
    </xdr:to>
    <xdr:sp macro="" textlink="">
      <xdr:nvSpPr>
        <xdr:cNvPr id="200" name="円/楕円 199"/>
        <xdr:cNvSpPr/>
      </xdr:nvSpPr>
      <xdr:spPr>
        <a:xfrm>
          <a:off x="1968500" y="131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82135</xdr:rowOff>
    </xdr:from>
    <xdr:ext cx="469744" cy="259045"/>
    <xdr:sp macro="" textlink="">
      <xdr:nvSpPr>
        <xdr:cNvPr id="201" name="テキスト ボックス 200"/>
        <xdr:cNvSpPr txBox="1"/>
      </xdr:nvSpPr>
      <xdr:spPr>
        <a:xfrm>
          <a:off x="1784427" y="1294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34874</xdr:rowOff>
    </xdr:from>
    <xdr:to>
      <xdr:col>1</xdr:col>
      <xdr:colOff>485775</xdr:colOff>
      <xdr:row>76</xdr:row>
      <xdr:rowOff>136474</xdr:rowOff>
    </xdr:to>
    <xdr:sp macro="" textlink="">
      <xdr:nvSpPr>
        <xdr:cNvPr id="202" name="円/楕円 201"/>
        <xdr:cNvSpPr/>
      </xdr:nvSpPr>
      <xdr:spPr>
        <a:xfrm>
          <a:off x="1079500" y="130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153001</xdr:rowOff>
    </xdr:from>
    <xdr:ext cx="534377" cy="259045"/>
    <xdr:sp macro="" textlink="">
      <xdr:nvSpPr>
        <xdr:cNvPr id="203" name="テキスト ボックス 202"/>
        <xdr:cNvSpPr txBox="1"/>
      </xdr:nvSpPr>
      <xdr:spPr>
        <a:xfrm>
          <a:off x="863111" y="128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161055</xdr:rowOff>
    </xdr:from>
    <xdr:to>
      <xdr:col>6</xdr:col>
      <xdr:colOff>511175</xdr:colOff>
      <xdr:row>96</xdr:row>
      <xdr:rowOff>130727</xdr:rowOff>
    </xdr:to>
    <xdr:cxnSp macro="">
      <xdr:nvCxnSpPr>
        <xdr:cNvPr id="233" name="直線コネクタ 232"/>
        <xdr:cNvCxnSpPr/>
      </xdr:nvCxnSpPr>
      <xdr:spPr>
        <a:xfrm>
          <a:off x="3797300" y="16448805"/>
          <a:ext cx="8382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161055</xdr:rowOff>
    </xdr:from>
    <xdr:to>
      <xdr:col>5</xdr:col>
      <xdr:colOff>358775</xdr:colOff>
      <xdr:row>96</xdr:row>
      <xdr:rowOff>116573</xdr:rowOff>
    </xdr:to>
    <xdr:cxnSp macro="">
      <xdr:nvCxnSpPr>
        <xdr:cNvPr id="236" name="直線コネクタ 235"/>
        <xdr:cNvCxnSpPr/>
      </xdr:nvCxnSpPr>
      <xdr:spPr>
        <a:xfrm flipV="1">
          <a:off x="2908300" y="16448805"/>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3187</xdr:rowOff>
    </xdr:from>
    <xdr:to>
      <xdr:col>4</xdr:col>
      <xdr:colOff>155575</xdr:colOff>
      <xdr:row>96</xdr:row>
      <xdr:rowOff>116573</xdr:rowOff>
    </xdr:to>
    <xdr:cxnSp macro="">
      <xdr:nvCxnSpPr>
        <xdr:cNvPr id="239" name="直線コネクタ 238"/>
        <xdr:cNvCxnSpPr/>
      </xdr:nvCxnSpPr>
      <xdr:spPr>
        <a:xfrm>
          <a:off x="2019300" y="1646238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3187</xdr:rowOff>
    </xdr:from>
    <xdr:to>
      <xdr:col>2</xdr:col>
      <xdr:colOff>638175</xdr:colOff>
      <xdr:row>96</xdr:row>
      <xdr:rowOff>108934</xdr:rowOff>
    </xdr:to>
    <xdr:cxnSp macro="">
      <xdr:nvCxnSpPr>
        <xdr:cNvPr id="242" name="直線コネクタ 241"/>
        <xdr:cNvCxnSpPr/>
      </xdr:nvCxnSpPr>
      <xdr:spPr>
        <a:xfrm flipV="1">
          <a:off x="1130300" y="16462387"/>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79927</xdr:rowOff>
    </xdr:from>
    <xdr:to>
      <xdr:col>6</xdr:col>
      <xdr:colOff>561975</xdr:colOff>
      <xdr:row>97</xdr:row>
      <xdr:rowOff>10077</xdr:rowOff>
    </xdr:to>
    <xdr:sp macro="" textlink="">
      <xdr:nvSpPr>
        <xdr:cNvPr id="252" name="円/楕円 251"/>
        <xdr:cNvSpPr/>
      </xdr:nvSpPr>
      <xdr:spPr>
        <a:xfrm>
          <a:off x="45847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102804</xdr:rowOff>
    </xdr:from>
    <xdr:ext cx="534377" cy="259045"/>
    <xdr:sp macro="" textlink="">
      <xdr:nvSpPr>
        <xdr:cNvPr id="253" name="扶助費該当値テキスト"/>
        <xdr:cNvSpPr txBox="1"/>
      </xdr:nvSpPr>
      <xdr:spPr>
        <a:xfrm>
          <a:off x="4686300" y="16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110255</xdr:rowOff>
    </xdr:from>
    <xdr:to>
      <xdr:col>5</xdr:col>
      <xdr:colOff>409575</xdr:colOff>
      <xdr:row>96</xdr:row>
      <xdr:rowOff>40405</xdr:rowOff>
    </xdr:to>
    <xdr:sp macro="" textlink="">
      <xdr:nvSpPr>
        <xdr:cNvPr id="254" name="円/楕円 253"/>
        <xdr:cNvSpPr/>
      </xdr:nvSpPr>
      <xdr:spPr>
        <a:xfrm>
          <a:off x="3746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56932</xdr:rowOff>
    </xdr:from>
    <xdr:ext cx="534377" cy="259045"/>
    <xdr:sp macro="" textlink="">
      <xdr:nvSpPr>
        <xdr:cNvPr id="255" name="テキスト ボックス 254"/>
        <xdr:cNvSpPr txBox="1"/>
      </xdr:nvSpPr>
      <xdr:spPr>
        <a:xfrm>
          <a:off x="3530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65773</xdr:rowOff>
    </xdr:from>
    <xdr:to>
      <xdr:col>4</xdr:col>
      <xdr:colOff>206375</xdr:colOff>
      <xdr:row>96</xdr:row>
      <xdr:rowOff>167373</xdr:rowOff>
    </xdr:to>
    <xdr:sp macro="" textlink="">
      <xdr:nvSpPr>
        <xdr:cNvPr id="256" name="円/楕円 255"/>
        <xdr:cNvSpPr/>
      </xdr:nvSpPr>
      <xdr:spPr>
        <a:xfrm>
          <a:off x="2857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12450</xdr:rowOff>
    </xdr:from>
    <xdr:ext cx="534377" cy="259045"/>
    <xdr:sp macro="" textlink="">
      <xdr:nvSpPr>
        <xdr:cNvPr id="257" name="テキスト ボックス 256"/>
        <xdr:cNvSpPr txBox="1"/>
      </xdr:nvSpPr>
      <xdr:spPr>
        <a:xfrm>
          <a:off x="2641111" y="163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123837</xdr:rowOff>
    </xdr:from>
    <xdr:to>
      <xdr:col>3</xdr:col>
      <xdr:colOff>3175</xdr:colOff>
      <xdr:row>96</xdr:row>
      <xdr:rowOff>53987</xdr:rowOff>
    </xdr:to>
    <xdr:sp macro="" textlink="">
      <xdr:nvSpPr>
        <xdr:cNvPr id="258" name="円/楕円 257"/>
        <xdr:cNvSpPr/>
      </xdr:nvSpPr>
      <xdr:spPr>
        <a:xfrm>
          <a:off x="1968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70514</xdr:rowOff>
    </xdr:from>
    <xdr:ext cx="534377" cy="259045"/>
    <xdr:sp macro="" textlink="">
      <xdr:nvSpPr>
        <xdr:cNvPr id="259" name="テキスト ボックス 258"/>
        <xdr:cNvSpPr txBox="1"/>
      </xdr:nvSpPr>
      <xdr:spPr>
        <a:xfrm>
          <a:off x="1752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58134</xdr:rowOff>
    </xdr:from>
    <xdr:to>
      <xdr:col>1</xdr:col>
      <xdr:colOff>485775</xdr:colOff>
      <xdr:row>96</xdr:row>
      <xdr:rowOff>159734</xdr:rowOff>
    </xdr:to>
    <xdr:sp macro="" textlink="">
      <xdr:nvSpPr>
        <xdr:cNvPr id="260" name="円/楕円 259"/>
        <xdr:cNvSpPr/>
      </xdr:nvSpPr>
      <xdr:spPr>
        <a:xfrm>
          <a:off x="1079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4811</xdr:rowOff>
    </xdr:from>
    <xdr:ext cx="534377" cy="259045"/>
    <xdr:sp macro="" textlink="">
      <xdr:nvSpPr>
        <xdr:cNvPr id="261" name="テキスト ボックス 260"/>
        <xdr:cNvSpPr txBox="1"/>
      </xdr:nvSpPr>
      <xdr:spPr>
        <a:xfrm>
          <a:off x="863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84932</xdr:rowOff>
    </xdr:from>
    <xdr:to>
      <xdr:col>15</xdr:col>
      <xdr:colOff>180975</xdr:colOff>
      <xdr:row>33</xdr:row>
      <xdr:rowOff>35783</xdr:rowOff>
    </xdr:to>
    <xdr:cxnSp macro="">
      <xdr:nvCxnSpPr>
        <xdr:cNvPr id="288" name="直線コネクタ 287"/>
        <xdr:cNvCxnSpPr/>
      </xdr:nvCxnSpPr>
      <xdr:spPr>
        <a:xfrm>
          <a:off x="9639300" y="5399882"/>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84932</xdr:rowOff>
    </xdr:from>
    <xdr:to>
      <xdr:col>14</xdr:col>
      <xdr:colOff>28575</xdr:colOff>
      <xdr:row>34</xdr:row>
      <xdr:rowOff>5247</xdr:rowOff>
    </xdr:to>
    <xdr:cxnSp macro="">
      <xdr:nvCxnSpPr>
        <xdr:cNvPr id="291" name="直線コネクタ 290"/>
        <xdr:cNvCxnSpPr/>
      </xdr:nvCxnSpPr>
      <xdr:spPr>
        <a:xfrm flipV="1">
          <a:off x="8750300" y="5399882"/>
          <a:ext cx="889000" cy="4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5247</xdr:rowOff>
    </xdr:from>
    <xdr:to>
      <xdr:col>12</xdr:col>
      <xdr:colOff>511175</xdr:colOff>
      <xdr:row>34</xdr:row>
      <xdr:rowOff>8063</xdr:rowOff>
    </xdr:to>
    <xdr:cxnSp macro="">
      <xdr:nvCxnSpPr>
        <xdr:cNvPr id="294" name="直線コネクタ 293"/>
        <xdr:cNvCxnSpPr/>
      </xdr:nvCxnSpPr>
      <xdr:spPr>
        <a:xfrm flipV="1">
          <a:off x="7861300" y="5834547"/>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8063</xdr:rowOff>
    </xdr:from>
    <xdr:to>
      <xdr:col>11</xdr:col>
      <xdr:colOff>307975</xdr:colOff>
      <xdr:row>34</xdr:row>
      <xdr:rowOff>13207</xdr:rowOff>
    </xdr:to>
    <xdr:cxnSp macro="">
      <xdr:nvCxnSpPr>
        <xdr:cNvPr id="297" name="直線コネクタ 296"/>
        <xdr:cNvCxnSpPr/>
      </xdr:nvCxnSpPr>
      <xdr:spPr>
        <a:xfrm flipV="1">
          <a:off x="6972300" y="583736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156433</xdr:rowOff>
    </xdr:from>
    <xdr:to>
      <xdr:col>15</xdr:col>
      <xdr:colOff>231775</xdr:colOff>
      <xdr:row>33</xdr:row>
      <xdr:rowOff>86583</xdr:rowOff>
    </xdr:to>
    <xdr:sp macro="" textlink="">
      <xdr:nvSpPr>
        <xdr:cNvPr id="307" name="円/楕円 306"/>
        <xdr:cNvSpPr/>
      </xdr:nvSpPr>
      <xdr:spPr>
        <a:xfrm>
          <a:off x="10426700" y="56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7860</xdr:rowOff>
    </xdr:from>
    <xdr:ext cx="599010" cy="259045"/>
    <xdr:sp macro="" textlink="">
      <xdr:nvSpPr>
        <xdr:cNvPr id="308" name="補助費等該当値テキスト"/>
        <xdr:cNvSpPr txBox="1"/>
      </xdr:nvSpPr>
      <xdr:spPr>
        <a:xfrm>
          <a:off x="10528300" y="549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210,229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34132</xdr:rowOff>
    </xdr:from>
    <xdr:to>
      <xdr:col>14</xdr:col>
      <xdr:colOff>79375</xdr:colOff>
      <xdr:row>31</xdr:row>
      <xdr:rowOff>135732</xdr:rowOff>
    </xdr:to>
    <xdr:sp macro="" textlink="">
      <xdr:nvSpPr>
        <xdr:cNvPr id="309" name="円/楕円 308"/>
        <xdr:cNvSpPr/>
      </xdr:nvSpPr>
      <xdr:spPr>
        <a:xfrm>
          <a:off x="9588500" y="53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152259</xdr:rowOff>
    </xdr:from>
    <xdr:ext cx="599010" cy="259045"/>
    <xdr:sp macro="" textlink="">
      <xdr:nvSpPr>
        <xdr:cNvPr id="310" name="テキスト ボックス 309"/>
        <xdr:cNvSpPr txBox="1"/>
      </xdr:nvSpPr>
      <xdr:spPr>
        <a:xfrm>
          <a:off x="9339794" y="51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125897</xdr:rowOff>
    </xdr:from>
    <xdr:to>
      <xdr:col>12</xdr:col>
      <xdr:colOff>561975</xdr:colOff>
      <xdr:row>34</xdr:row>
      <xdr:rowOff>56047</xdr:rowOff>
    </xdr:to>
    <xdr:sp macro="" textlink="">
      <xdr:nvSpPr>
        <xdr:cNvPr id="311" name="円/楕円 310"/>
        <xdr:cNvSpPr/>
      </xdr:nvSpPr>
      <xdr:spPr>
        <a:xfrm>
          <a:off x="8699500" y="57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72574</xdr:rowOff>
    </xdr:from>
    <xdr:ext cx="599010" cy="259045"/>
    <xdr:sp macro="" textlink="">
      <xdr:nvSpPr>
        <xdr:cNvPr id="312" name="テキスト ボックス 311"/>
        <xdr:cNvSpPr txBox="1"/>
      </xdr:nvSpPr>
      <xdr:spPr>
        <a:xfrm>
          <a:off x="8450794" y="555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128713</xdr:rowOff>
    </xdr:from>
    <xdr:to>
      <xdr:col>11</xdr:col>
      <xdr:colOff>358775</xdr:colOff>
      <xdr:row>34</xdr:row>
      <xdr:rowOff>58863</xdr:rowOff>
    </xdr:to>
    <xdr:sp macro="" textlink="">
      <xdr:nvSpPr>
        <xdr:cNvPr id="313" name="円/楕円 312"/>
        <xdr:cNvSpPr/>
      </xdr:nvSpPr>
      <xdr:spPr>
        <a:xfrm>
          <a:off x="7810500" y="57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75390</xdr:rowOff>
    </xdr:from>
    <xdr:ext cx="599010" cy="259045"/>
    <xdr:sp macro="" textlink="">
      <xdr:nvSpPr>
        <xdr:cNvPr id="314" name="テキスト ボックス 313"/>
        <xdr:cNvSpPr txBox="1"/>
      </xdr:nvSpPr>
      <xdr:spPr>
        <a:xfrm>
          <a:off x="7561794" y="55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178,792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133857</xdr:rowOff>
    </xdr:from>
    <xdr:to>
      <xdr:col>10</xdr:col>
      <xdr:colOff>155575</xdr:colOff>
      <xdr:row>34</xdr:row>
      <xdr:rowOff>64007</xdr:rowOff>
    </xdr:to>
    <xdr:sp macro="" textlink="">
      <xdr:nvSpPr>
        <xdr:cNvPr id="315" name="円/楕円 314"/>
        <xdr:cNvSpPr/>
      </xdr:nvSpPr>
      <xdr:spPr>
        <a:xfrm>
          <a:off x="6921500" y="57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80534</xdr:rowOff>
    </xdr:from>
    <xdr:ext cx="599010" cy="259045"/>
    <xdr:sp macro="" textlink="">
      <xdr:nvSpPr>
        <xdr:cNvPr id="316" name="テキスト ボックス 315"/>
        <xdr:cNvSpPr txBox="1"/>
      </xdr:nvSpPr>
      <xdr:spPr>
        <a:xfrm>
          <a:off x="6672794" y="55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47315</xdr:rowOff>
    </xdr:from>
    <xdr:to>
      <xdr:col>15</xdr:col>
      <xdr:colOff>180975</xdr:colOff>
      <xdr:row>54</xdr:row>
      <xdr:rowOff>126373</xdr:rowOff>
    </xdr:to>
    <xdr:cxnSp macro="">
      <xdr:nvCxnSpPr>
        <xdr:cNvPr id="345" name="直線コネクタ 344"/>
        <xdr:cNvCxnSpPr/>
      </xdr:nvCxnSpPr>
      <xdr:spPr>
        <a:xfrm flipV="1">
          <a:off x="9639300" y="8791265"/>
          <a:ext cx="838200" cy="5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126373</xdr:rowOff>
    </xdr:from>
    <xdr:to>
      <xdr:col>14</xdr:col>
      <xdr:colOff>28575</xdr:colOff>
      <xdr:row>55</xdr:row>
      <xdr:rowOff>147404</xdr:rowOff>
    </xdr:to>
    <xdr:cxnSp macro="">
      <xdr:nvCxnSpPr>
        <xdr:cNvPr id="348" name="直線コネクタ 347"/>
        <xdr:cNvCxnSpPr/>
      </xdr:nvCxnSpPr>
      <xdr:spPr>
        <a:xfrm flipV="1">
          <a:off x="8750300" y="9384673"/>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147404</xdr:rowOff>
    </xdr:from>
    <xdr:to>
      <xdr:col>12</xdr:col>
      <xdr:colOff>511175</xdr:colOff>
      <xdr:row>57</xdr:row>
      <xdr:rowOff>13516</xdr:rowOff>
    </xdr:to>
    <xdr:cxnSp macro="">
      <xdr:nvCxnSpPr>
        <xdr:cNvPr id="351" name="直線コネクタ 350"/>
        <xdr:cNvCxnSpPr/>
      </xdr:nvCxnSpPr>
      <xdr:spPr>
        <a:xfrm flipV="1">
          <a:off x="7861300" y="9577154"/>
          <a:ext cx="889000" cy="20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13516</xdr:rowOff>
    </xdr:from>
    <xdr:to>
      <xdr:col>11</xdr:col>
      <xdr:colOff>307975</xdr:colOff>
      <xdr:row>57</xdr:row>
      <xdr:rowOff>38098</xdr:rowOff>
    </xdr:to>
    <xdr:cxnSp macro="">
      <xdr:nvCxnSpPr>
        <xdr:cNvPr id="354" name="直線コネクタ 353"/>
        <xdr:cNvCxnSpPr/>
      </xdr:nvCxnSpPr>
      <xdr:spPr>
        <a:xfrm flipV="1">
          <a:off x="6972300" y="9786166"/>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167965</xdr:rowOff>
    </xdr:from>
    <xdr:to>
      <xdr:col>15</xdr:col>
      <xdr:colOff>231775</xdr:colOff>
      <xdr:row>51</xdr:row>
      <xdr:rowOff>98115</xdr:rowOff>
    </xdr:to>
    <xdr:sp macro="" textlink="">
      <xdr:nvSpPr>
        <xdr:cNvPr id="364" name="円/楕円 363"/>
        <xdr:cNvSpPr/>
      </xdr:nvSpPr>
      <xdr:spPr>
        <a:xfrm>
          <a:off x="10426700" y="87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82892</xdr:rowOff>
    </xdr:from>
    <xdr:ext cx="599010" cy="259045"/>
    <xdr:sp macro="" textlink="">
      <xdr:nvSpPr>
        <xdr:cNvPr id="365" name="普通建設事業費該当値テキスト"/>
        <xdr:cNvSpPr txBox="1"/>
      </xdr:nvSpPr>
      <xdr:spPr>
        <a:xfrm>
          <a:off x="10528300" y="865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359,248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75573</xdr:rowOff>
    </xdr:from>
    <xdr:to>
      <xdr:col>14</xdr:col>
      <xdr:colOff>79375</xdr:colOff>
      <xdr:row>55</xdr:row>
      <xdr:rowOff>5723</xdr:rowOff>
    </xdr:to>
    <xdr:sp macro="" textlink="">
      <xdr:nvSpPr>
        <xdr:cNvPr id="366" name="円/楕円 365"/>
        <xdr:cNvSpPr/>
      </xdr:nvSpPr>
      <xdr:spPr>
        <a:xfrm>
          <a:off x="9588500" y="93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22250</xdr:rowOff>
    </xdr:from>
    <xdr:ext cx="599010" cy="259045"/>
    <xdr:sp macro="" textlink="">
      <xdr:nvSpPr>
        <xdr:cNvPr id="367" name="テキスト ボックス 366"/>
        <xdr:cNvSpPr txBox="1"/>
      </xdr:nvSpPr>
      <xdr:spPr>
        <a:xfrm>
          <a:off x="9339794" y="910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96604</xdr:rowOff>
    </xdr:from>
    <xdr:to>
      <xdr:col>12</xdr:col>
      <xdr:colOff>561975</xdr:colOff>
      <xdr:row>56</xdr:row>
      <xdr:rowOff>26754</xdr:rowOff>
    </xdr:to>
    <xdr:sp macro="" textlink="">
      <xdr:nvSpPr>
        <xdr:cNvPr id="368" name="円/楕円 367"/>
        <xdr:cNvSpPr/>
      </xdr:nvSpPr>
      <xdr:spPr>
        <a:xfrm>
          <a:off x="8699500" y="95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43281</xdr:rowOff>
    </xdr:from>
    <xdr:ext cx="599010" cy="259045"/>
    <xdr:sp macro="" textlink="">
      <xdr:nvSpPr>
        <xdr:cNvPr id="369" name="テキスト ボックス 368"/>
        <xdr:cNvSpPr txBox="1"/>
      </xdr:nvSpPr>
      <xdr:spPr>
        <a:xfrm>
          <a:off x="8450794" y="93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134166</xdr:rowOff>
    </xdr:from>
    <xdr:to>
      <xdr:col>11</xdr:col>
      <xdr:colOff>358775</xdr:colOff>
      <xdr:row>57</xdr:row>
      <xdr:rowOff>64316</xdr:rowOff>
    </xdr:to>
    <xdr:sp macro="" textlink="">
      <xdr:nvSpPr>
        <xdr:cNvPr id="370" name="円/楕円 369"/>
        <xdr:cNvSpPr/>
      </xdr:nvSpPr>
      <xdr:spPr>
        <a:xfrm>
          <a:off x="7810500" y="97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80843</xdr:rowOff>
    </xdr:from>
    <xdr:ext cx="534377" cy="259045"/>
    <xdr:sp macro="" textlink="">
      <xdr:nvSpPr>
        <xdr:cNvPr id="371" name="テキスト ボックス 370"/>
        <xdr:cNvSpPr txBox="1"/>
      </xdr:nvSpPr>
      <xdr:spPr>
        <a:xfrm>
          <a:off x="7594111" y="95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158748</xdr:rowOff>
    </xdr:from>
    <xdr:to>
      <xdr:col>10</xdr:col>
      <xdr:colOff>155575</xdr:colOff>
      <xdr:row>57</xdr:row>
      <xdr:rowOff>88898</xdr:rowOff>
    </xdr:to>
    <xdr:sp macro="" textlink="">
      <xdr:nvSpPr>
        <xdr:cNvPr id="372" name="円/楕円 371"/>
        <xdr:cNvSpPr/>
      </xdr:nvSpPr>
      <xdr:spPr>
        <a:xfrm>
          <a:off x="6921500" y="9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80025</xdr:rowOff>
    </xdr:from>
    <xdr:ext cx="534377" cy="259045"/>
    <xdr:sp macro="" textlink="">
      <xdr:nvSpPr>
        <xdr:cNvPr id="373" name="テキスト ボックス 372"/>
        <xdr:cNvSpPr txBox="1"/>
      </xdr:nvSpPr>
      <xdr:spPr>
        <a:xfrm>
          <a:off x="6705111" y="98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11030</xdr:rowOff>
    </xdr:from>
    <xdr:to>
      <xdr:col>15</xdr:col>
      <xdr:colOff>180975</xdr:colOff>
      <xdr:row>76</xdr:row>
      <xdr:rowOff>73334</xdr:rowOff>
    </xdr:to>
    <xdr:cxnSp macro="">
      <xdr:nvCxnSpPr>
        <xdr:cNvPr id="400" name="直線コネクタ 399"/>
        <xdr:cNvCxnSpPr/>
      </xdr:nvCxnSpPr>
      <xdr:spPr>
        <a:xfrm flipV="1">
          <a:off x="9639300" y="12526880"/>
          <a:ext cx="838200" cy="57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131680</xdr:rowOff>
    </xdr:from>
    <xdr:to>
      <xdr:col>15</xdr:col>
      <xdr:colOff>231775</xdr:colOff>
      <xdr:row>73</xdr:row>
      <xdr:rowOff>61830</xdr:rowOff>
    </xdr:to>
    <xdr:sp macro="" textlink="">
      <xdr:nvSpPr>
        <xdr:cNvPr id="410" name="円/楕円 409"/>
        <xdr:cNvSpPr/>
      </xdr:nvSpPr>
      <xdr:spPr>
        <a:xfrm>
          <a:off x="10426700" y="124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46607</xdr:rowOff>
    </xdr:from>
    <xdr:ext cx="599010" cy="259045"/>
    <xdr:sp macro="" textlink="">
      <xdr:nvSpPr>
        <xdr:cNvPr id="411" name="普通建設事業費 （ うち新規整備　）該当値テキスト"/>
        <xdr:cNvSpPr txBox="1"/>
      </xdr:nvSpPr>
      <xdr:spPr>
        <a:xfrm>
          <a:off x="10528300" y="1239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22534</xdr:rowOff>
    </xdr:from>
    <xdr:to>
      <xdr:col>14</xdr:col>
      <xdr:colOff>79375</xdr:colOff>
      <xdr:row>76</xdr:row>
      <xdr:rowOff>124134</xdr:rowOff>
    </xdr:to>
    <xdr:sp macro="" textlink="">
      <xdr:nvSpPr>
        <xdr:cNvPr id="412" name="円/楕円 411"/>
        <xdr:cNvSpPr/>
      </xdr:nvSpPr>
      <xdr:spPr>
        <a:xfrm>
          <a:off x="9588500" y="130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140660</xdr:rowOff>
    </xdr:from>
    <xdr:ext cx="534377" cy="259045"/>
    <xdr:sp macro="" textlink="">
      <xdr:nvSpPr>
        <xdr:cNvPr id="413" name="テキスト ボックス 412"/>
        <xdr:cNvSpPr txBox="1"/>
      </xdr:nvSpPr>
      <xdr:spPr>
        <a:xfrm>
          <a:off x="9372111" y="128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46120</xdr:rowOff>
    </xdr:from>
    <xdr:to>
      <xdr:col>15</xdr:col>
      <xdr:colOff>180975</xdr:colOff>
      <xdr:row>93</xdr:row>
      <xdr:rowOff>155473</xdr:rowOff>
    </xdr:to>
    <xdr:cxnSp macro="">
      <xdr:nvCxnSpPr>
        <xdr:cNvPr id="440" name="直線コネクタ 439"/>
        <xdr:cNvCxnSpPr/>
      </xdr:nvCxnSpPr>
      <xdr:spPr>
        <a:xfrm flipV="1">
          <a:off x="9639300" y="15819520"/>
          <a:ext cx="838200" cy="28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166770</xdr:rowOff>
    </xdr:from>
    <xdr:to>
      <xdr:col>15</xdr:col>
      <xdr:colOff>231775</xdr:colOff>
      <xdr:row>92</xdr:row>
      <xdr:rowOff>96920</xdr:rowOff>
    </xdr:to>
    <xdr:sp macro="" textlink="">
      <xdr:nvSpPr>
        <xdr:cNvPr id="450" name="円/楕円 449"/>
        <xdr:cNvSpPr/>
      </xdr:nvSpPr>
      <xdr:spPr>
        <a:xfrm>
          <a:off x="10426700" y="157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18197</xdr:rowOff>
    </xdr:from>
    <xdr:ext cx="599010" cy="259045"/>
    <xdr:sp macro="" textlink="">
      <xdr:nvSpPr>
        <xdr:cNvPr id="451" name="普通建設事業費 （ うち更新整備　）該当値テキスト"/>
        <xdr:cNvSpPr txBox="1"/>
      </xdr:nvSpPr>
      <xdr:spPr>
        <a:xfrm>
          <a:off x="10528300" y="1562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122,734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104673</xdr:rowOff>
    </xdr:from>
    <xdr:to>
      <xdr:col>14</xdr:col>
      <xdr:colOff>79375</xdr:colOff>
      <xdr:row>94</xdr:row>
      <xdr:rowOff>34823</xdr:rowOff>
    </xdr:to>
    <xdr:sp macro="" textlink="">
      <xdr:nvSpPr>
        <xdr:cNvPr id="452" name="円/楕円 451"/>
        <xdr:cNvSpPr/>
      </xdr:nvSpPr>
      <xdr:spPr>
        <a:xfrm>
          <a:off x="9588500" y="160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51350</xdr:rowOff>
    </xdr:from>
    <xdr:ext cx="534377" cy="259045"/>
    <xdr:sp macro="" textlink="">
      <xdr:nvSpPr>
        <xdr:cNvPr id="453" name="テキスト ボックス 452"/>
        <xdr:cNvSpPr txBox="1"/>
      </xdr:nvSpPr>
      <xdr:spPr>
        <a:xfrm>
          <a:off x="9372111" y="158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7287</xdr:rowOff>
    </xdr:from>
    <xdr:to>
      <xdr:col>23</xdr:col>
      <xdr:colOff>517525</xdr:colOff>
      <xdr:row>39</xdr:row>
      <xdr:rowOff>11844</xdr:rowOff>
    </xdr:to>
    <xdr:cxnSp macro="">
      <xdr:nvCxnSpPr>
        <xdr:cNvPr id="482" name="直線コネクタ 481"/>
        <xdr:cNvCxnSpPr/>
      </xdr:nvCxnSpPr>
      <xdr:spPr>
        <a:xfrm flipV="1">
          <a:off x="15481300" y="6693837"/>
          <a:ext cx="8382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143137</xdr:rowOff>
    </xdr:from>
    <xdr:to>
      <xdr:col>22</xdr:col>
      <xdr:colOff>365125</xdr:colOff>
      <xdr:row>39</xdr:row>
      <xdr:rowOff>11844</xdr:rowOff>
    </xdr:to>
    <xdr:cxnSp macro="">
      <xdr:nvCxnSpPr>
        <xdr:cNvPr id="485" name="直線コネクタ 484"/>
        <xdr:cNvCxnSpPr/>
      </xdr:nvCxnSpPr>
      <xdr:spPr>
        <a:xfrm>
          <a:off x="14592300" y="6658237"/>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143137</xdr:rowOff>
    </xdr:from>
    <xdr:to>
      <xdr:col>21</xdr:col>
      <xdr:colOff>161925</xdr:colOff>
      <xdr:row>39</xdr:row>
      <xdr:rowOff>26688</xdr:rowOff>
    </xdr:to>
    <xdr:cxnSp macro="">
      <xdr:nvCxnSpPr>
        <xdr:cNvPr id="488" name="直線コネクタ 487"/>
        <xdr:cNvCxnSpPr/>
      </xdr:nvCxnSpPr>
      <xdr:spPr>
        <a:xfrm flipV="1">
          <a:off x="13703300" y="6658237"/>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155085</xdr:rowOff>
    </xdr:from>
    <xdr:to>
      <xdr:col>19</xdr:col>
      <xdr:colOff>644525</xdr:colOff>
      <xdr:row>39</xdr:row>
      <xdr:rowOff>26688</xdr:rowOff>
    </xdr:to>
    <xdr:cxnSp macro="">
      <xdr:nvCxnSpPr>
        <xdr:cNvPr id="491" name="直線コネクタ 490"/>
        <xdr:cNvCxnSpPr/>
      </xdr:nvCxnSpPr>
      <xdr:spPr>
        <a:xfrm>
          <a:off x="12814300" y="6670185"/>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127937</xdr:rowOff>
    </xdr:from>
    <xdr:to>
      <xdr:col>23</xdr:col>
      <xdr:colOff>568325</xdr:colOff>
      <xdr:row>39</xdr:row>
      <xdr:rowOff>58087</xdr:rowOff>
    </xdr:to>
    <xdr:sp macro="" textlink="">
      <xdr:nvSpPr>
        <xdr:cNvPr id="501" name="円/楕円 500"/>
        <xdr:cNvSpPr/>
      </xdr:nvSpPr>
      <xdr:spPr>
        <a:xfrm>
          <a:off x="16268700" y="66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69986</xdr:rowOff>
    </xdr:from>
    <xdr:ext cx="469744" cy="259045"/>
    <xdr:sp macro="" textlink="">
      <xdr:nvSpPr>
        <xdr:cNvPr id="502" name="災害復旧事業費該当値テキスト"/>
        <xdr:cNvSpPr txBox="1"/>
      </xdr:nvSpPr>
      <xdr:spPr>
        <a:xfrm>
          <a:off x="16370300" y="65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132494</xdr:rowOff>
    </xdr:from>
    <xdr:to>
      <xdr:col>22</xdr:col>
      <xdr:colOff>415925</xdr:colOff>
      <xdr:row>39</xdr:row>
      <xdr:rowOff>62644</xdr:rowOff>
    </xdr:to>
    <xdr:sp macro="" textlink="">
      <xdr:nvSpPr>
        <xdr:cNvPr id="503" name="円/楕円 502"/>
        <xdr:cNvSpPr/>
      </xdr:nvSpPr>
      <xdr:spPr>
        <a:xfrm>
          <a:off x="15430500" y="66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53771</xdr:rowOff>
    </xdr:from>
    <xdr:ext cx="469744" cy="259045"/>
    <xdr:sp macro="" textlink="">
      <xdr:nvSpPr>
        <xdr:cNvPr id="504" name="テキスト ボックス 503"/>
        <xdr:cNvSpPr txBox="1"/>
      </xdr:nvSpPr>
      <xdr:spPr>
        <a:xfrm>
          <a:off x="15246427" y="674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92337</xdr:rowOff>
    </xdr:from>
    <xdr:to>
      <xdr:col>21</xdr:col>
      <xdr:colOff>212725</xdr:colOff>
      <xdr:row>39</xdr:row>
      <xdr:rowOff>22487</xdr:rowOff>
    </xdr:to>
    <xdr:sp macro="" textlink="">
      <xdr:nvSpPr>
        <xdr:cNvPr id="505" name="円/楕円 504"/>
        <xdr:cNvSpPr/>
      </xdr:nvSpPr>
      <xdr:spPr>
        <a:xfrm>
          <a:off x="14541500" y="66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39014</xdr:rowOff>
    </xdr:from>
    <xdr:ext cx="469744" cy="259045"/>
    <xdr:sp macro="" textlink="">
      <xdr:nvSpPr>
        <xdr:cNvPr id="506" name="テキスト ボックス 505"/>
        <xdr:cNvSpPr txBox="1"/>
      </xdr:nvSpPr>
      <xdr:spPr>
        <a:xfrm>
          <a:off x="14357427" y="63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147338</xdr:rowOff>
    </xdr:from>
    <xdr:to>
      <xdr:col>20</xdr:col>
      <xdr:colOff>9525</xdr:colOff>
      <xdr:row>39</xdr:row>
      <xdr:rowOff>77488</xdr:rowOff>
    </xdr:to>
    <xdr:sp macro="" textlink="">
      <xdr:nvSpPr>
        <xdr:cNvPr id="507" name="円/楕円 506"/>
        <xdr:cNvSpPr/>
      </xdr:nvSpPr>
      <xdr:spPr>
        <a:xfrm>
          <a:off x="13652500" y="66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68615</xdr:rowOff>
    </xdr:from>
    <xdr:ext cx="469744" cy="259045"/>
    <xdr:sp macro="" textlink="">
      <xdr:nvSpPr>
        <xdr:cNvPr id="508" name="テキスト ボックス 507"/>
        <xdr:cNvSpPr txBox="1"/>
      </xdr:nvSpPr>
      <xdr:spPr>
        <a:xfrm>
          <a:off x="13468427" y="67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104285</xdr:rowOff>
    </xdr:from>
    <xdr:to>
      <xdr:col>18</xdr:col>
      <xdr:colOff>492125</xdr:colOff>
      <xdr:row>39</xdr:row>
      <xdr:rowOff>34435</xdr:rowOff>
    </xdr:to>
    <xdr:sp macro="" textlink="">
      <xdr:nvSpPr>
        <xdr:cNvPr id="509" name="円/楕円 508"/>
        <xdr:cNvSpPr/>
      </xdr:nvSpPr>
      <xdr:spPr>
        <a:xfrm>
          <a:off x="12763500" y="66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25562</xdr:rowOff>
    </xdr:from>
    <xdr:ext cx="469744" cy="259045"/>
    <xdr:sp macro="" textlink="">
      <xdr:nvSpPr>
        <xdr:cNvPr id="510" name="テキスト ボックス 509"/>
        <xdr:cNvSpPr txBox="1"/>
      </xdr:nvSpPr>
      <xdr:spPr>
        <a:xfrm>
          <a:off x="12579427" y="671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56427</xdr:rowOff>
    </xdr:from>
    <xdr:to>
      <xdr:col>23</xdr:col>
      <xdr:colOff>517525</xdr:colOff>
      <xdr:row>73</xdr:row>
      <xdr:rowOff>85573</xdr:rowOff>
    </xdr:to>
    <xdr:cxnSp macro="">
      <xdr:nvCxnSpPr>
        <xdr:cNvPr id="584" name="直線コネクタ 583"/>
        <xdr:cNvCxnSpPr/>
      </xdr:nvCxnSpPr>
      <xdr:spPr>
        <a:xfrm>
          <a:off x="15481300" y="12572277"/>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26120</xdr:rowOff>
    </xdr:from>
    <xdr:to>
      <xdr:col>22</xdr:col>
      <xdr:colOff>365125</xdr:colOff>
      <xdr:row>73</xdr:row>
      <xdr:rowOff>56427</xdr:rowOff>
    </xdr:to>
    <xdr:cxnSp macro="">
      <xdr:nvCxnSpPr>
        <xdr:cNvPr id="587" name="直線コネクタ 586"/>
        <xdr:cNvCxnSpPr/>
      </xdr:nvCxnSpPr>
      <xdr:spPr>
        <a:xfrm>
          <a:off x="14592300" y="12541970"/>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149090</xdr:rowOff>
    </xdr:from>
    <xdr:to>
      <xdr:col>21</xdr:col>
      <xdr:colOff>161925</xdr:colOff>
      <xdr:row>73</xdr:row>
      <xdr:rowOff>26120</xdr:rowOff>
    </xdr:to>
    <xdr:cxnSp macro="">
      <xdr:nvCxnSpPr>
        <xdr:cNvPr id="590" name="直線コネクタ 589"/>
        <xdr:cNvCxnSpPr/>
      </xdr:nvCxnSpPr>
      <xdr:spPr>
        <a:xfrm>
          <a:off x="13703300" y="12493490"/>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131939</xdr:rowOff>
    </xdr:from>
    <xdr:to>
      <xdr:col>19</xdr:col>
      <xdr:colOff>644525</xdr:colOff>
      <xdr:row>72</xdr:row>
      <xdr:rowOff>149090</xdr:rowOff>
    </xdr:to>
    <xdr:cxnSp macro="">
      <xdr:nvCxnSpPr>
        <xdr:cNvPr id="593" name="直線コネクタ 592"/>
        <xdr:cNvCxnSpPr/>
      </xdr:nvCxnSpPr>
      <xdr:spPr>
        <a:xfrm>
          <a:off x="12814300" y="12476339"/>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34773</xdr:rowOff>
    </xdr:from>
    <xdr:to>
      <xdr:col>23</xdr:col>
      <xdr:colOff>568325</xdr:colOff>
      <xdr:row>73</xdr:row>
      <xdr:rowOff>136373</xdr:rowOff>
    </xdr:to>
    <xdr:sp macro="" textlink="">
      <xdr:nvSpPr>
        <xdr:cNvPr id="603" name="円/楕円 602"/>
        <xdr:cNvSpPr/>
      </xdr:nvSpPr>
      <xdr:spPr>
        <a:xfrm>
          <a:off x="16268700" y="125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57650</xdr:rowOff>
    </xdr:from>
    <xdr:ext cx="599010" cy="259045"/>
    <xdr:sp macro="" textlink="">
      <xdr:nvSpPr>
        <xdr:cNvPr id="604" name="公債費該当値テキスト"/>
        <xdr:cNvSpPr txBox="1"/>
      </xdr:nvSpPr>
      <xdr:spPr>
        <a:xfrm>
          <a:off x="16370300" y="1240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5627</xdr:rowOff>
    </xdr:from>
    <xdr:to>
      <xdr:col>22</xdr:col>
      <xdr:colOff>415925</xdr:colOff>
      <xdr:row>73</xdr:row>
      <xdr:rowOff>107227</xdr:rowOff>
    </xdr:to>
    <xdr:sp macro="" textlink="">
      <xdr:nvSpPr>
        <xdr:cNvPr id="605" name="円/楕円 604"/>
        <xdr:cNvSpPr/>
      </xdr:nvSpPr>
      <xdr:spPr>
        <a:xfrm>
          <a:off x="15430500" y="125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123754</xdr:rowOff>
    </xdr:from>
    <xdr:ext cx="599010" cy="259045"/>
    <xdr:sp macro="" textlink="">
      <xdr:nvSpPr>
        <xdr:cNvPr id="606" name="テキスト ボックス 605"/>
        <xdr:cNvSpPr txBox="1"/>
      </xdr:nvSpPr>
      <xdr:spPr>
        <a:xfrm>
          <a:off x="15181794" y="122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146770</xdr:rowOff>
    </xdr:from>
    <xdr:to>
      <xdr:col>21</xdr:col>
      <xdr:colOff>212725</xdr:colOff>
      <xdr:row>73</xdr:row>
      <xdr:rowOff>76920</xdr:rowOff>
    </xdr:to>
    <xdr:sp macro="" textlink="">
      <xdr:nvSpPr>
        <xdr:cNvPr id="607" name="円/楕円 606"/>
        <xdr:cNvSpPr/>
      </xdr:nvSpPr>
      <xdr:spPr>
        <a:xfrm>
          <a:off x="14541500" y="12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93447</xdr:rowOff>
    </xdr:from>
    <xdr:ext cx="599010" cy="259045"/>
    <xdr:sp macro="" textlink="">
      <xdr:nvSpPr>
        <xdr:cNvPr id="608" name="テキスト ボックス 607"/>
        <xdr:cNvSpPr txBox="1"/>
      </xdr:nvSpPr>
      <xdr:spPr>
        <a:xfrm>
          <a:off x="14292794" y="122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98290</xdr:rowOff>
    </xdr:from>
    <xdr:to>
      <xdr:col>20</xdr:col>
      <xdr:colOff>9525</xdr:colOff>
      <xdr:row>73</xdr:row>
      <xdr:rowOff>28440</xdr:rowOff>
    </xdr:to>
    <xdr:sp macro="" textlink="">
      <xdr:nvSpPr>
        <xdr:cNvPr id="609" name="円/楕円 608"/>
        <xdr:cNvSpPr/>
      </xdr:nvSpPr>
      <xdr:spPr>
        <a:xfrm>
          <a:off x="13652500" y="12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44967</xdr:rowOff>
    </xdr:from>
    <xdr:ext cx="599010" cy="259045"/>
    <xdr:sp macro="" textlink="">
      <xdr:nvSpPr>
        <xdr:cNvPr id="610" name="テキスト ボックス 609"/>
        <xdr:cNvSpPr txBox="1"/>
      </xdr:nvSpPr>
      <xdr:spPr>
        <a:xfrm>
          <a:off x="13403794" y="1221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81139</xdr:rowOff>
    </xdr:from>
    <xdr:to>
      <xdr:col>18</xdr:col>
      <xdr:colOff>492125</xdr:colOff>
      <xdr:row>73</xdr:row>
      <xdr:rowOff>11289</xdr:rowOff>
    </xdr:to>
    <xdr:sp macro="" textlink="">
      <xdr:nvSpPr>
        <xdr:cNvPr id="611" name="円/楕円 610"/>
        <xdr:cNvSpPr/>
      </xdr:nvSpPr>
      <xdr:spPr>
        <a:xfrm>
          <a:off x="12763500" y="12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27816</xdr:rowOff>
    </xdr:from>
    <xdr:ext cx="599010" cy="259045"/>
    <xdr:sp macro="" textlink="">
      <xdr:nvSpPr>
        <xdr:cNvPr id="612" name="テキスト ボックス 611"/>
        <xdr:cNvSpPr txBox="1"/>
      </xdr:nvSpPr>
      <xdr:spPr>
        <a:xfrm>
          <a:off x="12514794" y="1220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86624</xdr:rowOff>
    </xdr:from>
    <xdr:to>
      <xdr:col>23</xdr:col>
      <xdr:colOff>517525</xdr:colOff>
      <xdr:row>97</xdr:row>
      <xdr:rowOff>135937</xdr:rowOff>
    </xdr:to>
    <xdr:cxnSp macro="">
      <xdr:nvCxnSpPr>
        <xdr:cNvPr id="639" name="直線コネクタ 638"/>
        <xdr:cNvCxnSpPr/>
      </xdr:nvCxnSpPr>
      <xdr:spPr>
        <a:xfrm flipV="1">
          <a:off x="15481300" y="16717274"/>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150166</xdr:rowOff>
    </xdr:from>
    <xdr:to>
      <xdr:col>22</xdr:col>
      <xdr:colOff>365125</xdr:colOff>
      <xdr:row>97</xdr:row>
      <xdr:rowOff>135937</xdr:rowOff>
    </xdr:to>
    <xdr:cxnSp macro="">
      <xdr:nvCxnSpPr>
        <xdr:cNvPr id="642" name="直線コネクタ 641"/>
        <xdr:cNvCxnSpPr/>
      </xdr:nvCxnSpPr>
      <xdr:spPr>
        <a:xfrm>
          <a:off x="14592300" y="16609366"/>
          <a:ext cx="889000" cy="15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50039</xdr:rowOff>
    </xdr:from>
    <xdr:to>
      <xdr:col>21</xdr:col>
      <xdr:colOff>161925</xdr:colOff>
      <xdr:row>96</xdr:row>
      <xdr:rowOff>150166</xdr:rowOff>
    </xdr:to>
    <xdr:cxnSp macro="">
      <xdr:nvCxnSpPr>
        <xdr:cNvPr id="645" name="直線コネクタ 644"/>
        <xdr:cNvCxnSpPr/>
      </xdr:nvCxnSpPr>
      <xdr:spPr>
        <a:xfrm>
          <a:off x="13703300" y="16509239"/>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50039</xdr:rowOff>
    </xdr:from>
    <xdr:to>
      <xdr:col>19</xdr:col>
      <xdr:colOff>644525</xdr:colOff>
      <xdr:row>97</xdr:row>
      <xdr:rowOff>20307</xdr:rowOff>
    </xdr:to>
    <xdr:cxnSp macro="">
      <xdr:nvCxnSpPr>
        <xdr:cNvPr id="648" name="直線コネクタ 647"/>
        <xdr:cNvCxnSpPr/>
      </xdr:nvCxnSpPr>
      <xdr:spPr>
        <a:xfrm flipV="1">
          <a:off x="12814300" y="16509239"/>
          <a:ext cx="889000" cy="1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35824</xdr:rowOff>
    </xdr:from>
    <xdr:to>
      <xdr:col>23</xdr:col>
      <xdr:colOff>568325</xdr:colOff>
      <xdr:row>97</xdr:row>
      <xdr:rowOff>137424</xdr:rowOff>
    </xdr:to>
    <xdr:sp macro="" textlink="">
      <xdr:nvSpPr>
        <xdr:cNvPr id="658" name="円/楕円 657"/>
        <xdr:cNvSpPr/>
      </xdr:nvSpPr>
      <xdr:spPr>
        <a:xfrm>
          <a:off x="16268700" y="166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58701</xdr:rowOff>
    </xdr:from>
    <xdr:ext cx="534377" cy="259045"/>
    <xdr:sp macro="" textlink="">
      <xdr:nvSpPr>
        <xdr:cNvPr id="659" name="積立金該当値テキスト"/>
        <xdr:cNvSpPr txBox="1"/>
      </xdr:nvSpPr>
      <xdr:spPr>
        <a:xfrm>
          <a:off x="16370300" y="16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85137</xdr:rowOff>
    </xdr:from>
    <xdr:to>
      <xdr:col>22</xdr:col>
      <xdr:colOff>415925</xdr:colOff>
      <xdr:row>98</xdr:row>
      <xdr:rowOff>15287</xdr:rowOff>
    </xdr:to>
    <xdr:sp macro="" textlink="">
      <xdr:nvSpPr>
        <xdr:cNvPr id="660" name="円/楕円 659"/>
        <xdr:cNvSpPr/>
      </xdr:nvSpPr>
      <xdr:spPr>
        <a:xfrm>
          <a:off x="15430500" y="167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6414</xdr:rowOff>
    </xdr:from>
    <xdr:ext cx="534377" cy="259045"/>
    <xdr:sp macro="" textlink="">
      <xdr:nvSpPr>
        <xdr:cNvPr id="661" name="テキスト ボックス 660"/>
        <xdr:cNvSpPr txBox="1"/>
      </xdr:nvSpPr>
      <xdr:spPr>
        <a:xfrm>
          <a:off x="15214111" y="168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99366</xdr:rowOff>
    </xdr:from>
    <xdr:to>
      <xdr:col>21</xdr:col>
      <xdr:colOff>212725</xdr:colOff>
      <xdr:row>97</xdr:row>
      <xdr:rowOff>29516</xdr:rowOff>
    </xdr:to>
    <xdr:sp macro="" textlink="">
      <xdr:nvSpPr>
        <xdr:cNvPr id="662" name="円/楕円 661"/>
        <xdr:cNvSpPr/>
      </xdr:nvSpPr>
      <xdr:spPr>
        <a:xfrm>
          <a:off x="14541500" y="16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46043</xdr:rowOff>
    </xdr:from>
    <xdr:ext cx="534377" cy="259045"/>
    <xdr:sp macro="" textlink="">
      <xdr:nvSpPr>
        <xdr:cNvPr id="663" name="テキスト ボックス 662"/>
        <xdr:cNvSpPr txBox="1"/>
      </xdr:nvSpPr>
      <xdr:spPr>
        <a:xfrm>
          <a:off x="14325111" y="163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170689</xdr:rowOff>
    </xdr:from>
    <xdr:to>
      <xdr:col>20</xdr:col>
      <xdr:colOff>9525</xdr:colOff>
      <xdr:row>96</xdr:row>
      <xdr:rowOff>100839</xdr:rowOff>
    </xdr:to>
    <xdr:sp macro="" textlink="">
      <xdr:nvSpPr>
        <xdr:cNvPr id="664" name="円/楕円 663"/>
        <xdr:cNvSpPr/>
      </xdr:nvSpPr>
      <xdr:spPr>
        <a:xfrm>
          <a:off x="13652500" y="1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117366</xdr:rowOff>
    </xdr:from>
    <xdr:ext cx="534377" cy="259045"/>
    <xdr:sp macro="" textlink="">
      <xdr:nvSpPr>
        <xdr:cNvPr id="665" name="テキスト ボックス 664"/>
        <xdr:cNvSpPr txBox="1"/>
      </xdr:nvSpPr>
      <xdr:spPr>
        <a:xfrm>
          <a:off x="13436111" y="162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140957</xdr:rowOff>
    </xdr:from>
    <xdr:to>
      <xdr:col>18</xdr:col>
      <xdr:colOff>492125</xdr:colOff>
      <xdr:row>97</xdr:row>
      <xdr:rowOff>71107</xdr:rowOff>
    </xdr:to>
    <xdr:sp macro="" textlink="">
      <xdr:nvSpPr>
        <xdr:cNvPr id="666" name="円/楕円 665"/>
        <xdr:cNvSpPr/>
      </xdr:nvSpPr>
      <xdr:spPr>
        <a:xfrm>
          <a:off x="12763500" y="166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87634</xdr:rowOff>
    </xdr:from>
    <xdr:ext cx="534377" cy="259045"/>
    <xdr:sp macro="" textlink="">
      <xdr:nvSpPr>
        <xdr:cNvPr id="667" name="テキスト ボックス 666"/>
        <xdr:cNvSpPr txBox="1"/>
      </xdr:nvSpPr>
      <xdr:spPr>
        <a:xfrm>
          <a:off x="12547111" y="163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8" name="直線コネクタ 67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9" name="テキスト ボックス 67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0" name="直線コネクタ 67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81" name="テキスト ボックス 68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2" name="直線コネクタ 68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3" name="テキスト ボックス 68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4" name="直線コネクタ 68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5" name="テキスト ボックス 68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80264</xdr:rowOff>
    </xdr:from>
    <xdr:to>
      <xdr:col>32</xdr:col>
      <xdr:colOff>186689</xdr:colOff>
      <xdr:row>38</xdr:row>
      <xdr:rowOff>139700</xdr:rowOff>
    </xdr:to>
    <xdr:cxnSp macro="">
      <xdr:nvCxnSpPr>
        <xdr:cNvPr id="689" name="直線コネクタ 688"/>
        <xdr:cNvCxnSpPr/>
      </xdr:nvCxnSpPr>
      <xdr:spPr>
        <a:xfrm flipV="1">
          <a:off x="22159595" y="6423914"/>
          <a:ext cx="1269" cy="230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2257</xdr:rowOff>
    </xdr:from>
    <xdr:ext cx="249299" cy="259045"/>
    <xdr:sp macro="" textlink="">
      <xdr:nvSpPr>
        <xdr:cNvPr id="690" name="投資及び出資金最小値テキスト"/>
        <xdr:cNvSpPr txBox="1"/>
      </xdr:nvSpPr>
      <xdr:spPr>
        <a:xfrm>
          <a:off x="22212300" y="6688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1" name="直線コネクタ 69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26941</xdr:rowOff>
    </xdr:from>
    <xdr:ext cx="534377" cy="259045"/>
    <xdr:sp macro="" textlink="">
      <xdr:nvSpPr>
        <xdr:cNvPr id="692" name="投資及び出資金最大値テキスト"/>
        <xdr:cNvSpPr txBox="1"/>
      </xdr:nvSpPr>
      <xdr:spPr>
        <a:xfrm>
          <a:off x="22212300" y="61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37</xdr:row>
      <xdr:rowOff>80264</xdr:rowOff>
    </xdr:from>
    <xdr:to>
      <xdr:col>32</xdr:col>
      <xdr:colOff>276225</xdr:colOff>
      <xdr:row>37</xdr:row>
      <xdr:rowOff>80264</xdr:rowOff>
    </xdr:to>
    <xdr:cxnSp macro="">
      <xdr:nvCxnSpPr>
        <xdr:cNvPr id="693" name="直線コネクタ 692"/>
        <xdr:cNvCxnSpPr/>
      </xdr:nvCxnSpPr>
      <xdr:spPr>
        <a:xfrm>
          <a:off x="22072600" y="642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153302</xdr:rowOff>
    </xdr:from>
    <xdr:to>
      <xdr:col>32</xdr:col>
      <xdr:colOff>187325</xdr:colOff>
      <xdr:row>38</xdr:row>
      <xdr:rowOff>73771</xdr:rowOff>
    </xdr:to>
    <xdr:cxnSp macro="">
      <xdr:nvCxnSpPr>
        <xdr:cNvPr id="694" name="直線コネクタ 693"/>
        <xdr:cNvCxnSpPr/>
      </xdr:nvCxnSpPr>
      <xdr:spPr>
        <a:xfrm flipV="1">
          <a:off x="21323300" y="6496952"/>
          <a:ext cx="838200" cy="9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46707</xdr:rowOff>
    </xdr:from>
    <xdr:ext cx="378565" cy="259045"/>
    <xdr:sp macro="" textlink="">
      <xdr:nvSpPr>
        <xdr:cNvPr id="695" name="投資及び出資金平均値テキスト"/>
        <xdr:cNvSpPr txBox="1"/>
      </xdr:nvSpPr>
      <xdr:spPr>
        <a:xfrm>
          <a:off x="22212300" y="6561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68280</xdr:rowOff>
    </xdr:from>
    <xdr:to>
      <xdr:col>32</xdr:col>
      <xdr:colOff>238125</xdr:colOff>
      <xdr:row>38</xdr:row>
      <xdr:rowOff>169880</xdr:rowOff>
    </xdr:to>
    <xdr:sp macro="" textlink="">
      <xdr:nvSpPr>
        <xdr:cNvPr id="696" name="フローチャート : 判断 695"/>
        <xdr:cNvSpPr/>
      </xdr:nvSpPr>
      <xdr:spPr>
        <a:xfrm>
          <a:off x="22110700" y="65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160983</xdr:rowOff>
    </xdr:from>
    <xdr:to>
      <xdr:col>31</xdr:col>
      <xdr:colOff>34925</xdr:colOff>
      <xdr:row>38</xdr:row>
      <xdr:rowOff>73771</xdr:rowOff>
    </xdr:to>
    <xdr:cxnSp macro="">
      <xdr:nvCxnSpPr>
        <xdr:cNvPr id="697" name="直線コネクタ 696"/>
        <xdr:cNvCxnSpPr/>
      </xdr:nvCxnSpPr>
      <xdr:spPr>
        <a:xfrm>
          <a:off x="20434300" y="5475933"/>
          <a:ext cx="889000" cy="11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63526</xdr:rowOff>
    </xdr:from>
    <xdr:to>
      <xdr:col>31</xdr:col>
      <xdr:colOff>85725</xdr:colOff>
      <xdr:row>38</xdr:row>
      <xdr:rowOff>165126</xdr:rowOff>
    </xdr:to>
    <xdr:sp macro="" textlink="">
      <xdr:nvSpPr>
        <xdr:cNvPr id="698" name="フローチャート : 判断 697"/>
        <xdr:cNvSpPr/>
      </xdr:nvSpPr>
      <xdr:spPr>
        <a:xfrm>
          <a:off x="21272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156253</xdr:rowOff>
    </xdr:from>
    <xdr:ext cx="469744" cy="259045"/>
    <xdr:sp macro="" textlink="">
      <xdr:nvSpPr>
        <xdr:cNvPr id="699" name="テキスト ボックス 698"/>
        <xdr:cNvSpPr txBox="1"/>
      </xdr:nvSpPr>
      <xdr:spPr>
        <a:xfrm>
          <a:off x="21088427" y="66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160983</xdr:rowOff>
    </xdr:from>
    <xdr:to>
      <xdr:col>29</xdr:col>
      <xdr:colOff>517525</xdr:colOff>
      <xdr:row>37</xdr:row>
      <xdr:rowOff>107467</xdr:rowOff>
    </xdr:to>
    <xdr:cxnSp macro="">
      <xdr:nvCxnSpPr>
        <xdr:cNvPr id="700" name="直線コネクタ 699"/>
        <xdr:cNvCxnSpPr/>
      </xdr:nvCxnSpPr>
      <xdr:spPr>
        <a:xfrm flipV="1">
          <a:off x="19545300" y="5475933"/>
          <a:ext cx="889000" cy="9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52621</xdr:rowOff>
    </xdr:from>
    <xdr:to>
      <xdr:col>29</xdr:col>
      <xdr:colOff>568325</xdr:colOff>
      <xdr:row>38</xdr:row>
      <xdr:rowOff>154221</xdr:rowOff>
    </xdr:to>
    <xdr:sp macro="" textlink="">
      <xdr:nvSpPr>
        <xdr:cNvPr id="701" name="フローチャート : 判断 700"/>
        <xdr:cNvSpPr/>
      </xdr:nvSpPr>
      <xdr:spPr>
        <a:xfrm>
          <a:off x="20383500" y="65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145348</xdr:rowOff>
    </xdr:from>
    <xdr:ext cx="469744" cy="259045"/>
    <xdr:sp macro="" textlink="">
      <xdr:nvSpPr>
        <xdr:cNvPr id="702" name="テキスト ボックス 701"/>
        <xdr:cNvSpPr txBox="1"/>
      </xdr:nvSpPr>
      <xdr:spPr>
        <a:xfrm>
          <a:off x="20199427" y="66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107467</xdr:rowOff>
    </xdr:from>
    <xdr:to>
      <xdr:col>28</xdr:col>
      <xdr:colOff>314325</xdr:colOff>
      <xdr:row>38</xdr:row>
      <xdr:rowOff>139700</xdr:rowOff>
    </xdr:to>
    <xdr:cxnSp macro="">
      <xdr:nvCxnSpPr>
        <xdr:cNvPr id="703" name="直線コネクタ 702"/>
        <xdr:cNvCxnSpPr/>
      </xdr:nvCxnSpPr>
      <xdr:spPr>
        <a:xfrm flipV="1">
          <a:off x="18656300" y="6451117"/>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58610</xdr:rowOff>
    </xdr:from>
    <xdr:to>
      <xdr:col>28</xdr:col>
      <xdr:colOff>365125</xdr:colOff>
      <xdr:row>38</xdr:row>
      <xdr:rowOff>160210</xdr:rowOff>
    </xdr:to>
    <xdr:sp macro="" textlink="">
      <xdr:nvSpPr>
        <xdr:cNvPr id="704" name="フローチャート : 判断 703"/>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151337</xdr:rowOff>
    </xdr:from>
    <xdr:ext cx="469744" cy="259045"/>
    <xdr:sp macro="" textlink="">
      <xdr:nvSpPr>
        <xdr:cNvPr id="705" name="テキスト ボックス 704"/>
        <xdr:cNvSpPr txBox="1"/>
      </xdr:nvSpPr>
      <xdr:spPr>
        <a:xfrm>
          <a:off x="19310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68257</xdr:rowOff>
    </xdr:from>
    <xdr:to>
      <xdr:col>27</xdr:col>
      <xdr:colOff>161925</xdr:colOff>
      <xdr:row>38</xdr:row>
      <xdr:rowOff>169857</xdr:rowOff>
    </xdr:to>
    <xdr:sp macro="" textlink="">
      <xdr:nvSpPr>
        <xdr:cNvPr id="706" name="フローチャート : 判断 705"/>
        <xdr:cNvSpPr/>
      </xdr:nvSpPr>
      <xdr:spPr>
        <a:xfrm>
          <a:off x="18605500" y="65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14934</xdr:rowOff>
    </xdr:from>
    <xdr:ext cx="378565" cy="259045"/>
    <xdr:sp macro="" textlink="">
      <xdr:nvSpPr>
        <xdr:cNvPr id="707" name="テキスト ボックス 706"/>
        <xdr:cNvSpPr txBox="1"/>
      </xdr:nvSpPr>
      <xdr:spPr>
        <a:xfrm>
          <a:off x="18467017" y="635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102502</xdr:rowOff>
    </xdr:from>
    <xdr:to>
      <xdr:col>32</xdr:col>
      <xdr:colOff>238125</xdr:colOff>
      <xdr:row>38</xdr:row>
      <xdr:rowOff>32652</xdr:rowOff>
    </xdr:to>
    <xdr:sp macro="" textlink="">
      <xdr:nvSpPr>
        <xdr:cNvPr id="713" name="円/楕円 712"/>
        <xdr:cNvSpPr/>
      </xdr:nvSpPr>
      <xdr:spPr>
        <a:xfrm>
          <a:off x="221107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17429</xdr:rowOff>
    </xdr:from>
    <xdr:ext cx="469744" cy="259045"/>
    <xdr:sp macro="" textlink="">
      <xdr:nvSpPr>
        <xdr:cNvPr id="714" name="投資及び出資金該当値テキスト"/>
        <xdr:cNvSpPr txBox="1"/>
      </xdr:nvSpPr>
      <xdr:spPr>
        <a:xfrm>
          <a:off x="22212300" y="63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22971</xdr:rowOff>
    </xdr:from>
    <xdr:to>
      <xdr:col>31</xdr:col>
      <xdr:colOff>85725</xdr:colOff>
      <xdr:row>38</xdr:row>
      <xdr:rowOff>124571</xdr:rowOff>
    </xdr:to>
    <xdr:sp macro="" textlink="">
      <xdr:nvSpPr>
        <xdr:cNvPr id="715" name="円/楕円 714"/>
        <xdr:cNvSpPr/>
      </xdr:nvSpPr>
      <xdr:spPr>
        <a:xfrm>
          <a:off x="21272500" y="65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141099</xdr:rowOff>
    </xdr:from>
    <xdr:ext cx="469744" cy="259045"/>
    <xdr:sp macro="" textlink="">
      <xdr:nvSpPr>
        <xdr:cNvPr id="716" name="テキスト ボックス 715"/>
        <xdr:cNvSpPr txBox="1"/>
      </xdr:nvSpPr>
      <xdr:spPr>
        <a:xfrm>
          <a:off x="21088427" y="63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110183</xdr:rowOff>
    </xdr:from>
    <xdr:to>
      <xdr:col>29</xdr:col>
      <xdr:colOff>568325</xdr:colOff>
      <xdr:row>32</xdr:row>
      <xdr:rowOff>40333</xdr:rowOff>
    </xdr:to>
    <xdr:sp macro="" textlink="">
      <xdr:nvSpPr>
        <xdr:cNvPr id="717" name="円/楕円 716"/>
        <xdr:cNvSpPr/>
      </xdr:nvSpPr>
      <xdr:spPr>
        <a:xfrm>
          <a:off x="20383500" y="54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56860</xdr:rowOff>
    </xdr:from>
    <xdr:ext cx="534377" cy="259045"/>
    <xdr:sp macro="" textlink="">
      <xdr:nvSpPr>
        <xdr:cNvPr id="718" name="テキスト ボックス 717"/>
        <xdr:cNvSpPr txBox="1"/>
      </xdr:nvSpPr>
      <xdr:spPr>
        <a:xfrm>
          <a:off x="20167111" y="52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56667</xdr:rowOff>
    </xdr:from>
    <xdr:to>
      <xdr:col>28</xdr:col>
      <xdr:colOff>365125</xdr:colOff>
      <xdr:row>37</xdr:row>
      <xdr:rowOff>158267</xdr:rowOff>
    </xdr:to>
    <xdr:sp macro="" textlink="">
      <xdr:nvSpPr>
        <xdr:cNvPr id="719" name="円/楕円 718"/>
        <xdr:cNvSpPr/>
      </xdr:nvSpPr>
      <xdr:spPr>
        <a:xfrm>
          <a:off x="194945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3344</xdr:rowOff>
    </xdr:from>
    <xdr:ext cx="469744" cy="259045"/>
    <xdr:sp macro="" textlink="">
      <xdr:nvSpPr>
        <xdr:cNvPr id="720" name="テキスト ボックス 719"/>
        <xdr:cNvSpPr txBox="1"/>
      </xdr:nvSpPr>
      <xdr:spPr>
        <a:xfrm>
          <a:off x="19310427" y="61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1" name="円/楕円 72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2" name="テキスト ボックス 72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6" name="テキスト ボックス 73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8" name="テキスト ボックス 73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0" name="テキスト ボックス 73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2" name="テキスト ボックス 74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6" name="直線コネクタ 745"/>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49"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0" name="直線コネクタ 749"/>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37668</xdr:rowOff>
    </xdr:from>
    <xdr:to>
      <xdr:col>32</xdr:col>
      <xdr:colOff>187325</xdr:colOff>
      <xdr:row>58</xdr:row>
      <xdr:rowOff>59386</xdr:rowOff>
    </xdr:to>
    <xdr:cxnSp macro="">
      <xdr:nvCxnSpPr>
        <xdr:cNvPr id="751" name="直線コネクタ 750"/>
        <xdr:cNvCxnSpPr/>
      </xdr:nvCxnSpPr>
      <xdr:spPr>
        <a:xfrm flipV="1">
          <a:off x="21323300" y="9810318"/>
          <a:ext cx="838200" cy="19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2"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3" name="フローチャート : 判断 752"/>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38735</xdr:rowOff>
    </xdr:from>
    <xdr:to>
      <xdr:col>31</xdr:col>
      <xdr:colOff>34925</xdr:colOff>
      <xdr:row>58</xdr:row>
      <xdr:rowOff>59386</xdr:rowOff>
    </xdr:to>
    <xdr:cxnSp macro="">
      <xdr:nvCxnSpPr>
        <xdr:cNvPr id="754" name="直線コネクタ 753"/>
        <xdr:cNvCxnSpPr/>
      </xdr:nvCxnSpPr>
      <xdr:spPr>
        <a:xfrm>
          <a:off x="20434300" y="9982835"/>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5" name="フローチャート : 判断 754"/>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6" name="テキスト ボックス 755"/>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38735</xdr:rowOff>
    </xdr:from>
    <xdr:to>
      <xdr:col>29</xdr:col>
      <xdr:colOff>517525</xdr:colOff>
      <xdr:row>58</xdr:row>
      <xdr:rowOff>131470</xdr:rowOff>
    </xdr:to>
    <xdr:cxnSp macro="">
      <xdr:nvCxnSpPr>
        <xdr:cNvPr id="757" name="直線コネクタ 756"/>
        <xdr:cNvCxnSpPr/>
      </xdr:nvCxnSpPr>
      <xdr:spPr>
        <a:xfrm flipV="1">
          <a:off x="19545300" y="9982835"/>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58" name="フローチャート : 判断 757"/>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59" name="テキスト ボックス 758"/>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131470</xdr:rowOff>
    </xdr:from>
    <xdr:to>
      <xdr:col>28</xdr:col>
      <xdr:colOff>314325</xdr:colOff>
      <xdr:row>58</xdr:row>
      <xdr:rowOff>150978</xdr:rowOff>
    </xdr:to>
    <xdr:cxnSp macro="">
      <xdr:nvCxnSpPr>
        <xdr:cNvPr id="760" name="直線コネクタ 759"/>
        <xdr:cNvCxnSpPr/>
      </xdr:nvCxnSpPr>
      <xdr:spPr>
        <a:xfrm flipV="1">
          <a:off x="18656300" y="10075570"/>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1" name="フローチャート : 判断 760"/>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2" name="テキスト ボックス 761"/>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3" name="フローチャート : 判断 762"/>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4" name="テキスト ボックス 763"/>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158318</xdr:rowOff>
    </xdr:from>
    <xdr:to>
      <xdr:col>32</xdr:col>
      <xdr:colOff>238125</xdr:colOff>
      <xdr:row>57</xdr:row>
      <xdr:rowOff>88468</xdr:rowOff>
    </xdr:to>
    <xdr:sp macro="" textlink="">
      <xdr:nvSpPr>
        <xdr:cNvPr id="770" name="円/楕円 769"/>
        <xdr:cNvSpPr/>
      </xdr:nvSpPr>
      <xdr:spPr>
        <a:xfrm>
          <a:off x="22110700" y="9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9745</xdr:rowOff>
    </xdr:from>
    <xdr:ext cx="469744" cy="259045"/>
    <xdr:sp macro="" textlink="">
      <xdr:nvSpPr>
        <xdr:cNvPr id="771" name="貸付金該当値テキスト"/>
        <xdr:cNvSpPr txBox="1"/>
      </xdr:nvSpPr>
      <xdr:spPr>
        <a:xfrm>
          <a:off x="22212300" y="961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8586</xdr:rowOff>
    </xdr:from>
    <xdr:to>
      <xdr:col>31</xdr:col>
      <xdr:colOff>85725</xdr:colOff>
      <xdr:row>58</xdr:row>
      <xdr:rowOff>110186</xdr:rowOff>
    </xdr:to>
    <xdr:sp macro="" textlink="">
      <xdr:nvSpPr>
        <xdr:cNvPr id="772" name="円/楕円 771"/>
        <xdr:cNvSpPr/>
      </xdr:nvSpPr>
      <xdr:spPr>
        <a:xfrm>
          <a:off x="21272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101313</xdr:rowOff>
    </xdr:from>
    <xdr:ext cx="469744" cy="259045"/>
    <xdr:sp macro="" textlink="">
      <xdr:nvSpPr>
        <xdr:cNvPr id="773" name="テキスト ボックス 772"/>
        <xdr:cNvSpPr txBox="1"/>
      </xdr:nvSpPr>
      <xdr:spPr>
        <a:xfrm>
          <a:off x="21088427"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159385</xdr:rowOff>
    </xdr:from>
    <xdr:to>
      <xdr:col>29</xdr:col>
      <xdr:colOff>568325</xdr:colOff>
      <xdr:row>58</xdr:row>
      <xdr:rowOff>89535</xdr:rowOff>
    </xdr:to>
    <xdr:sp macro="" textlink="">
      <xdr:nvSpPr>
        <xdr:cNvPr id="774" name="円/楕円 773"/>
        <xdr:cNvSpPr/>
      </xdr:nvSpPr>
      <xdr:spPr>
        <a:xfrm>
          <a:off x="20383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80662</xdr:rowOff>
    </xdr:from>
    <xdr:ext cx="469744" cy="259045"/>
    <xdr:sp macro="" textlink="">
      <xdr:nvSpPr>
        <xdr:cNvPr id="775" name="テキスト ボックス 774"/>
        <xdr:cNvSpPr txBox="1"/>
      </xdr:nvSpPr>
      <xdr:spPr>
        <a:xfrm>
          <a:off x="201994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80670</xdr:rowOff>
    </xdr:from>
    <xdr:to>
      <xdr:col>28</xdr:col>
      <xdr:colOff>365125</xdr:colOff>
      <xdr:row>59</xdr:row>
      <xdr:rowOff>10820</xdr:rowOff>
    </xdr:to>
    <xdr:sp macro="" textlink="">
      <xdr:nvSpPr>
        <xdr:cNvPr id="776" name="円/楕円 775"/>
        <xdr:cNvSpPr/>
      </xdr:nvSpPr>
      <xdr:spPr>
        <a:xfrm>
          <a:off x="19494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1947</xdr:rowOff>
    </xdr:from>
    <xdr:ext cx="469744" cy="259045"/>
    <xdr:sp macro="" textlink="">
      <xdr:nvSpPr>
        <xdr:cNvPr id="777" name="テキスト ボックス 776"/>
        <xdr:cNvSpPr txBox="1"/>
      </xdr:nvSpPr>
      <xdr:spPr>
        <a:xfrm>
          <a:off x="19310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100178</xdr:rowOff>
    </xdr:from>
    <xdr:to>
      <xdr:col>27</xdr:col>
      <xdr:colOff>161925</xdr:colOff>
      <xdr:row>59</xdr:row>
      <xdr:rowOff>30328</xdr:rowOff>
    </xdr:to>
    <xdr:sp macro="" textlink="">
      <xdr:nvSpPr>
        <xdr:cNvPr id="778" name="円/楕円 777"/>
        <xdr:cNvSpPr/>
      </xdr:nvSpPr>
      <xdr:spPr>
        <a:xfrm>
          <a:off x="18605500" y="100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21455</xdr:rowOff>
    </xdr:from>
    <xdr:ext cx="378565" cy="259045"/>
    <xdr:sp macro="" textlink="">
      <xdr:nvSpPr>
        <xdr:cNvPr id="779" name="テキスト ボックス 778"/>
        <xdr:cNvSpPr txBox="1"/>
      </xdr:nvSpPr>
      <xdr:spPr>
        <a:xfrm>
          <a:off x="18467017" y="10137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3" name="直線コネクタ 802"/>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4"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5" name="直線コネクタ 804"/>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6"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7" name="直線コネクタ 806"/>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142329</xdr:rowOff>
    </xdr:from>
    <xdr:to>
      <xdr:col>32</xdr:col>
      <xdr:colOff>187325</xdr:colOff>
      <xdr:row>73</xdr:row>
      <xdr:rowOff>153150</xdr:rowOff>
    </xdr:to>
    <xdr:cxnSp macro="">
      <xdr:nvCxnSpPr>
        <xdr:cNvPr id="808" name="直線コネクタ 807"/>
        <xdr:cNvCxnSpPr/>
      </xdr:nvCxnSpPr>
      <xdr:spPr>
        <a:xfrm>
          <a:off x="21323300" y="12658179"/>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09"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0" name="フローチャート : 判断 809"/>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142329</xdr:rowOff>
    </xdr:from>
    <xdr:to>
      <xdr:col>31</xdr:col>
      <xdr:colOff>34925</xdr:colOff>
      <xdr:row>74</xdr:row>
      <xdr:rowOff>14069</xdr:rowOff>
    </xdr:to>
    <xdr:cxnSp macro="">
      <xdr:nvCxnSpPr>
        <xdr:cNvPr id="811" name="直線コネクタ 810"/>
        <xdr:cNvCxnSpPr/>
      </xdr:nvCxnSpPr>
      <xdr:spPr>
        <a:xfrm flipV="1">
          <a:off x="20434300" y="12658179"/>
          <a:ext cx="8890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2" name="フローチャート : 判断 811"/>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3" name="テキスト ボックス 812"/>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14069</xdr:rowOff>
    </xdr:from>
    <xdr:to>
      <xdr:col>29</xdr:col>
      <xdr:colOff>517525</xdr:colOff>
      <xdr:row>74</xdr:row>
      <xdr:rowOff>62334</xdr:rowOff>
    </xdr:to>
    <xdr:cxnSp macro="">
      <xdr:nvCxnSpPr>
        <xdr:cNvPr id="814" name="直線コネクタ 813"/>
        <xdr:cNvCxnSpPr/>
      </xdr:nvCxnSpPr>
      <xdr:spPr>
        <a:xfrm flipV="1">
          <a:off x="19545300" y="12701369"/>
          <a:ext cx="8890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5" name="フローチャート : 判断 814"/>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6" name="テキスト ボックス 815"/>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56589</xdr:rowOff>
    </xdr:from>
    <xdr:to>
      <xdr:col>28</xdr:col>
      <xdr:colOff>314325</xdr:colOff>
      <xdr:row>74</xdr:row>
      <xdr:rowOff>62334</xdr:rowOff>
    </xdr:to>
    <xdr:cxnSp macro="">
      <xdr:nvCxnSpPr>
        <xdr:cNvPr id="817" name="直線コネクタ 816"/>
        <xdr:cNvCxnSpPr/>
      </xdr:nvCxnSpPr>
      <xdr:spPr>
        <a:xfrm>
          <a:off x="18656300" y="127438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18" name="フローチャート : 判断 817"/>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19" name="テキスト ボックス 818"/>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0" name="フローチャート : 判断 819"/>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1" name="テキスト ボックス 820"/>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102350</xdr:rowOff>
    </xdr:from>
    <xdr:to>
      <xdr:col>32</xdr:col>
      <xdr:colOff>238125</xdr:colOff>
      <xdr:row>74</xdr:row>
      <xdr:rowOff>32500</xdr:rowOff>
    </xdr:to>
    <xdr:sp macro="" textlink="">
      <xdr:nvSpPr>
        <xdr:cNvPr id="827" name="円/楕円 826"/>
        <xdr:cNvSpPr/>
      </xdr:nvSpPr>
      <xdr:spPr>
        <a:xfrm>
          <a:off x="22110700" y="12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125227</xdr:rowOff>
    </xdr:from>
    <xdr:ext cx="599010" cy="259045"/>
    <xdr:sp macro="" textlink="">
      <xdr:nvSpPr>
        <xdr:cNvPr id="828" name="繰出金該当値テキスト"/>
        <xdr:cNvSpPr txBox="1"/>
      </xdr:nvSpPr>
      <xdr:spPr>
        <a:xfrm>
          <a:off x="22212300" y="1246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120,735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91529</xdr:rowOff>
    </xdr:from>
    <xdr:to>
      <xdr:col>31</xdr:col>
      <xdr:colOff>85725</xdr:colOff>
      <xdr:row>74</xdr:row>
      <xdr:rowOff>21679</xdr:rowOff>
    </xdr:to>
    <xdr:sp macro="" textlink="">
      <xdr:nvSpPr>
        <xdr:cNvPr id="829" name="円/楕円 828"/>
        <xdr:cNvSpPr/>
      </xdr:nvSpPr>
      <xdr:spPr>
        <a:xfrm>
          <a:off x="21272500" y="126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38206</xdr:rowOff>
    </xdr:from>
    <xdr:ext cx="599010" cy="259045"/>
    <xdr:sp macro="" textlink="">
      <xdr:nvSpPr>
        <xdr:cNvPr id="830" name="テキスト ボックス 829"/>
        <xdr:cNvSpPr txBox="1"/>
      </xdr:nvSpPr>
      <xdr:spPr>
        <a:xfrm>
          <a:off x="21023794" y="1238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134719</xdr:rowOff>
    </xdr:from>
    <xdr:to>
      <xdr:col>29</xdr:col>
      <xdr:colOff>568325</xdr:colOff>
      <xdr:row>74</xdr:row>
      <xdr:rowOff>64869</xdr:rowOff>
    </xdr:to>
    <xdr:sp macro="" textlink="">
      <xdr:nvSpPr>
        <xdr:cNvPr id="831" name="円/楕円 830"/>
        <xdr:cNvSpPr/>
      </xdr:nvSpPr>
      <xdr:spPr>
        <a:xfrm>
          <a:off x="20383500" y="126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81396</xdr:rowOff>
    </xdr:from>
    <xdr:ext cx="599010" cy="259045"/>
    <xdr:sp macro="" textlink="">
      <xdr:nvSpPr>
        <xdr:cNvPr id="832" name="テキスト ボックス 831"/>
        <xdr:cNvSpPr txBox="1"/>
      </xdr:nvSpPr>
      <xdr:spPr>
        <a:xfrm>
          <a:off x="20134794" y="124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116,487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11534</xdr:rowOff>
    </xdr:from>
    <xdr:to>
      <xdr:col>28</xdr:col>
      <xdr:colOff>365125</xdr:colOff>
      <xdr:row>74</xdr:row>
      <xdr:rowOff>113134</xdr:rowOff>
    </xdr:to>
    <xdr:sp macro="" textlink="">
      <xdr:nvSpPr>
        <xdr:cNvPr id="833" name="円/楕円 832"/>
        <xdr:cNvSpPr/>
      </xdr:nvSpPr>
      <xdr:spPr>
        <a:xfrm>
          <a:off x="19494500" y="126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129661</xdr:rowOff>
    </xdr:from>
    <xdr:ext cx="599010" cy="259045"/>
    <xdr:sp macro="" textlink="">
      <xdr:nvSpPr>
        <xdr:cNvPr id="834" name="テキスト ボックス 833"/>
        <xdr:cNvSpPr txBox="1"/>
      </xdr:nvSpPr>
      <xdr:spPr>
        <a:xfrm>
          <a:off x="19245794" y="1247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5789</xdr:rowOff>
    </xdr:from>
    <xdr:to>
      <xdr:col>27</xdr:col>
      <xdr:colOff>161925</xdr:colOff>
      <xdr:row>74</xdr:row>
      <xdr:rowOff>107389</xdr:rowOff>
    </xdr:to>
    <xdr:sp macro="" textlink="">
      <xdr:nvSpPr>
        <xdr:cNvPr id="835" name="円/楕円 834"/>
        <xdr:cNvSpPr/>
      </xdr:nvSpPr>
      <xdr:spPr>
        <a:xfrm>
          <a:off x="18605500" y="126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123916</xdr:rowOff>
    </xdr:from>
    <xdr:ext cx="599010" cy="259045"/>
    <xdr:sp macro="" textlink="">
      <xdr:nvSpPr>
        <xdr:cNvPr id="836" name="テキスト ボックス 835"/>
        <xdr:cNvSpPr txBox="1"/>
      </xdr:nvSpPr>
      <xdr:spPr>
        <a:xfrm>
          <a:off x="18356794" y="124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維持補修費は県道改良維持事業による大幅な増額となった。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扶助費は、臨時福祉給付金の給付単価減や、生活保護費給付金の減により減額となった。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補助費等は、安芸太田病院改修事業の終了により、大幅な減額となった。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普通建設事業は小学校の建設事業により大幅な増額となった。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公債費は、元利償還金の減により、減額となった。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積立金は財政調整基金や福祉医療教育支援奨学基金、ふるさと未来・夢基金の増額により増額となった。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6,807
6,783
34,189.00
9,608,111
9,062,621
445,631
5,001,484
11,398,835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160401</xdr:rowOff>
    </xdr:from>
    <xdr:to>
      <xdr:col>6</xdr:col>
      <xdr:colOff>511175</xdr:colOff>
      <xdr:row>36</xdr:row>
      <xdr:rowOff>18288</xdr:rowOff>
    </xdr:to>
    <xdr:cxnSp macro="">
      <xdr:nvCxnSpPr>
        <xdr:cNvPr id="61" name="直線コネクタ 60"/>
        <xdr:cNvCxnSpPr/>
      </xdr:nvCxnSpPr>
      <xdr:spPr>
        <a:xfrm>
          <a:off x="3797300" y="6161151"/>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160401</xdr:rowOff>
    </xdr:from>
    <xdr:to>
      <xdr:col>5</xdr:col>
      <xdr:colOff>358775</xdr:colOff>
      <xdr:row>36</xdr:row>
      <xdr:rowOff>3810</xdr:rowOff>
    </xdr:to>
    <xdr:cxnSp macro="">
      <xdr:nvCxnSpPr>
        <xdr:cNvPr id="64" name="直線コネクタ 63"/>
        <xdr:cNvCxnSpPr/>
      </xdr:nvCxnSpPr>
      <xdr:spPr>
        <a:xfrm flipV="1">
          <a:off x="2908300" y="61611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30988</xdr:rowOff>
    </xdr:from>
    <xdr:to>
      <xdr:col>4</xdr:col>
      <xdr:colOff>155575</xdr:colOff>
      <xdr:row>36</xdr:row>
      <xdr:rowOff>3810</xdr:rowOff>
    </xdr:to>
    <xdr:cxnSp macro="">
      <xdr:nvCxnSpPr>
        <xdr:cNvPr id="67" name="直線コネクタ 66"/>
        <xdr:cNvCxnSpPr/>
      </xdr:nvCxnSpPr>
      <xdr:spPr>
        <a:xfrm>
          <a:off x="2019300" y="6031738"/>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49276</xdr:rowOff>
    </xdr:from>
    <xdr:to>
      <xdr:col>2</xdr:col>
      <xdr:colOff>638175</xdr:colOff>
      <xdr:row>35</xdr:row>
      <xdr:rowOff>30988</xdr:rowOff>
    </xdr:to>
    <xdr:cxnSp macro="">
      <xdr:nvCxnSpPr>
        <xdr:cNvPr id="70" name="直線コネクタ 69"/>
        <xdr:cNvCxnSpPr/>
      </xdr:nvCxnSpPr>
      <xdr:spPr>
        <a:xfrm>
          <a:off x="1130300" y="587857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138938</xdr:rowOff>
    </xdr:from>
    <xdr:to>
      <xdr:col>6</xdr:col>
      <xdr:colOff>561975</xdr:colOff>
      <xdr:row>36</xdr:row>
      <xdr:rowOff>69088</xdr:rowOff>
    </xdr:to>
    <xdr:sp macro="" textlink="">
      <xdr:nvSpPr>
        <xdr:cNvPr id="80" name="円/楕円 79"/>
        <xdr:cNvSpPr/>
      </xdr:nvSpPr>
      <xdr:spPr>
        <a:xfrm>
          <a:off x="45847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161815</xdr:rowOff>
    </xdr:from>
    <xdr:ext cx="534377" cy="259045"/>
    <xdr:sp macro="" textlink="">
      <xdr:nvSpPr>
        <xdr:cNvPr id="81" name="議会費該当値テキスト"/>
        <xdr:cNvSpPr txBox="1"/>
      </xdr:nvSpPr>
      <xdr:spPr>
        <a:xfrm>
          <a:off x="4686300" y="59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109601</xdr:rowOff>
    </xdr:from>
    <xdr:to>
      <xdr:col>5</xdr:col>
      <xdr:colOff>409575</xdr:colOff>
      <xdr:row>36</xdr:row>
      <xdr:rowOff>39751</xdr:rowOff>
    </xdr:to>
    <xdr:sp macro="" textlink="">
      <xdr:nvSpPr>
        <xdr:cNvPr id="82" name="円/楕円 81"/>
        <xdr:cNvSpPr/>
      </xdr:nvSpPr>
      <xdr:spPr>
        <a:xfrm>
          <a:off x="3746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56278</xdr:rowOff>
    </xdr:from>
    <xdr:ext cx="534377" cy="259045"/>
    <xdr:sp macro="" textlink="">
      <xdr:nvSpPr>
        <xdr:cNvPr id="83" name="テキスト ボックス 82"/>
        <xdr:cNvSpPr txBox="1"/>
      </xdr:nvSpPr>
      <xdr:spPr>
        <a:xfrm>
          <a:off x="3530111"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124460</xdr:rowOff>
    </xdr:from>
    <xdr:to>
      <xdr:col>4</xdr:col>
      <xdr:colOff>206375</xdr:colOff>
      <xdr:row>36</xdr:row>
      <xdr:rowOff>54610</xdr:rowOff>
    </xdr:to>
    <xdr:sp macro="" textlink="">
      <xdr:nvSpPr>
        <xdr:cNvPr id="84" name="円/楕円 83"/>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71137</xdr:rowOff>
    </xdr:from>
    <xdr:ext cx="534377" cy="259045"/>
    <xdr:sp macro="" textlink="">
      <xdr:nvSpPr>
        <xdr:cNvPr id="85" name="テキスト ボックス 84"/>
        <xdr:cNvSpPr txBox="1"/>
      </xdr:nvSpPr>
      <xdr:spPr>
        <a:xfrm>
          <a:off x="2641111"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151638</xdr:rowOff>
    </xdr:from>
    <xdr:to>
      <xdr:col>3</xdr:col>
      <xdr:colOff>3175</xdr:colOff>
      <xdr:row>35</xdr:row>
      <xdr:rowOff>81788</xdr:rowOff>
    </xdr:to>
    <xdr:sp macro="" textlink="">
      <xdr:nvSpPr>
        <xdr:cNvPr id="86" name="円/楕円 85"/>
        <xdr:cNvSpPr/>
      </xdr:nvSpPr>
      <xdr:spPr>
        <a:xfrm>
          <a:off x="1968500" y="5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98315</xdr:rowOff>
    </xdr:from>
    <xdr:ext cx="534377" cy="259045"/>
    <xdr:sp macro="" textlink="">
      <xdr:nvSpPr>
        <xdr:cNvPr id="87" name="テキスト ボックス 86"/>
        <xdr:cNvSpPr txBox="1"/>
      </xdr:nvSpPr>
      <xdr:spPr>
        <a:xfrm>
          <a:off x="1752111" y="57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169926</xdr:rowOff>
    </xdr:from>
    <xdr:to>
      <xdr:col>1</xdr:col>
      <xdr:colOff>485775</xdr:colOff>
      <xdr:row>34</xdr:row>
      <xdr:rowOff>100076</xdr:rowOff>
    </xdr:to>
    <xdr:sp macro="" textlink="">
      <xdr:nvSpPr>
        <xdr:cNvPr id="88" name="円/楕円 87"/>
        <xdr:cNvSpPr/>
      </xdr:nvSpPr>
      <xdr:spPr>
        <a:xfrm>
          <a:off x="10795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116603</xdr:rowOff>
    </xdr:from>
    <xdr:ext cx="534377" cy="259045"/>
    <xdr:sp macro="" textlink="">
      <xdr:nvSpPr>
        <xdr:cNvPr id="89" name="テキスト ボックス 88"/>
        <xdr:cNvSpPr txBox="1"/>
      </xdr:nvSpPr>
      <xdr:spPr>
        <a:xfrm>
          <a:off x="863111" y="56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75512</xdr:rowOff>
    </xdr:from>
    <xdr:to>
      <xdr:col>6</xdr:col>
      <xdr:colOff>511175</xdr:colOff>
      <xdr:row>55</xdr:row>
      <xdr:rowOff>43287</xdr:rowOff>
    </xdr:to>
    <xdr:cxnSp macro="">
      <xdr:nvCxnSpPr>
        <xdr:cNvPr id="120" name="直線コネクタ 119"/>
        <xdr:cNvCxnSpPr/>
      </xdr:nvCxnSpPr>
      <xdr:spPr>
        <a:xfrm>
          <a:off x="3797300" y="9333812"/>
          <a:ext cx="838200" cy="13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52391</xdr:rowOff>
    </xdr:from>
    <xdr:to>
      <xdr:col>5</xdr:col>
      <xdr:colOff>358775</xdr:colOff>
      <xdr:row>54</xdr:row>
      <xdr:rowOff>75512</xdr:rowOff>
    </xdr:to>
    <xdr:cxnSp macro="">
      <xdr:nvCxnSpPr>
        <xdr:cNvPr id="123" name="直線コネクタ 122"/>
        <xdr:cNvCxnSpPr/>
      </xdr:nvCxnSpPr>
      <xdr:spPr>
        <a:xfrm>
          <a:off x="2908300" y="931069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30480</xdr:rowOff>
    </xdr:from>
    <xdr:ext cx="599010" cy="259045"/>
    <xdr:sp macro="" textlink="">
      <xdr:nvSpPr>
        <xdr:cNvPr id="125" name="テキスト ボックス 124"/>
        <xdr:cNvSpPr txBox="1"/>
      </xdr:nvSpPr>
      <xdr:spPr>
        <a:xfrm>
          <a:off x="3497794" y="96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52391</xdr:rowOff>
    </xdr:from>
    <xdr:to>
      <xdr:col>4</xdr:col>
      <xdr:colOff>155575</xdr:colOff>
      <xdr:row>54</xdr:row>
      <xdr:rowOff>148246</xdr:rowOff>
    </xdr:to>
    <xdr:cxnSp macro="">
      <xdr:nvCxnSpPr>
        <xdr:cNvPr id="126" name="直線コネクタ 125"/>
        <xdr:cNvCxnSpPr/>
      </xdr:nvCxnSpPr>
      <xdr:spPr>
        <a:xfrm flipV="1">
          <a:off x="2019300" y="9310691"/>
          <a:ext cx="889000" cy="9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148246</xdr:rowOff>
    </xdr:from>
    <xdr:to>
      <xdr:col>2</xdr:col>
      <xdr:colOff>638175</xdr:colOff>
      <xdr:row>55</xdr:row>
      <xdr:rowOff>118770</xdr:rowOff>
    </xdr:to>
    <xdr:cxnSp macro="">
      <xdr:nvCxnSpPr>
        <xdr:cNvPr id="129" name="直線コネクタ 128"/>
        <xdr:cNvCxnSpPr/>
      </xdr:nvCxnSpPr>
      <xdr:spPr>
        <a:xfrm flipV="1">
          <a:off x="1130300" y="9406546"/>
          <a:ext cx="889000" cy="1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163937</xdr:rowOff>
    </xdr:from>
    <xdr:to>
      <xdr:col>6</xdr:col>
      <xdr:colOff>561975</xdr:colOff>
      <xdr:row>55</xdr:row>
      <xdr:rowOff>94087</xdr:rowOff>
    </xdr:to>
    <xdr:sp macro="" textlink="">
      <xdr:nvSpPr>
        <xdr:cNvPr id="139" name="円/楕円 138"/>
        <xdr:cNvSpPr/>
      </xdr:nvSpPr>
      <xdr:spPr>
        <a:xfrm>
          <a:off x="4584700" y="9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15364</xdr:rowOff>
    </xdr:from>
    <xdr:ext cx="599010" cy="259045"/>
    <xdr:sp macro="" textlink="">
      <xdr:nvSpPr>
        <xdr:cNvPr id="140" name="総務費該当値テキスト"/>
        <xdr:cNvSpPr txBox="1"/>
      </xdr:nvSpPr>
      <xdr:spPr>
        <a:xfrm>
          <a:off x="4686300" y="927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24712</xdr:rowOff>
    </xdr:from>
    <xdr:to>
      <xdr:col>5</xdr:col>
      <xdr:colOff>409575</xdr:colOff>
      <xdr:row>54</xdr:row>
      <xdr:rowOff>126312</xdr:rowOff>
    </xdr:to>
    <xdr:sp macro="" textlink="">
      <xdr:nvSpPr>
        <xdr:cNvPr id="141" name="円/楕円 140"/>
        <xdr:cNvSpPr/>
      </xdr:nvSpPr>
      <xdr:spPr>
        <a:xfrm>
          <a:off x="3746500" y="92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142839</xdr:rowOff>
    </xdr:from>
    <xdr:ext cx="599010" cy="259045"/>
    <xdr:sp macro="" textlink="">
      <xdr:nvSpPr>
        <xdr:cNvPr id="142" name="テキスト ボックス 141"/>
        <xdr:cNvSpPr txBox="1"/>
      </xdr:nvSpPr>
      <xdr:spPr>
        <a:xfrm>
          <a:off x="3497794" y="90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269,655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1591</xdr:rowOff>
    </xdr:from>
    <xdr:to>
      <xdr:col>4</xdr:col>
      <xdr:colOff>206375</xdr:colOff>
      <xdr:row>54</xdr:row>
      <xdr:rowOff>103191</xdr:rowOff>
    </xdr:to>
    <xdr:sp macro="" textlink="">
      <xdr:nvSpPr>
        <xdr:cNvPr id="143" name="円/楕円 142"/>
        <xdr:cNvSpPr/>
      </xdr:nvSpPr>
      <xdr:spPr>
        <a:xfrm>
          <a:off x="2857500" y="92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119718</xdr:rowOff>
    </xdr:from>
    <xdr:ext cx="599010" cy="259045"/>
    <xdr:sp macro="" textlink="">
      <xdr:nvSpPr>
        <xdr:cNvPr id="144" name="テキスト ボックス 143"/>
        <xdr:cNvSpPr txBox="1"/>
      </xdr:nvSpPr>
      <xdr:spPr>
        <a:xfrm>
          <a:off x="2608794" y="90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97446</xdr:rowOff>
    </xdr:from>
    <xdr:to>
      <xdr:col>3</xdr:col>
      <xdr:colOff>3175</xdr:colOff>
      <xdr:row>55</xdr:row>
      <xdr:rowOff>27596</xdr:rowOff>
    </xdr:to>
    <xdr:sp macro="" textlink="">
      <xdr:nvSpPr>
        <xdr:cNvPr id="145" name="円/楕円 144"/>
        <xdr:cNvSpPr/>
      </xdr:nvSpPr>
      <xdr:spPr>
        <a:xfrm>
          <a:off x="1968500" y="9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44123</xdr:rowOff>
    </xdr:from>
    <xdr:ext cx="599010" cy="259045"/>
    <xdr:sp macro="" textlink="">
      <xdr:nvSpPr>
        <xdr:cNvPr id="146" name="テキスト ボックス 145"/>
        <xdr:cNvSpPr txBox="1"/>
      </xdr:nvSpPr>
      <xdr:spPr>
        <a:xfrm>
          <a:off x="1719794" y="913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67970</xdr:rowOff>
    </xdr:from>
    <xdr:to>
      <xdr:col>1</xdr:col>
      <xdr:colOff>485775</xdr:colOff>
      <xdr:row>55</xdr:row>
      <xdr:rowOff>169570</xdr:rowOff>
    </xdr:to>
    <xdr:sp macro="" textlink="">
      <xdr:nvSpPr>
        <xdr:cNvPr id="147" name="円/楕円 146"/>
        <xdr:cNvSpPr/>
      </xdr:nvSpPr>
      <xdr:spPr>
        <a:xfrm>
          <a:off x="1079500" y="94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14647</xdr:rowOff>
    </xdr:from>
    <xdr:ext cx="599010" cy="259045"/>
    <xdr:sp macro="" textlink="">
      <xdr:nvSpPr>
        <xdr:cNvPr id="148" name="テキスト ボックス 147"/>
        <xdr:cNvSpPr txBox="1"/>
      </xdr:nvSpPr>
      <xdr:spPr>
        <a:xfrm>
          <a:off x="830794" y="927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121348</xdr:rowOff>
    </xdr:from>
    <xdr:to>
      <xdr:col>6</xdr:col>
      <xdr:colOff>511175</xdr:colOff>
      <xdr:row>73</xdr:row>
      <xdr:rowOff>19402</xdr:rowOff>
    </xdr:to>
    <xdr:cxnSp macro="">
      <xdr:nvCxnSpPr>
        <xdr:cNvPr id="176" name="直線コネクタ 175"/>
        <xdr:cNvCxnSpPr/>
      </xdr:nvCxnSpPr>
      <xdr:spPr>
        <a:xfrm>
          <a:off x="3797300" y="12465748"/>
          <a:ext cx="8382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121348</xdr:rowOff>
    </xdr:from>
    <xdr:to>
      <xdr:col>5</xdr:col>
      <xdr:colOff>358775</xdr:colOff>
      <xdr:row>73</xdr:row>
      <xdr:rowOff>72885</xdr:rowOff>
    </xdr:to>
    <xdr:cxnSp macro="">
      <xdr:nvCxnSpPr>
        <xdr:cNvPr id="179" name="直線コネクタ 178"/>
        <xdr:cNvCxnSpPr/>
      </xdr:nvCxnSpPr>
      <xdr:spPr>
        <a:xfrm flipV="1">
          <a:off x="2908300" y="12465748"/>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82724</xdr:rowOff>
    </xdr:from>
    <xdr:to>
      <xdr:col>4</xdr:col>
      <xdr:colOff>155575</xdr:colOff>
      <xdr:row>73</xdr:row>
      <xdr:rowOff>72885</xdr:rowOff>
    </xdr:to>
    <xdr:cxnSp macro="">
      <xdr:nvCxnSpPr>
        <xdr:cNvPr id="182" name="直線コネクタ 181"/>
        <xdr:cNvCxnSpPr/>
      </xdr:nvCxnSpPr>
      <xdr:spPr>
        <a:xfrm>
          <a:off x="2019300" y="12427124"/>
          <a:ext cx="889000" cy="1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82724</xdr:rowOff>
    </xdr:from>
    <xdr:to>
      <xdr:col>2</xdr:col>
      <xdr:colOff>638175</xdr:colOff>
      <xdr:row>73</xdr:row>
      <xdr:rowOff>55475</xdr:rowOff>
    </xdr:to>
    <xdr:cxnSp macro="">
      <xdr:nvCxnSpPr>
        <xdr:cNvPr id="185" name="直線コネクタ 184"/>
        <xdr:cNvCxnSpPr/>
      </xdr:nvCxnSpPr>
      <xdr:spPr>
        <a:xfrm flipV="1">
          <a:off x="1130300" y="12427124"/>
          <a:ext cx="889000" cy="1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140052</xdr:rowOff>
    </xdr:from>
    <xdr:to>
      <xdr:col>6</xdr:col>
      <xdr:colOff>561975</xdr:colOff>
      <xdr:row>73</xdr:row>
      <xdr:rowOff>70202</xdr:rowOff>
    </xdr:to>
    <xdr:sp macro="" textlink="">
      <xdr:nvSpPr>
        <xdr:cNvPr id="195" name="円/楕円 194"/>
        <xdr:cNvSpPr/>
      </xdr:nvSpPr>
      <xdr:spPr>
        <a:xfrm>
          <a:off x="4584700" y="124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162929</xdr:rowOff>
    </xdr:from>
    <xdr:ext cx="599010" cy="259045"/>
    <xdr:sp macro="" textlink="">
      <xdr:nvSpPr>
        <xdr:cNvPr id="196" name="民生費該当値テキスト"/>
        <xdr:cNvSpPr txBox="1"/>
      </xdr:nvSpPr>
      <xdr:spPr>
        <a:xfrm>
          <a:off x="4686300" y="123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206,906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70548</xdr:rowOff>
    </xdr:from>
    <xdr:to>
      <xdr:col>5</xdr:col>
      <xdr:colOff>409575</xdr:colOff>
      <xdr:row>73</xdr:row>
      <xdr:rowOff>698</xdr:rowOff>
    </xdr:to>
    <xdr:sp macro="" textlink="">
      <xdr:nvSpPr>
        <xdr:cNvPr id="197" name="円/楕円 196"/>
        <xdr:cNvSpPr/>
      </xdr:nvSpPr>
      <xdr:spPr>
        <a:xfrm>
          <a:off x="3746500" y="12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17225</xdr:rowOff>
    </xdr:from>
    <xdr:ext cx="599010" cy="259045"/>
    <xdr:sp macro="" textlink="">
      <xdr:nvSpPr>
        <xdr:cNvPr id="198" name="テキスト ボックス 197"/>
        <xdr:cNvSpPr txBox="1"/>
      </xdr:nvSpPr>
      <xdr:spPr>
        <a:xfrm>
          <a:off x="3497794" y="121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22085</xdr:rowOff>
    </xdr:from>
    <xdr:to>
      <xdr:col>4</xdr:col>
      <xdr:colOff>206375</xdr:colOff>
      <xdr:row>73</xdr:row>
      <xdr:rowOff>123685</xdr:rowOff>
    </xdr:to>
    <xdr:sp macro="" textlink="">
      <xdr:nvSpPr>
        <xdr:cNvPr id="199" name="円/楕円 198"/>
        <xdr:cNvSpPr/>
      </xdr:nvSpPr>
      <xdr:spPr>
        <a:xfrm>
          <a:off x="2857500" y="125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140212</xdr:rowOff>
    </xdr:from>
    <xdr:ext cx="599010" cy="259045"/>
    <xdr:sp macro="" textlink="">
      <xdr:nvSpPr>
        <xdr:cNvPr id="200" name="テキスト ボックス 199"/>
        <xdr:cNvSpPr txBox="1"/>
      </xdr:nvSpPr>
      <xdr:spPr>
        <a:xfrm>
          <a:off x="2608794" y="1231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201,057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31924</xdr:rowOff>
    </xdr:from>
    <xdr:to>
      <xdr:col>3</xdr:col>
      <xdr:colOff>3175</xdr:colOff>
      <xdr:row>72</xdr:row>
      <xdr:rowOff>133524</xdr:rowOff>
    </xdr:to>
    <xdr:sp macro="" textlink="">
      <xdr:nvSpPr>
        <xdr:cNvPr id="201" name="円/楕円 200"/>
        <xdr:cNvSpPr/>
      </xdr:nvSpPr>
      <xdr:spPr>
        <a:xfrm>
          <a:off x="1968500" y="123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150051</xdr:rowOff>
    </xdr:from>
    <xdr:ext cx="599010" cy="259045"/>
    <xdr:sp macro="" textlink="">
      <xdr:nvSpPr>
        <xdr:cNvPr id="202" name="テキスト ボックス 201"/>
        <xdr:cNvSpPr txBox="1"/>
      </xdr:nvSpPr>
      <xdr:spPr>
        <a:xfrm>
          <a:off x="1719794" y="1215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218,731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4675</xdr:rowOff>
    </xdr:from>
    <xdr:to>
      <xdr:col>1</xdr:col>
      <xdr:colOff>485775</xdr:colOff>
      <xdr:row>73</xdr:row>
      <xdr:rowOff>106275</xdr:rowOff>
    </xdr:to>
    <xdr:sp macro="" textlink="">
      <xdr:nvSpPr>
        <xdr:cNvPr id="203" name="円/楕円 202"/>
        <xdr:cNvSpPr/>
      </xdr:nvSpPr>
      <xdr:spPr>
        <a:xfrm>
          <a:off x="1079500" y="125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122802</xdr:rowOff>
    </xdr:from>
    <xdr:ext cx="599010" cy="259045"/>
    <xdr:sp macro="" textlink="">
      <xdr:nvSpPr>
        <xdr:cNvPr id="204" name="テキスト ボックス 203"/>
        <xdr:cNvSpPr txBox="1"/>
      </xdr:nvSpPr>
      <xdr:spPr>
        <a:xfrm>
          <a:off x="830794" y="1229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51212</xdr:rowOff>
    </xdr:from>
    <xdr:to>
      <xdr:col>6</xdr:col>
      <xdr:colOff>511175</xdr:colOff>
      <xdr:row>95</xdr:row>
      <xdr:rowOff>159125</xdr:rowOff>
    </xdr:to>
    <xdr:cxnSp macro="">
      <xdr:nvCxnSpPr>
        <xdr:cNvPr id="235" name="直線コネクタ 234"/>
        <xdr:cNvCxnSpPr/>
      </xdr:nvCxnSpPr>
      <xdr:spPr>
        <a:xfrm>
          <a:off x="3797300" y="15996062"/>
          <a:ext cx="838200" cy="4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51212</xdr:rowOff>
    </xdr:from>
    <xdr:to>
      <xdr:col>5</xdr:col>
      <xdr:colOff>358775</xdr:colOff>
      <xdr:row>94</xdr:row>
      <xdr:rowOff>49631</xdr:rowOff>
    </xdr:to>
    <xdr:cxnSp macro="">
      <xdr:nvCxnSpPr>
        <xdr:cNvPr id="238" name="直線コネクタ 237"/>
        <xdr:cNvCxnSpPr/>
      </xdr:nvCxnSpPr>
      <xdr:spPr>
        <a:xfrm flipV="1">
          <a:off x="2908300" y="15996062"/>
          <a:ext cx="889000" cy="16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49631</xdr:rowOff>
    </xdr:from>
    <xdr:to>
      <xdr:col>4</xdr:col>
      <xdr:colOff>155575</xdr:colOff>
      <xdr:row>96</xdr:row>
      <xdr:rowOff>46425</xdr:rowOff>
    </xdr:to>
    <xdr:cxnSp macro="">
      <xdr:nvCxnSpPr>
        <xdr:cNvPr id="241" name="直線コネクタ 240"/>
        <xdr:cNvCxnSpPr/>
      </xdr:nvCxnSpPr>
      <xdr:spPr>
        <a:xfrm flipV="1">
          <a:off x="2019300" y="16165931"/>
          <a:ext cx="889000" cy="3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41036</xdr:rowOff>
    </xdr:from>
    <xdr:to>
      <xdr:col>2</xdr:col>
      <xdr:colOff>638175</xdr:colOff>
      <xdr:row>96</xdr:row>
      <xdr:rowOff>46425</xdr:rowOff>
    </xdr:to>
    <xdr:cxnSp macro="">
      <xdr:nvCxnSpPr>
        <xdr:cNvPr id="244" name="直線コネクタ 243"/>
        <xdr:cNvCxnSpPr/>
      </xdr:nvCxnSpPr>
      <xdr:spPr>
        <a:xfrm>
          <a:off x="1130300" y="1650023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108325</xdr:rowOff>
    </xdr:from>
    <xdr:to>
      <xdr:col>6</xdr:col>
      <xdr:colOff>561975</xdr:colOff>
      <xdr:row>96</xdr:row>
      <xdr:rowOff>38475</xdr:rowOff>
    </xdr:to>
    <xdr:sp macro="" textlink="">
      <xdr:nvSpPr>
        <xdr:cNvPr id="254" name="円/楕円 253"/>
        <xdr:cNvSpPr/>
      </xdr:nvSpPr>
      <xdr:spPr>
        <a:xfrm>
          <a:off x="4584700" y="163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131202</xdr:rowOff>
    </xdr:from>
    <xdr:ext cx="534377" cy="259045"/>
    <xdr:sp macro="" textlink="">
      <xdr:nvSpPr>
        <xdr:cNvPr id="255" name="衛生費該当値テキスト"/>
        <xdr:cNvSpPr txBox="1"/>
      </xdr:nvSpPr>
      <xdr:spPr>
        <a:xfrm>
          <a:off x="4686300" y="162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412</xdr:rowOff>
    </xdr:from>
    <xdr:to>
      <xdr:col>5</xdr:col>
      <xdr:colOff>409575</xdr:colOff>
      <xdr:row>93</xdr:row>
      <xdr:rowOff>102012</xdr:rowOff>
    </xdr:to>
    <xdr:sp macro="" textlink="">
      <xdr:nvSpPr>
        <xdr:cNvPr id="256" name="円/楕円 255"/>
        <xdr:cNvSpPr/>
      </xdr:nvSpPr>
      <xdr:spPr>
        <a:xfrm>
          <a:off x="3746500" y="159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118539</xdr:rowOff>
    </xdr:from>
    <xdr:ext cx="599010" cy="259045"/>
    <xdr:sp macro="" textlink="">
      <xdr:nvSpPr>
        <xdr:cNvPr id="257" name="テキスト ボックス 256"/>
        <xdr:cNvSpPr txBox="1"/>
      </xdr:nvSpPr>
      <xdr:spPr>
        <a:xfrm>
          <a:off x="3497794" y="157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164,798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170281</xdr:rowOff>
    </xdr:from>
    <xdr:to>
      <xdr:col>4</xdr:col>
      <xdr:colOff>206375</xdr:colOff>
      <xdr:row>94</xdr:row>
      <xdr:rowOff>100431</xdr:rowOff>
    </xdr:to>
    <xdr:sp macro="" textlink="">
      <xdr:nvSpPr>
        <xdr:cNvPr id="258" name="円/楕円 257"/>
        <xdr:cNvSpPr/>
      </xdr:nvSpPr>
      <xdr:spPr>
        <a:xfrm>
          <a:off x="2857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116958</xdr:rowOff>
    </xdr:from>
    <xdr:ext cx="599010" cy="259045"/>
    <xdr:sp macro="" textlink="">
      <xdr:nvSpPr>
        <xdr:cNvPr id="259" name="テキスト ボックス 258"/>
        <xdr:cNvSpPr txBox="1"/>
      </xdr:nvSpPr>
      <xdr:spPr>
        <a:xfrm>
          <a:off x="2608794" y="158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167075</xdr:rowOff>
    </xdr:from>
    <xdr:to>
      <xdr:col>3</xdr:col>
      <xdr:colOff>3175</xdr:colOff>
      <xdr:row>96</xdr:row>
      <xdr:rowOff>97225</xdr:rowOff>
    </xdr:to>
    <xdr:sp macro="" textlink="">
      <xdr:nvSpPr>
        <xdr:cNvPr id="260" name="円/楕円 259"/>
        <xdr:cNvSpPr/>
      </xdr:nvSpPr>
      <xdr:spPr>
        <a:xfrm>
          <a:off x="1968500" y="164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113752</xdr:rowOff>
    </xdr:from>
    <xdr:ext cx="534377" cy="259045"/>
    <xdr:sp macro="" textlink="">
      <xdr:nvSpPr>
        <xdr:cNvPr id="261" name="テキスト ボックス 260"/>
        <xdr:cNvSpPr txBox="1"/>
      </xdr:nvSpPr>
      <xdr:spPr>
        <a:xfrm>
          <a:off x="1752111" y="162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161686</xdr:rowOff>
    </xdr:from>
    <xdr:to>
      <xdr:col>1</xdr:col>
      <xdr:colOff>485775</xdr:colOff>
      <xdr:row>96</xdr:row>
      <xdr:rowOff>91836</xdr:rowOff>
    </xdr:to>
    <xdr:sp macro="" textlink="">
      <xdr:nvSpPr>
        <xdr:cNvPr id="262" name="円/楕円 261"/>
        <xdr:cNvSpPr/>
      </xdr:nvSpPr>
      <xdr:spPr>
        <a:xfrm>
          <a:off x="1079500" y="1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108363</xdr:rowOff>
    </xdr:from>
    <xdr:ext cx="534377" cy="259045"/>
    <xdr:sp macro="" textlink="">
      <xdr:nvSpPr>
        <xdr:cNvPr id="263" name="テキスト ボックス 262"/>
        <xdr:cNvSpPr txBox="1"/>
      </xdr:nvSpPr>
      <xdr:spPr>
        <a:xfrm>
          <a:off x="863111" y="162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60223</xdr:rowOff>
    </xdr:from>
    <xdr:to>
      <xdr:col>15</xdr:col>
      <xdr:colOff>180975</xdr:colOff>
      <xdr:row>39</xdr:row>
      <xdr:rowOff>8255</xdr:rowOff>
    </xdr:to>
    <xdr:cxnSp macro="">
      <xdr:nvCxnSpPr>
        <xdr:cNvPr id="292" name="直線コネクタ 291"/>
        <xdr:cNvCxnSpPr/>
      </xdr:nvCxnSpPr>
      <xdr:spPr>
        <a:xfrm>
          <a:off x="9639300" y="6232423"/>
          <a:ext cx="838200" cy="4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72034</xdr:rowOff>
    </xdr:from>
    <xdr:to>
      <xdr:col>14</xdr:col>
      <xdr:colOff>28575</xdr:colOff>
      <xdr:row>36</xdr:row>
      <xdr:rowOff>60223</xdr:rowOff>
    </xdr:to>
    <xdr:cxnSp macro="">
      <xdr:nvCxnSpPr>
        <xdr:cNvPr id="295" name="直線コネクタ 294"/>
        <xdr:cNvCxnSpPr/>
      </xdr:nvCxnSpPr>
      <xdr:spPr>
        <a:xfrm>
          <a:off x="8750300" y="6072784"/>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7" name="テキスト ボックス 296"/>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142596</xdr:rowOff>
    </xdr:from>
    <xdr:to>
      <xdr:col>12</xdr:col>
      <xdr:colOff>511175</xdr:colOff>
      <xdr:row>35</xdr:row>
      <xdr:rowOff>72034</xdr:rowOff>
    </xdr:to>
    <xdr:cxnSp macro="">
      <xdr:nvCxnSpPr>
        <xdr:cNvPr id="298" name="直線コネクタ 297"/>
        <xdr:cNvCxnSpPr/>
      </xdr:nvCxnSpPr>
      <xdr:spPr>
        <a:xfrm>
          <a:off x="7861300" y="5800446"/>
          <a:ext cx="889000" cy="27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83922</xdr:rowOff>
    </xdr:from>
    <xdr:to>
      <xdr:col>11</xdr:col>
      <xdr:colOff>307975</xdr:colOff>
      <xdr:row>33</xdr:row>
      <xdr:rowOff>142596</xdr:rowOff>
    </xdr:to>
    <xdr:cxnSp macro="">
      <xdr:nvCxnSpPr>
        <xdr:cNvPr id="301" name="直線コネクタ 300"/>
        <xdr:cNvCxnSpPr/>
      </xdr:nvCxnSpPr>
      <xdr:spPr>
        <a:xfrm>
          <a:off x="6972300" y="574177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128905</xdr:rowOff>
    </xdr:from>
    <xdr:to>
      <xdr:col>15</xdr:col>
      <xdr:colOff>231775</xdr:colOff>
      <xdr:row>39</xdr:row>
      <xdr:rowOff>59055</xdr:rowOff>
    </xdr:to>
    <xdr:sp macro="" textlink="">
      <xdr:nvSpPr>
        <xdr:cNvPr id="311" name="円/楕円 310"/>
        <xdr:cNvSpPr/>
      </xdr:nvSpPr>
      <xdr:spPr>
        <a:xfrm>
          <a:off x="10426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43832</xdr:rowOff>
    </xdr:from>
    <xdr:ext cx="378565" cy="259045"/>
    <xdr:sp macro="" textlink="">
      <xdr:nvSpPr>
        <xdr:cNvPr id="312" name="労働費該当値テキスト"/>
        <xdr:cNvSpPr txBox="1"/>
      </xdr:nvSpPr>
      <xdr:spPr>
        <a:xfrm>
          <a:off x="10528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9423</xdr:rowOff>
    </xdr:from>
    <xdr:to>
      <xdr:col>14</xdr:col>
      <xdr:colOff>79375</xdr:colOff>
      <xdr:row>36</xdr:row>
      <xdr:rowOff>111023</xdr:rowOff>
    </xdr:to>
    <xdr:sp macro="" textlink="">
      <xdr:nvSpPr>
        <xdr:cNvPr id="313" name="円/楕円 312"/>
        <xdr:cNvSpPr/>
      </xdr:nvSpPr>
      <xdr:spPr>
        <a:xfrm>
          <a:off x="95885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127550</xdr:rowOff>
    </xdr:from>
    <xdr:ext cx="469744" cy="259045"/>
    <xdr:sp macro="" textlink="">
      <xdr:nvSpPr>
        <xdr:cNvPr id="314" name="テキスト ボックス 313"/>
        <xdr:cNvSpPr txBox="1"/>
      </xdr:nvSpPr>
      <xdr:spPr>
        <a:xfrm>
          <a:off x="9404427" y="59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21234</xdr:rowOff>
    </xdr:from>
    <xdr:to>
      <xdr:col>12</xdr:col>
      <xdr:colOff>561975</xdr:colOff>
      <xdr:row>35</xdr:row>
      <xdr:rowOff>122834</xdr:rowOff>
    </xdr:to>
    <xdr:sp macro="" textlink="">
      <xdr:nvSpPr>
        <xdr:cNvPr id="315" name="円/楕円 314"/>
        <xdr:cNvSpPr/>
      </xdr:nvSpPr>
      <xdr:spPr>
        <a:xfrm>
          <a:off x="8699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139361</xdr:rowOff>
    </xdr:from>
    <xdr:ext cx="469744" cy="259045"/>
    <xdr:sp macro="" textlink="">
      <xdr:nvSpPr>
        <xdr:cNvPr id="316" name="テキスト ボックス 315"/>
        <xdr:cNvSpPr txBox="1"/>
      </xdr:nvSpPr>
      <xdr:spPr>
        <a:xfrm>
          <a:off x="8515427" y="57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91796</xdr:rowOff>
    </xdr:from>
    <xdr:to>
      <xdr:col>11</xdr:col>
      <xdr:colOff>358775</xdr:colOff>
      <xdr:row>34</xdr:row>
      <xdr:rowOff>21946</xdr:rowOff>
    </xdr:to>
    <xdr:sp macro="" textlink="">
      <xdr:nvSpPr>
        <xdr:cNvPr id="317" name="円/楕円 316"/>
        <xdr:cNvSpPr/>
      </xdr:nvSpPr>
      <xdr:spPr>
        <a:xfrm>
          <a:off x="7810500" y="57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38473</xdr:rowOff>
    </xdr:from>
    <xdr:ext cx="534377" cy="259045"/>
    <xdr:sp macro="" textlink="">
      <xdr:nvSpPr>
        <xdr:cNvPr id="318" name="テキスト ボックス 317"/>
        <xdr:cNvSpPr txBox="1"/>
      </xdr:nvSpPr>
      <xdr:spPr>
        <a:xfrm>
          <a:off x="7594111" y="5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33122</xdr:rowOff>
    </xdr:from>
    <xdr:to>
      <xdr:col>10</xdr:col>
      <xdr:colOff>155575</xdr:colOff>
      <xdr:row>33</xdr:row>
      <xdr:rowOff>134722</xdr:rowOff>
    </xdr:to>
    <xdr:sp macro="" textlink="">
      <xdr:nvSpPr>
        <xdr:cNvPr id="319" name="円/楕円 318"/>
        <xdr:cNvSpPr/>
      </xdr:nvSpPr>
      <xdr:spPr>
        <a:xfrm>
          <a:off x="6921500" y="5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151249</xdr:rowOff>
    </xdr:from>
    <xdr:ext cx="534377" cy="259045"/>
    <xdr:sp macro="" textlink="">
      <xdr:nvSpPr>
        <xdr:cNvPr id="320" name="テキスト ボックス 319"/>
        <xdr:cNvSpPr txBox="1"/>
      </xdr:nvSpPr>
      <xdr:spPr>
        <a:xfrm>
          <a:off x="6705111" y="546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146000</xdr:rowOff>
    </xdr:from>
    <xdr:to>
      <xdr:col>15</xdr:col>
      <xdr:colOff>180975</xdr:colOff>
      <xdr:row>54</xdr:row>
      <xdr:rowOff>156104</xdr:rowOff>
    </xdr:to>
    <xdr:cxnSp macro="">
      <xdr:nvCxnSpPr>
        <xdr:cNvPr id="347" name="直線コネクタ 346"/>
        <xdr:cNvCxnSpPr/>
      </xdr:nvCxnSpPr>
      <xdr:spPr>
        <a:xfrm>
          <a:off x="9639300" y="9404300"/>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36968</xdr:rowOff>
    </xdr:from>
    <xdr:to>
      <xdr:col>14</xdr:col>
      <xdr:colOff>28575</xdr:colOff>
      <xdr:row>54</xdr:row>
      <xdr:rowOff>146000</xdr:rowOff>
    </xdr:to>
    <xdr:cxnSp macro="">
      <xdr:nvCxnSpPr>
        <xdr:cNvPr id="350" name="直線コネクタ 349"/>
        <xdr:cNvCxnSpPr/>
      </xdr:nvCxnSpPr>
      <xdr:spPr>
        <a:xfrm>
          <a:off x="8750300" y="9295268"/>
          <a:ext cx="889000" cy="1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36968</xdr:rowOff>
    </xdr:from>
    <xdr:to>
      <xdr:col>12</xdr:col>
      <xdr:colOff>511175</xdr:colOff>
      <xdr:row>55</xdr:row>
      <xdr:rowOff>36610</xdr:rowOff>
    </xdr:to>
    <xdr:cxnSp macro="">
      <xdr:nvCxnSpPr>
        <xdr:cNvPr id="353" name="直線コネクタ 352"/>
        <xdr:cNvCxnSpPr/>
      </xdr:nvCxnSpPr>
      <xdr:spPr>
        <a:xfrm flipV="1">
          <a:off x="7861300" y="9295268"/>
          <a:ext cx="889000" cy="17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36610</xdr:rowOff>
    </xdr:from>
    <xdr:to>
      <xdr:col>11</xdr:col>
      <xdr:colOff>307975</xdr:colOff>
      <xdr:row>55</xdr:row>
      <xdr:rowOff>48397</xdr:rowOff>
    </xdr:to>
    <xdr:cxnSp macro="">
      <xdr:nvCxnSpPr>
        <xdr:cNvPr id="356" name="直線コネクタ 355"/>
        <xdr:cNvCxnSpPr/>
      </xdr:nvCxnSpPr>
      <xdr:spPr>
        <a:xfrm flipV="1">
          <a:off x="6972300" y="9466360"/>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105304</xdr:rowOff>
    </xdr:from>
    <xdr:to>
      <xdr:col>15</xdr:col>
      <xdr:colOff>231775</xdr:colOff>
      <xdr:row>55</xdr:row>
      <xdr:rowOff>35454</xdr:rowOff>
    </xdr:to>
    <xdr:sp macro="" textlink="">
      <xdr:nvSpPr>
        <xdr:cNvPr id="366" name="円/楕円 365"/>
        <xdr:cNvSpPr/>
      </xdr:nvSpPr>
      <xdr:spPr>
        <a:xfrm>
          <a:off x="10426700" y="9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128181</xdr:rowOff>
    </xdr:from>
    <xdr:ext cx="534377" cy="259045"/>
    <xdr:sp macro="" textlink="">
      <xdr:nvSpPr>
        <xdr:cNvPr id="367" name="農林水産業費該当値テキスト"/>
        <xdr:cNvSpPr txBox="1"/>
      </xdr:nvSpPr>
      <xdr:spPr>
        <a:xfrm>
          <a:off x="10528300" y="92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73,206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95200</xdr:rowOff>
    </xdr:from>
    <xdr:to>
      <xdr:col>14</xdr:col>
      <xdr:colOff>79375</xdr:colOff>
      <xdr:row>55</xdr:row>
      <xdr:rowOff>25350</xdr:rowOff>
    </xdr:to>
    <xdr:sp macro="" textlink="">
      <xdr:nvSpPr>
        <xdr:cNvPr id="368" name="円/楕円 367"/>
        <xdr:cNvSpPr/>
      </xdr:nvSpPr>
      <xdr:spPr>
        <a:xfrm>
          <a:off x="9588500" y="93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41877</xdr:rowOff>
    </xdr:from>
    <xdr:ext cx="534377" cy="259045"/>
    <xdr:sp macro="" textlink="">
      <xdr:nvSpPr>
        <xdr:cNvPr id="369" name="テキスト ボックス 368"/>
        <xdr:cNvSpPr txBox="1"/>
      </xdr:nvSpPr>
      <xdr:spPr>
        <a:xfrm>
          <a:off x="9372111" y="91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157618</xdr:rowOff>
    </xdr:from>
    <xdr:to>
      <xdr:col>12</xdr:col>
      <xdr:colOff>561975</xdr:colOff>
      <xdr:row>54</xdr:row>
      <xdr:rowOff>87768</xdr:rowOff>
    </xdr:to>
    <xdr:sp macro="" textlink="">
      <xdr:nvSpPr>
        <xdr:cNvPr id="370" name="円/楕円 369"/>
        <xdr:cNvSpPr/>
      </xdr:nvSpPr>
      <xdr:spPr>
        <a:xfrm>
          <a:off x="8699500" y="9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104295</xdr:rowOff>
    </xdr:from>
    <xdr:ext cx="534377" cy="259045"/>
    <xdr:sp macro="" textlink="">
      <xdr:nvSpPr>
        <xdr:cNvPr id="371" name="テキスト ボックス 370"/>
        <xdr:cNvSpPr txBox="1"/>
      </xdr:nvSpPr>
      <xdr:spPr>
        <a:xfrm>
          <a:off x="8483111" y="90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157260</xdr:rowOff>
    </xdr:from>
    <xdr:to>
      <xdr:col>11</xdr:col>
      <xdr:colOff>358775</xdr:colOff>
      <xdr:row>55</xdr:row>
      <xdr:rowOff>87410</xdr:rowOff>
    </xdr:to>
    <xdr:sp macro="" textlink="">
      <xdr:nvSpPr>
        <xdr:cNvPr id="372" name="円/楕円 371"/>
        <xdr:cNvSpPr/>
      </xdr:nvSpPr>
      <xdr:spPr>
        <a:xfrm>
          <a:off x="7810500" y="94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103937</xdr:rowOff>
    </xdr:from>
    <xdr:ext cx="534377" cy="259045"/>
    <xdr:sp macro="" textlink="">
      <xdr:nvSpPr>
        <xdr:cNvPr id="373" name="テキスト ボックス 372"/>
        <xdr:cNvSpPr txBox="1"/>
      </xdr:nvSpPr>
      <xdr:spPr>
        <a:xfrm>
          <a:off x="7594111" y="91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169047</xdr:rowOff>
    </xdr:from>
    <xdr:to>
      <xdr:col>10</xdr:col>
      <xdr:colOff>155575</xdr:colOff>
      <xdr:row>55</xdr:row>
      <xdr:rowOff>99197</xdr:rowOff>
    </xdr:to>
    <xdr:sp macro="" textlink="">
      <xdr:nvSpPr>
        <xdr:cNvPr id="374" name="円/楕円 373"/>
        <xdr:cNvSpPr/>
      </xdr:nvSpPr>
      <xdr:spPr>
        <a:xfrm>
          <a:off x="6921500" y="942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115724</xdr:rowOff>
    </xdr:from>
    <xdr:ext cx="534377" cy="259045"/>
    <xdr:sp macro="" textlink="">
      <xdr:nvSpPr>
        <xdr:cNvPr id="375" name="テキスト ボックス 374"/>
        <xdr:cNvSpPr txBox="1"/>
      </xdr:nvSpPr>
      <xdr:spPr>
        <a:xfrm>
          <a:off x="6705111" y="92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66613</xdr:rowOff>
    </xdr:from>
    <xdr:to>
      <xdr:col>15</xdr:col>
      <xdr:colOff>180975</xdr:colOff>
      <xdr:row>76</xdr:row>
      <xdr:rowOff>159817</xdr:rowOff>
    </xdr:to>
    <xdr:cxnSp macro="">
      <xdr:nvCxnSpPr>
        <xdr:cNvPr id="406" name="直線コネクタ 405"/>
        <xdr:cNvCxnSpPr/>
      </xdr:nvCxnSpPr>
      <xdr:spPr>
        <a:xfrm flipV="1">
          <a:off x="9639300" y="13096813"/>
          <a:ext cx="8382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159817</xdr:rowOff>
    </xdr:from>
    <xdr:to>
      <xdr:col>14</xdr:col>
      <xdr:colOff>28575</xdr:colOff>
      <xdr:row>77</xdr:row>
      <xdr:rowOff>23974</xdr:rowOff>
    </xdr:to>
    <xdr:cxnSp macro="">
      <xdr:nvCxnSpPr>
        <xdr:cNvPr id="409" name="直線コネクタ 408"/>
        <xdr:cNvCxnSpPr/>
      </xdr:nvCxnSpPr>
      <xdr:spPr>
        <a:xfrm flipV="1">
          <a:off x="8750300" y="13190017"/>
          <a:ext cx="889000" cy="3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11347</xdr:rowOff>
    </xdr:from>
    <xdr:to>
      <xdr:col>12</xdr:col>
      <xdr:colOff>511175</xdr:colOff>
      <xdr:row>77</xdr:row>
      <xdr:rowOff>23974</xdr:rowOff>
    </xdr:to>
    <xdr:cxnSp macro="">
      <xdr:nvCxnSpPr>
        <xdr:cNvPr id="412" name="直線コネクタ 411"/>
        <xdr:cNvCxnSpPr/>
      </xdr:nvCxnSpPr>
      <xdr:spPr>
        <a:xfrm>
          <a:off x="7861300" y="13212997"/>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11347</xdr:rowOff>
    </xdr:from>
    <xdr:to>
      <xdr:col>11</xdr:col>
      <xdr:colOff>307975</xdr:colOff>
      <xdr:row>77</xdr:row>
      <xdr:rowOff>149715</xdr:rowOff>
    </xdr:to>
    <xdr:cxnSp macro="">
      <xdr:nvCxnSpPr>
        <xdr:cNvPr id="415" name="直線コネクタ 414"/>
        <xdr:cNvCxnSpPr/>
      </xdr:nvCxnSpPr>
      <xdr:spPr>
        <a:xfrm flipV="1">
          <a:off x="6972300" y="13212997"/>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15813</xdr:rowOff>
    </xdr:from>
    <xdr:to>
      <xdr:col>15</xdr:col>
      <xdr:colOff>231775</xdr:colOff>
      <xdr:row>76</xdr:row>
      <xdr:rowOff>117413</xdr:rowOff>
    </xdr:to>
    <xdr:sp macro="" textlink="">
      <xdr:nvSpPr>
        <xdr:cNvPr id="425" name="円/楕円 424"/>
        <xdr:cNvSpPr/>
      </xdr:nvSpPr>
      <xdr:spPr>
        <a:xfrm>
          <a:off x="10426700" y="130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38690</xdr:rowOff>
    </xdr:from>
    <xdr:ext cx="534377" cy="259045"/>
    <xdr:sp macro="" textlink="">
      <xdr:nvSpPr>
        <xdr:cNvPr id="426" name="商工費該当値テキスト"/>
        <xdr:cNvSpPr txBox="1"/>
      </xdr:nvSpPr>
      <xdr:spPr>
        <a:xfrm>
          <a:off x="10528300" y="128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109017</xdr:rowOff>
    </xdr:from>
    <xdr:to>
      <xdr:col>14</xdr:col>
      <xdr:colOff>79375</xdr:colOff>
      <xdr:row>77</xdr:row>
      <xdr:rowOff>39167</xdr:rowOff>
    </xdr:to>
    <xdr:sp macro="" textlink="">
      <xdr:nvSpPr>
        <xdr:cNvPr id="427" name="円/楕円 426"/>
        <xdr:cNvSpPr/>
      </xdr:nvSpPr>
      <xdr:spPr>
        <a:xfrm>
          <a:off x="9588500" y="131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55694</xdr:rowOff>
    </xdr:from>
    <xdr:ext cx="534377" cy="259045"/>
    <xdr:sp macro="" textlink="">
      <xdr:nvSpPr>
        <xdr:cNvPr id="428" name="テキスト ボックス 427"/>
        <xdr:cNvSpPr txBox="1"/>
      </xdr:nvSpPr>
      <xdr:spPr>
        <a:xfrm>
          <a:off x="9372111" y="12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144624</xdr:rowOff>
    </xdr:from>
    <xdr:to>
      <xdr:col>12</xdr:col>
      <xdr:colOff>561975</xdr:colOff>
      <xdr:row>77</xdr:row>
      <xdr:rowOff>74774</xdr:rowOff>
    </xdr:to>
    <xdr:sp macro="" textlink="">
      <xdr:nvSpPr>
        <xdr:cNvPr id="429" name="円/楕円 428"/>
        <xdr:cNvSpPr/>
      </xdr:nvSpPr>
      <xdr:spPr>
        <a:xfrm>
          <a:off x="8699500" y="131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91301</xdr:rowOff>
    </xdr:from>
    <xdr:ext cx="534377" cy="259045"/>
    <xdr:sp macro="" textlink="">
      <xdr:nvSpPr>
        <xdr:cNvPr id="430" name="テキスト ボックス 429"/>
        <xdr:cNvSpPr txBox="1"/>
      </xdr:nvSpPr>
      <xdr:spPr>
        <a:xfrm>
          <a:off x="8483111" y="129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131997</xdr:rowOff>
    </xdr:from>
    <xdr:to>
      <xdr:col>11</xdr:col>
      <xdr:colOff>358775</xdr:colOff>
      <xdr:row>77</xdr:row>
      <xdr:rowOff>62147</xdr:rowOff>
    </xdr:to>
    <xdr:sp macro="" textlink="">
      <xdr:nvSpPr>
        <xdr:cNvPr id="431" name="円/楕円 430"/>
        <xdr:cNvSpPr/>
      </xdr:nvSpPr>
      <xdr:spPr>
        <a:xfrm>
          <a:off x="7810500" y="131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78674</xdr:rowOff>
    </xdr:from>
    <xdr:ext cx="534377" cy="259045"/>
    <xdr:sp macro="" textlink="">
      <xdr:nvSpPr>
        <xdr:cNvPr id="432" name="テキスト ボックス 431"/>
        <xdr:cNvSpPr txBox="1"/>
      </xdr:nvSpPr>
      <xdr:spPr>
        <a:xfrm>
          <a:off x="7594111" y="129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98915</xdr:rowOff>
    </xdr:from>
    <xdr:to>
      <xdr:col>10</xdr:col>
      <xdr:colOff>155575</xdr:colOff>
      <xdr:row>78</xdr:row>
      <xdr:rowOff>29065</xdr:rowOff>
    </xdr:to>
    <xdr:sp macro="" textlink="">
      <xdr:nvSpPr>
        <xdr:cNvPr id="433" name="円/楕円 432"/>
        <xdr:cNvSpPr/>
      </xdr:nvSpPr>
      <xdr:spPr>
        <a:xfrm>
          <a:off x="6921500" y="133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45592</xdr:rowOff>
    </xdr:from>
    <xdr:ext cx="534377" cy="259045"/>
    <xdr:sp macro="" textlink="">
      <xdr:nvSpPr>
        <xdr:cNvPr id="434" name="テキスト ボックス 433"/>
        <xdr:cNvSpPr txBox="1"/>
      </xdr:nvSpPr>
      <xdr:spPr>
        <a:xfrm>
          <a:off x="6705111" y="130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51986</xdr:rowOff>
    </xdr:from>
    <xdr:to>
      <xdr:col>15</xdr:col>
      <xdr:colOff>180975</xdr:colOff>
      <xdr:row>95</xdr:row>
      <xdr:rowOff>102099</xdr:rowOff>
    </xdr:to>
    <xdr:cxnSp macro="">
      <xdr:nvCxnSpPr>
        <xdr:cNvPr id="461" name="直線コネクタ 460"/>
        <xdr:cNvCxnSpPr/>
      </xdr:nvCxnSpPr>
      <xdr:spPr>
        <a:xfrm>
          <a:off x="9639300" y="16339736"/>
          <a:ext cx="8382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51986</xdr:rowOff>
    </xdr:from>
    <xdr:to>
      <xdr:col>14</xdr:col>
      <xdr:colOff>28575</xdr:colOff>
      <xdr:row>95</xdr:row>
      <xdr:rowOff>152685</xdr:rowOff>
    </xdr:to>
    <xdr:cxnSp macro="">
      <xdr:nvCxnSpPr>
        <xdr:cNvPr id="464" name="直線コネクタ 463"/>
        <xdr:cNvCxnSpPr/>
      </xdr:nvCxnSpPr>
      <xdr:spPr>
        <a:xfrm flipV="1">
          <a:off x="8750300" y="1633973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152685</xdr:rowOff>
    </xdr:from>
    <xdr:to>
      <xdr:col>12</xdr:col>
      <xdr:colOff>511175</xdr:colOff>
      <xdr:row>96</xdr:row>
      <xdr:rowOff>10468</xdr:rowOff>
    </xdr:to>
    <xdr:cxnSp macro="">
      <xdr:nvCxnSpPr>
        <xdr:cNvPr id="467" name="直線コネクタ 466"/>
        <xdr:cNvCxnSpPr/>
      </xdr:nvCxnSpPr>
      <xdr:spPr>
        <a:xfrm flipV="1">
          <a:off x="7861300" y="16440435"/>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159584</xdr:rowOff>
    </xdr:from>
    <xdr:to>
      <xdr:col>11</xdr:col>
      <xdr:colOff>307975</xdr:colOff>
      <xdr:row>96</xdr:row>
      <xdr:rowOff>10468</xdr:rowOff>
    </xdr:to>
    <xdr:cxnSp macro="">
      <xdr:nvCxnSpPr>
        <xdr:cNvPr id="470" name="直線コネクタ 469"/>
        <xdr:cNvCxnSpPr/>
      </xdr:nvCxnSpPr>
      <xdr:spPr>
        <a:xfrm>
          <a:off x="6972300" y="16447334"/>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51299</xdr:rowOff>
    </xdr:from>
    <xdr:to>
      <xdr:col>15</xdr:col>
      <xdr:colOff>231775</xdr:colOff>
      <xdr:row>95</xdr:row>
      <xdr:rowOff>152899</xdr:rowOff>
    </xdr:to>
    <xdr:sp macro="" textlink="">
      <xdr:nvSpPr>
        <xdr:cNvPr id="480" name="円/楕円 479"/>
        <xdr:cNvSpPr/>
      </xdr:nvSpPr>
      <xdr:spPr>
        <a:xfrm>
          <a:off x="10426700" y="16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74176</xdr:rowOff>
    </xdr:from>
    <xdr:ext cx="599010" cy="259045"/>
    <xdr:sp macro="" textlink="">
      <xdr:nvSpPr>
        <xdr:cNvPr id="481" name="土木費該当値テキスト"/>
        <xdr:cNvSpPr txBox="1"/>
      </xdr:nvSpPr>
      <xdr:spPr>
        <a:xfrm>
          <a:off x="10528300" y="1619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1186</xdr:rowOff>
    </xdr:from>
    <xdr:to>
      <xdr:col>14</xdr:col>
      <xdr:colOff>79375</xdr:colOff>
      <xdr:row>95</xdr:row>
      <xdr:rowOff>102786</xdr:rowOff>
    </xdr:to>
    <xdr:sp macro="" textlink="">
      <xdr:nvSpPr>
        <xdr:cNvPr id="482" name="円/楕円 481"/>
        <xdr:cNvSpPr/>
      </xdr:nvSpPr>
      <xdr:spPr>
        <a:xfrm>
          <a:off x="9588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119313</xdr:rowOff>
    </xdr:from>
    <xdr:ext cx="599010" cy="259045"/>
    <xdr:sp macro="" textlink="">
      <xdr:nvSpPr>
        <xdr:cNvPr id="483" name="テキスト ボックス 482"/>
        <xdr:cNvSpPr txBox="1"/>
      </xdr:nvSpPr>
      <xdr:spPr>
        <a:xfrm>
          <a:off x="9339794" y="160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101885</xdr:rowOff>
    </xdr:from>
    <xdr:to>
      <xdr:col>12</xdr:col>
      <xdr:colOff>561975</xdr:colOff>
      <xdr:row>96</xdr:row>
      <xdr:rowOff>32035</xdr:rowOff>
    </xdr:to>
    <xdr:sp macro="" textlink="">
      <xdr:nvSpPr>
        <xdr:cNvPr id="484" name="円/楕円 483"/>
        <xdr:cNvSpPr/>
      </xdr:nvSpPr>
      <xdr:spPr>
        <a:xfrm>
          <a:off x="8699500" y="163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48562</xdr:rowOff>
    </xdr:from>
    <xdr:ext cx="599010" cy="259045"/>
    <xdr:sp macro="" textlink="">
      <xdr:nvSpPr>
        <xdr:cNvPr id="485" name="テキスト ボックス 484"/>
        <xdr:cNvSpPr txBox="1"/>
      </xdr:nvSpPr>
      <xdr:spPr>
        <a:xfrm>
          <a:off x="8450794" y="1616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131118</xdr:rowOff>
    </xdr:from>
    <xdr:to>
      <xdr:col>11</xdr:col>
      <xdr:colOff>358775</xdr:colOff>
      <xdr:row>96</xdr:row>
      <xdr:rowOff>61268</xdr:rowOff>
    </xdr:to>
    <xdr:sp macro="" textlink="">
      <xdr:nvSpPr>
        <xdr:cNvPr id="486" name="円/楕円 485"/>
        <xdr:cNvSpPr/>
      </xdr:nvSpPr>
      <xdr:spPr>
        <a:xfrm>
          <a:off x="7810500" y="164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77795</xdr:rowOff>
    </xdr:from>
    <xdr:ext cx="599010" cy="259045"/>
    <xdr:sp macro="" textlink="">
      <xdr:nvSpPr>
        <xdr:cNvPr id="487" name="テキスト ボックス 486"/>
        <xdr:cNvSpPr txBox="1"/>
      </xdr:nvSpPr>
      <xdr:spPr>
        <a:xfrm>
          <a:off x="7561794" y="1619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108784</xdr:rowOff>
    </xdr:from>
    <xdr:to>
      <xdr:col>10</xdr:col>
      <xdr:colOff>155575</xdr:colOff>
      <xdr:row>96</xdr:row>
      <xdr:rowOff>38934</xdr:rowOff>
    </xdr:to>
    <xdr:sp macro="" textlink="">
      <xdr:nvSpPr>
        <xdr:cNvPr id="488" name="円/楕円 487"/>
        <xdr:cNvSpPr/>
      </xdr:nvSpPr>
      <xdr:spPr>
        <a:xfrm>
          <a:off x="6921500" y="163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55461</xdr:rowOff>
    </xdr:from>
    <xdr:ext cx="599010" cy="259045"/>
    <xdr:sp macro="" textlink="">
      <xdr:nvSpPr>
        <xdr:cNvPr id="489" name="テキスト ボックス 488"/>
        <xdr:cNvSpPr txBox="1"/>
      </xdr:nvSpPr>
      <xdr:spPr>
        <a:xfrm>
          <a:off x="6672794" y="161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9036</xdr:rowOff>
    </xdr:from>
    <xdr:to>
      <xdr:col>23</xdr:col>
      <xdr:colOff>517525</xdr:colOff>
      <xdr:row>35</xdr:row>
      <xdr:rowOff>57004</xdr:rowOff>
    </xdr:to>
    <xdr:cxnSp macro="">
      <xdr:nvCxnSpPr>
        <xdr:cNvPr id="519" name="直線コネクタ 518"/>
        <xdr:cNvCxnSpPr/>
      </xdr:nvCxnSpPr>
      <xdr:spPr>
        <a:xfrm flipV="1">
          <a:off x="15481300" y="5838336"/>
          <a:ext cx="838200" cy="2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57004</xdr:rowOff>
    </xdr:from>
    <xdr:to>
      <xdr:col>22</xdr:col>
      <xdr:colOff>365125</xdr:colOff>
      <xdr:row>35</xdr:row>
      <xdr:rowOff>126403</xdr:rowOff>
    </xdr:to>
    <xdr:cxnSp macro="">
      <xdr:nvCxnSpPr>
        <xdr:cNvPr id="522" name="直線コネクタ 521"/>
        <xdr:cNvCxnSpPr/>
      </xdr:nvCxnSpPr>
      <xdr:spPr>
        <a:xfrm flipV="1">
          <a:off x="14592300" y="6057754"/>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126403</xdr:rowOff>
    </xdr:from>
    <xdr:to>
      <xdr:col>21</xdr:col>
      <xdr:colOff>161925</xdr:colOff>
      <xdr:row>36</xdr:row>
      <xdr:rowOff>61423</xdr:rowOff>
    </xdr:to>
    <xdr:cxnSp macro="">
      <xdr:nvCxnSpPr>
        <xdr:cNvPr id="525" name="直線コネクタ 524"/>
        <xdr:cNvCxnSpPr/>
      </xdr:nvCxnSpPr>
      <xdr:spPr>
        <a:xfrm flipV="1">
          <a:off x="13703300" y="6127153"/>
          <a:ext cx="889000" cy="10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33115</xdr:rowOff>
    </xdr:from>
    <xdr:to>
      <xdr:col>19</xdr:col>
      <xdr:colOff>644525</xdr:colOff>
      <xdr:row>36</xdr:row>
      <xdr:rowOff>61423</xdr:rowOff>
    </xdr:to>
    <xdr:cxnSp macro="">
      <xdr:nvCxnSpPr>
        <xdr:cNvPr id="528" name="直線コネクタ 527"/>
        <xdr:cNvCxnSpPr/>
      </xdr:nvCxnSpPr>
      <xdr:spPr>
        <a:xfrm>
          <a:off x="12814300" y="6205315"/>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129686</xdr:rowOff>
    </xdr:from>
    <xdr:to>
      <xdr:col>23</xdr:col>
      <xdr:colOff>568325</xdr:colOff>
      <xdr:row>34</xdr:row>
      <xdr:rowOff>59836</xdr:rowOff>
    </xdr:to>
    <xdr:sp macro="" textlink="">
      <xdr:nvSpPr>
        <xdr:cNvPr id="538" name="円/楕円 537"/>
        <xdr:cNvSpPr/>
      </xdr:nvSpPr>
      <xdr:spPr>
        <a:xfrm>
          <a:off x="16268700" y="57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152563</xdr:rowOff>
    </xdr:from>
    <xdr:ext cx="534377" cy="259045"/>
    <xdr:sp macro="" textlink="">
      <xdr:nvSpPr>
        <xdr:cNvPr id="539" name="消防費該当値テキスト"/>
        <xdr:cNvSpPr txBox="1"/>
      </xdr:nvSpPr>
      <xdr:spPr>
        <a:xfrm>
          <a:off x="16370300" y="56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6204</xdr:rowOff>
    </xdr:from>
    <xdr:to>
      <xdr:col>22</xdr:col>
      <xdr:colOff>415925</xdr:colOff>
      <xdr:row>35</xdr:row>
      <xdr:rowOff>107804</xdr:rowOff>
    </xdr:to>
    <xdr:sp macro="" textlink="">
      <xdr:nvSpPr>
        <xdr:cNvPr id="540" name="円/楕円 539"/>
        <xdr:cNvSpPr/>
      </xdr:nvSpPr>
      <xdr:spPr>
        <a:xfrm>
          <a:off x="15430500" y="60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124331</xdr:rowOff>
    </xdr:from>
    <xdr:ext cx="534377" cy="259045"/>
    <xdr:sp macro="" textlink="">
      <xdr:nvSpPr>
        <xdr:cNvPr id="541" name="テキスト ボックス 540"/>
        <xdr:cNvSpPr txBox="1"/>
      </xdr:nvSpPr>
      <xdr:spPr>
        <a:xfrm>
          <a:off x="15214111" y="57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75603</xdr:rowOff>
    </xdr:from>
    <xdr:to>
      <xdr:col>21</xdr:col>
      <xdr:colOff>212725</xdr:colOff>
      <xdr:row>36</xdr:row>
      <xdr:rowOff>5753</xdr:rowOff>
    </xdr:to>
    <xdr:sp macro="" textlink="">
      <xdr:nvSpPr>
        <xdr:cNvPr id="542" name="円/楕円 541"/>
        <xdr:cNvSpPr/>
      </xdr:nvSpPr>
      <xdr:spPr>
        <a:xfrm>
          <a:off x="14541500" y="60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22280</xdr:rowOff>
    </xdr:from>
    <xdr:ext cx="534377" cy="259045"/>
    <xdr:sp macro="" textlink="">
      <xdr:nvSpPr>
        <xdr:cNvPr id="543" name="テキスト ボックス 542"/>
        <xdr:cNvSpPr txBox="1"/>
      </xdr:nvSpPr>
      <xdr:spPr>
        <a:xfrm>
          <a:off x="14325111" y="58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10623</xdr:rowOff>
    </xdr:from>
    <xdr:to>
      <xdr:col>20</xdr:col>
      <xdr:colOff>9525</xdr:colOff>
      <xdr:row>36</xdr:row>
      <xdr:rowOff>112223</xdr:rowOff>
    </xdr:to>
    <xdr:sp macro="" textlink="">
      <xdr:nvSpPr>
        <xdr:cNvPr id="544" name="円/楕円 543"/>
        <xdr:cNvSpPr/>
      </xdr:nvSpPr>
      <xdr:spPr>
        <a:xfrm>
          <a:off x="13652500" y="61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128750</xdr:rowOff>
    </xdr:from>
    <xdr:ext cx="534377" cy="259045"/>
    <xdr:sp macro="" textlink="">
      <xdr:nvSpPr>
        <xdr:cNvPr id="545" name="テキスト ボックス 544"/>
        <xdr:cNvSpPr txBox="1"/>
      </xdr:nvSpPr>
      <xdr:spPr>
        <a:xfrm>
          <a:off x="13436111" y="59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153765</xdr:rowOff>
    </xdr:from>
    <xdr:to>
      <xdr:col>18</xdr:col>
      <xdr:colOff>492125</xdr:colOff>
      <xdr:row>36</xdr:row>
      <xdr:rowOff>83915</xdr:rowOff>
    </xdr:to>
    <xdr:sp macro="" textlink="">
      <xdr:nvSpPr>
        <xdr:cNvPr id="546" name="円/楕円 545"/>
        <xdr:cNvSpPr/>
      </xdr:nvSpPr>
      <xdr:spPr>
        <a:xfrm>
          <a:off x="12763500" y="61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100442</xdr:rowOff>
    </xdr:from>
    <xdr:ext cx="534377" cy="259045"/>
    <xdr:sp macro="" textlink="">
      <xdr:nvSpPr>
        <xdr:cNvPr id="547" name="テキスト ボックス 546"/>
        <xdr:cNvSpPr txBox="1"/>
      </xdr:nvSpPr>
      <xdr:spPr>
        <a:xfrm>
          <a:off x="12547111" y="59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137486</xdr:rowOff>
    </xdr:from>
    <xdr:to>
      <xdr:col>23</xdr:col>
      <xdr:colOff>517525</xdr:colOff>
      <xdr:row>57</xdr:row>
      <xdr:rowOff>37752</xdr:rowOff>
    </xdr:to>
    <xdr:cxnSp macro="">
      <xdr:nvCxnSpPr>
        <xdr:cNvPr id="576" name="直線コネクタ 575"/>
        <xdr:cNvCxnSpPr/>
      </xdr:nvCxnSpPr>
      <xdr:spPr>
        <a:xfrm flipV="1">
          <a:off x="15481300" y="8881436"/>
          <a:ext cx="838200" cy="9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37752</xdr:rowOff>
    </xdr:from>
    <xdr:to>
      <xdr:col>22</xdr:col>
      <xdr:colOff>365125</xdr:colOff>
      <xdr:row>57</xdr:row>
      <xdr:rowOff>153892</xdr:rowOff>
    </xdr:to>
    <xdr:cxnSp macro="">
      <xdr:nvCxnSpPr>
        <xdr:cNvPr id="579" name="直線コネクタ 578"/>
        <xdr:cNvCxnSpPr/>
      </xdr:nvCxnSpPr>
      <xdr:spPr>
        <a:xfrm flipV="1">
          <a:off x="14592300" y="9810402"/>
          <a:ext cx="889000" cy="1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141277</xdr:rowOff>
    </xdr:from>
    <xdr:to>
      <xdr:col>21</xdr:col>
      <xdr:colOff>161925</xdr:colOff>
      <xdr:row>57</xdr:row>
      <xdr:rowOff>153892</xdr:rowOff>
    </xdr:to>
    <xdr:cxnSp macro="">
      <xdr:nvCxnSpPr>
        <xdr:cNvPr id="582" name="直線コネクタ 581"/>
        <xdr:cNvCxnSpPr/>
      </xdr:nvCxnSpPr>
      <xdr:spPr>
        <a:xfrm>
          <a:off x="13703300" y="9913927"/>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97158</xdr:rowOff>
    </xdr:from>
    <xdr:to>
      <xdr:col>19</xdr:col>
      <xdr:colOff>644525</xdr:colOff>
      <xdr:row>57</xdr:row>
      <xdr:rowOff>141277</xdr:rowOff>
    </xdr:to>
    <xdr:cxnSp macro="">
      <xdr:nvCxnSpPr>
        <xdr:cNvPr id="585" name="直線コネクタ 584"/>
        <xdr:cNvCxnSpPr/>
      </xdr:nvCxnSpPr>
      <xdr:spPr>
        <a:xfrm>
          <a:off x="12814300" y="9869808"/>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86686</xdr:rowOff>
    </xdr:from>
    <xdr:to>
      <xdr:col>23</xdr:col>
      <xdr:colOff>568325</xdr:colOff>
      <xdr:row>52</xdr:row>
      <xdr:rowOff>16836</xdr:rowOff>
    </xdr:to>
    <xdr:sp macro="" textlink="">
      <xdr:nvSpPr>
        <xdr:cNvPr id="595" name="円/楕円 594"/>
        <xdr:cNvSpPr/>
      </xdr:nvSpPr>
      <xdr:spPr>
        <a:xfrm>
          <a:off x="162687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39713</xdr:rowOff>
    </xdr:from>
    <xdr:ext cx="599010" cy="259045"/>
    <xdr:sp macro="" textlink="">
      <xdr:nvSpPr>
        <xdr:cNvPr id="596" name="教育費該当値テキスト"/>
        <xdr:cNvSpPr txBox="1"/>
      </xdr:nvSpPr>
      <xdr:spPr>
        <a:xfrm>
          <a:off x="16370300" y="878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158402</xdr:rowOff>
    </xdr:from>
    <xdr:to>
      <xdr:col>22</xdr:col>
      <xdr:colOff>415925</xdr:colOff>
      <xdr:row>57</xdr:row>
      <xdr:rowOff>88552</xdr:rowOff>
    </xdr:to>
    <xdr:sp macro="" textlink="">
      <xdr:nvSpPr>
        <xdr:cNvPr id="597" name="円/楕円 596"/>
        <xdr:cNvSpPr/>
      </xdr:nvSpPr>
      <xdr:spPr>
        <a:xfrm>
          <a:off x="15430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105079</xdr:rowOff>
    </xdr:from>
    <xdr:ext cx="534377" cy="259045"/>
    <xdr:sp macro="" textlink="">
      <xdr:nvSpPr>
        <xdr:cNvPr id="598" name="テキスト ボックス 597"/>
        <xdr:cNvSpPr txBox="1"/>
      </xdr:nvSpPr>
      <xdr:spPr>
        <a:xfrm>
          <a:off x="15214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103092</xdr:rowOff>
    </xdr:from>
    <xdr:to>
      <xdr:col>21</xdr:col>
      <xdr:colOff>212725</xdr:colOff>
      <xdr:row>58</xdr:row>
      <xdr:rowOff>33242</xdr:rowOff>
    </xdr:to>
    <xdr:sp macro="" textlink="">
      <xdr:nvSpPr>
        <xdr:cNvPr id="599" name="円/楕円 598"/>
        <xdr:cNvSpPr/>
      </xdr:nvSpPr>
      <xdr:spPr>
        <a:xfrm>
          <a:off x="14541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24369</xdr:rowOff>
    </xdr:from>
    <xdr:ext cx="534377" cy="259045"/>
    <xdr:sp macro="" textlink="">
      <xdr:nvSpPr>
        <xdr:cNvPr id="600" name="テキスト ボックス 599"/>
        <xdr:cNvSpPr txBox="1"/>
      </xdr:nvSpPr>
      <xdr:spPr>
        <a:xfrm>
          <a:off x="14325111" y="99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90477</xdr:rowOff>
    </xdr:from>
    <xdr:to>
      <xdr:col>20</xdr:col>
      <xdr:colOff>9525</xdr:colOff>
      <xdr:row>58</xdr:row>
      <xdr:rowOff>20627</xdr:rowOff>
    </xdr:to>
    <xdr:sp macro="" textlink="">
      <xdr:nvSpPr>
        <xdr:cNvPr id="601" name="円/楕円 600"/>
        <xdr:cNvSpPr/>
      </xdr:nvSpPr>
      <xdr:spPr>
        <a:xfrm>
          <a:off x="13652500" y="98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11754</xdr:rowOff>
    </xdr:from>
    <xdr:ext cx="534377" cy="259045"/>
    <xdr:sp macro="" textlink="">
      <xdr:nvSpPr>
        <xdr:cNvPr id="602" name="テキスト ボックス 601"/>
        <xdr:cNvSpPr txBox="1"/>
      </xdr:nvSpPr>
      <xdr:spPr>
        <a:xfrm>
          <a:off x="13436111" y="9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46358</xdr:rowOff>
    </xdr:from>
    <xdr:to>
      <xdr:col>18</xdr:col>
      <xdr:colOff>492125</xdr:colOff>
      <xdr:row>57</xdr:row>
      <xdr:rowOff>147958</xdr:rowOff>
    </xdr:to>
    <xdr:sp macro="" textlink="">
      <xdr:nvSpPr>
        <xdr:cNvPr id="603" name="円/楕円 602"/>
        <xdr:cNvSpPr/>
      </xdr:nvSpPr>
      <xdr:spPr>
        <a:xfrm>
          <a:off x="12763500" y="98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164485</xdr:rowOff>
    </xdr:from>
    <xdr:ext cx="534377" cy="259045"/>
    <xdr:sp macro="" textlink="">
      <xdr:nvSpPr>
        <xdr:cNvPr id="604" name="テキスト ボックス 603"/>
        <xdr:cNvSpPr txBox="1"/>
      </xdr:nvSpPr>
      <xdr:spPr>
        <a:xfrm>
          <a:off x="12547111" y="95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7288</xdr:rowOff>
    </xdr:from>
    <xdr:to>
      <xdr:col>23</xdr:col>
      <xdr:colOff>517525</xdr:colOff>
      <xdr:row>79</xdr:row>
      <xdr:rowOff>11844</xdr:rowOff>
    </xdr:to>
    <xdr:cxnSp macro="">
      <xdr:nvCxnSpPr>
        <xdr:cNvPr id="633" name="直線コネクタ 632"/>
        <xdr:cNvCxnSpPr/>
      </xdr:nvCxnSpPr>
      <xdr:spPr>
        <a:xfrm flipV="1">
          <a:off x="15481300" y="13551838"/>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143137</xdr:rowOff>
    </xdr:from>
    <xdr:to>
      <xdr:col>22</xdr:col>
      <xdr:colOff>365125</xdr:colOff>
      <xdr:row>79</xdr:row>
      <xdr:rowOff>11844</xdr:rowOff>
    </xdr:to>
    <xdr:cxnSp macro="">
      <xdr:nvCxnSpPr>
        <xdr:cNvPr id="636" name="直線コネクタ 635"/>
        <xdr:cNvCxnSpPr/>
      </xdr:nvCxnSpPr>
      <xdr:spPr>
        <a:xfrm>
          <a:off x="14592300" y="13516237"/>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143137</xdr:rowOff>
    </xdr:from>
    <xdr:to>
      <xdr:col>21</xdr:col>
      <xdr:colOff>161925</xdr:colOff>
      <xdr:row>79</xdr:row>
      <xdr:rowOff>26688</xdr:rowOff>
    </xdr:to>
    <xdr:cxnSp macro="">
      <xdr:nvCxnSpPr>
        <xdr:cNvPr id="639" name="直線コネクタ 638"/>
        <xdr:cNvCxnSpPr/>
      </xdr:nvCxnSpPr>
      <xdr:spPr>
        <a:xfrm flipV="1">
          <a:off x="13703300" y="13516237"/>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155085</xdr:rowOff>
    </xdr:from>
    <xdr:to>
      <xdr:col>19</xdr:col>
      <xdr:colOff>644525</xdr:colOff>
      <xdr:row>79</xdr:row>
      <xdr:rowOff>26688</xdr:rowOff>
    </xdr:to>
    <xdr:cxnSp macro="">
      <xdr:nvCxnSpPr>
        <xdr:cNvPr id="642" name="直線コネクタ 641"/>
        <xdr:cNvCxnSpPr/>
      </xdr:nvCxnSpPr>
      <xdr:spPr>
        <a:xfrm>
          <a:off x="12814300" y="13528185"/>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127938</xdr:rowOff>
    </xdr:from>
    <xdr:to>
      <xdr:col>23</xdr:col>
      <xdr:colOff>568325</xdr:colOff>
      <xdr:row>79</xdr:row>
      <xdr:rowOff>58088</xdr:rowOff>
    </xdr:to>
    <xdr:sp macro="" textlink="">
      <xdr:nvSpPr>
        <xdr:cNvPr id="652" name="円/楕円 651"/>
        <xdr:cNvSpPr/>
      </xdr:nvSpPr>
      <xdr:spPr>
        <a:xfrm>
          <a:off x="16268700" y="135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69979</xdr:rowOff>
    </xdr:from>
    <xdr:ext cx="469744" cy="259045"/>
    <xdr:sp macro="" textlink="">
      <xdr:nvSpPr>
        <xdr:cNvPr id="653" name="災害復旧費該当値テキスト"/>
        <xdr:cNvSpPr txBox="1"/>
      </xdr:nvSpPr>
      <xdr:spPr>
        <a:xfrm>
          <a:off x="16370300" y="134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132494</xdr:rowOff>
    </xdr:from>
    <xdr:to>
      <xdr:col>22</xdr:col>
      <xdr:colOff>415925</xdr:colOff>
      <xdr:row>79</xdr:row>
      <xdr:rowOff>62644</xdr:rowOff>
    </xdr:to>
    <xdr:sp macro="" textlink="">
      <xdr:nvSpPr>
        <xdr:cNvPr id="654" name="円/楕円 653"/>
        <xdr:cNvSpPr/>
      </xdr:nvSpPr>
      <xdr:spPr>
        <a:xfrm>
          <a:off x="15430500" y="135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53771</xdr:rowOff>
    </xdr:from>
    <xdr:ext cx="469744" cy="259045"/>
    <xdr:sp macro="" textlink="">
      <xdr:nvSpPr>
        <xdr:cNvPr id="655" name="テキスト ボックス 654"/>
        <xdr:cNvSpPr txBox="1"/>
      </xdr:nvSpPr>
      <xdr:spPr>
        <a:xfrm>
          <a:off x="15246427" y="135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92337</xdr:rowOff>
    </xdr:from>
    <xdr:to>
      <xdr:col>21</xdr:col>
      <xdr:colOff>212725</xdr:colOff>
      <xdr:row>79</xdr:row>
      <xdr:rowOff>22487</xdr:rowOff>
    </xdr:to>
    <xdr:sp macro="" textlink="">
      <xdr:nvSpPr>
        <xdr:cNvPr id="656" name="円/楕円 655"/>
        <xdr:cNvSpPr/>
      </xdr:nvSpPr>
      <xdr:spPr>
        <a:xfrm>
          <a:off x="14541500" y="134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39014</xdr:rowOff>
    </xdr:from>
    <xdr:ext cx="469744" cy="259045"/>
    <xdr:sp macro="" textlink="">
      <xdr:nvSpPr>
        <xdr:cNvPr id="657" name="テキスト ボックス 656"/>
        <xdr:cNvSpPr txBox="1"/>
      </xdr:nvSpPr>
      <xdr:spPr>
        <a:xfrm>
          <a:off x="14357427" y="1324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147338</xdr:rowOff>
    </xdr:from>
    <xdr:to>
      <xdr:col>20</xdr:col>
      <xdr:colOff>9525</xdr:colOff>
      <xdr:row>79</xdr:row>
      <xdr:rowOff>77488</xdr:rowOff>
    </xdr:to>
    <xdr:sp macro="" textlink="">
      <xdr:nvSpPr>
        <xdr:cNvPr id="658" name="円/楕円 657"/>
        <xdr:cNvSpPr/>
      </xdr:nvSpPr>
      <xdr:spPr>
        <a:xfrm>
          <a:off x="13652500" y="135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68615</xdr:rowOff>
    </xdr:from>
    <xdr:ext cx="469744" cy="259045"/>
    <xdr:sp macro="" textlink="">
      <xdr:nvSpPr>
        <xdr:cNvPr id="659" name="テキスト ボックス 658"/>
        <xdr:cNvSpPr txBox="1"/>
      </xdr:nvSpPr>
      <xdr:spPr>
        <a:xfrm>
          <a:off x="13468427" y="1361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104285</xdr:rowOff>
    </xdr:from>
    <xdr:to>
      <xdr:col>18</xdr:col>
      <xdr:colOff>492125</xdr:colOff>
      <xdr:row>79</xdr:row>
      <xdr:rowOff>34435</xdr:rowOff>
    </xdr:to>
    <xdr:sp macro="" textlink="">
      <xdr:nvSpPr>
        <xdr:cNvPr id="660" name="円/楕円 659"/>
        <xdr:cNvSpPr/>
      </xdr:nvSpPr>
      <xdr:spPr>
        <a:xfrm>
          <a:off x="12763500" y="134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25562</xdr:rowOff>
    </xdr:from>
    <xdr:ext cx="469744" cy="259045"/>
    <xdr:sp macro="" textlink="">
      <xdr:nvSpPr>
        <xdr:cNvPr id="661" name="テキスト ボックス 660"/>
        <xdr:cNvSpPr txBox="1"/>
      </xdr:nvSpPr>
      <xdr:spPr>
        <a:xfrm>
          <a:off x="12579427" y="135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56426</xdr:rowOff>
    </xdr:from>
    <xdr:to>
      <xdr:col>23</xdr:col>
      <xdr:colOff>517525</xdr:colOff>
      <xdr:row>93</xdr:row>
      <xdr:rowOff>85573</xdr:rowOff>
    </xdr:to>
    <xdr:cxnSp macro="">
      <xdr:nvCxnSpPr>
        <xdr:cNvPr id="686" name="直線コネクタ 685"/>
        <xdr:cNvCxnSpPr/>
      </xdr:nvCxnSpPr>
      <xdr:spPr>
        <a:xfrm>
          <a:off x="15481300" y="16001276"/>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26119</xdr:rowOff>
    </xdr:from>
    <xdr:to>
      <xdr:col>22</xdr:col>
      <xdr:colOff>365125</xdr:colOff>
      <xdr:row>93</xdr:row>
      <xdr:rowOff>56426</xdr:rowOff>
    </xdr:to>
    <xdr:cxnSp macro="">
      <xdr:nvCxnSpPr>
        <xdr:cNvPr id="689" name="直線コネクタ 688"/>
        <xdr:cNvCxnSpPr/>
      </xdr:nvCxnSpPr>
      <xdr:spPr>
        <a:xfrm>
          <a:off x="14592300" y="15970969"/>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149090</xdr:rowOff>
    </xdr:from>
    <xdr:to>
      <xdr:col>21</xdr:col>
      <xdr:colOff>161925</xdr:colOff>
      <xdr:row>93</xdr:row>
      <xdr:rowOff>26119</xdr:rowOff>
    </xdr:to>
    <xdr:cxnSp macro="">
      <xdr:nvCxnSpPr>
        <xdr:cNvPr id="692" name="直線コネクタ 691"/>
        <xdr:cNvCxnSpPr/>
      </xdr:nvCxnSpPr>
      <xdr:spPr>
        <a:xfrm>
          <a:off x="13703300" y="15922490"/>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131939</xdr:rowOff>
    </xdr:from>
    <xdr:to>
      <xdr:col>19</xdr:col>
      <xdr:colOff>644525</xdr:colOff>
      <xdr:row>92</xdr:row>
      <xdr:rowOff>149090</xdr:rowOff>
    </xdr:to>
    <xdr:cxnSp macro="">
      <xdr:nvCxnSpPr>
        <xdr:cNvPr id="695" name="直線コネクタ 694"/>
        <xdr:cNvCxnSpPr/>
      </xdr:nvCxnSpPr>
      <xdr:spPr>
        <a:xfrm>
          <a:off x="12814300" y="15905339"/>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34773</xdr:rowOff>
    </xdr:from>
    <xdr:to>
      <xdr:col>23</xdr:col>
      <xdr:colOff>568325</xdr:colOff>
      <xdr:row>93</xdr:row>
      <xdr:rowOff>136373</xdr:rowOff>
    </xdr:to>
    <xdr:sp macro="" textlink="">
      <xdr:nvSpPr>
        <xdr:cNvPr id="705" name="円/楕円 704"/>
        <xdr:cNvSpPr/>
      </xdr:nvSpPr>
      <xdr:spPr>
        <a:xfrm>
          <a:off x="16268700" y="159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57650</xdr:rowOff>
    </xdr:from>
    <xdr:ext cx="599010" cy="259045"/>
    <xdr:sp macro="" textlink="">
      <xdr:nvSpPr>
        <xdr:cNvPr id="706" name="公債費該当値テキスト"/>
        <xdr:cNvSpPr txBox="1"/>
      </xdr:nvSpPr>
      <xdr:spPr>
        <a:xfrm>
          <a:off x="16370300" y="1583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5626</xdr:rowOff>
    </xdr:from>
    <xdr:to>
      <xdr:col>22</xdr:col>
      <xdr:colOff>415925</xdr:colOff>
      <xdr:row>93</xdr:row>
      <xdr:rowOff>107226</xdr:rowOff>
    </xdr:to>
    <xdr:sp macro="" textlink="">
      <xdr:nvSpPr>
        <xdr:cNvPr id="707" name="円/楕円 706"/>
        <xdr:cNvSpPr/>
      </xdr:nvSpPr>
      <xdr:spPr>
        <a:xfrm>
          <a:off x="15430500" y="15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123753</xdr:rowOff>
    </xdr:from>
    <xdr:ext cx="599010" cy="259045"/>
    <xdr:sp macro="" textlink="">
      <xdr:nvSpPr>
        <xdr:cNvPr id="708" name="テキスト ボックス 707"/>
        <xdr:cNvSpPr txBox="1"/>
      </xdr:nvSpPr>
      <xdr:spPr>
        <a:xfrm>
          <a:off x="15181794" y="1572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146769</xdr:rowOff>
    </xdr:from>
    <xdr:to>
      <xdr:col>21</xdr:col>
      <xdr:colOff>212725</xdr:colOff>
      <xdr:row>93</xdr:row>
      <xdr:rowOff>76919</xdr:rowOff>
    </xdr:to>
    <xdr:sp macro="" textlink="">
      <xdr:nvSpPr>
        <xdr:cNvPr id="709" name="円/楕円 708"/>
        <xdr:cNvSpPr/>
      </xdr:nvSpPr>
      <xdr:spPr>
        <a:xfrm>
          <a:off x="14541500" y="15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93446</xdr:rowOff>
    </xdr:from>
    <xdr:ext cx="599010" cy="259045"/>
    <xdr:sp macro="" textlink="">
      <xdr:nvSpPr>
        <xdr:cNvPr id="710" name="テキスト ボックス 709"/>
        <xdr:cNvSpPr txBox="1"/>
      </xdr:nvSpPr>
      <xdr:spPr>
        <a:xfrm>
          <a:off x="14292794" y="156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98290</xdr:rowOff>
    </xdr:from>
    <xdr:to>
      <xdr:col>20</xdr:col>
      <xdr:colOff>9525</xdr:colOff>
      <xdr:row>93</xdr:row>
      <xdr:rowOff>28440</xdr:rowOff>
    </xdr:to>
    <xdr:sp macro="" textlink="">
      <xdr:nvSpPr>
        <xdr:cNvPr id="711" name="円/楕円 710"/>
        <xdr:cNvSpPr/>
      </xdr:nvSpPr>
      <xdr:spPr>
        <a:xfrm>
          <a:off x="13652500" y="158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44967</xdr:rowOff>
    </xdr:from>
    <xdr:ext cx="599010" cy="259045"/>
    <xdr:sp macro="" textlink="">
      <xdr:nvSpPr>
        <xdr:cNvPr id="712" name="テキスト ボックス 711"/>
        <xdr:cNvSpPr txBox="1"/>
      </xdr:nvSpPr>
      <xdr:spPr>
        <a:xfrm>
          <a:off x="13403794" y="156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81139</xdr:rowOff>
    </xdr:from>
    <xdr:to>
      <xdr:col>18</xdr:col>
      <xdr:colOff>492125</xdr:colOff>
      <xdr:row>93</xdr:row>
      <xdr:rowOff>11289</xdr:rowOff>
    </xdr:to>
    <xdr:sp macro="" textlink="">
      <xdr:nvSpPr>
        <xdr:cNvPr id="713" name="円/楕円 712"/>
        <xdr:cNvSpPr/>
      </xdr:nvSpPr>
      <xdr:spPr>
        <a:xfrm>
          <a:off x="12763500" y="158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27816</xdr:rowOff>
    </xdr:from>
    <xdr:ext cx="599010" cy="259045"/>
    <xdr:sp macro="" textlink="">
      <xdr:nvSpPr>
        <xdr:cNvPr id="714" name="テキスト ボックス 713"/>
        <xdr:cNvSpPr txBox="1"/>
      </xdr:nvSpPr>
      <xdr:spPr>
        <a:xfrm>
          <a:off x="12514794" y="1562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総務費は、高速ブロードバンド基盤整備事業がほぼ終了したため減となった。</a:t>
          </a:r>
        </a:p>
        <a:p>
          <a:r>
            <a:rPr kumimoji="1" lang="ja-JP" altLang="en-US" sz="1300">
              <a:latin typeface="ＭＳ Ｐゴシック"/>
            </a:rPr>
            <a:t>衛生費は、安芸太田病院改修補助金が事業終了に伴い階減したため、大幅な減となった。</a:t>
          </a:r>
        </a:p>
        <a:p>
          <a:r>
            <a:rPr kumimoji="1" lang="ja-JP" altLang="en-US" sz="1300">
              <a:latin typeface="ＭＳ Ｐゴシック"/>
            </a:rPr>
            <a:t>消防費は、広島市消防救急デジタル無線更新負担金の階増のため、増となった。</a:t>
          </a:r>
        </a:p>
        <a:p>
          <a:r>
            <a:rPr kumimoji="1" lang="ja-JP" altLang="en-US" sz="1300">
              <a:latin typeface="ＭＳ Ｐゴシック"/>
            </a:rPr>
            <a:t>教育費は、小学校施設整備事業及び、中学校施設整備事業の実施のため、大幅な増となった。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取崩しを回避しており年々増加している。このため、財政調整基金残高比率で６．１４％増加し、実質収支比率で０．８４％減少し、実質単年度収支比率では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０１％減少した。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基金残高としては今後も増加傾向であり、合併算定替の減収に向けた基金残高の増加は、今後の安定財政運営にとって望ましい状況となっている。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病院事業会計については、病院新本館建設事業が平成２６年度で終了し、今後は医療機器の更新が予定されている。また常勤医師不足等の影響で派遣医師の費用が嵩む傾向が長期化している。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普通交付税や臨時財政対策債の減少により、０．８５％の減。国民健康保険事業特別会計については０．１２％の増。特定環境保全公共下水道事業特別会計は０．０５％の微増。簡易水道事業特別会計は０．０４％の微増。介護保険事業特別会計は０．１４％の増。後期高齢者医療事業特別会計は０．０１％の微減。農業集落排水事業特別会計は０．０６％の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9608111</v>
      </c>
      <c r="BO4" s="409"/>
      <c r="BP4" s="409"/>
      <c r="BQ4" s="409"/>
      <c r="BR4" s="409"/>
      <c r="BS4" s="409"/>
      <c r="BT4" s="409"/>
      <c r="BU4" s="410"/>
      <c r="BV4" s="408">
        <v>8943747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8.9</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9062621</v>
      </c>
      <c r="BO5" s="414"/>
      <c r="BP5" s="414"/>
      <c r="BQ5" s="414"/>
      <c r="BR5" s="414"/>
      <c r="BS5" s="414"/>
      <c r="BT5" s="414"/>
      <c r="BU5" s="415"/>
      <c r="BV5" s="413">
        <v>8387272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89.3</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545490</v>
      </c>
      <c r="BO6" s="414"/>
      <c r="BP6" s="414"/>
      <c r="BQ6" s="414"/>
      <c r="BR6" s="414"/>
      <c r="BS6" s="414"/>
      <c r="BT6" s="414"/>
      <c r="BU6" s="415"/>
      <c r="BV6" s="413">
        <v>556475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93.9</v>
      </c>
      <c r="CU6" s="560"/>
      <c r="CV6" s="560"/>
      <c r="CW6" s="560"/>
      <c r="CX6" s="560"/>
      <c r="CY6" s="560"/>
      <c r="CZ6" s="560"/>
      <c r="DA6" s="561"/>
      <c r="DB6" s="559">
        <v>92.1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99859</v>
      </c>
      <c r="BO7" s="414"/>
      <c r="BP7" s="414"/>
      <c r="BQ7" s="414"/>
      <c r="BR7" s="414"/>
      <c r="BS7" s="414"/>
      <c r="BT7" s="414"/>
      <c r="BU7" s="415"/>
      <c r="BV7" s="413">
        <v>59050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5001484</v>
      </c>
      <c r="CU7" s="414"/>
      <c r="CV7" s="414"/>
      <c r="CW7" s="414"/>
      <c r="CX7" s="414"/>
      <c r="CY7" s="414"/>
      <c r="CZ7" s="414"/>
      <c r="DA7" s="415"/>
      <c r="DB7" s="413">
        <v>5101582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445631</v>
      </c>
      <c r="BO8" s="414"/>
      <c r="BP8" s="414"/>
      <c r="BQ8" s="414"/>
      <c r="BR8" s="414"/>
      <c r="BS8" s="414"/>
      <c r="BT8" s="414"/>
      <c r="BU8" s="415"/>
      <c r="BV8" s="413">
        <v>497425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6472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-51794</v>
      </c>
      <c r="BO9" s="414"/>
      <c r="BP9" s="414"/>
      <c r="BQ9" s="414"/>
      <c r="BR9" s="414"/>
      <c r="BS9" s="414"/>
      <c r="BT9" s="414"/>
      <c r="BU9" s="415"/>
      <c r="BV9" s="413">
        <v>128625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7255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258555</v>
      </c>
      <c r="BO10" s="414"/>
      <c r="BP10" s="414"/>
      <c r="BQ10" s="414"/>
      <c r="BR10" s="414"/>
      <c r="BS10" s="414"/>
      <c r="BT10" s="414"/>
      <c r="BU10" s="415"/>
      <c r="BV10" s="413">
        <v>184771</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6807</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6783</v>
      </c>
      <c r="S13" s="515"/>
      <c r="T13" s="515"/>
      <c r="U13" s="515"/>
      <c r="V13" s="516"/>
      <c r="W13" s="502" t="s">
        <v>123</v>
      </c>
      <c r="X13" s="426"/>
      <c r="Y13" s="426"/>
      <c r="Z13" s="426"/>
      <c r="AA13" s="426"/>
      <c r="AB13" s="427"/>
      <c r="AC13" s="389">
        <v>397</v>
      </c>
      <c r="AD13" s="390"/>
      <c r="AE13" s="390"/>
      <c r="AF13" s="390"/>
      <c r="AG13" s="391"/>
      <c r="AH13" s="389">
        <v>581</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206761</v>
      </c>
      <c r="BO13" s="414"/>
      <c r="BP13" s="414"/>
      <c r="BQ13" s="414"/>
      <c r="BR13" s="414"/>
      <c r="BS13" s="414"/>
      <c r="BT13" s="414"/>
      <c r="BU13" s="415"/>
      <c r="BV13" s="413">
        <v>313396</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10.8</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6934</v>
      </c>
      <c r="S14" s="515"/>
      <c r="T14" s="515"/>
      <c r="U14" s="515"/>
      <c r="V14" s="516"/>
      <c r="W14" s="517"/>
      <c r="X14" s="429"/>
      <c r="Y14" s="429"/>
      <c r="Z14" s="429"/>
      <c r="AA14" s="429"/>
      <c r="AB14" s="430"/>
      <c r="AC14" s="507">
        <v>12.4</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81.5</v>
      </c>
      <c r="CU14" s="486"/>
      <c r="CV14" s="486"/>
      <c r="CW14" s="486"/>
      <c r="CX14" s="486"/>
      <c r="CY14" s="486"/>
      <c r="CZ14" s="486"/>
      <c r="DA14" s="487"/>
      <c r="DB14" s="518">
        <v>92.8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6913</v>
      </c>
      <c r="S15" s="515"/>
      <c r="T15" s="515"/>
      <c r="U15" s="515"/>
      <c r="V15" s="516"/>
      <c r="W15" s="502" t="s">
        <v>130</v>
      </c>
      <c r="X15" s="426"/>
      <c r="Y15" s="426"/>
      <c r="Z15" s="426"/>
      <c r="AA15" s="426"/>
      <c r="AB15" s="427"/>
      <c r="AC15" s="389">
        <v>747</v>
      </c>
      <c r="AD15" s="390"/>
      <c r="AE15" s="390"/>
      <c r="AF15" s="390"/>
      <c r="AG15" s="391"/>
      <c r="AH15" s="389">
        <v>900</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855184</v>
      </c>
      <c r="BO15" s="409"/>
      <c r="BP15" s="409"/>
      <c r="BQ15" s="409"/>
      <c r="BR15" s="409"/>
      <c r="BS15" s="409"/>
      <c r="BT15" s="409"/>
      <c r="BU15" s="410"/>
      <c r="BV15" s="408">
        <v>820052</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23.3</v>
      </c>
      <c r="AD16" s="508"/>
      <c r="AE16" s="508"/>
      <c r="AF16" s="508"/>
      <c r="AG16" s="509"/>
      <c r="AH16" s="507">
        <v>23.3</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4052001</v>
      </c>
      <c r="BO16" s="414"/>
      <c r="BP16" s="414"/>
      <c r="BQ16" s="414"/>
      <c r="BR16" s="414"/>
      <c r="BS16" s="414"/>
      <c r="BT16" s="414"/>
      <c r="BU16" s="415"/>
      <c r="BV16" s="413">
        <v>3931320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137</v>
      </c>
      <c r="S17" s="500"/>
      <c r="T17" s="500"/>
      <c r="U17" s="500"/>
      <c r="V17" s="501"/>
      <c r="W17" s="502" t="s">
        <v>138</v>
      </c>
      <c r="X17" s="426"/>
      <c r="Y17" s="426"/>
      <c r="Z17" s="426"/>
      <c r="AA17" s="426"/>
      <c r="AB17" s="427"/>
      <c r="AC17" s="389">
        <v>2066</v>
      </c>
      <c r="AD17" s="390"/>
      <c r="AE17" s="390"/>
      <c r="AF17" s="390"/>
      <c r="AG17" s="391"/>
      <c r="AH17" s="389">
        <v>2342</v>
      </c>
      <c r="AI17" s="390"/>
      <c r="AJ17" s="390"/>
      <c r="AK17" s="390"/>
      <c r="AL17" s="392"/>
      <c r="AM17" s="482"/>
      <c r="AN17" s="387"/>
      <c r="AO17" s="387"/>
      <c r="AP17" s="387"/>
      <c r="AQ17" s="387"/>
      <c r="AR17" s="387"/>
      <c r="AS17" s="387"/>
      <c r="AT17" s="388"/>
      <c r="AU17" s="470"/>
      <c r="AV17" s="471"/>
      <c r="AW17" s="471"/>
      <c r="AX17" s="471"/>
      <c r="AY17" s="393" t="s">
        <v>139</v>
      </c>
      <c r="AZ17" s="394"/>
      <c r="BA17" s="394"/>
      <c r="BB17" s="394"/>
      <c r="BC17" s="394"/>
      <c r="BD17" s="394"/>
      <c r="BE17" s="394"/>
      <c r="BF17" s="394"/>
      <c r="BG17" s="394"/>
      <c r="BH17" s="394"/>
      <c r="BI17" s="394"/>
      <c r="BJ17" s="394"/>
      <c r="BK17" s="394"/>
      <c r="BL17" s="394"/>
      <c r="BM17" s="395"/>
      <c r="BN17" s="413">
        <v>1080112</v>
      </c>
      <c r="BO17" s="414"/>
      <c r="BP17" s="414"/>
      <c r="BQ17" s="414"/>
      <c r="BR17" s="414"/>
      <c r="BS17" s="414"/>
      <c r="BT17" s="414"/>
      <c r="BU17" s="415"/>
      <c r="BV17" s="413">
        <v>1046290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140</v>
      </c>
      <c r="C18" s="476"/>
      <c r="D18" s="476"/>
      <c r="E18" s="477"/>
      <c r="F18" s="477"/>
      <c r="G18" s="477"/>
      <c r="H18" s="477"/>
      <c r="I18" s="477"/>
      <c r="J18" s="477"/>
      <c r="K18" s="477"/>
      <c r="L18" s="478">
        <v>341.89</v>
      </c>
      <c r="M18" s="478"/>
      <c r="N18" s="478"/>
      <c r="O18" s="478"/>
      <c r="P18" s="478"/>
      <c r="Q18" s="478"/>
      <c r="R18" s="479"/>
      <c r="S18" s="479"/>
      <c r="T18" s="479"/>
      <c r="U18" s="479"/>
      <c r="V18" s="480"/>
      <c r="W18" s="494"/>
      <c r="X18" s="495"/>
      <c r="Y18" s="495"/>
      <c r="Z18" s="495"/>
      <c r="AA18" s="495"/>
      <c r="AB18" s="503"/>
      <c r="AC18" s="377">
        <v>64.400000000000006</v>
      </c>
      <c r="AD18" s="378"/>
      <c r="AE18" s="378"/>
      <c r="AF18" s="378"/>
      <c r="AG18" s="481"/>
      <c r="AH18" s="377">
        <v>60.5</v>
      </c>
      <c r="AI18" s="378"/>
      <c r="AJ18" s="378"/>
      <c r="AK18" s="378"/>
      <c r="AL18" s="379"/>
      <c r="AM18" s="482"/>
      <c r="AN18" s="387"/>
      <c r="AO18" s="387"/>
      <c r="AP18" s="387"/>
      <c r="AQ18" s="387"/>
      <c r="AR18" s="387"/>
      <c r="AS18" s="387"/>
      <c r="AT18" s="388"/>
      <c r="AU18" s="470"/>
      <c r="AV18" s="471"/>
      <c r="AW18" s="471"/>
      <c r="AX18" s="471"/>
      <c r="AY18" s="393" t="s">
        <v>141</v>
      </c>
      <c r="AZ18" s="394"/>
      <c r="BA18" s="394"/>
      <c r="BB18" s="394"/>
      <c r="BC18" s="394"/>
      <c r="BD18" s="394"/>
      <c r="BE18" s="394"/>
      <c r="BF18" s="394"/>
      <c r="BG18" s="394"/>
      <c r="BH18" s="394"/>
      <c r="BI18" s="394"/>
      <c r="BJ18" s="394"/>
      <c r="BK18" s="394"/>
      <c r="BL18" s="394"/>
      <c r="BM18" s="395"/>
      <c r="BN18" s="413">
        <v>4496587</v>
      </c>
      <c r="BO18" s="414"/>
      <c r="BP18" s="414"/>
      <c r="BQ18" s="414"/>
      <c r="BR18" s="414"/>
      <c r="BS18" s="414"/>
      <c r="BT18" s="414"/>
      <c r="BU18" s="415"/>
      <c r="BV18" s="413">
        <v>4478008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142</v>
      </c>
      <c r="C19" s="476"/>
      <c r="D19" s="476"/>
      <c r="E19" s="477"/>
      <c r="F19" s="477"/>
      <c r="G19" s="477"/>
      <c r="H19" s="477"/>
      <c r="I19" s="477"/>
      <c r="J19" s="477"/>
      <c r="K19" s="477"/>
      <c r="L19" s="483">
        <v>19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143</v>
      </c>
      <c r="AZ19" s="394"/>
      <c r="BA19" s="394"/>
      <c r="BB19" s="394"/>
      <c r="BC19" s="394"/>
      <c r="BD19" s="394"/>
      <c r="BE19" s="394"/>
      <c r="BF19" s="394"/>
      <c r="BG19" s="394"/>
      <c r="BH19" s="394"/>
      <c r="BI19" s="394"/>
      <c r="BJ19" s="394"/>
      <c r="BK19" s="394"/>
      <c r="BL19" s="394"/>
      <c r="BM19" s="395"/>
      <c r="BN19" s="413">
        <v>6242683</v>
      </c>
      <c r="BO19" s="414"/>
      <c r="BP19" s="414"/>
      <c r="BQ19" s="414"/>
      <c r="BR19" s="414"/>
      <c r="BS19" s="414"/>
      <c r="BT19" s="414"/>
      <c r="BU19" s="415"/>
      <c r="BV19" s="413">
        <v>6196386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144</v>
      </c>
      <c r="C20" s="476"/>
      <c r="D20" s="476"/>
      <c r="E20" s="477"/>
      <c r="F20" s="477"/>
      <c r="G20" s="477"/>
      <c r="H20" s="477"/>
      <c r="I20" s="477"/>
      <c r="J20" s="477"/>
      <c r="K20" s="477"/>
      <c r="L20" s="483">
        <v>2781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145</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146</v>
      </c>
      <c r="C22" s="443"/>
      <c r="D22" s="444"/>
      <c r="E22" s="451" t="s">
        <v>1</v>
      </c>
      <c r="F22" s="426"/>
      <c r="G22" s="426"/>
      <c r="H22" s="426"/>
      <c r="I22" s="426"/>
      <c r="J22" s="426"/>
      <c r="K22" s="427"/>
      <c r="L22" s="451" t="s">
        <v>147</v>
      </c>
      <c r="M22" s="426"/>
      <c r="N22" s="426"/>
      <c r="O22" s="426"/>
      <c r="P22" s="427"/>
      <c r="Q22" s="436" t="s">
        <v>148</v>
      </c>
      <c r="R22" s="437"/>
      <c r="S22" s="437"/>
      <c r="T22" s="437"/>
      <c r="U22" s="437"/>
      <c r="V22" s="452"/>
      <c r="W22" s="454" t="s">
        <v>149</v>
      </c>
      <c r="X22" s="443"/>
      <c r="Y22" s="444"/>
      <c r="Z22" s="451" t="s">
        <v>1</v>
      </c>
      <c r="AA22" s="426"/>
      <c r="AB22" s="426"/>
      <c r="AC22" s="426"/>
      <c r="AD22" s="426"/>
      <c r="AE22" s="426"/>
      <c r="AF22" s="426"/>
      <c r="AG22" s="427"/>
      <c r="AH22" s="425" t="s">
        <v>150</v>
      </c>
      <c r="AI22" s="426"/>
      <c r="AJ22" s="426"/>
      <c r="AK22" s="426"/>
      <c r="AL22" s="427"/>
      <c r="AM22" s="425" t="s">
        <v>151</v>
      </c>
      <c r="AN22" s="431"/>
      <c r="AO22" s="431"/>
      <c r="AP22" s="431"/>
      <c r="AQ22" s="431"/>
      <c r="AR22" s="432"/>
      <c r="AS22" s="436" t="s">
        <v>148</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152</v>
      </c>
      <c r="AZ23" s="406"/>
      <c r="BA23" s="406"/>
      <c r="BB23" s="406"/>
      <c r="BC23" s="406"/>
      <c r="BD23" s="406"/>
      <c r="BE23" s="406"/>
      <c r="BF23" s="406"/>
      <c r="BG23" s="406"/>
      <c r="BH23" s="406"/>
      <c r="BI23" s="406"/>
      <c r="BJ23" s="406"/>
      <c r="BK23" s="406"/>
      <c r="BL23" s="406"/>
      <c r="BM23" s="407"/>
      <c r="BN23" s="413">
        <v>11398835</v>
      </c>
      <c r="BO23" s="414"/>
      <c r="BP23" s="414"/>
      <c r="BQ23" s="414"/>
      <c r="BR23" s="414"/>
      <c r="BS23" s="414"/>
      <c r="BT23" s="414"/>
      <c r="BU23" s="415"/>
      <c r="BV23" s="413">
        <v>10369942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153</v>
      </c>
      <c r="F24" s="387"/>
      <c r="G24" s="387"/>
      <c r="H24" s="387"/>
      <c r="I24" s="387"/>
      <c r="J24" s="387"/>
      <c r="K24" s="388"/>
      <c r="L24" s="389">
        <v>1</v>
      </c>
      <c r="M24" s="390"/>
      <c r="N24" s="390"/>
      <c r="O24" s="390"/>
      <c r="P24" s="391"/>
      <c r="Q24" s="389">
        <v>6950</v>
      </c>
      <c r="R24" s="390"/>
      <c r="S24" s="390"/>
      <c r="T24" s="390"/>
      <c r="U24" s="390"/>
      <c r="V24" s="391"/>
      <c r="W24" s="455"/>
      <c r="X24" s="446"/>
      <c r="Y24" s="447"/>
      <c r="Z24" s="386" t="s">
        <v>154</v>
      </c>
      <c r="AA24" s="387"/>
      <c r="AB24" s="387"/>
      <c r="AC24" s="387"/>
      <c r="AD24" s="387"/>
      <c r="AE24" s="387"/>
      <c r="AF24" s="387"/>
      <c r="AG24" s="388"/>
      <c r="AH24" s="389">
        <v>142</v>
      </c>
      <c r="AI24" s="390"/>
      <c r="AJ24" s="390"/>
      <c r="AK24" s="390"/>
      <c r="AL24" s="391"/>
      <c r="AM24" s="389">
        <v>435372</v>
      </c>
      <c r="AN24" s="390"/>
      <c r="AO24" s="390"/>
      <c r="AP24" s="390"/>
      <c r="AQ24" s="390"/>
      <c r="AR24" s="391"/>
      <c r="AS24" s="389">
        <v>3066</v>
      </c>
      <c r="AT24" s="390"/>
      <c r="AU24" s="390"/>
      <c r="AV24" s="390"/>
      <c r="AW24" s="390"/>
      <c r="AX24" s="392"/>
      <c r="AY24" s="380" t="s">
        <v>155</v>
      </c>
      <c r="AZ24" s="381"/>
      <c r="BA24" s="381"/>
      <c r="BB24" s="381"/>
      <c r="BC24" s="381"/>
      <c r="BD24" s="381"/>
      <c r="BE24" s="381"/>
      <c r="BF24" s="381"/>
      <c r="BG24" s="381"/>
      <c r="BH24" s="381"/>
      <c r="BI24" s="381"/>
      <c r="BJ24" s="381"/>
      <c r="BK24" s="381"/>
      <c r="BL24" s="381"/>
      <c r="BM24" s="382"/>
      <c r="BN24" s="413">
        <v>8696795</v>
      </c>
      <c r="BO24" s="414"/>
      <c r="BP24" s="414"/>
      <c r="BQ24" s="414"/>
      <c r="BR24" s="414"/>
      <c r="BS24" s="414"/>
      <c r="BT24" s="414"/>
      <c r="BU24" s="415"/>
      <c r="BV24" s="413">
        <v>7610482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156</v>
      </c>
      <c r="F25" s="387"/>
      <c r="G25" s="387"/>
      <c r="H25" s="387"/>
      <c r="I25" s="387"/>
      <c r="J25" s="387"/>
      <c r="K25" s="388"/>
      <c r="L25" s="389">
        <v>1</v>
      </c>
      <c r="M25" s="390"/>
      <c r="N25" s="390"/>
      <c r="O25" s="390"/>
      <c r="P25" s="391"/>
      <c r="Q25" s="389">
        <v>5940</v>
      </c>
      <c r="R25" s="390"/>
      <c r="S25" s="390"/>
      <c r="T25" s="390"/>
      <c r="U25" s="390"/>
      <c r="V25" s="391"/>
      <c r="W25" s="455"/>
      <c r="X25" s="446"/>
      <c r="Y25" s="447"/>
      <c r="Z25" s="386" t="s">
        <v>157</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158</v>
      </c>
      <c r="AZ25" s="406"/>
      <c r="BA25" s="406"/>
      <c r="BB25" s="406"/>
      <c r="BC25" s="406"/>
      <c r="BD25" s="406"/>
      <c r="BE25" s="406"/>
      <c r="BF25" s="406"/>
      <c r="BG25" s="406"/>
      <c r="BH25" s="406"/>
      <c r="BI25" s="406"/>
      <c r="BJ25" s="406"/>
      <c r="BK25" s="406"/>
      <c r="BL25" s="406"/>
      <c r="BM25" s="407"/>
      <c r="BN25" s="408">
        <v>253283</v>
      </c>
      <c r="BO25" s="409"/>
      <c r="BP25" s="409"/>
      <c r="BQ25" s="409"/>
      <c r="BR25" s="409"/>
      <c r="BS25" s="409"/>
      <c r="BT25" s="409"/>
      <c r="BU25" s="410"/>
      <c r="BV25" s="408">
        <v>373819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159</v>
      </c>
      <c r="F26" s="387"/>
      <c r="G26" s="387"/>
      <c r="H26" s="387"/>
      <c r="I26" s="387"/>
      <c r="J26" s="387"/>
      <c r="K26" s="388"/>
      <c r="L26" s="389">
        <v>1</v>
      </c>
      <c r="M26" s="390"/>
      <c r="N26" s="390"/>
      <c r="O26" s="390"/>
      <c r="P26" s="391"/>
      <c r="Q26" s="389">
        <v>5570</v>
      </c>
      <c r="R26" s="390"/>
      <c r="S26" s="390"/>
      <c r="T26" s="390"/>
      <c r="U26" s="390"/>
      <c r="V26" s="391"/>
      <c r="W26" s="455"/>
      <c r="X26" s="446"/>
      <c r="Y26" s="447"/>
      <c r="Z26" s="386" t="s">
        <v>160</v>
      </c>
      <c r="AA26" s="468"/>
      <c r="AB26" s="468"/>
      <c r="AC26" s="468"/>
      <c r="AD26" s="468"/>
      <c r="AE26" s="468"/>
      <c r="AF26" s="468"/>
      <c r="AG26" s="469"/>
      <c r="AH26" s="389">
        <v>7</v>
      </c>
      <c r="AI26" s="390"/>
      <c r="AJ26" s="390"/>
      <c r="AK26" s="390"/>
      <c r="AL26" s="391"/>
      <c r="AM26" s="389">
        <v>21798</v>
      </c>
      <c r="AN26" s="390"/>
      <c r="AO26" s="390"/>
      <c r="AP26" s="390"/>
      <c r="AQ26" s="390"/>
      <c r="AR26" s="391"/>
      <c r="AS26" s="389">
        <v>3114</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2690</v>
      </c>
      <c r="R27" s="390"/>
      <c r="S27" s="390"/>
      <c r="T27" s="390"/>
      <c r="U27" s="390"/>
      <c r="V27" s="391"/>
      <c r="W27" s="455"/>
      <c r="X27" s="446"/>
      <c r="Y27" s="447"/>
      <c r="Z27" s="386" t="s">
        <v>163</v>
      </c>
      <c r="AA27" s="387"/>
      <c r="AB27" s="387"/>
      <c r="AC27" s="387"/>
      <c r="AD27" s="387"/>
      <c r="AE27" s="387"/>
      <c r="AF27" s="387"/>
      <c r="AG27" s="388"/>
      <c r="AH27" s="389">
        <v>1</v>
      </c>
      <c r="AI27" s="390"/>
      <c r="AJ27" s="390"/>
      <c r="AK27" s="390"/>
      <c r="AL27" s="391"/>
      <c r="AM27" s="389" t="s">
        <v>164</v>
      </c>
      <c r="AN27" s="390"/>
      <c r="AO27" s="390"/>
      <c r="AP27" s="390"/>
      <c r="AQ27" s="390"/>
      <c r="AR27" s="391"/>
      <c r="AS27" s="389" t="s">
        <v>164</v>
      </c>
      <c r="AT27" s="390"/>
      <c r="AU27" s="390"/>
      <c r="AV27" s="390"/>
      <c r="AW27" s="390"/>
      <c r="AX27" s="392"/>
      <c r="AY27" s="419" t="s">
        <v>165</v>
      </c>
      <c r="AZ27" s="420"/>
      <c r="BA27" s="420"/>
      <c r="BB27" s="420"/>
      <c r="BC27" s="420"/>
      <c r="BD27" s="420"/>
      <c r="BE27" s="420"/>
      <c r="BF27" s="420"/>
      <c r="BG27" s="420"/>
      <c r="BH27" s="420"/>
      <c r="BI27" s="420"/>
      <c r="BJ27" s="420"/>
      <c r="BK27" s="420"/>
      <c r="BL27" s="420"/>
      <c r="BM27" s="421"/>
      <c r="BN27" s="416" t="s">
        <v>120</v>
      </c>
      <c r="BO27" s="417"/>
      <c r="BP27" s="417"/>
      <c r="BQ27" s="417"/>
      <c r="BR27" s="417"/>
      <c r="BS27" s="417"/>
      <c r="BT27" s="417"/>
      <c r="BU27" s="418"/>
      <c r="BV27" s="416" t="s">
        <v>120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166</v>
      </c>
      <c r="F28" s="387"/>
      <c r="G28" s="387"/>
      <c r="H28" s="387"/>
      <c r="I28" s="387"/>
      <c r="J28" s="387"/>
      <c r="K28" s="388"/>
      <c r="L28" s="389">
        <v>1</v>
      </c>
      <c r="M28" s="390"/>
      <c r="N28" s="390"/>
      <c r="O28" s="390"/>
      <c r="P28" s="391"/>
      <c r="Q28" s="389">
        <v>2190</v>
      </c>
      <c r="R28" s="390"/>
      <c r="S28" s="390"/>
      <c r="T28" s="390"/>
      <c r="U28" s="390"/>
      <c r="V28" s="391"/>
      <c r="W28" s="455"/>
      <c r="X28" s="446"/>
      <c r="Y28" s="447"/>
      <c r="Z28" s="386" t="s">
        <v>167</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168</v>
      </c>
      <c r="AZ28" s="397"/>
      <c r="BA28" s="397"/>
      <c r="BB28" s="398"/>
      <c r="BC28" s="405" t="s">
        <v>169</v>
      </c>
      <c r="BD28" s="406"/>
      <c r="BE28" s="406"/>
      <c r="BF28" s="406"/>
      <c r="BG28" s="406"/>
      <c r="BH28" s="406"/>
      <c r="BI28" s="406"/>
      <c r="BJ28" s="406"/>
      <c r="BK28" s="406"/>
      <c r="BL28" s="406"/>
      <c r="BM28" s="407"/>
      <c r="BN28" s="408">
        <v>2722119</v>
      </c>
      <c r="BO28" s="409"/>
      <c r="BP28" s="409"/>
      <c r="BQ28" s="409"/>
      <c r="BR28" s="409"/>
      <c r="BS28" s="409"/>
      <c r="BT28" s="409"/>
      <c r="BU28" s="410"/>
      <c r="BV28" s="408">
        <v>2463564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170</v>
      </c>
      <c r="F29" s="387"/>
      <c r="G29" s="387"/>
      <c r="H29" s="387"/>
      <c r="I29" s="387"/>
      <c r="J29" s="387"/>
      <c r="K29" s="388"/>
      <c r="L29" s="389">
        <v>10</v>
      </c>
      <c r="M29" s="390"/>
      <c r="N29" s="390"/>
      <c r="O29" s="390"/>
      <c r="P29" s="391"/>
      <c r="Q29" s="389">
        <v>2000</v>
      </c>
      <c r="R29" s="390"/>
      <c r="S29" s="390"/>
      <c r="T29" s="390"/>
      <c r="U29" s="390"/>
      <c r="V29" s="391"/>
      <c r="W29" s="456"/>
      <c r="X29" s="457"/>
      <c r="Y29" s="458"/>
      <c r="Z29" s="386" t="s">
        <v>171</v>
      </c>
      <c r="AA29" s="387"/>
      <c r="AB29" s="387"/>
      <c r="AC29" s="387"/>
      <c r="AD29" s="387"/>
      <c r="AE29" s="387"/>
      <c r="AF29" s="387"/>
      <c r="AG29" s="388"/>
      <c r="AH29" s="389">
        <v>143</v>
      </c>
      <c r="AI29" s="390"/>
      <c r="AJ29" s="390"/>
      <c r="AK29" s="390"/>
      <c r="AL29" s="391"/>
      <c r="AM29" s="389">
        <v>439223</v>
      </c>
      <c r="AN29" s="390"/>
      <c r="AO29" s="390"/>
      <c r="AP29" s="390"/>
      <c r="AQ29" s="390"/>
      <c r="AR29" s="391"/>
      <c r="AS29" s="389">
        <v>3071</v>
      </c>
      <c r="AT29" s="390"/>
      <c r="AU29" s="390"/>
      <c r="AV29" s="390"/>
      <c r="AW29" s="390"/>
      <c r="AX29" s="392"/>
      <c r="AY29" s="399"/>
      <c r="AZ29" s="400"/>
      <c r="BA29" s="400"/>
      <c r="BB29" s="401"/>
      <c r="BC29" s="393" t="s">
        <v>172</v>
      </c>
      <c r="BD29" s="394"/>
      <c r="BE29" s="394"/>
      <c r="BF29" s="394"/>
      <c r="BG29" s="394"/>
      <c r="BH29" s="394"/>
      <c r="BI29" s="394"/>
      <c r="BJ29" s="394"/>
      <c r="BK29" s="394"/>
      <c r="BL29" s="394"/>
      <c r="BM29" s="395"/>
      <c r="BN29" s="413">
        <v>313337</v>
      </c>
      <c r="BO29" s="414"/>
      <c r="BP29" s="414"/>
      <c r="BQ29" s="414"/>
      <c r="BR29" s="414"/>
      <c r="BS29" s="414"/>
      <c r="BT29" s="414"/>
      <c r="BU29" s="415"/>
      <c r="BV29" s="413">
        <v>312773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173</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174</v>
      </c>
      <c r="BD30" s="381"/>
      <c r="BE30" s="381"/>
      <c r="BF30" s="381"/>
      <c r="BG30" s="381"/>
      <c r="BH30" s="381"/>
      <c r="BI30" s="381"/>
      <c r="BJ30" s="381"/>
      <c r="BK30" s="381"/>
      <c r="BL30" s="381"/>
      <c r="BM30" s="382"/>
      <c r="BN30" s="416">
        <v>1734652</v>
      </c>
      <c r="BO30" s="417"/>
      <c r="BP30" s="417"/>
      <c r="BQ30" s="417"/>
      <c r="BR30" s="417"/>
      <c r="BS30" s="417"/>
      <c r="BT30" s="417"/>
      <c r="BU30" s="418"/>
      <c r="BV30" s="416">
        <v>1767230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181</v>
      </c>
      <c r="D33" s="376"/>
      <c r="E33" s="375" t="s">
        <v>182</v>
      </c>
      <c r="F33" s="375"/>
      <c r="G33" s="375"/>
      <c r="H33" s="375"/>
      <c r="I33" s="375"/>
      <c r="J33" s="375"/>
      <c r="K33" s="375"/>
      <c r="L33" s="375"/>
      <c r="M33" s="375"/>
      <c r="N33" s="375"/>
      <c r="O33" s="375"/>
      <c r="P33" s="375"/>
      <c r="Q33" s="375"/>
      <c r="R33" s="375"/>
      <c r="S33" s="375"/>
      <c r="T33" s="167"/>
      <c r="U33" s="376" t="s">
        <v>181</v>
      </c>
      <c r="V33" s="376"/>
      <c r="W33" s="375" t="s">
        <v>182</v>
      </c>
      <c r="X33" s="375"/>
      <c r="Y33" s="375"/>
      <c r="Z33" s="375"/>
      <c r="AA33" s="375"/>
      <c r="AB33" s="375"/>
      <c r="AC33" s="375"/>
      <c r="AD33" s="375"/>
      <c r="AE33" s="375"/>
      <c r="AF33" s="375"/>
      <c r="AG33" s="375"/>
      <c r="AH33" s="375"/>
      <c r="AI33" s="375"/>
      <c r="AJ33" s="375"/>
      <c r="AK33" s="375"/>
      <c r="AL33" s="167"/>
      <c r="AM33" s="376" t="s">
        <v>181</v>
      </c>
      <c r="AN33" s="376"/>
      <c r="AO33" s="375" t="s">
        <v>182</v>
      </c>
      <c r="AP33" s="375"/>
      <c r="AQ33" s="375"/>
      <c r="AR33" s="375"/>
      <c r="AS33" s="375"/>
      <c r="AT33" s="375"/>
      <c r="AU33" s="375"/>
      <c r="AV33" s="375"/>
      <c r="AW33" s="375"/>
      <c r="AX33" s="375"/>
      <c r="AY33" s="375"/>
      <c r="AZ33" s="375"/>
      <c r="BA33" s="375"/>
      <c r="BB33" s="375"/>
      <c r="BC33" s="375"/>
      <c r="BD33" s="168"/>
      <c r="BE33" s="375" t="s">
        <v>183</v>
      </c>
      <c r="BF33" s="375"/>
      <c r="BG33" s="375" t="s">
        <v>184</v>
      </c>
      <c r="BH33" s="375"/>
      <c r="BI33" s="375"/>
      <c r="BJ33" s="375"/>
      <c r="BK33" s="375"/>
      <c r="BL33" s="375"/>
      <c r="BM33" s="375"/>
      <c r="BN33" s="375"/>
      <c r="BO33" s="375"/>
      <c r="BP33" s="375"/>
      <c r="BQ33" s="375"/>
      <c r="BR33" s="375"/>
      <c r="BS33" s="375"/>
      <c r="BT33" s="375"/>
      <c r="BU33" s="375"/>
      <c r="BV33" s="168"/>
      <c r="BW33" s="376" t="s">
        <v>183</v>
      </c>
      <c r="BX33" s="376"/>
      <c r="BY33" s="375" t="s">
        <v>185</v>
      </c>
      <c r="BZ33" s="375"/>
      <c r="CA33" s="375"/>
      <c r="CB33" s="375"/>
      <c r="CC33" s="375"/>
      <c r="CD33" s="375"/>
      <c r="CE33" s="375"/>
      <c r="CF33" s="375"/>
      <c r="CG33" s="375"/>
      <c r="CH33" s="375"/>
      <c r="CI33" s="375"/>
      <c r="CJ33" s="375"/>
      <c r="CK33" s="375"/>
      <c r="CL33" s="375"/>
      <c r="CM33" s="375"/>
      <c r="CN33" s="167"/>
      <c r="CO33" s="376" t="s">
        <v>181</v>
      </c>
      <c r="CP33" s="376"/>
      <c r="CQ33" s="375" t="s">
        <v>186</v>
      </c>
      <c r="CR33" s="375"/>
      <c r="CS33" s="375"/>
      <c r="CT33" s="375"/>
      <c r="CU33" s="375"/>
      <c r="CV33" s="375"/>
      <c r="CW33" s="375"/>
      <c r="CX33" s="375"/>
      <c r="CY33" s="375"/>
      <c r="CZ33" s="375"/>
      <c r="DA33" s="375"/>
      <c r="DB33" s="375"/>
      <c r="DC33" s="375"/>
      <c r="DD33" s="375"/>
      <c r="DE33" s="375"/>
      <c r="DF33" s="167"/>
      <c r="DG33" s="375" t="s">
        <v>187</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安芸太田町病院事業会計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筒賀総合サービス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後期高齢者医療広域連合（特別会計）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広島勤労福祉事業団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広島県市町総合事務組合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山県西部衛生組合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2" t="s">
        <v>524</v>
      </c>
      <c r="D34" s="1182"/>
      <c r="E34" s="1183"/>
      <c r="F34" s="32">
        <v>16.7</v>
      </c>
      <c r="G34" s="33">
        <v>16.399999999999999</v>
      </c>
      <c r="H34" s="33">
        <v>15.4</v>
      </c>
      <c r="I34" s="33">
        <v>14.29</v>
      </c>
      <c r="J34" s="34">
        <v>15.98</v>
      </c>
      <c r="K34" s="22"/>
      <c r="L34" s="22"/>
      <c r="M34" s="22"/>
      <c r="N34" s="22"/>
      <c r="O34" s="22"/>
      <c r="P34" s="22"/>
    </row>
    <row r="35" spans="1:16" ht="39" customHeight="1" x14ac:dyDescent="0.15">
      <c r="A35" s="22"/>
      <c r="B35" s="35"/>
      <c r="C35" s="1176" t="s">
        <v>525</v>
      </c>
      <c r="D35" s="1177"/>
      <c r="E35" s="1178"/>
      <c r="F35" s="36">
        <v>8.14</v>
      </c>
      <c r="G35" s="37">
        <v>5.97</v>
      </c>
      <c r="H35" s="37">
        <v>7.02</v>
      </c>
      <c r="I35" s="37">
        <v>9.75</v>
      </c>
      <c r="J35" s="38">
        <v>8.9</v>
      </c>
      <c r="K35" s="22"/>
      <c r="L35" s="22"/>
      <c r="M35" s="22"/>
      <c r="N35" s="22"/>
      <c r="O35" s="22"/>
      <c r="P35" s="22"/>
    </row>
    <row r="36" spans="1:16" ht="39" customHeight="1" x14ac:dyDescent="0.15">
      <c r="A36" s="22"/>
      <c r="B36" s="35"/>
      <c r="C36" s="1176" t="s">
        <v>526</v>
      </c>
      <c r="D36" s="1177"/>
      <c r="E36" s="1178"/>
      <c r="F36" s="36">
        <v>0.79</v>
      </c>
      <c r="G36" s="37">
        <v>0.89</v>
      </c>
      <c r="H36" s="37">
        <v>0.93</v>
      </c>
      <c r="I36" s="37">
        <v>0.78</v>
      </c>
      <c r="J36" s="38">
        <v>0.9</v>
      </c>
      <c r="K36" s="22"/>
      <c r="L36" s="22"/>
      <c r="M36" s="22"/>
      <c r="N36" s="22"/>
      <c r="O36" s="22"/>
      <c r="P36" s="22"/>
    </row>
    <row r="37" spans="1:16" ht="39" customHeight="1" x14ac:dyDescent="0.15">
      <c r="A37" s="22"/>
      <c r="B37" s="35"/>
      <c r="C37" s="1176" t="s">
        <v>527</v>
      </c>
      <c r="D37" s="1177"/>
      <c r="E37" s="1178"/>
      <c r="F37" s="36">
        <v>0.31</v>
      </c>
      <c r="G37" s="37">
        <v>0.19</v>
      </c>
      <c r="H37" s="37">
        <v>0.26</v>
      </c>
      <c r="I37" s="37">
        <v>0.13</v>
      </c>
      <c r="J37" s="38">
        <v>0.27</v>
      </c>
      <c r="K37" s="22"/>
      <c r="L37" s="22"/>
      <c r="M37" s="22"/>
      <c r="N37" s="22"/>
      <c r="O37" s="22"/>
      <c r="P37" s="22"/>
    </row>
    <row r="38" spans="1:16" ht="39" customHeight="1" x14ac:dyDescent="0.15">
      <c r="A38" s="22"/>
      <c r="B38" s="35"/>
      <c r="C38" s="1176" t="s">
        <v>528</v>
      </c>
      <c r="D38" s="1177"/>
      <c r="E38" s="1178"/>
      <c r="F38" s="36">
        <v>0.47</v>
      </c>
      <c r="G38" s="37">
        <v>0.08</v>
      </c>
      <c r="H38" s="37">
        <v>0.08</v>
      </c>
      <c r="I38" s="37">
        <v>0.15</v>
      </c>
      <c r="J38" s="38">
        <v>0.2</v>
      </c>
      <c r="K38" s="22"/>
      <c r="L38" s="22"/>
      <c r="M38" s="22"/>
      <c r="N38" s="22"/>
      <c r="O38" s="22"/>
      <c r="P38" s="22"/>
    </row>
    <row r="39" spans="1:16" ht="39" customHeight="1" x14ac:dyDescent="0.15">
      <c r="A39" s="22"/>
      <c r="B39" s="35"/>
      <c r="C39" s="1176" t="s">
        <v>529</v>
      </c>
      <c r="D39" s="1177"/>
      <c r="E39" s="1178"/>
      <c r="F39" s="36">
        <v>0.03</v>
      </c>
      <c r="G39" s="37">
        <v>0.1</v>
      </c>
      <c r="H39" s="37">
        <v>0.09</v>
      </c>
      <c r="I39" s="37">
        <v>0.14000000000000001</v>
      </c>
      <c r="J39" s="38">
        <v>0.18</v>
      </c>
      <c r="K39" s="22"/>
      <c r="L39" s="22"/>
      <c r="M39" s="22"/>
      <c r="N39" s="22"/>
      <c r="O39" s="22"/>
      <c r="P39" s="22"/>
    </row>
    <row r="40" spans="1:16" ht="39" customHeight="1" x14ac:dyDescent="0.15">
      <c r="A40" s="22"/>
      <c r="B40" s="35"/>
      <c r="C40" s="1176" t="s">
        <v>530</v>
      </c>
      <c r="D40" s="1177"/>
      <c r="E40" s="1178"/>
      <c r="F40" s="36">
        <v>0.11</v>
      </c>
      <c r="G40" s="37">
        <v>0.05</v>
      </c>
      <c r="H40" s="37">
        <v>0.08</v>
      </c>
      <c r="I40" s="37">
        <v>0.05</v>
      </c>
      <c r="J40" s="38">
        <v>0.11</v>
      </c>
      <c r="K40" s="22"/>
      <c r="L40" s="22"/>
      <c r="M40" s="22"/>
      <c r="N40" s="22"/>
      <c r="O40" s="22"/>
      <c r="P40" s="22"/>
    </row>
    <row r="41" spans="1:16" ht="39" customHeight="1" x14ac:dyDescent="0.15">
      <c r="A41" s="22"/>
      <c r="B41" s="35"/>
      <c r="C41" s="1176" t="s">
        <v>531</v>
      </c>
      <c r="D41" s="1177"/>
      <c r="E41" s="1178"/>
      <c r="F41" s="36">
        <v>0.06</v>
      </c>
      <c r="G41" s="37">
        <v>7.0000000000000007E-2</v>
      </c>
      <c r="H41" s="37">
        <v>7.0000000000000007E-2</v>
      </c>
      <c r="I41" s="37">
        <v>0.08</v>
      </c>
      <c r="J41" s="38">
        <v>7.0000000000000007E-2</v>
      </c>
      <c r="K41" s="22"/>
      <c r="L41" s="22"/>
      <c r="M41" s="22"/>
      <c r="N41" s="22"/>
      <c r="O41" s="22"/>
      <c r="P41" s="22"/>
    </row>
    <row r="42" spans="1:16" ht="39" customHeight="1" x14ac:dyDescent="0.15">
      <c r="A42" s="22"/>
      <c r="B42" s="39"/>
      <c r="C42" s="1176" t="s">
        <v>532</v>
      </c>
      <c r="D42" s="1177"/>
      <c r="E42" s="1178"/>
      <c r="F42" s="36" t="s">
        <v>479</v>
      </c>
      <c r="G42" s="37" t="s">
        <v>479</v>
      </c>
      <c r="H42" s="37" t="s">
        <v>479</v>
      </c>
      <c r="I42" s="37" t="s">
        <v>479</v>
      </c>
      <c r="J42" s="38" t="s">
        <v>479</v>
      </c>
      <c r="K42" s="22"/>
      <c r="L42" s="22"/>
      <c r="M42" s="22"/>
      <c r="N42" s="22"/>
      <c r="O42" s="22"/>
      <c r="P42" s="22"/>
    </row>
    <row r="43" spans="1:16" ht="39" customHeight="1" thickBot="1" x14ac:dyDescent="0.2">
      <c r="A43" s="22"/>
      <c r="B43" s="40"/>
      <c r="C43" s="1179" t="s">
        <v>533</v>
      </c>
      <c r="D43" s="1180"/>
      <c r="E43" s="118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1193</v>
      </c>
      <c r="L45" s="60">
        <v>1147</v>
      </c>
      <c r="M45" s="60">
        <v>1067</v>
      </c>
      <c r="N45" s="60">
        <v>1002</v>
      </c>
      <c r="O45" s="61">
        <v>949</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479</v>
      </c>
      <c r="L46" s="64" t="s">
        <v>479</v>
      </c>
      <c r="M46" s="64" t="s">
        <v>479</v>
      </c>
      <c r="N46" s="64" t="s">
        <v>479</v>
      </c>
      <c r="O46" s="65" t="s">
        <v>479</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479</v>
      </c>
      <c r="L47" s="64" t="s">
        <v>479</v>
      </c>
      <c r="M47" s="64" t="s">
        <v>479</v>
      </c>
      <c r="N47" s="64" t="s">
        <v>479</v>
      </c>
      <c r="O47" s="65" t="s">
        <v>479</v>
      </c>
      <c r="P47" s="48"/>
      <c r="Q47" s="48"/>
      <c r="R47" s="48"/>
      <c r="S47" s="48"/>
      <c r="T47" s="48"/>
      <c r="U47" s="48"/>
    </row>
    <row r="48" spans="1:21" ht="30.75" customHeight="1" x14ac:dyDescent="0.15">
      <c r="A48" s="48"/>
      <c r="B48" s="1194"/>
      <c r="C48" s="1195"/>
      <c r="D48" s="62"/>
      <c r="E48" s="1186" t="s">
        <v>14</v>
      </c>
      <c r="F48" s="1186"/>
      <c r="G48" s="1186"/>
      <c r="H48" s="1186"/>
      <c r="I48" s="1186"/>
      <c r="J48" s="1187"/>
      <c r="K48" s="63">
        <v>472</v>
      </c>
      <c r="L48" s="64">
        <v>476</v>
      </c>
      <c r="M48" s="64">
        <v>483</v>
      </c>
      <c r="N48" s="64">
        <v>485</v>
      </c>
      <c r="O48" s="65">
        <v>444</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479</v>
      </c>
      <c r="L49" s="64" t="s">
        <v>479</v>
      </c>
      <c r="M49" s="64" t="s">
        <v>479</v>
      </c>
      <c r="N49" s="64" t="s">
        <v>479</v>
      </c>
      <c r="O49" s="65" t="s">
        <v>479</v>
      </c>
      <c r="P49" s="48"/>
      <c r="Q49" s="48"/>
      <c r="R49" s="48"/>
      <c r="S49" s="48"/>
      <c r="T49" s="48"/>
      <c r="U49" s="48"/>
    </row>
    <row r="50" spans="1:21" ht="30.75" customHeight="1" x14ac:dyDescent="0.15">
      <c r="A50" s="48"/>
      <c r="B50" s="1194"/>
      <c r="C50" s="1195"/>
      <c r="D50" s="62"/>
      <c r="E50" s="1186" t="s">
        <v>16</v>
      </c>
      <c r="F50" s="1186"/>
      <c r="G50" s="1186"/>
      <c r="H50" s="1186"/>
      <c r="I50" s="1186"/>
      <c r="J50" s="1187"/>
      <c r="K50" s="63">
        <v>4</v>
      </c>
      <c r="L50" s="64" t="s">
        <v>479</v>
      </c>
      <c r="M50" s="64" t="s">
        <v>479</v>
      </c>
      <c r="N50" s="64" t="s">
        <v>479</v>
      </c>
      <c r="O50" s="65" t="s">
        <v>479</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479</v>
      </c>
      <c r="L51" s="64" t="s">
        <v>479</v>
      </c>
      <c r="M51" s="64" t="s">
        <v>479</v>
      </c>
      <c r="N51" s="64" t="s">
        <v>479</v>
      </c>
      <c r="O51" s="65" t="s">
        <v>479</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1131</v>
      </c>
      <c r="L52" s="64">
        <v>1120</v>
      </c>
      <c r="M52" s="64">
        <v>1080</v>
      </c>
      <c r="N52" s="64">
        <v>1035</v>
      </c>
      <c r="O52" s="65">
        <v>986</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538</v>
      </c>
      <c r="L53" s="69">
        <v>503</v>
      </c>
      <c r="M53" s="69">
        <v>470</v>
      </c>
      <c r="N53" s="69">
        <v>452</v>
      </c>
      <c r="O53" s="70">
        <v>407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47" sqref="L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2" t="s">
        <v>23</v>
      </c>
      <c r="C41" s="1213"/>
      <c r="D41" s="81"/>
      <c r="E41" s="1214" t="s">
        <v>24</v>
      </c>
      <c r="F41" s="1214"/>
      <c r="G41" s="1214"/>
      <c r="H41" s="1215"/>
      <c r="I41" s="82">
        <v>10020</v>
      </c>
      <c r="J41" s="83">
        <v>9729</v>
      </c>
      <c r="K41" s="83">
        <v>9809</v>
      </c>
      <c r="L41" s="83">
        <v>10370</v>
      </c>
      <c r="M41" s="84">
        <v>11399</v>
      </c>
    </row>
    <row r="42" spans="2:13" ht="27.75" customHeight="1" x14ac:dyDescent="0.15">
      <c r="B42" s="1202"/>
      <c r="C42" s="1203"/>
      <c r="D42" s="85"/>
      <c r="E42" s="1206" t="s">
        <v>25</v>
      </c>
      <c r="F42" s="1206"/>
      <c r="G42" s="1206"/>
      <c r="H42" s="1207"/>
      <c r="I42" s="86">
        <v>117</v>
      </c>
      <c r="J42" s="87">
        <v>171</v>
      </c>
      <c r="K42" s="87">
        <v>151</v>
      </c>
      <c r="L42" s="87">
        <v>131</v>
      </c>
      <c r="M42" s="88">
        <v>112</v>
      </c>
    </row>
    <row r="43" spans="2:13" ht="27.75" customHeight="1" x14ac:dyDescent="0.15">
      <c r="B43" s="1202"/>
      <c r="C43" s="1203"/>
      <c r="D43" s="85"/>
      <c r="E43" s="1206" t="s">
        <v>26</v>
      </c>
      <c r="F43" s="1206"/>
      <c r="G43" s="1206"/>
      <c r="H43" s="1207"/>
      <c r="I43" s="86">
        <v>4692</v>
      </c>
      <c r="J43" s="87">
        <v>4378</v>
      </c>
      <c r="K43" s="87">
        <v>4086</v>
      </c>
      <c r="L43" s="87">
        <v>4255</v>
      </c>
      <c r="M43" s="88">
        <v>3908</v>
      </c>
    </row>
    <row r="44" spans="2:13" ht="27.75" customHeight="1" x14ac:dyDescent="0.15">
      <c r="B44" s="1202"/>
      <c r="C44" s="1203"/>
      <c r="D44" s="85"/>
      <c r="E44" s="1206" t="s">
        <v>27</v>
      </c>
      <c r="F44" s="1206"/>
      <c r="G44" s="1206"/>
      <c r="H44" s="1207"/>
      <c r="I44" s="86" t="s">
        <v>479</v>
      </c>
      <c r="J44" s="87" t="s">
        <v>479</v>
      </c>
      <c r="K44" s="87" t="s">
        <v>479</v>
      </c>
      <c r="L44" s="87" t="s">
        <v>479</v>
      </c>
      <c r="M44" s="88" t="s">
        <v>479</v>
      </c>
    </row>
    <row r="45" spans="2:13" ht="27.75" customHeight="1" x14ac:dyDescent="0.15">
      <c r="B45" s="1202"/>
      <c r="C45" s="1203"/>
      <c r="D45" s="85"/>
      <c r="E45" s="1206" t="s">
        <v>28</v>
      </c>
      <c r="F45" s="1206"/>
      <c r="G45" s="1206"/>
      <c r="H45" s="1207"/>
      <c r="I45" s="86">
        <v>1334</v>
      </c>
      <c r="J45" s="87">
        <v>1332</v>
      </c>
      <c r="K45" s="87">
        <v>1181</v>
      </c>
      <c r="L45" s="87">
        <v>1238</v>
      </c>
      <c r="M45" s="88">
        <v>815</v>
      </c>
    </row>
    <row r="46" spans="2:13" ht="27.75" customHeight="1" x14ac:dyDescent="0.15">
      <c r="B46" s="1202"/>
      <c r="C46" s="1203"/>
      <c r="D46" s="85"/>
      <c r="E46" s="1206" t="s">
        <v>29</v>
      </c>
      <c r="F46" s="1206"/>
      <c r="G46" s="1206"/>
      <c r="H46" s="1207"/>
      <c r="I46" s="86" t="s">
        <v>479</v>
      </c>
      <c r="J46" s="87" t="s">
        <v>479</v>
      </c>
      <c r="K46" s="87" t="s">
        <v>479</v>
      </c>
      <c r="L46" s="87" t="s">
        <v>479</v>
      </c>
      <c r="M46" s="88" t="s">
        <v>479</v>
      </c>
    </row>
    <row r="47" spans="2:13" ht="27.75" customHeight="1" x14ac:dyDescent="0.15">
      <c r="B47" s="1202"/>
      <c r="C47" s="1203"/>
      <c r="D47" s="85"/>
      <c r="E47" s="1206" t="s">
        <v>30</v>
      </c>
      <c r="F47" s="1206"/>
      <c r="G47" s="1206"/>
      <c r="H47" s="1207"/>
      <c r="I47" s="86" t="s">
        <v>479</v>
      </c>
      <c r="J47" s="87" t="s">
        <v>479</v>
      </c>
      <c r="K47" s="87" t="s">
        <v>479</v>
      </c>
      <c r="L47" s="87" t="s">
        <v>479</v>
      </c>
      <c r="M47" s="88" t="s">
        <v>479</v>
      </c>
    </row>
    <row r="48" spans="2:13" ht="27.75" customHeight="1" x14ac:dyDescent="0.15">
      <c r="B48" s="1204"/>
      <c r="C48" s="1205"/>
      <c r="D48" s="85"/>
      <c r="E48" s="1206" t="s">
        <v>31</v>
      </c>
      <c r="F48" s="1206"/>
      <c r="G48" s="1206"/>
      <c r="H48" s="1207"/>
      <c r="I48" s="86" t="s">
        <v>479</v>
      </c>
      <c r="J48" s="87" t="s">
        <v>479</v>
      </c>
      <c r="K48" s="87" t="s">
        <v>479</v>
      </c>
      <c r="L48" s="87" t="s">
        <v>479</v>
      </c>
      <c r="M48" s="88" t="s">
        <v>479</v>
      </c>
    </row>
    <row r="49" spans="2:13" ht="27.75" customHeight="1" x14ac:dyDescent="0.15">
      <c r="B49" s="1200" t="s">
        <v>32</v>
      </c>
      <c r="C49" s="1201"/>
      <c r="D49" s="89"/>
      <c r="E49" s="1206" t="s">
        <v>33</v>
      </c>
      <c r="F49" s="1206"/>
      <c r="G49" s="1206"/>
      <c r="H49" s="1207"/>
      <c r="I49" s="86">
        <v>2369</v>
      </c>
      <c r="J49" s="87">
        <v>2864</v>
      </c>
      <c r="K49" s="87">
        <v>3362</v>
      </c>
      <c r="L49" s="87">
        <v>3546</v>
      </c>
      <c r="M49" s="88">
        <v>3765</v>
      </c>
    </row>
    <row r="50" spans="2:13" ht="27.75" customHeight="1" x14ac:dyDescent="0.15">
      <c r="B50" s="1202"/>
      <c r="C50" s="1203"/>
      <c r="D50" s="85"/>
      <c r="E50" s="1206" t="s">
        <v>34</v>
      </c>
      <c r="F50" s="1206"/>
      <c r="G50" s="1206"/>
      <c r="H50" s="1207"/>
      <c r="I50" s="86">
        <v>126</v>
      </c>
      <c r="J50" s="87">
        <v>104</v>
      </c>
      <c r="K50" s="87">
        <v>84</v>
      </c>
      <c r="L50" s="87">
        <v>64</v>
      </c>
      <c r="M50" s="88">
        <v>48</v>
      </c>
    </row>
    <row r="51" spans="2:13" ht="27.75" customHeight="1" x14ac:dyDescent="0.15">
      <c r="B51" s="1204"/>
      <c r="C51" s="1205"/>
      <c r="D51" s="85"/>
      <c r="E51" s="1206" t="s">
        <v>35</v>
      </c>
      <c r="F51" s="1206"/>
      <c r="G51" s="1206"/>
      <c r="H51" s="1207"/>
      <c r="I51" s="86">
        <v>8849</v>
      </c>
      <c r="J51" s="87">
        <v>8035</v>
      </c>
      <c r="K51" s="87">
        <v>8096</v>
      </c>
      <c r="L51" s="87">
        <v>8589</v>
      </c>
      <c r="M51" s="88">
        <v>9133</v>
      </c>
    </row>
    <row r="52" spans="2:13" ht="27.75" customHeight="1" thickBot="1" x14ac:dyDescent="0.2">
      <c r="B52" s="1208" t="s">
        <v>36</v>
      </c>
      <c r="C52" s="1209"/>
      <c r="D52" s="90"/>
      <c r="E52" s="1210" t="s">
        <v>37</v>
      </c>
      <c r="F52" s="1210"/>
      <c r="G52" s="1210"/>
      <c r="H52" s="1211"/>
      <c r="I52" s="91">
        <v>4818</v>
      </c>
      <c r="J52" s="92">
        <v>4606</v>
      </c>
      <c r="K52" s="92">
        <v>3685</v>
      </c>
      <c r="L52" s="92">
        <v>3795</v>
      </c>
      <c r="M52" s="93">
        <v>3287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0" zoomScale="70" zoomScaleNormal="7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7"/>
      <c r="H50" s="1238"/>
      <c r="I50" s="1238"/>
      <c r="J50" s="1239"/>
      <c r="K50" s="354" t="s">
        <v>519</v>
      </c>
      <c r="L50" s="354" t="s">
        <v>520</v>
      </c>
      <c r="M50" s="354" t="s">
        <v>521</v>
      </c>
      <c r="N50" s="354" t="s">
        <v>522</v>
      </c>
      <c r="O50" s="354" t="s">
        <v>523</v>
      </c>
    </row>
    <row r="51" spans="1:17" x14ac:dyDescent="0.15">
      <c r="B51" s="248"/>
      <c r="C51" s="244"/>
      <c r="D51" s="244"/>
      <c r="E51" s="244"/>
      <c r="F51" s="244"/>
      <c r="G51" s="1240" t="s">
        <v>552</v>
      </c>
      <c r="H51" s="1241"/>
      <c r="I51" s="1246" t="s">
        <v>553</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554</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555</v>
      </c>
      <c r="H55" s="1221"/>
      <c r="I55" s="1226" t="s">
        <v>553</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554</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28" t="s">
        <v>559</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7"/>
      <c r="H72" s="1238"/>
      <c r="I72" s="1238"/>
      <c r="J72" s="1239"/>
      <c r="K72" s="354" t="s">
        <v>519</v>
      </c>
      <c r="L72" s="354" t="s">
        <v>520</v>
      </c>
      <c r="M72" s="354" t="s">
        <v>521</v>
      </c>
      <c r="N72" s="354" t="s">
        <v>522</v>
      </c>
      <c r="O72" s="354" t="s">
        <v>523</v>
      </c>
    </row>
    <row r="73" spans="2:30" x14ac:dyDescent="0.15">
      <c r="B73" s="248"/>
      <c r="C73" s="244"/>
      <c r="D73" s="244"/>
      <c r="E73" s="244"/>
      <c r="F73" s="244"/>
      <c r="G73" s="1240" t="s">
        <v>552</v>
      </c>
      <c r="H73" s="1241"/>
      <c r="I73" s="1246" t="s">
        <v>553</v>
      </c>
      <c r="J73" s="1246"/>
      <c r="K73" s="1227">
        <v>118.6</v>
      </c>
      <c r="L73" s="1227">
        <v>109.5</v>
      </c>
      <c r="M73" s="1216">
        <v>87.8</v>
      </c>
      <c r="N73" s="1216">
        <v>92.8</v>
      </c>
      <c r="O73" s="1216">
        <v>81.5</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558</v>
      </c>
      <c r="J75" s="1226"/>
      <c r="K75" s="1248">
        <v>14.7</v>
      </c>
      <c r="L75" s="1248">
        <v>12.9</v>
      </c>
      <c r="M75" s="1248">
        <v>12.1</v>
      </c>
      <c r="N75" s="1248">
        <v>11.4</v>
      </c>
      <c r="O75" s="1248">
        <v>10.8</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555</v>
      </c>
      <c r="H77" s="1221"/>
      <c r="I77" s="1226" t="s">
        <v>553</v>
      </c>
      <c r="J77" s="1226"/>
      <c r="K77" s="1227">
        <v>38.6</v>
      </c>
      <c r="L77" s="1227">
        <v>28.4</v>
      </c>
      <c r="M77" s="1216">
        <v>20.5</v>
      </c>
      <c r="N77" s="1216">
        <v>17.899999999999999</v>
      </c>
      <c r="O77" s="1216">
        <v>27</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558</v>
      </c>
      <c r="J79" s="1218"/>
      <c r="K79" s="1219">
        <v>12.6</v>
      </c>
      <c r="L79" s="1219">
        <v>11.4</v>
      </c>
      <c r="M79" s="1219">
        <v>10.5</v>
      </c>
      <c r="N79" s="1219">
        <v>9.5</v>
      </c>
      <c r="O79" s="1219">
        <v>8.6999999999999993</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91667</v>
      </c>
      <c r="E3" s="116"/>
      <c r="F3" s="117">
        <v>92021</v>
      </c>
      <c r="G3" s="118"/>
      <c r="H3" s="119"/>
    </row>
    <row r="4" spans="1:8" x14ac:dyDescent="0.15">
      <c r="A4" s="120"/>
      <c r="B4" s="121"/>
      <c r="C4" s="122"/>
      <c r="D4" s="123">
        <v>41963</v>
      </c>
      <c r="E4" s="124"/>
      <c r="F4" s="125">
        <v>52579</v>
      </c>
      <c r="G4" s="126"/>
      <c r="H4" s="127"/>
    </row>
    <row r="5" spans="1:8" x14ac:dyDescent="0.15">
      <c r="A5" s="108" t="s">
        <v>513</v>
      </c>
      <c r="B5" s="113"/>
      <c r="C5" s="114"/>
      <c r="D5" s="115">
        <v>98119</v>
      </c>
      <c r="E5" s="116"/>
      <c r="F5" s="117">
        <v>94828</v>
      </c>
      <c r="G5" s="118"/>
      <c r="H5" s="119"/>
    </row>
    <row r="6" spans="1:8" x14ac:dyDescent="0.15">
      <c r="A6" s="120"/>
      <c r="B6" s="121"/>
      <c r="C6" s="122"/>
      <c r="D6" s="123">
        <v>55923</v>
      </c>
      <c r="E6" s="124"/>
      <c r="F6" s="125">
        <v>55133</v>
      </c>
      <c r="G6" s="126"/>
      <c r="H6" s="127"/>
    </row>
    <row r="7" spans="1:8" x14ac:dyDescent="0.15">
      <c r="A7" s="108" t="s">
        <v>514</v>
      </c>
      <c r="B7" s="113"/>
      <c r="C7" s="114"/>
      <c r="D7" s="115">
        <v>152978</v>
      </c>
      <c r="E7" s="116"/>
      <c r="F7" s="117">
        <v>119674</v>
      </c>
      <c r="G7" s="118"/>
      <c r="H7" s="119"/>
    </row>
    <row r="8" spans="1:8" x14ac:dyDescent="0.15">
      <c r="A8" s="120"/>
      <c r="B8" s="121"/>
      <c r="C8" s="122"/>
      <c r="D8" s="123">
        <v>88326</v>
      </c>
      <c r="E8" s="124"/>
      <c r="F8" s="125">
        <v>57803</v>
      </c>
      <c r="G8" s="126"/>
      <c r="H8" s="127"/>
    </row>
    <row r="9" spans="1:8" x14ac:dyDescent="0.15">
      <c r="A9" s="108" t="s">
        <v>515</v>
      </c>
      <c r="B9" s="113"/>
      <c r="C9" s="114"/>
      <c r="D9" s="115">
        <v>203498</v>
      </c>
      <c r="E9" s="116"/>
      <c r="F9" s="117">
        <v>119685</v>
      </c>
      <c r="G9" s="118"/>
      <c r="H9" s="119"/>
    </row>
    <row r="10" spans="1:8" x14ac:dyDescent="0.15">
      <c r="A10" s="120"/>
      <c r="B10" s="121"/>
      <c r="C10" s="122"/>
      <c r="D10" s="123">
        <v>109076</v>
      </c>
      <c r="E10" s="124"/>
      <c r="F10" s="125">
        <v>68464</v>
      </c>
      <c r="G10" s="126"/>
      <c r="H10" s="127"/>
    </row>
    <row r="11" spans="1:8" x14ac:dyDescent="0.15">
      <c r="A11" s="108" t="s">
        <v>516</v>
      </c>
      <c r="B11" s="113"/>
      <c r="C11" s="114"/>
      <c r="D11" s="115">
        <v>359248</v>
      </c>
      <c r="E11" s="116"/>
      <c r="F11" s="117">
        <v>109920</v>
      </c>
      <c r="G11" s="118"/>
      <c r="H11" s="119"/>
    </row>
    <row r="12" spans="1:8" x14ac:dyDescent="0.15">
      <c r="A12" s="120"/>
      <c r="B12" s="121"/>
      <c r="C12" s="128"/>
      <c r="D12" s="123">
        <v>68302</v>
      </c>
      <c r="E12" s="124"/>
      <c r="F12" s="125">
        <v>62739</v>
      </c>
      <c r="G12" s="126"/>
      <c r="H12" s="127"/>
    </row>
    <row r="13" spans="1:8" x14ac:dyDescent="0.15">
      <c r="A13" s="108"/>
      <c r="B13" s="113"/>
      <c r="C13" s="129"/>
      <c r="D13" s="130">
        <v>181102</v>
      </c>
      <c r="E13" s="131"/>
      <c r="F13" s="132">
        <v>107226</v>
      </c>
      <c r="G13" s="133"/>
      <c r="H13" s="119"/>
    </row>
    <row r="14" spans="1:8" x14ac:dyDescent="0.15">
      <c r="A14" s="120"/>
      <c r="B14" s="121"/>
      <c r="C14" s="122"/>
      <c r="D14" s="123">
        <v>72718</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8.14</v>
      </c>
      <c r="C19" s="134">
        <f>ROUND(VALUE(SUBSTITUTE(実質収支比率等に係る経年分析!G$48,"▲","-")),2)</f>
        <v>5.98</v>
      </c>
      <c r="D19" s="134">
        <f>ROUND(VALUE(SUBSTITUTE(実質収支比率等に係る経年分析!H$48,"▲","-")),2)</f>
        <v>7.02</v>
      </c>
      <c r="E19" s="134">
        <f>ROUND(VALUE(SUBSTITUTE(実質収支比率等に係る経年分析!I$48,"▲","-")),2)</f>
        <v>9.75</v>
      </c>
      <c r="F19" s="134">
        <f>ROUND(VALUE(SUBSTITUTE(実質収支比率等に係る経年分析!J$48,"▲","-")),2)</f>
        <v>8.91</v>
      </c>
    </row>
    <row r="20" spans="1:11" x14ac:dyDescent="0.15">
      <c r="A20" s="134" t="s">
        <v>42</v>
      </c>
      <c r="B20" s="134">
        <f>ROUND(VALUE(SUBSTITUTE(実質収支比率等に係る経年分析!F$47,"▲","-")),2)</f>
        <v>28.25</v>
      </c>
      <c r="C20" s="134">
        <f>ROUND(VALUE(SUBSTITUTE(実質収支比率等に係る経年分析!G$47,"▲","-")),2)</f>
        <v>37.01</v>
      </c>
      <c r="D20" s="134">
        <f>ROUND(VALUE(SUBSTITUTE(実質収支比率等に係る経年分析!H$47,"▲","-")),2)</f>
        <v>43.4</v>
      </c>
      <c r="E20" s="134">
        <f>ROUND(VALUE(SUBSTITUTE(実質収支比率等に係る経年分析!I$47,"▲","-")),2)</f>
        <v>48.29</v>
      </c>
      <c r="F20" s="134">
        <f>ROUND(VALUE(SUBSTITUTE(実質収支比率等に係る経年分析!J$47,"▲","-")),2)</f>
        <v>54.43</v>
      </c>
    </row>
    <row r="21" spans="1:11" x14ac:dyDescent="0.15">
      <c r="A21" s="134" t="s">
        <v>43</v>
      </c>
      <c r="B21" s="134">
        <f>IF(ISNUMBER(VALUE(SUBSTITUTE(実質収支比率等に係る経年分析!F$49,"▲","-"))),ROUND(VALUE(SUBSTITUTE(実質収支比率等に係る経年分析!F$49,"▲","-")),2),NA())</f>
        <v>8.57</v>
      </c>
      <c r="C21" s="134">
        <f>IF(ISNUMBER(VALUE(SUBSTITUTE(実質収支比率等に係る経年分析!G$49,"▲","-"))),ROUND(VALUE(SUBSTITUTE(実質収支比率等に係る経年分析!G$49,"▲","-")),2),NA())</f>
        <v>7.49</v>
      </c>
      <c r="D21" s="134">
        <f>IF(ISNUMBER(VALUE(SUBSTITUTE(実質収支比率等に係る経年分析!H$49,"▲","-"))),ROUND(VALUE(SUBSTITUTE(実質収支比率等に係る経年分析!H$49,"▲","-")),2),NA())</f>
        <v>7.03</v>
      </c>
      <c r="E21" s="134">
        <f>IF(ISNUMBER(VALUE(SUBSTITUTE(実質収支比率等に係る経年分析!I$49,"▲","-"))),ROUND(VALUE(SUBSTITUTE(実質収支比率等に係る経年分析!I$49,"▲","-")),2),NA())</f>
        <v>6.14</v>
      </c>
      <c r="F21" s="134">
        <f>IF(ISNUMBER(VALUE(SUBSTITUTE(実質収支比率等に係る経年分析!J$49,"▲","-"))),ROUND(VALUE(SUBSTITUTE(実質収支比率等に係る経年分析!J$49,"▲","-")),2),NA())</f>
        <v>4.13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特定環境保全公共下水道事業特別会計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v>
      </c>
    </row>
    <row r="36" spans="1:16" x14ac:dyDescent="0.15">
      <c r="A36" s="135" t="str">
        <f>IF(連結実質赤字比率に係る赤字・黒字の構成分析!C$34="",NA(),連結実質赤字比率に係る赤字・黒字の構成分析!C$34)</f>
        <v>安芸太田町病院事業会計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16.399999999999999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15.98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1131</v>
      </c>
      <c r="E42" s="136"/>
      <c r="F42" s="136"/>
      <c r="G42" s="136">
        <f>'実質公債費比率（分子）の構造'!L$52</f>
        <v>1120</v>
      </c>
      <c r="H42" s="136"/>
      <c r="I42" s="136"/>
      <c r="J42" s="136">
        <f>'実質公債費比率（分子）の構造'!M$52</f>
        <v>1080</v>
      </c>
      <c r="K42" s="136"/>
      <c r="L42" s="136"/>
      <c r="M42" s="136">
        <f>'実質公債費比率（分子）の構造'!N$52</f>
        <v>1035</v>
      </c>
      <c r="N42" s="136"/>
      <c r="O42" s="136"/>
      <c r="P42" s="136">
        <f>'実質公債費比率（分子）の構造'!O$52</f>
        <v>986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472</v>
      </c>
      <c r="C46" s="136"/>
      <c r="D46" s="136"/>
      <c r="E46" s="136">
        <f>'実質公債費比率（分子）の構造'!L$48</f>
        <v>476</v>
      </c>
      <c r="F46" s="136"/>
      <c r="G46" s="136"/>
      <c r="H46" s="136">
        <f>'実質公債費比率（分子）の構造'!M$48</f>
        <v>483</v>
      </c>
      <c r="I46" s="136"/>
      <c r="J46" s="136"/>
      <c r="K46" s="136">
        <f>'実質公債費比率（分子）の構造'!N$48</f>
        <v>485</v>
      </c>
      <c r="L46" s="136"/>
      <c r="M46" s="136"/>
      <c r="N46" s="136">
        <f>'実質公債費比率（分子）の構造'!O$48</f>
        <v>444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1193</v>
      </c>
      <c r="C49" s="136"/>
      <c r="D49" s="136"/>
      <c r="E49" s="136">
        <f>'実質公債費比率（分子）の構造'!L$45</f>
        <v>1147</v>
      </c>
      <c r="F49" s="136"/>
      <c r="G49" s="136"/>
      <c r="H49" s="136">
        <f>'実質公債費比率（分子）の構造'!M$45</f>
        <v>1067</v>
      </c>
      <c r="I49" s="136"/>
      <c r="J49" s="136"/>
      <c r="K49" s="136">
        <f>'実質公債費比率（分子）の構造'!N$45</f>
        <v>1002</v>
      </c>
      <c r="L49" s="136"/>
      <c r="M49" s="136"/>
      <c r="N49" s="136">
        <f>'実質公債費比率（分子）の構造'!O$45</f>
        <v>949</v>
      </c>
      <c r="O49" s="136"/>
      <c r="P49" s="136"/>
    </row>
    <row r="50" spans="1:16" x14ac:dyDescent="0.15">
      <c r="A50" s="136" t="s">
        <v>58</v>
      </c>
      <c r="B50" s="136" t="e">
        <f>NA()</f>
        <v>#N/A</v>
      </c>
      <c r="C50" s="136">
        <f>IF(ISNUMBER('実質公債費比率（分子）の構造'!K$53),'実質公債費比率（分子）の構造'!K$53,NA())</f>
        <v>538</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470</v>
      </c>
      <c r="J50" s="136" t="e">
        <f>NA()</f>
        <v>#N/A</v>
      </c>
      <c r="K50" s="136" t="e">
        <f>NA()</f>
        <v>#N/A</v>
      </c>
      <c r="L50" s="136">
        <f>IF(ISNUMBER('実質公債費比率（分子）の構造'!N$53),'実質公債費比率（分子）の構造'!N$53,NA())</f>
        <v>452</v>
      </c>
      <c r="M50" s="136" t="e">
        <f>NA()</f>
        <v>#N/A</v>
      </c>
      <c r="N50" s="136" t="e">
        <f>NA()</f>
        <v>#N/A</v>
      </c>
      <c r="O50" s="136">
        <f>IF(ISNUMBER('実質公債費比率（分子）の構造'!O$53),'実質公債費比率（分子）の構造'!O$53,NA())</f>
        <v>407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8849</v>
      </c>
      <c r="E56" s="135"/>
      <c r="F56" s="135"/>
      <c r="G56" s="135">
        <f>'将来負担比率（分子）の構造'!J$51</f>
        <v>8035</v>
      </c>
      <c r="H56" s="135"/>
      <c r="I56" s="135"/>
      <c r="J56" s="135">
        <f>'将来負担比率（分子）の構造'!K$51</f>
        <v>8096</v>
      </c>
      <c r="K56" s="135"/>
      <c r="L56" s="135"/>
      <c r="M56" s="135">
        <f>'将来負担比率（分子）の構造'!L$51</f>
        <v>8589</v>
      </c>
      <c r="N56" s="135"/>
      <c r="O56" s="135"/>
      <c r="P56" s="135">
        <f>'将来負担比率（分子）の構造'!M$51</f>
        <v>9133</v>
      </c>
    </row>
    <row r="57" spans="1:16" x14ac:dyDescent="0.15">
      <c r="A57" s="135" t="s">
        <v>34</v>
      </c>
      <c r="B57" s="135"/>
      <c r="C57" s="135"/>
      <c r="D57" s="135">
        <f>'将来負担比率（分子）の構造'!I$50</f>
        <v>126</v>
      </c>
      <c r="E57" s="135"/>
      <c r="F57" s="135"/>
      <c r="G57" s="135">
        <f>'将来負担比率（分子）の構造'!J$50</f>
        <v>104</v>
      </c>
      <c r="H57" s="135"/>
      <c r="I57" s="135"/>
      <c r="J57" s="135">
        <f>'将来負担比率（分子）の構造'!K$50</f>
        <v>84</v>
      </c>
      <c r="K57" s="135"/>
      <c r="L57" s="135"/>
      <c r="M57" s="135">
        <f>'将来負担比率（分子）の構造'!L$50</f>
        <v>64</v>
      </c>
      <c r="N57" s="135"/>
      <c r="O57" s="135"/>
      <c r="P57" s="135">
        <f>'将来負担比率（分子）の構造'!M$50</f>
        <v>48</v>
      </c>
    </row>
    <row r="58" spans="1:16" x14ac:dyDescent="0.15">
      <c r="A58" s="135" t="s">
        <v>33</v>
      </c>
      <c r="B58" s="135"/>
      <c r="C58" s="135"/>
      <c r="D58" s="135">
        <f>'将来負担比率（分子）の構造'!I$49</f>
        <v>2369</v>
      </c>
      <c r="E58" s="135"/>
      <c r="F58" s="135"/>
      <c r="G58" s="135">
        <f>'将来負担比率（分子）の構造'!J$49</f>
        <v>2864</v>
      </c>
      <c r="H58" s="135"/>
      <c r="I58" s="135"/>
      <c r="J58" s="135">
        <f>'将来負担比率（分子）の構造'!K$49</f>
        <v>3362</v>
      </c>
      <c r="K58" s="135"/>
      <c r="L58" s="135"/>
      <c r="M58" s="135">
        <f>'将来負担比率（分子）の構造'!L$49</f>
        <v>3546</v>
      </c>
      <c r="N58" s="135"/>
      <c r="O58" s="135"/>
      <c r="P58" s="135">
        <f>'将来負担比率（分子）の構造'!M$49</f>
        <v>3765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1334</v>
      </c>
      <c r="C62" s="135"/>
      <c r="D62" s="135"/>
      <c r="E62" s="135">
        <f>'将来負担比率（分子）の構造'!J$45</f>
        <v>1332</v>
      </c>
      <c r="F62" s="135"/>
      <c r="G62" s="135"/>
      <c r="H62" s="135">
        <f>'将来負担比率（分子）の構造'!K$45</f>
        <v>1181</v>
      </c>
      <c r="I62" s="135"/>
      <c r="J62" s="135"/>
      <c r="K62" s="135">
        <f>'将来負担比率（分子）の構造'!L$45</f>
        <v>1238</v>
      </c>
      <c r="L62" s="135"/>
      <c r="M62" s="135"/>
      <c r="N62" s="135">
        <f>'将来負担比率（分子）の構造'!M$45</f>
        <v>815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4692</v>
      </c>
      <c r="C64" s="135"/>
      <c r="D64" s="135"/>
      <c r="E64" s="135">
        <f>'将来負担比率（分子）の構造'!J$43</f>
        <v>4378</v>
      </c>
      <c r="F64" s="135"/>
      <c r="G64" s="135"/>
      <c r="H64" s="135">
        <f>'将来負担比率（分子）の構造'!K$43</f>
        <v>4086</v>
      </c>
      <c r="I64" s="135"/>
      <c r="J64" s="135"/>
      <c r="K64" s="135">
        <f>'将来負担比率（分子）の構造'!L$43</f>
        <v>4255</v>
      </c>
      <c r="L64" s="135"/>
      <c r="M64" s="135"/>
      <c r="N64" s="135">
        <f>'将来負担比率（分子）の構造'!M$43</f>
        <v>3908</v>
      </c>
      <c r="O64" s="135"/>
      <c r="P64" s="135"/>
    </row>
    <row r="65" spans="1:16" x14ac:dyDescent="0.15">
      <c r="A65" s="135" t="s">
        <v>25</v>
      </c>
      <c r="B65" s="135">
        <f>'将来負担比率（分子）の構造'!I$42</f>
        <v>117</v>
      </c>
      <c r="C65" s="135"/>
      <c r="D65" s="135"/>
      <c r="E65" s="135">
        <f>'将来負担比率（分子）の構造'!J$42</f>
        <v>171</v>
      </c>
      <c r="F65" s="135"/>
      <c r="G65" s="135"/>
      <c r="H65" s="135">
        <f>'将来負担比率（分子）の構造'!K$42</f>
        <v>151</v>
      </c>
      <c r="I65" s="135"/>
      <c r="J65" s="135"/>
      <c r="K65" s="135">
        <f>'将来負担比率（分子）の構造'!L$42</f>
        <v>131</v>
      </c>
      <c r="L65" s="135"/>
      <c r="M65" s="135"/>
      <c r="N65" s="135">
        <f>'将来負担比率（分子）の構造'!M$42</f>
        <v>112</v>
      </c>
      <c r="O65" s="135"/>
      <c r="P65" s="135"/>
    </row>
    <row r="66" spans="1:16" x14ac:dyDescent="0.15">
      <c r="A66" s="135" t="s">
        <v>24</v>
      </c>
      <c r="B66" s="135">
        <f>'将来負担比率（分子）の構造'!I$41</f>
        <v>10020</v>
      </c>
      <c r="C66" s="135"/>
      <c r="D66" s="135"/>
      <c r="E66" s="135">
        <f>'将来負担比率（分子）の構造'!J$41</f>
        <v>9729</v>
      </c>
      <c r="F66" s="135"/>
      <c r="G66" s="135"/>
      <c r="H66" s="135">
        <f>'将来負担比率（分子）の構造'!K$41</f>
        <v>9809</v>
      </c>
      <c r="I66" s="135"/>
      <c r="J66" s="135"/>
      <c r="K66" s="135">
        <f>'将来負担比率（分子）の構造'!L$41</f>
        <v>10370</v>
      </c>
      <c r="L66" s="135"/>
      <c r="M66" s="135"/>
      <c r="N66" s="135">
        <f>'将来負担比率（分子）の構造'!M$41</f>
        <v>11399</v>
      </c>
      <c r="O66" s="135"/>
      <c r="P66" s="135"/>
    </row>
    <row r="67" spans="1:16" x14ac:dyDescent="0.15">
      <c r="A67" s="135" t="s">
        <v>62</v>
      </c>
      <c r="B67" s="135" t="e">
        <f>NA()</f>
        <v>#N/A</v>
      </c>
      <c r="C67" s="135">
        <f>IF(ISNUMBER('将来負担比率（分子）の構造'!I$52), IF('将来負担比率（分子）の構造'!I$52 &lt; 0, 0, '将来負担比率（分子）の構造'!I$52), NA())</f>
        <v>4818</v>
      </c>
      <c r="D67" s="135" t="e">
        <f>NA()</f>
        <v>#N/A</v>
      </c>
      <c r="E67" s="135" t="e">
        <f>NA()</f>
        <v>#N/A</v>
      </c>
      <c r="F67" s="135">
        <f>IF(ISNUMBER('将来負担比率（分子）の構造'!J$52), IF('将来負担比率（分子）の構造'!J$52 &lt; 0, 0, '将来負担比率（分子）の構造'!J$52), NA())</f>
        <v>4606</v>
      </c>
      <c r="G67" s="135" t="e">
        <f>NA()</f>
        <v>#N/A</v>
      </c>
      <c r="H67" s="135" t="e">
        <f>NA()</f>
        <v>#N/A</v>
      </c>
      <c r="I67" s="135">
        <f>IF(ISNUMBER('将来負担比率（分子）の構造'!K$52), IF('将来負担比率（分子）の構造'!K$52 &lt; 0, 0, '将来負担比率（分子）の構造'!K$52), NA())</f>
        <v>3685</v>
      </c>
      <c r="J67" s="135" t="e">
        <f>NA()</f>
        <v>#N/A</v>
      </c>
      <c r="K67" s="135" t="e">
        <f>NA()</f>
        <v>#N/A</v>
      </c>
      <c r="L67" s="135">
        <f>IF(ISNUMBER('将来負担比率（分子）の構造'!L$52), IF('将来負担比率（分子）の構造'!L$52 &lt; 0, 0, '将来負担比率（分子）の構造'!L$52), NA())</f>
        <v>3795</v>
      </c>
      <c r="M67" s="135" t="e">
        <f>NA()</f>
        <v>#N/A</v>
      </c>
      <c r="N67" s="135" t="e">
        <f>NA()</f>
        <v>#N/A</v>
      </c>
      <c r="O67" s="135">
        <f>IF(ISNUMBER('将来負担比率（分子）の構造'!M$52), IF('将来負担比率（分子）の構造'!M$52 &lt; 0, 0, '将来負担比率（分子）の構造'!M$52), NA())</f>
        <v>3287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196</v>
      </c>
      <c r="DI1" s="732"/>
      <c r="DJ1" s="732"/>
      <c r="DK1" s="732"/>
      <c r="DL1" s="732"/>
      <c r="DM1" s="732"/>
      <c r="DN1" s="733"/>
      <c r="DP1" s="731" t="s">
        <v>197</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200</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201</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202</v>
      </c>
      <c r="S4" s="679"/>
      <c r="T4" s="679"/>
      <c r="U4" s="679"/>
      <c r="V4" s="679"/>
      <c r="W4" s="679"/>
      <c r="X4" s="679"/>
      <c r="Y4" s="680"/>
      <c r="Z4" s="678" t="s">
        <v>203</v>
      </c>
      <c r="AA4" s="679"/>
      <c r="AB4" s="679"/>
      <c r="AC4" s="680"/>
      <c r="AD4" s="678" t="s">
        <v>204</v>
      </c>
      <c r="AE4" s="679"/>
      <c r="AF4" s="679"/>
      <c r="AG4" s="679"/>
      <c r="AH4" s="679"/>
      <c r="AI4" s="679"/>
      <c r="AJ4" s="679"/>
      <c r="AK4" s="680"/>
      <c r="AL4" s="678" t="s">
        <v>203</v>
      </c>
      <c r="AM4" s="679"/>
      <c r="AN4" s="679"/>
      <c r="AO4" s="680"/>
      <c r="AP4" s="734" t="s">
        <v>205</v>
      </c>
      <c r="AQ4" s="734"/>
      <c r="AR4" s="734"/>
      <c r="AS4" s="734"/>
      <c r="AT4" s="734"/>
      <c r="AU4" s="734"/>
      <c r="AV4" s="734"/>
      <c r="AW4" s="734"/>
      <c r="AX4" s="734"/>
      <c r="AY4" s="734"/>
      <c r="AZ4" s="734"/>
      <c r="BA4" s="734"/>
      <c r="BB4" s="734"/>
      <c r="BC4" s="734"/>
      <c r="BD4" s="734"/>
      <c r="BE4" s="734"/>
      <c r="BF4" s="734"/>
      <c r="BG4" s="734" t="s">
        <v>206</v>
      </c>
      <c r="BH4" s="734"/>
      <c r="BI4" s="734"/>
      <c r="BJ4" s="734"/>
      <c r="BK4" s="734"/>
      <c r="BL4" s="734"/>
      <c r="BM4" s="734"/>
      <c r="BN4" s="734"/>
      <c r="BO4" s="734" t="s">
        <v>203</v>
      </c>
      <c r="BP4" s="734"/>
      <c r="BQ4" s="734"/>
      <c r="BR4" s="734"/>
      <c r="BS4" s="734" t="s">
        <v>207</v>
      </c>
      <c r="BT4" s="734"/>
      <c r="BU4" s="734"/>
      <c r="BV4" s="734"/>
      <c r="BW4" s="734"/>
      <c r="BX4" s="734"/>
      <c r="BY4" s="734"/>
      <c r="BZ4" s="734"/>
      <c r="CA4" s="734"/>
      <c r="CB4" s="734"/>
      <c r="CD4" s="723" t="s">
        <v>208</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209</v>
      </c>
      <c r="C5" s="706"/>
      <c r="D5" s="706"/>
      <c r="E5" s="706"/>
      <c r="F5" s="706"/>
      <c r="G5" s="706"/>
      <c r="H5" s="706"/>
      <c r="I5" s="706"/>
      <c r="J5" s="706"/>
      <c r="K5" s="706"/>
      <c r="L5" s="706"/>
      <c r="M5" s="706"/>
      <c r="N5" s="706"/>
      <c r="O5" s="706"/>
      <c r="P5" s="706"/>
      <c r="Q5" s="707"/>
      <c r="R5" s="668">
        <v>869154</v>
      </c>
      <c r="S5" s="669"/>
      <c r="T5" s="669"/>
      <c r="U5" s="669"/>
      <c r="V5" s="669"/>
      <c r="W5" s="669"/>
      <c r="X5" s="669"/>
      <c r="Y5" s="716"/>
      <c r="Z5" s="729">
        <v>9</v>
      </c>
      <c r="AA5" s="729"/>
      <c r="AB5" s="729"/>
      <c r="AC5" s="729"/>
      <c r="AD5" s="730">
        <v>869154</v>
      </c>
      <c r="AE5" s="730"/>
      <c r="AF5" s="730"/>
      <c r="AG5" s="730"/>
      <c r="AH5" s="730"/>
      <c r="AI5" s="730"/>
      <c r="AJ5" s="730"/>
      <c r="AK5" s="730"/>
      <c r="AL5" s="717">
        <v>18.100000000000001</v>
      </c>
      <c r="AM5" s="686"/>
      <c r="AN5" s="686"/>
      <c r="AO5" s="718"/>
      <c r="AP5" s="705" t="s">
        <v>210</v>
      </c>
      <c r="AQ5" s="706"/>
      <c r="AR5" s="706"/>
      <c r="AS5" s="706"/>
      <c r="AT5" s="706"/>
      <c r="AU5" s="706"/>
      <c r="AV5" s="706"/>
      <c r="AW5" s="706"/>
      <c r="AX5" s="706"/>
      <c r="AY5" s="706"/>
      <c r="AZ5" s="706"/>
      <c r="BA5" s="706"/>
      <c r="BB5" s="706"/>
      <c r="BC5" s="706"/>
      <c r="BD5" s="706"/>
      <c r="BE5" s="706"/>
      <c r="BF5" s="707"/>
      <c r="BG5" s="618">
        <v>864491</v>
      </c>
      <c r="BH5" s="619"/>
      <c r="BI5" s="619"/>
      <c r="BJ5" s="619"/>
      <c r="BK5" s="619"/>
      <c r="BL5" s="619"/>
      <c r="BM5" s="619"/>
      <c r="BN5" s="620"/>
      <c r="BO5" s="671">
        <v>99.5</v>
      </c>
      <c r="BP5" s="671"/>
      <c r="BQ5" s="671"/>
      <c r="BR5" s="671"/>
      <c r="BS5" s="672" t="s">
        <v>211</v>
      </c>
      <c r="BT5" s="672"/>
      <c r="BU5" s="672"/>
      <c r="BV5" s="672"/>
      <c r="BW5" s="672"/>
      <c r="BX5" s="672"/>
      <c r="BY5" s="672"/>
      <c r="BZ5" s="672"/>
      <c r="CA5" s="672"/>
      <c r="CB5" s="708"/>
      <c r="CD5" s="723" t="s">
        <v>205</v>
      </c>
      <c r="CE5" s="724"/>
      <c r="CF5" s="724"/>
      <c r="CG5" s="724"/>
      <c r="CH5" s="724"/>
      <c r="CI5" s="724"/>
      <c r="CJ5" s="724"/>
      <c r="CK5" s="724"/>
      <c r="CL5" s="724"/>
      <c r="CM5" s="724"/>
      <c r="CN5" s="724"/>
      <c r="CO5" s="724"/>
      <c r="CP5" s="724"/>
      <c r="CQ5" s="725"/>
      <c r="CR5" s="723" t="s">
        <v>212</v>
      </c>
      <c r="CS5" s="724"/>
      <c r="CT5" s="724"/>
      <c r="CU5" s="724"/>
      <c r="CV5" s="724"/>
      <c r="CW5" s="724"/>
      <c r="CX5" s="724"/>
      <c r="CY5" s="725"/>
      <c r="CZ5" s="723" t="s">
        <v>203</v>
      </c>
      <c r="DA5" s="724"/>
      <c r="DB5" s="724"/>
      <c r="DC5" s="725"/>
      <c r="DD5" s="723" t="s">
        <v>213</v>
      </c>
      <c r="DE5" s="724"/>
      <c r="DF5" s="724"/>
      <c r="DG5" s="724"/>
      <c r="DH5" s="724"/>
      <c r="DI5" s="724"/>
      <c r="DJ5" s="724"/>
      <c r="DK5" s="724"/>
      <c r="DL5" s="724"/>
      <c r="DM5" s="724"/>
      <c r="DN5" s="724"/>
      <c r="DO5" s="724"/>
      <c r="DP5" s="725"/>
      <c r="DQ5" s="723" t="s">
        <v>214</v>
      </c>
      <c r="DR5" s="724"/>
      <c r="DS5" s="724"/>
      <c r="DT5" s="724"/>
      <c r="DU5" s="724"/>
      <c r="DV5" s="724"/>
      <c r="DW5" s="724"/>
      <c r="DX5" s="724"/>
      <c r="DY5" s="724"/>
      <c r="DZ5" s="724"/>
      <c r="EA5" s="724"/>
      <c r="EB5" s="724"/>
      <c r="EC5" s="725"/>
    </row>
    <row r="6" spans="2:143" ht="11.25" customHeight="1" x14ac:dyDescent="0.15">
      <c r="B6" s="615" t="s">
        <v>215</v>
      </c>
      <c r="C6" s="616"/>
      <c r="D6" s="616"/>
      <c r="E6" s="616"/>
      <c r="F6" s="616"/>
      <c r="G6" s="616"/>
      <c r="H6" s="616"/>
      <c r="I6" s="616"/>
      <c r="J6" s="616"/>
      <c r="K6" s="616"/>
      <c r="L6" s="616"/>
      <c r="M6" s="616"/>
      <c r="N6" s="616"/>
      <c r="O6" s="616"/>
      <c r="P6" s="616"/>
      <c r="Q6" s="617"/>
      <c r="R6" s="618">
        <v>62185</v>
      </c>
      <c r="S6" s="619"/>
      <c r="T6" s="619"/>
      <c r="U6" s="619"/>
      <c r="V6" s="619"/>
      <c r="W6" s="619"/>
      <c r="X6" s="619"/>
      <c r="Y6" s="620"/>
      <c r="Z6" s="671">
        <v>0.6</v>
      </c>
      <c r="AA6" s="671"/>
      <c r="AB6" s="671"/>
      <c r="AC6" s="671"/>
      <c r="AD6" s="672">
        <v>62185</v>
      </c>
      <c r="AE6" s="672"/>
      <c r="AF6" s="672"/>
      <c r="AG6" s="672"/>
      <c r="AH6" s="672"/>
      <c r="AI6" s="672"/>
      <c r="AJ6" s="672"/>
      <c r="AK6" s="672"/>
      <c r="AL6" s="641">
        <v>1.3</v>
      </c>
      <c r="AM6" s="673"/>
      <c r="AN6" s="673"/>
      <c r="AO6" s="674"/>
      <c r="AP6" s="615" t="s">
        <v>216</v>
      </c>
      <c r="AQ6" s="616"/>
      <c r="AR6" s="616"/>
      <c r="AS6" s="616"/>
      <c r="AT6" s="616"/>
      <c r="AU6" s="616"/>
      <c r="AV6" s="616"/>
      <c r="AW6" s="616"/>
      <c r="AX6" s="616"/>
      <c r="AY6" s="616"/>
      <c r="AZ6" s="616"/>
      <c r="BA6" s="616"/>
      <c r="BB6" s="616"/>
      <c r="BC6" s="616"/>
      <c r="BD6" s="616"/>
      <c r="BE6" s="616"/>
      <c r="BF6" s="617"/>
      <c r="BG6" s="618">
        <v>864491</v>
      </c>
      <c r="BH6" s="619"/>
      <c r="BI6" s="619"/>
      <c r="BJ6" s="619"/>
      <c r="BK6" s="619"/>
      <c r="BL6" s="619"/>
      <c r="BM6" s="619"/>
      <c r="BN6" s="620"/>
      <c r="BO6" s="671">
        <v>99.5</v>
      </c>
      <c r="BP6" s="671"/>
      <c r="BQ6" s="671"/>
      <c r="BR6" s="671"/>
      <c r="BS6" s="672" t="s">
        <v>211</v>
      </c>
      <c r="BT6" s="672"/>
      <c r="BU6" s="672"/>
      <c r="BV6" s="672"/>
      <c r="BW6" s="672"/>
      <c r="BX6" s="672"/>
      <c r="BY6" s="672"/>
      <c r="BZ6" s="672"/>
      <c r="CA6" s="672"/>
      <c r="CB6" s="708"/>
      <c r="CD6" s="675" t="s">
        <v>217</v>
      </c>
      <c r="CE6" s="676"/>
      <c r="CF6" s="676"/>
      <c r="CG6" s="676"/>
      <c r="CH6" s="676"/>
      <c r="CI6" s="676"/>
      <c r="CJ6" s="676"/>
      <c r="CK6" s="676"/>
      <c r="CL6" s="676"/>
      <c r="CM6" s="676"/>
      <c r="CN6" s="676"/>
      <c r="CO6" s="676"/>
      <c r="CP6" s="676"/>
      <c r="CQ6" s="677"/>
      <c r="CR6" s="618">
        <v>69812</v>
      </c>
      <c r="CS6" s="619"/>
      <c r="CT6" s="619"/>
      <c r="CU6" s="619"/>
      <c r="CV6" s="619"/>
      <c r="CW6" s="619"/>
      <c r="CX6" s="619"/>
      <c r="CY6" s="620"/>
      <c r="CZ6" s="671">
        <v>0.8</v>
      </c>
      <c r="DA6" s="671"/>
      <c r="DB6" s="671"/>
      <c r="DC6" s="671"/>
      <c r="DD6" s="624" t="s">
        <v>211</v>
      </c>
      <c r="DE6" s="619"/>
      <c r="DF6" s="619"/>
      <c r="DG6" s="619"/>
      <c r="DH6" s="619"/>
      <c r="DI6" s="619"/>
      <c r="DJ6" s="619"/>
      <c r="DK6" s="619"/>
      <c r="DL6" s="619"/>
      <c r="DM6" s="619"/>
      <c r="DN6" s="619"/>
      <c r="DO6" s="619"/>
      <c r="DP6" s="620"/>
      <c r="DQ6" s="624">
        <v>69812</v>
      </c>
      <c r="DR6" s="619"/>
      <c r="DS6" s="619"/>
      <c r="DT6" s="619"/>
      <c r="DU6" s="619"/>
      <c r="DV6" s="619"/>
      <c r="DW6" s="619"/>
      <c r="DX6" s="619"/>
      <c r="DY6" s="619"/>
      <c r="DZ6" s="619"/>
      <c r="EA6" s="619"/>
      <c r="EB6" s="619"/>
      <c r="EC6" s="654"/>
    </row>
    <row r="7" spans="2:143" ht="11.25" customHeight="1" x14ac:dyDescent="0.15">
      <c r="B7" s="615" t="s">
        <v>218</v>
      </c>
      <c r="C7" s="616"/>
      <c r="D7" s="616"/>
      <c r="E7" s="616"/>
      <c r="F7" s="616"/>
      <c r="G7" s="616"/>
      <c r="H7" s="616"/>
      <c r="I7" s="616"/>
      <c r="J7" s="616"/>
      <c r="K7" s="616"/>
      <c r="L7" s="616"/>
      <c r="M7" s="616"/>
      <c r="N7" s="616"/>
      <c r="O7" s="616"/>
      <c r="P7" s="616"/>
      <c r="Q7" s="617"/>
      <c r="R7" s="618">
        <v>1269</v>
      </c>
      <c r="S7" s="619"/>
      <c r="T7" s="619"/>
      <c r="U7" s="619"/>
      <c r="V7" s="619"/>
      <c r="W7" s="619"/>
      <c r="X7" s="619"/>
      <c r="Y7" s="620"/>
      <c r="Z7" s="671">
        <v>0</v>
      </c>
      <c r="AA7" s="671"/>
      <c r="AB7" s="671"/>
      <c r="AC7" s="671"/>
      <c r="AD7" s="672">
        <v>1269</v>
      </c>
      <c r="AE7" s="672"/>
      <c r="AF7" s="672"/>
      <c r="AG7" s="672"/>
      <c r="AH7" s="672"/>
      <c r="AI7" s="672"/>
      <c r="AJ7" s="672"/>
      <c r="AK7" s="672"/>
      <c r="AL7" s="641">
        <v>0</v>
      </c>
      <c r="AM7" s="673"/>
      <c r="AN7" s="673"/>
      <c r="AO7" s="674"/>
      <c r="AP7" s="615" t="s">
        <v>219</v>
      </c>
      <c r="AQ7" s="616"/>
      <c r="AR7" s="616"/>
      <c r="AS7" s="616"/>
      <c r="AT7" s="616"/>
      <c r="AU7" s="616"/>
      <c r="AV7" s="616"/>
      <c r="AW7" s="616"/>
      <c r="AX7" s="616"/>
      <c r="AY7" s="616"/>
      <c r="AZ7" s="616"/>
      <c r="BA7" s="616"/>
      <c r="BB7" s="616"/>
      <c r="BC7" s="616"/>
      <c r="BD7" s="616"/>
      <c r="BE7" s="616"/>
      <c r="BF7" s="617"/>
      <c r="BG7" s="618">
        <v>245154</v>
      </c>
      <c r="BH7" s="619"/>
      <c r="BI7" s="619"/>
      <c r="BJ7" s="619"/>
      <c r="BK7" s="619"/>
      <c r="BL7" s="619"/>
      <c r="BM7" s="619"/>
      <c r="BN7" s="620"/>
      <c r="BO7" s="671">
        <v>28.2</v>
      </c>
      <c r="BP7" s="671"/>
      <c r="BQ7" s="671"/>
      <c r="BR7" s="671"/>
      <c r="BS7" s="672" t="s">
        <v>211</v>
      </c>
      <c r="BT7" s="672"/>
      <c r="BU7" s="672"/>
      <c r="BV7" s="672"/>
      <c r="BW7" s="672"/>
      <c r="BX7" s="672"/>
      <c r="BY7" s="672"/>
      <c r="BZ7" s="672"/>
      <c r="CA7" s="672"/>
      <c r="CB7" s="708"/>
      <c r="CD7" s="655" t="s">
        <v>220</v>
      </c>
      <c r="CE7" s="652"/>
      <c r="CF7" s="652"/>
      <c r="CG7" s="652"/>
      <c r="CH7" s="652"/>
      <c r="CI7" s="652"/>
      <c r="CJ7" s="652"/>
      <c r="CK7" s="652"/>
      <c r="CL7" s="652"/>
      <c r="CM7" s="652"/>
      <c r="CN7" s="652"/>
      <c r="CO7" s="652"/>
      <c r="CP7" s="652"/>
      <c r="CQ7" s="653"/>
      <c r="CR7" s="618">
        <v>1545344</v>
      </c>
      <c r="CS7" s="619"/>
      <c r="CT7" s="619"/>
      <c r="CU7" s="619"/>
      <c r="CV7" s="619"/>
      <c r="CW7" s="619"/>
      <c r="CX7" s="619"/>
      <c r="CY7" s="620"/>
      <c r="CZ7" s="671">
        <v>17.100000000000001</v>
      </c>
      <c r="DA7" s="671"/>
      <c r="DB7" s="671"/>
      <c r="DC7" s="671"/>
      <c r="DD7" s="624">
        <v>84235</v>
      </c>
      <c r="DE7" s="619"/>
      <c r="DF7" s="619"/>
      <c r="DG7" s="619"/>
      <c r="DH7" s="619"/>
      <c r="DI7" s="619"/>
      <c r="DJ7" s="619"/>
      <c r="DK7" s="619"/>
      <c r="DL7" s="619"/>
      <c r="DM7" s="619"/>
      <c r="DN7" s="619"/>
      <c r="DO7" s="619"/>
      <c r="DP7" s="620"/>
      <c r="DQ7" s="624">
        <v>1258742</v>
      </c>
      <c r="DR7" s="619"/>
      <c r="DS7" s="619"/>
      <c r="DT7" s="619"/>
      <c r="DU7" s="619"/>
      <c r="DV7" s="619"/>
      <c r="DW7" s="619"/>
      <c r="DX7" s="619"/>
      <c r="DY7" s="619"/>
      <c r="DZ7" s="619"/>
      <c r="EA7" s="619"/>
      <c r="EB7" s="619"/>
      <c r="EC7" s="654"/>
    </row>
    <row r="8" spans="2:143" ht="11.25" customHeight="1" x14ac:dyDescent="0.15">
      <c r="B8" s="615" t="s">
        <v>221</v>
      </c>
      <c r="C8" s="616"/>
      <c r="D8" s="616"/>
      <c r="E8" s="616"/>
      <c r="F8" s="616"/>
      <c r="G8" s="616"/>
      <c r="H8" s="616"/>
      <c r="I8" s="616"/>
      <c r="J8" s="616"/>
      <c r="K8" s="616"/>
      <c r="L8" s="616"/>
      <c r="M8" s="616"/>
      <c r="N8" s="616"/>
      <c r="O8" s="616"/>
      <c r="P8" s="616"/>
      <c r="Q8" s="617"/>
      <c r="R8" s="618">
        <v>3489</v>
      </c>
      <c r="S8" s="619"/>
      <c r="T8" s="619"/>
      <c r="U8" s="619"/>
      <c r="V8" s="619"/>
      <c r="W8" s="619"/>
      <c r="X8" s="619"/>
      <c r="Y8" s="620"/>
      <c r="Z8" s="671">
        <v>0</v>
      </c>
      <c r="AA8" s="671"/>
      <c r="AB8" s="671"/>
      <c r="AC8" s="671"/>
      <c r="AD8" s="672">
        <v>3489</v>
      </c>
      <c r="AE8" s="672"/>
      <c r="AF8" s="672"/>
      <c r="AG8" s="672"/>
      <c r="AH8" s="672"/>
      <c r="AI8" s="672"/>
      <c r="AJ8" s="672"/>
      <c r="AK8" s="672"/>
      <c r="AL8" s="641">
        <v>0.1</v>
      </c>
      <c r="AM8" s="673"/>
      <c r="AN8" s="673"/>
      <c r="AO8" s="674"/>
      <c r="AP8" s="615" t="s">
        <v>222</v>
      </c>
      <c r="AQ8" s="616"/>
      <c r="AR8" s="616"/>
      <c r="AS8" s="616"/>
      <c r="AT8" s="616"/>
      <c r="AU8" s="616"/>
      <c r="AV8" s="616"/>
      <c r="AW8" s="616"/>
      <c r="AX8" s="616"/>
      <c r="AY8" s="616"/>
      <c r="AZ8" s="616"/>
      <c r="BA8" s="616"/>
      <c r="BB8" s="616"/>
      <c r="BC8" s="616"/>
      <c r="BD8" s="616"/>
      <c r="BE8" s="616"/>
      <c r="BF8" s="617"/>
      <c r="BG8" s="618">
        <v>11068</v>
      </c>
      <c r="BH8" s="619"/>
      <c r="BI8" s="619"/>
      <c r="BJ8" s="619"/>
      <c r="BK8" s="619"/>
      <c r="BL8" s="619"/>
      <c r="BM8" s="619"/>
      <c r="BN8" s="620"/>
      <c r="BO8" s="671">
        <v>1.3</v>
      </c>
      <c r="BP8" s="671"/>
      <c r="BQ8" s="671"/>
      <c r="BR8" s="671"/>
      <c r="BS8" s="624" t="s">
        <v>111</v>
      </c>
      <c r="BT8" s="619"/>
      <c r="BU8" s="619"/>
      <c r="BV8" s="619"/>
      <c r="BW8" s="619"/>
      <c r="BX8" s="619"/>
      <c r="BY8" s="619"/>
      <c r="BZ8" s="619"/>
      <c r="CA8" s="619"/>
      <c r="CB8" s="654"/>
      <c r="CD8" s="655" t="s">
        <v>223</v>
      </c>
      <c r="CE8" s="652"/>
      <c r="CF8" s="652"/>
      <c r="CG8" s="652"/>
      <c r="CH8" s="652"/>
      <c r="CI8" s="652"/>
      <c r="CJ8" s="652"/>
      <c r="CK8" s="652"/>
      <c r="CL8" s="652"/>
      <c r="CM8" s="652"/>
      <c r="CN8" s="652"/>
      <c r="CO8" s="652"/>
      <c r="CP8" s="652"/>
      <c r="CQ8" s="653"/>
      <c r="CR8" s="618">
        <v>1408412</v>
      </c>
      <c r="CS8" s="619"/>
      <c r="CT8" s="619"/>
      <c r="CU8" s="619"/>
      <c r="CV8" s="619"/>
      <c r="CW8" s="619"/>
      <c r="CX8" s="619"/>
      <c r="CY8" s="620"/>
      <c r="CZ8" s="671">
        <v>15.5</v>
      </c>
      <c r="DA8" s="671"/>
      <c r="DB8" s="671"/>
      <c r="DC8" s="671"/>
      <c r="DD8" s="624">
        <v>1469</v>
      </c>
      <c r="DE8" s="619"/>
      <c r="DF8" s="619"/>
      <c r="DG8" s="619"/>
      <c r="DH8" s="619"/>
      <c r="DI8" s="619"/>
      <c r="DJ8" s="619"/>
      <c r="DK8" s="619"/>
      <c r="DL8" s="619"/>
      <c r="DM8" s="619"/>
      <c r="DN8" s="619"/>
      <c r="DO8" s="619"/>
      <c r="DP8" s="620"/>
      <c r="DQ8" s="624">
        <v>1004386</v>
      </c>
      <c r="DR8" s="619"/>
      <c r="DS8" s="619"/>
      <c r="DT8" s="619"/>
      <c r="DU8" s="619"/>
      <c r="DV8" s="619"/>
      <c r="DW8" s="619"/>
      <c r="DX8" s="619"/>
      <c r="DY8" s="619"/>
      <c r="DZ8" s="619"/>
      <c r="EA8" s="619"/>
      <c r="EB8" s="619"/>
      <c r="EC8" s="654"/>
    </row>
    <row r="9" spans="2:143" ht="11.25" customHeight="1" x14ac:dyDescent="0.15">
      <c r="B9" s="615" t="s">
        <v>224</v>
      </c>
      <c r="C9" s="616"/>
      <c r="D9" s="616"/>
      <c r="E9" s="616"/>
      <c r="F9" s="616"/>
      <c r="G9" s="616"/>
      <c r="H9" s="616"/>
      <c r="I9" s="616"/>
      <c r="J9" s="616"/>
      <c r="K9" s="616"/>
      <c r="L9" s="616"/>
      <c r="M9" s="616"/>
      <c r="N9" s="616"/>
      <c r="O9" s="616"/>
      <c r="P9" s="616"/>
      <c r="Q9" s="617"/>
      <c r="R9" s="618">
        <v>3149</v>
      </c>
      <c r="S9" s="619"/>
      <c r="T9" s="619"/>
      <c r="U9" s="619"/>
      <c r="V9" s="619"/>
      <c r="W9" s="619"/>
      <c r="X9" s="619"/>
      <c r="Y9" s="620"/>
      <c r="Z9" s="671">
        <v>0</v>
      </c>
      <c r="AA9" s="671"/>
      <c r="AB9" s="671"/>
      <c r="AC9" s="671"/>
      <c r="AD9" s="672">
        <v>3149</v>
      </c>
      <c r="AE9" s="672"/>
      <c r="AF9" s="672"/>
      <c r="AG9" s="672"/>
      <c r="AH9" s="672"/>
      <c r="AI9" s="672"/>
      <c r="AJ9" s="672"/>
      <c r="AK9" s="672"/>
      <c r="AL9" s="641">
        <v>0.1</v>
      </c>
      <c r="AM9" s="673"/>
      <c r="AN9" s="673"/>
      <c r="AO9" s="674"/>
      <c r="AP9" s="615" t="s">
        <v>225</v>
      </c>
      <c r="AQ9" s="616"/>
      <c r="AR9" s="616"/>
      <c r="AS9" s="616"/>
      <c r="AT9" s="616"/>
      <c r="AU9" s="616"/>
      <c r="AV9" s="616"/>
      <c r="AW9" s="616"/>
      <c r="AX9" s="616"/>
      <c r="AY9" s="616"/>
      <c r="AZ9" s="616"/>
      <c r="BA9" s="616"/>
      <c r="BB9" s="616"/>
      <c r="BC9" s="616"/>
      <c r="BD9" s="616"/>
      <c r="BE9" s="616"/>
      <c r="BF9" s="617"/>
      <c r="BG9" s="618">
        <v>204314</v>
      </c>
      <c r="BH9" s="619"/>
      <c r="BI9" s="619"/>
      <c r="BJ9" s="619"/>
      <c r="BK9" s="619"/>
      <c r="BL9" s="619"/>
      <c r="BM9" s="619"/>
      <c r="BN9" s="620"/>
      <c r="BO9" s="671">
        <v>23.5</v>
      </c>
      <c r="BP9" s="671"/>
      <c r="BQ9" s="671"/>
      <c r="BR9" s="671"/>
      <c r="BS9" s="624" t="s">
        <v>111</v>
      </c>
      <c r="BT9" s="619"/>
      <c r="BU9" s="619"/>
      <c r="BV9" s="619"/>
      <c r="BW9" s="619"/>
      <c r="BX9" s="619"/>
      <c r="BY9" s="619"/>
      <c r="BZ9" s="619"/>
      <c r="CA9" s="619"/>
      <c r="CB9" s="654"/>
      <c r="CD9" s="655" t="s">
        <v>226</v>
      </c>
      <c r="CE9" s="652"/>
      <c r="CF9" s="652"/>
      <c r="CG9" s="652"/>
      <c r="CH9" s="652"/>
      <c r="CI9" s="652"/>
      <c r="CJ9" s="652"/>
      <c r="CK9" s="652"/>
      <c r="CL9" s="652"/>
      <c r="CM9" s="652"/>
      <c r="CN9" s="652"/>
      <c r="CO9" s="652"/>
      <c r="CP9" s="652"/>
      <c r="CQ9" s="653"/>
      <c r="CR9" s="618">
        <v>651944</v>
      </c>
      <c r="CS9" s="619"/>
      <c r="CT9" s="619"/>
      <c r="CU9" s="619"/>
      <c r="CV9" s="619"/>
      <c r="CW9" s="619"/>
      <c r="CX9" s="619"/>
      <c r="CY9" s="620"/>
      <c r="CZ9" s="671">
        <v>7.2</v>
      </c>
      <c r="DA9" s="671"/>
      <c r="DB9" s="671"/>
      <c r="DC9" s="671"/>
      <c r="DD9" s="624">
        <v>7990</v>
      </c>
      <c r="DE9" s="619"/>
      <c r="DF9" s="619"/>
      <c r="DG9" s="619"/>
      <c r="DH9" s="619"/>
      <c r="DI9" s="619"/>
      <c r="DJ9" s="619"/>
      <c r="DK9" s="619"/>
      <c r="DL9" s="619"/>
      <c r="DM9" s="619"/>
      <c r="DN9" s="619"/>
      <c r="DO9" s="619"/>
      <c r="DP9" s="620"/>
      <c r="DQ9" s="624">
        <v>631408</v>
      </c>
      <c r="DR9" s="619"/>
      <c r="DS9" s="619"/>
      <c r="DT9" s="619"/>
      <c r="DU9" s="619"/>
      <c r="DV9" s="619"/>
      <c r="DW9" s="619"/>
      <c r="DX9" s="619"/>
      <c r="DY9" s="619"/>
      <c r="DZ9" s="619"/>
      <c r="EA9" s="619"/>
      <c r="EB9" s="619"/>
      <c r="EC9" s="654"/>
    </row>
    <row r="10" spans="2:143" ht="11.25" customHeight="1" x14ac:dyDescent="0.15">
      <c r="B10" s="615" t="s">
        <v>227</v>
      </c>
      <c r="C10" s="616"/>
      <c r="D10" s="616"/>
      <c r="E10" s="616"/>
      <c r="F10" s="616"/>
      <c r="G10" s="616"/>
      <c r="H10" s="616"/>
      <c r="I10" s="616"/>
      <c r="J10" s="616"/>
      <c r="K10" s="616"/>
      <c r="L10" s="616"/>
      <c r="M10" s="616"/>
      <c r="N10" s="616"/>
      <c r="O10" s="616"/>
      <c r="P10" s="616"/>
      <c r="Q10" s="617"/>
      <c r="R10" s="618">
        <v>142292</v>
      </c>
      <c r="S10" s="619"/>
      <c r="T10" s="619"/>
      <c r="U10" s="619"/>
      <c r="V10" s="619"/>
      <c r="W10" s="619"/>
      <c r="X10" s="619"/>
      <c r="Y10" s="620"/>
      <c r="Z10" s="671">
        <v>1.5</v>
      </c>
      <c r="AA10" s="671"/>
      <c r="AB10" s="671"/>
      <c r="AC10" s="671"/>
      <c r="AD10" s="672">
        <v>142292</v>
      </c>
      <c r="AE10" s="672"/>
      <c r="AF10" s="672"/>
      <c r="AG10" s="672"/>
      <c r="AH10" s="672"/>
      <c r="AI10" s="672"/>
      <c r="AJ10" s="672"/>
      <c r="AK10" s="672"/>
      <c r="AL10" s="641">
        <v>3</v>
      </c>
      <c r="AM10" s="673"/>
      <c r="AN10" s="673"/>
      <c r="AO10" s="674"/>
      <c r="AP10" s="615" t="s">
        <v>228</v>
      </c>
      <c r="AQ10" s="616"/>
      <c r="AR10" s="616"/>
      <c r="AS10" s="616"/>
      <c r="AT10" s="616"/>
      <c r="AU10" s="616"/>
      <c r="AV10" s="616"/>
      <c r="AW10" s="616"/>
      <c r="AX10" s="616"/>
      <c r="AY10" s="616"/>
      <c r="AZ10" s="616"/>
      <c r="BA10" s="616"/>
      <c r="BB10" s="616"/>
      <c r="BC10" s="616"/>
      <c r="BD10" s="616"/>
      <c r="BE10" s="616"/>
      <c r="BF10" s="617"/>
      <c r="BG10" s="618">
        <v>19753</v>
      </c>
      <c r="BH10" s="619"/>
      <c r="BI10" s="619"/>
      <c r="BJ10" s="619"/>
      <c r="BK10" s="619"/>
      <c r="BL10" s="619"/>
      <c r="BM10" s="619"/>
      <c r="BN10" s="620"/>
      <c r="BO10" s="671">
        <v>2.2999999999999998</v>
      </c>
      <c r="BP10" s="671"/>
      <c r="BQ10" s="671"/>
      <c r="BR10" s="671"/>
      <c r="BS10" s="624" t="s">
        <v>111</v>
      </c>
      <c r="BT10" s="619"/>
      <c r="BU10" s="619"/>
      <c r="BV10" s="619"/>
      <c r="BW10" s="619"/>
      <c r="BX10" s="619"/>
      <c r="BY10" s="619"/>
      <c r="BZ10" s="619"/>
      <c r="CA10" s="619"/>
      <c r="CB10" s="654"/>
      <c r="CD10" s="655" t="s">
        <v>229</v>
      </c>
      <c r="CE10" s="652"/>
      <c r="CF10" s="652"/>
      <c r="CG10" s="652"/>
      <c r="CH10" s="652"/>
      <c r="CI10" s="652"/>
      <c r="CJ10" s="652"/>
      <c r="CK10" s="652"/>
      <c r="CL10" s="652"/>
      <c r="CM10" s="652"/>
      <c r="CN10" s="652"/>
      <c r="CO10" s="652"/>
      <c r="CP10" s="652"/>
      <c r="CQ10" s="653"/>
      <c r="CR10" s="618">
        <v>3231</v>
      </c>
      <c r="CS10" s="619"/>
      <c r="CT10" s="619"/>
      <c r="CU10" s="619"/>
      <c r="CV10" s="619"/>
      <c r="CW10" s="619"/>
      <c r="CX10" s="619"/>
      <c r="CY10" s="620"/>
      <c r="CZ10" s="671">
        <v>0</v>
      </c>
      <c r="DA10" s="671"/>
      <c r="DB10" s="671"/>
      <c r="DC10" s="671"/>
      <c r="DD10" s="624" t="s">
        <v>111</v>
      </c>
      <c r="DE10" s="619"/>
      <c r="DF10" s="619"/>
      <c r="DG10" s="619"/>
      <c r="DH10" s="619"/>
      <c r="DI10" s="619"/>
      <c r="DJ10" s="619"/>
      <c r="DK10" s="619"/>
      <c r="DL10" s="619"/>
      <c r="DM10" s="619"/>
      <c r="DN10" s="619"/>
      <c r="DO10" s="619"/>
      <c r="DP10" s="620"/>
      <c r="DQ10" s="624">
        <v>31</v>
      </c>
      <c r="DR10" s="619"/>
      <c r="DS10" s="619"/>
      <c r="DT10" s="619"/>
      <c r="DU10" s="619"/>
      <c r="DV10" s="619"/>
      <c r="DW10" s="619"/>
      <c r="DX10" s="619"/>
      <c r="DY10" s="619"/>
      <c r="DZ10" s="619"/>
      <c r="EA10" s="619"/>
      <c r="EB10" s="619"/>
      <c r="EC10" s="654"/>
    </row>
    <row r="11" spans="2:143" ht="11.25" customHeight="1" x14ac:dyDescent="0.15">
      <c r="B11" s="615" t="s">
        <v>230</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231</v>
      </c>
      <c r="AQ11" s="616"/>
      <c r="AR11" s="616"/>
      <c r="AS11" s="616"/>
      <c r="AT11" s="616"/>
      <c r="AU11" s="616"/>
      <c r="AV11" s="616"/>
      <c r="AW11" s="616"/>
      <c r="AX11" s="616"/>
      <c r="AY11" s="616"/>
      <c r="AZ11" s="616"/>
      <c r="BA11" s="616"/>
      <c r="BB11" s="616"/>
      <c r="BC11" s="616"/>
      <c r="BD11" s="616"/>
      <c r="BE11" s="616"/>
      <c r="BF11" s="617"/>
      <c r="BG11" s="618">
        <v>10019</v>
      </c>
      <c r="BH11" s="619"/>
      <c r="BI11" s="619"/>
      <c r="BJ11" s="619"/>
      <c r="BK11" s="619"/>
      <c r="BL11" s="619"/>
      <c r="BM11" s="619"/>
      <c r="BN11" s="620"/>
      <c r="BO11" s="671">
        <v>1.2</v>
      </c>
      <c r="BP11" s="671"/>
      <c r="BQ11" s="671"/>
      <c r="BR11" s="671"/>
      <c r="BS11" s="624" t="s">
        <v>111</v>
      </c>
      <c r="BT11" s="619"/>
      <c r="BU11" s="619"/>
      <c r="BV11" s="619"/>
      <c r="BW11" s="619"/>
      <c r="BX11" s="619"/>
      <c r="BY11" s="619"/>
      <c r="BZ11" s="619"/>
      <c r="CA11" s="619"/>
      <c r="CB11" s="654"/>
      <c r="CD11" s="655" t="s">
        <v>232</v>
      </c>
      <c r="CE11" s="652"/>
      <c r="CF11" s="652"/>
      <c r="CG11" s="652"/>
      <c r="CH11" s="652"/>
      <c r="CI11" s="652"/>
      <c r="CJ11" s="652"/>
      <c r="CK11" s="652"/>
      <c r="CL11" s="652"/>
      <c r="CM11" s="652"/>
      <c r="CN11" s="652"/>
      <c r="CO11" s="652"/>
      <c r="CP11" s="652"/>
      <c r="CQ11" s="653"/>
      <c r="CR11" s="618">
        <v>498313</v>
      </c>
      <c r="CS11" s="619"/>
      <c r="CT11" s="619"/>
      <c r="CU11" s="619"/>
      <c r="CV11" s="619"/>
      <c r="CW11" s="619"/>
      <c r="CX11" s="619"/>
      <c r="CY11" s="620"/>
      <c r="CZ11" s="671">
        <v>5.5</v>
      </c>
      <c r="DA11" s="671"/>
      <c r="DB11" s="671"/>
      <c r="DC11" s="671"/>
      <c r="DD11" s="624">
        <v>132058</v>
      </c>
      <c r="DE11" s="619"/>
      <c r="DF11" s="619"/>
      <c r="DG11" s="619"/>
      <c r="DH11" s="619"/>
      <c r="DI11" s="619"/>
      <c r="DJ11" s="619"/>
      <c r="DK11" s="619"/>
      <c r="DL11" s="619"/>
      <c r="DM11" s="619"/>
      <c r="DN11" s="619"/>
      <c r="DO11" s="619"/>
      <c r="DP11" s="620"/>
      <c r="DQ11" s="624">
        <v>274706</v>
      </c>
      <c r="DR11" s="619"/>
      <c r="DS11" s="619"/>
      <c r="DT11" s="619"/>
      <c r="DU11" s="619"/>
      <c r="DV11" s="619"/>
      <c r="DW11" s="619"/>
      <c r="DX11" s="619"/>
      <c r="DY11" s="619"/>
      <c r="DZ11" s="619"/>
      <c r="EA11" s="619"/>
      <c r="EB11" s="619"/>
      <c r="EC11" s="654"/>
    </row>
    <row r="12" spans="2:143" ht="11.25" customHeight="1" x14ac:dyDescent="0.15">
      <c r="B12" s="615" t="s">
        <v>233</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234</v>
      </c>
      <c r="AQ12" s="616"/>
      <c r="AR12" s="616"/>
      <c r="AS12" s="616"/>
      <c r="AT12" s="616"/>
      <c r="AU12" s="616"/>
      <c r="AV12" s="616"/>
      <c r="AW12" s="616"/>
      <c r="AX12" s="616"/>
      <c r="AY12" s="616"/>
      <c r="AZ12" s="616"/>
      <c r="BA12" s="616"/>
      <c r="BB12" s="616"/>
      <c r="BC12" s="616"/>
      <c r="BD12" s="616"/>
      <c r="BE12" s="616"/>
      <c r="BF12" s="617"/>
      <c r="BG12" s="618">
        <v>559694</v>
      </c>
      <c r="BH12" s="619"/>
      <c r="BI12" s="619"/>
      <c r="BJ12" s="619"/>
      <c r="BK12" s="619"/>
      <c r="BL12" s="619"/>
      <c r="BM12" s="619"/>
      <c r="BN12" s="620"/>
      <c r="BO12" s="671">
        <v>64.400000000000006</v>
      </c>
      <c r="BP12" s="671"/>
      <c r="BQ12" s="671"/>
      <c r="BR12" s="671"/>
      <c r="BS12" s="624" t="s">
        <v>111</v>
      </c>
      <c r="BT12" s="619"/>
      <c r="BU12" s="619"/>
      <c r="BV12" s="619"/>
      <c r="BW12" s="619"/>
      <c r="BX12" s="619"/>
      <c r="BY12" s="619"/>
      <c r="BZ12" s="619"/>
      <c r="CA12" s="619"/>
      <c r="CB12" s="654"/>
      <c r="CD12" s="655" t="s">
        <v>235</v>
      </c>
      <c r="CE12" s="652"/>
      <c r="CF12" s="652"/>
      <c r="CG12" s="652"/>
      <c r="CH12" s="652"/>
      <c r="CI12" s="652"/>
      <c r="CJ12" s="652"/>
      <c r="CK12" s="652"/>
      <c r="CL12" s="652"/>
      <c r="CM12" s="652"/>
      <c r="CN12" s="652"/>
      <c r="CO12" s="652"/>
      <c r="CP12" s="652"/>
      <c r="CQ12" s="653"/>
      <c r="CR12" s="618">
        <v>341810</v>
      </c>
      <c r="CS12" s="619"/>
      <c r="CT12" s="619"/>
      <c r="CU12" s="619"/>
      <c r="CV12" s="619"/>
      <c r="CW12" s="619"/>
      <c r="CX12" s="619"/>
      <c r="CY12" s="620"/>
      <c r="CZ12" s="671">
        <v>3.8</v>
      </c>
      <c r="DA12" s="671"/>
      <c r="DB12" s="671"/>
      <c r="DC12" s="671"/>
      <c r="DD12" s="624">
        <v>3540</v>
      </c>
      <c r="DE12" s="619"/>
      <c r="DF12" s="619"/>
      <c r="DG12" s="619"/>
      <c r="DH12" s="619"/>
      <c r="DI12" s="619"/>
      <c r="DJ12" s="619"/>
      <c r="DK12" s="619"/>
      <c r="DL12" s="619"/>
      <c r="DM12" s="619"/>
      <c r="DN12" s="619"/>
      <c r="DO12" s="619"/>
      <c r="DP12" s="620"/>
      <c r="DQ12" s="624">
        <v>166981</v>
      </c>
      <c r="DR12" s="619"/>
      <c r="DS12" s="619"/>
      <c r="DT12" s="619"/>
      <c r="DU12" s="619"/>
      <c r="DV12" s="619"/>
      <c r="DW12" s="619"/>
      <c r="DX12" s="619"/>
      <c r="DY12" s="619"/>
      <c r="DZ12" s="619"/>
      <c r="EA12" s="619"/>
      <c r="EB12" s="619"/>
      <c r="EC12" s="654"/>
    </row>
    <row r="13" spans="2:143" ht="11.25" customHeight="1" x14ac:dyDescent="0.15">
      <c r="B13" s="615" t="s">
        <v>236</v>
      </c>
      <c r="C13" s="616"/>
      <c r="D13" s="616"/>
      <c r="E13" s="616"/>
      <c r="F13" s="616"/>
      <c r="G13" s="616"/>
      <c r="H13" s="616"/>
      <c r="I13" s="616"/>
      <c r="J13" s="616"/>
      <c r="K13" s="616"/>
      <c r="L13" s="616"/>
      <c r="M13" s="616"/>
      <c r="N13" s="616"/>
      <c r="O13" s="616"/>
      <c r="P13" s="616"/>
      <c r="Q13" s="617"/>
      <c r="R13" s="618">
        <v>14962</v>
      </c>
      <c r="S13" s="619"/>
      <c r="T13" s="619"/>
      <c r="U13" s="619"/>
      <c r="V13" s="619"/>
      <c r="W13" s="619"/>
      <c r="X13" s="619"/>
      <c r="Y13" s="620"/>
      <c r="Z13" s="671">
        <v>0.2</v>
      </c>
      <c r="AA13" s="671"/>
      <c r="AB13" s="671"/>
      <c r="AC13" s="671"/>
      <c r="AD13" s="672">
        <v>14962</v>
      </c>
      <c r="AE13" s="672"/>
      <c r="AF13" s="672"/>
      <c r="AG13" s="672"/>
      <c r="AH13" s="672"/>
      <c r="AI13" s="672"/>
      <c r="AJ13" s="672"/>
      <c r="AK13" s="672"/>
      <c r="AL13" s="641">
        <v>0.3</v>
      </c>
      <c r="AM13" s="673"/>
      <c r="AN13" s="673"/>
      <c r="AO13" s="674"/>
      <c r="AP13" s="615" t="s">
        <v>237</v>
      </c>
      <c r="AQ13" s="616"/>
      <c r="AR13" s="616"/>
      <c r="AS13" s="616"/>
      <c r="AT13" s="616"/>
      <c r="AU13" s="616"/>
      <c r="AV13" s="616"/>
      <c r="AW13" s="616"/>
      <c r="AX13" s="616"/>
      <c r="AY13" s="616"/>
      <c r="AZ13" s="616"/>
      <c r="BA13" s="616"/>
      <c r="BB13" s="616"/>
      <c r="BC13" s="616"/>
      <c r="BD13" s="616"/>
      <c r="BE13" s="616"/>
      <c r="BF13" s="617"/>
      <c r="BG13" s="618">
        <v>453365</v>
      </c>
      <c r="BH13" s="619"/>
      <c r="BI13" s="619"/>
      <c r="BJ13" s="619"/>
      <c r="BK13" s="619"/>
      <c r="BL13" s="619"/>
      <c r="BM13" s="619"/>
      <c r="BN13" s="620"/>
      <c r="BO13" s="671">
        <v>52.2</v>
      </c>
      <c r="BP13" s="671"/>
      <c r="BQ13" s="671"/>
      <c r="BR13" s="671"/>
      <c r="BS13" s="624" t="s">
        <v>111</v>
      </c>
      <c r="BT13" s="619"/>
      <c r="BU13" s="619"/>
      <c r="BV13" s="619"/>
      <c r="BW13" s="619"/>
      <c r="BX13" s="619"/>
      <c r="BY13" s="619"/>
      <c r="BZ13" s="619"/>
      <c r="CA13" s="619"/>
      <c r="CB13" s="654"/>
      <c r="CD13" s="655" t="s">
        <v>238</v>
      </c>
      <c r="CE13" s="652"/>
      <c r="CF13" s="652"/>
      <c r="CG13" s="652"/>
      <c r="CH13" s="652"/>
      <c r="CI13" s="652"/>
      <c r="CJ13" s="652"/>
      <c r="CK13" s="652"/>
      <c r="CL13" s="652"/>
      <c r="CM13" s="652"/>
      <c r="CN13" s="652"/>
      <c r="CO13" s="652"/>
      <c r="CP13" s="652"/>
      <c r="CQ13" s="653"/>
      <c r="CR13" s="618">
        <v>821769</v>
      </c>
      <c r="CS13" s="619"/>
      <c r="CT13" s="619"/>
      <c r="CU13" s="619"/>
      <c r="CV13" s="619"/>
      <c r="CW13" s="619"/>
      <c r="CX13" s="619"/>
      <c r="CY13" s="620"/>
      <c r="CZ13" s="671">
        <v>9.1</v>
      </c>
      <c r="DA13" s="671"/>
      <c r="DB13" s="671"/>
      <c r="DC13" s="671"/>
      <c r="DD13" s="624">
        <v>238455</v>
      </c>
      <c r="DE13" s="619"/>
      <c r="DF13" s="619"/>
      <c r="DG13" s="619"/>
      <c r="DH13" s="619"/>
      <c r="DI13" s="619"/>
      <c r="DJ13" s="619"/>
      <c r="DK13" s="619"/>
      <c r="DL13" s="619"/>
      <c r="DM13" s="619"/>
      <c r="DN13" s="619"/>
      <c r="DO13" s="619"/>
      <c r="DP13" s="620"/>
      <c r="DQ13" s="624">
        <v>584659</v>
      </c>
      <c r="DR13" s="619"/>
      <c r="DS13" s="619"/>
      <c r="DT13" s="619"/>
      <c r="DU13" s="619"/>
      <c r="DV13" s="619"/>
      <c r="DW13" s="619"/>
      <c r="DX13" s="619"/>
      <c r="DY13" s="619"/>
      <c r="DZ13" s="619"/>
      <c r="EA13" s="619"/>
      <c r="EB13" s="619"/>
      <c r="EC13" s="654"/>
    </row>
    <row r="14" spans="2:143" ht="11.25" customHeight="1" x14ac:dyDescent="0.15">
      <c r="B14" s="615" t="s">
        <v>239</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240</v>
      </c>
      <c r="AQ14" s="616"/>
      <c r="AR14" s="616"/>
      <c r="AS14" s="616"/>
      <c r="AT14" s="616"/>
      <c r="AU14" s="616"/>
      <c r="AV14" s="616"/>
      <c r="AW14" s="616"/>
      <c r="AX14" s="616"/>
      <c r="AY14" s="616"/>
      <c r="AZ14" s="616"/>
      <c r="BA14" s="616"/>
      <c r="BB14" s="616"/>
      <c r="BC14" s="616"/>
      <c r="BD14" s="616"/>
      <c r="BE14" s="616"/>
      <c r="BF14" s="617"/>
      <c r="BG14" s="618">
        <v>20746</v>
      </c>
      <c r="BH14" s="619"/>
      <c r="BI14" s="619"/>
      <c r="BJ14" s="619"/>
      <c r="BK14" s="619"/>
      <c r="BL14" s="619"/>
      <c r="BM14" s="619"/>
      <c r="BN14" s="620"/>
      <c r="BO14" s="671">
        <v>2.4</v>
      </c>
      <c r="BP14" s="671"/>
      <c r="BQ14" s="671"/>
      <c r="BR14" s="671"/>
      <c r="BS14" s="624" t="s">
        <v>111</v>
      </c>
      <c r="BT14" s="619"/>
      <c r="BU14" s="619"/>
      <c r="BV14" s="619"/>
      <c r="BW14" s="619"/>
      <c r="BX14" s="619"/>
      <c r="BY14" s="619"/>
      <c r="BZ14" s="619"/>
      <c r="CA14" s="619"/>
      <c r="CB14" s="654"/>
      <c r="CD14" s="655" t="s">
        <v>241</v>
      </c>
      <c r="CE14" s="652"/>
      <c r="CF14" s="652"/>
      <c r="CG14" s="652"/>
      <c r="CH14" s="652"/>
      <c r="CI14" s="652"/>
      <c r="CJ14" s="652"/>
      <c r="CK14" s="652"/>
      <c r="CL14" s="652"/>
      <c r="CM14" s="652"/>
      <c r="CN14" s="652"/>
      <c r="CO14" s="652"/>
      <c r="CP14" s="652"/>
      <c r="CQ14" s="653"/>
      <c r="CR14" s="618">
        <v>455107</v>
      </c>
      <c r="CS14" s="619"/>
      <c r="CT14" s="619"/>
      <c r="CU14" s="619"/>
      <c r="CV14" s="619"/>
      <c r="CW14" s="619"/>
      <c r="CX14" s="619"/>
      <c r="CY14" s="620"/>
      <c r="CZ14" s="671">
        <v>5</v>
      </c>
      <c r="DA14" s="671"/>
      <c r="DB14" s="671"/>
      <c r="DC14" s="671"/>
      <c r="DD14" s="624">
        <v>172697</v>
      </c>
      <c r="DE14" s="619"/>
      <c r="DF14" s="619"/>
      <c r="DG14" s="619"/>
      <c r="DH14" s="619"/>
      <c r="DI14" s="619"/>
      <c r="DJ14" s="619"/>
      <c r="DK14" s="619"/>
      <c r="DL14" s="619"/>
      <c r="DM14" s="619"/>
      <c r="DN14" s="619"/>
      <c r="DO14" s="619"/>
      <c r="DP14" s="620"/>
      <c r="DQ14" s="624">
        <v>270572</v>
      </c>
      <c r="DR14" s="619"/>
      <c r="DS14" s="619"/>
      <c r="DT14" s="619"/>
      <c r="DU14" s="619"/>
      <c r="DV14" s="619"/>
      <c r="DW14" s="619"/>
      <c r="DX14" s="619"/>
      <c r="DY14" s="619"/>
      <c r="DZ14" s="619"/>
      <c r="EA14" s="619"/>
      <c r="EB14" s="619"/>
      <c r="EC14" s="654"/>
    </row>
    <row r="15" spans="2:143" ht="11.25" customHeight="1" x14ac:dyDescent="0.15">
      <c r="B15" s="615" t="s">
        <v>242</v>
      </c>
      <c r="C15" s="616"/>
      <c r="D15" s="616"/>
      <c r="E15" s="616"/>
      <c r="F15" s="616"/>
      <c r="G15" s="616"/>
      <c r="H15" s="616"/>
      <c r="I15" s="616"/>
      <c r="J15" s="616"/>
      <c r="K15" s="616"/>
      <c r="L15" s="616"/>
      <c r="M15" s="616"/>
      <c r="N15" s="616"/>
      <c r="O15" s="616"/>
      <c r="P15" s="616"/>
      <c r="Q15" s="617"/>
      <c r="R15" s="618">
        <v>692</v>
      </c>
      <c r="S15" s="619"/>
      <c r="T15" s="619"/>
      <c r="U15" s="619"/>
      <c r="V15" s="619"/>
      <c r="W15" s="619"/>
      <c r="X15" s="619"/>
      <c r="Y15" s="620"/>
      <c r="Z15" s="671">
        <v>0</v>
      </c>
      <c r="AA15" s="671"/>
      <c r="AB15" s="671"/>
      <c r="AC15" s="671"/>
      <c r="AD15" s="672">
        <v>692</v>
      </c>
      <c r="AE15" s="672"/>
      <c r="AF15" s="672"/>
      <c r="AG15" s="672"/>
      <c r="AH15" s="672"/>
      <c r="AI15" s="672"/>
      <c r="AJ15" s="672"/>
      <c r="AK15" s="672"/>
      <c r="AL15" s="641">
        <v>0</v>
      </c>
      <c r="AM15" s="673"/>
      <c r="AN15" s="673"/>
      <c r="AO15" s="674"/>
      <c r="AP15" s="615" t="s">
        <v>243</v>
      </c>
      <c r="AQ15" s="616"/>
      <c r="AR15" s="616"/>
      <c r="AS15" s="616"/>
      <c r="AT15" s="616"/>
      <c r="AU15" s="616"/>
      <c r="AV15" s="616"/>
      <c r="AW15" s="616"/>
      <c r="AX15" s="616"/>
      <c r="AY15" s="616"/>
      <c r="AZ15" s="616"/>
      <c r="BA15" s="616"/>
      <c r="BB15" s="616"/>
      <c r="BC15" s="616"/>
      <c r="BD15" s="616"/>
      <c r="BE15" s="616"/>
      <c r="BF15" s="617"/>
      <c r="BG15" s="618">
        <v>38897</v>
      </c>
      <c r="BH15" s="619"/>
      <c r="BI15" s="619"/>
      <c r="BJ15" s="619"/>
      <c r="BK15" s="619"/>
      <c r="BL15" s="619"/>
      <c r="BM15" s="619"/>
      <c r="BN15" s="620"/>
      <c r="BO15" s="671">
        <v>4.5</v>
      </c>
      <c r="BP15" s="671"/>
      <c r="BQ15" s="671"/>
      <c r="BR15" s="671"/>
      <c r="BS15" s="624" t="s">
        <v>111</v>
      </c>
      <c r="BT15" s="619"/>
      <c r="BU15" s="619"/>
      <c r="BV15" s="619"/>
      <c r="BW15" s="619"/>
      <c r="BX15" s="619"/>
      <c r="BY15" s="619"/>
      <c r="BZ15" s="619"/>
      <c r="CA15" s="619"/>
      <c r="CB15" s="654"/>
      <c r="CD15" s="655" t="s">
        <v>244</v>
      </c>
      <c r="CE15" s="652"/>
      <c r="CF15" s="652"/>
      <c r="CG15" s="652"/>
      <c r="CH15" s="652"/>
      <c r="CI15" s="652"/>
      <c r="CJ15" s="652"/>
      <c r="CK15" s="652"/>
      <c r="CL15" s="652"/>
      <c r="CM15" s="652"/>
      <c r="CN15" s="652"/>
      <c r="CO15" s="652"/>
      <c r="CP15" s="652"/>
      <c r="CQ15" s="653"/>
      <c r="CR15" s="618">
        <v>2284300</v>
      </c>
      <c r="CS15" s="619"/>
      <c r="CT15" s="619"/>
      <c r="CU15" s="619"/>
      <c r="CV15" s="619"/>
      <c r="CW15" s="619"/>
      <c r="CX15" s="619"/>
      <c r="CY15" s="620"/>
      <c r="CZ15" s="671">
        <v>25.2</v>
      </c>
      <c r="DA15" s="671"/>
      <c r="DB15" s="671"/>
      <c r="DC15" s="671"/>
      <c r="DD15" s="624">
        <v>1804954</v>
      </c>
      <c r="DE15" s="619"/>
      <c r="DF15" s="619"/>
      <c r="DG15" s="619"/>
      <c r="DH15" s="619"/>
      <c r="DI15" s="619"/>
      <c r="DJ15" s="619"/>
      <c r="DK15" s="619"/>
      <c r="DL15" s="619"/>
      <c r="DM15" s="619"/>
      <c r="DN15" s="619"/>
      <c r="DO15" s="619"/>
      <c r="DP15" s="620"/>
      <c r="DQ15" s="624">
        <v>495523</v>
      </c>
      <c r="DR15" s="619"/>
      <c r="DS15" s="619"/>
      <c r="DT15" s="619"/>
      <c r="DU15" s="619"/>
      <c r="DV15" s="619"/>
      <c r="DW15" s="619"/>
      <c r="DX15" s="619"/>
      <c r="DY15" s="619"/>
      <c r="DZ15" s="619"/>
      <c r="EA15" s="619"/>
      <c r="EB15" s="619"/>
      <c r="EC15" s="654"/>
    </row>
    <row r="16" spans="2:143" ht="11.25" customHeight="1" x14ac:dyDescent="0.15">
      <c r="B16" s="615" t="s">
        <v>245</v>
      </c>
      <c r="C16" s="616"/>
      <c r="D16" s="616"/>
      <c r="E16" s="616"/>
      <c r="F16" s="616"/>
      <c r="G16" s="616"/>
      <c r="H16" s="616"/>
      <c r="I16" s="616"/>
      <c r="J16" s="616"/>
      <c r="K16" s="616"/>
      <c r="L16" s="616"/>
      <c r="M16" s="616"/>
      <c r="N16" s="616"/>
      <c r="O16" s="616"/>
      <c r="P16" s="616"/>
      <c r="Q16" s="617"/>
      <c r="R16" s="618">
        <v>4253796</v>
      </c>
      <c r="S16" s="619"/>
      <c r="T16" s="619"/>
      <c r="U16" s="619"/>
      <c r="V16" s="619"/>
      <c r="W16" s="619"/>
      <c r="X16" s="619"/>
      <c r="Y16" s="620"/>
      <c r="Z16" s="671">
        <v>44.3</v>
      </c>
      <c r="AA16" s="671"/>
      <c r="AB16" s="671"/>
      <c r="AC16" s="671"/>
      <c r="AD16" s="672">
        <v>3677485</v>
      </c>
      <c r="AE16" s="672"/>
      <c r="AF16" s="672"/>
      <c r="AG16" s="672"/>
      <c r="AH16" s="672"/>
      <c r="AI16" s="672"/>
      <c r="AJ16" s="672"/>
      <c r="AK16" s="672"/>
      <c r="AL16" s="641">
        <v>76.8</v>
      </c>
      <c r="AM16" s="673"/>
      <c r="AN16" s="673"/>
      <c r="AO16" s="674"/>
      <c r="AP16" s="615" t="s">
        <v>246</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247</v>
      </c>
      <c r="CE16" s="652"/>
      <c r="CF16" s="652"/>
      <c r="CG16" s="652"/>
      <c r="CH16" s="652"/>
      <c r="CI16" s="652"/>
      <c r="CJ16" s="652"/>
      <c r="CK16" s="652"/>
      <c r="CL16" s="652"/>
      <c r="CM16" s="652"/>
      <c r="CN16" s="652"/>
      <c r="CO16" s="652"/>
      <c r="CP16" s="652"/>
      <c r="CQ16" s="653"/>
      <c r="CR16" s="618">
        <v>33198</v>
      </c>
      <c r="CS16" s="619"/>
      <c r="CT16" s="619"/>
      <c r="CU16" s="619"/>
      <c r="CV16" s="619"/>
      <c r="CW16" s="619"/>
      <c r="CX16" s="619"/>
      <c r="CY16" s="620"/>
      <c r="CZ16" s="671">
        <v>0.4</v>
      </c>
      <c r="DA16" s="671"/>
      <c r="DB16" s="671"/>
      <c r="DC16" s="671"/>
      <c r="DD16" s="624" t="s">
        <v>111</v>
      </c>
      <c r="DE16" s="619"/>
      <c r="DF16" s="619"/>
      <c r="DG16" s="619"/>
      <c r="DH16" s="619"/>
      <c r="DI16" s="619"/>
      <c r="DJ16" s="619"/>
      <c r="DK16" s="619"/>
      <c r="DL16" s="619"/>
      <c r="DM16" s="619"/>
      <c r="DN16" s="619"/>
      <c r="DO16" s="619"/>
      <c r="DP16" s="620"/>
      <c r="DQ16" s="624">
        <v>7950</v>
      </c>
      <c r="DR16" s="619"/>
      <c r="DS16" s="619"/>
      <c r="DT16" s="619"/>
      <c r="DU16" s="619"/>
      <c r="DV16" s="619"/>
      <c r="DW16" s="619"/>
      <c r="DX16" s="619"/>
      <c r="DY16" s="619"/>
      <c r="DZ16" s="619"/>
      <c r="EA16" s="619"/>
      <c r="EB16" s="619"/>
      <c r="EC16" s="654"/>
    </row>
    <row r="17" spans="2:133" ht="11.25" customHeight="1" x14ac:dyDescent="0.15">
      <c r="B17" s="615" t="s">
        <v>248</v>
      </c>
      <c r="C17" s="616"/>
      <c r="D17" s="616"/>
      <c r="E17" s="616"/>
      <c r="F17" s="616"/>
      <c r="G17" s="616"/>
      <c r="H17" s="616"/>
      <c r="I17" s="616"/>
      <c r="J17" s="616"/>
      <c r="K17" s="616"/>
      <c r="L17" s="616"/>
      <c r="M17" s="616"/>
      <c r="N17" s="616"/>
      <c r="O17" s="616"/>
      <c r="P17" s="616"/>
      <c r="Q17" s="617"/>
      <c r="R17" s="618">
        <v>3677485</v>
      </c>
      <c r="S17" s="619"/>
      <c r="T17" s="619"/>
      <c r="U17" s="619"/>
      <c r="V17" s="619"/>
      <c r="W17" s="619"/>
      <c r="X17" s="619"/>
      <c r="Y17" s="620"/>
      <c r="Z17" s="671">
        <v>38.299999999999997</v>
      </c>
      <c r="AA17" s="671"/>
      <c r="AB17" s="671"/>
      <c r="AC17" s="671"/>
      <c r="AD17" s="672">
        <v>3677485</v>
      </c>
      <c r="AE17" s="672"/>
      <c r="AF17" s="672"/>
      <c r="AG17" s="672"/>
      <c r="AH17" s="672"/>
      <c r="AI17" s="672"/>
      <c r="AJ17" s="672"/>
      <c r="AK17" s="672"/>
      <c r="AL17" s="641">
        <v>76.8</v>
      </c>
      <c r="AM17" s="673"/>
      <c r="AN17" s="673"/>
      <c r="AO17" s="674"/>
      <c r="AP17" s="615" t="s">
        <v>249</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250</v>
      </c>
      <c r="CE17" s="652"/>
      <c r="CF17" s="652"/>
      <c r="CG17" s="652"/>
      <c r="CH17" s="652"/>
      <c r="CI17" s="652"/>
      <c r="CJ17" s="652"/>
      <c r="CK17" s="652"/>
      <c r="CL17" s="652"/>
      <c r="CM17" s="652"/>
      <c r="CN17" s="652"/>
      <c r="CO17" s="652"/>
      <c r="CP17" s="652"/>
      <c r="CQ17" s="653"/>
      <c r="CR17" s="618">
        <v>949381</v>
      </c>
      <c r="CS17" s="619"/>
      <c r="CT17" s="619"/>
      <c r="CU17" s="619"/>
      <c r="CV17" s="619"/>
      <c r="CW17" s="619"/>
      <c r="CX17" s="619"/>
      <c r="CY17" s="620"/>
      <c r="CZ17" s="671">
        <v>10.5</v>
      </c>
      <c r="DA17" s="671"/>
      <c r="DB17" s="671"/>
      <c r="DC17" s="671"/>
      <c r="DD17" s="624" t="s">
        <v>111</v>
      </c>
      <c r="DE17" s="619"/>
      <c r="DF17" s="619"/>
      <c r="DG17" s="619"/>
      <c r="DH17" s="619"/>
      <c r="DI17" s="619"/>
      <c r="DJ17" s="619"/>
      <c r="DK17" s="619"/>
      <c r="DL17" s="619"/>
      <c r="DM17" s="619"/>
      <c r="DN17" s="619"/>
      <c r="DO17" s="619"/>
      <c r="DP17" s="620"/>
      <c r="DQ17" s="624">
        <v>932423</v>
      </c>
      <c r="DR17" s="619"/>
      <c r="DS17" s="619"/>
      <c r="DT17" s="619"/>
      <c r="DU17" s="619"/>
      <c r="DV17" s="619"/>
      <c r="DW17" s="619"/>
      <c r="DX17" s="619"/>
      <c r="DY17" s="619"/>
      <c r="DZ17" s="619"/>
      <c r="EA17" s="619"/>
      <c r="EB17" s="619"/>
      <c r="EC17" s="654"/>
    </row>
    <row r="18" spans="2:133" ht="11.25" customHeight="1" x14ac:dyDescent="0.15">
      <c r="B18" s="615" t="s">
        <v>251</v>
      </c>
      <c r="C18" s="616"/>
      <c r="D18" s="616"/>
      <c r="E18" s="616"/>
      <c r="F18" s="616"/>
      <c r="G18" s="616"/>
      <c r="H18" s="616"/>
      <c r="I18" s="616"/>
      <c r="J18" s="616"/>
      <c r="K18" s="616"/>
      <c r="L18" s="616"/>
      <c r="M18" s="616"/>
      <c r="N18" s="616"/>
      <c r="O18" s="616"/>
      <c r="P18" s="616"/>
      <c r="Q18" s="617"/>
      <c r="R18" s="618">
        <v>576311</v>
      </c>
      <c r="S18" s="619"/>
      <c r="T18" s="619"/>
      <c r="U18" s="619"/>
      <c r="V18" s="619"/>
      <c r="W18" s="619"/>
      <c r="X18" s="619"/>
      <c r="Y18" s="620"/>
      <c r="Z18" s="671">
        <v>6</v>
      </c>
      <c r="AA18" s="671"/>
      <c r="AB18" s="671"/>
      <c r="AC18" s="671"/>
      <c r="AD18" s="672" t="s">
        <v>111</v>
      </c>
      <c r="AE18" s="672"/>
      <c r="AF18" s="672"/>
      <c r="AG18" s="672"/>
      <c r="AH18" s="672"/>
      <c r="AI18" s="672"/>
      <c r="AJ18" s="672"/>
      <c r="AK18" s="672"/>
      <c r="AL18" s="641" t="s">
        <v>111</v>
      </c>
      <c r="AM18" s="673"/>
      <c r="AN18" s="673"/>
      <c r="AO18" s="674"/>
      <c r="AP18" s="615" t="s">
        <v>252</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253</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254</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255</v>
      </c>
      <c r="AQ19" s="616"/>
      <c r="AR19" s="616"/>
      <c r="AS19" s="616"/>
      <c r="AT19" s="616"/>
      <c r="AU19" s="616"/>
      <c r="AV19" s="616"/>
      <c r="AW19" s="616"/>
      <c r="AX19" s="616"/>
      <c r="AY19" s="616"/>
      <c r="AZ19" s="616"/>
      <c r="BA19" s="616"/>
      <c r="BB19" s="616"/>
      <c r="BC19" s="616"/>
      <c r="BD19" s="616"/>
      <c r="BE19" s="616"/>
      <c r="BF19" s="617"/>
      <c r="BG19" s="618">
        <v>4663</v>
      </c>
      <c r="BH19" s="619"/>
      <c r="BI19" s="619"/>
      <c r="BJ19" s="619"/>
      <c r="BK19" s="619"/>
      <c r="BL19" s="619"/>
      <c r="BM19" s="619"/>
      <c r="BN19" s="620"/>
      <c r="BO19" s="671">
        <v>0.5</v>
      </c>
      <c r="BP19" s="671"/>
      <c r="BQ19" s="671"/>
      <c r="BR19" s="671"/>
      <c r="BS19" s="624" t="s">
        <v>111</v>
      </c>
      <c r="BT19" s="619"/>
      <c r="BU19" s="619"/>
      <c r="BV19" s="619"/>
      <c r="BW19" s="619"/>
      <c r="BX19" s="619"/>
      <c r="BY19" s="619"/>
      <c r="BZ19" s="619"/>
      <c r="CA19" s="619"/>
      <c r="CB19" s="654"/>
      <c r="CD19" s="655" t="s">
        <v>256</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257</v>
      </c>
      <c r="C20" s="616"/>
      <c r="D20" s="616"/>
      <c r="E20" s="616"/>
      <c r="F20" s="616"/>
      <c r="G20" s="616"/>
      <c r="H20" s="616"/>
      <c r="I20" s="616"/>
      <c r="J20" s="616"/>
      <c r="K20" s="616"/>
      <c r="L20" s="616"/>
      <c r="M20" s="616"/>
      <c r="N20" s="616"/>
      <c r="O20" s="616"/>
      <c r="P20" s="616"/>
      <c r="Q20" s="617"/>
      <c r="R20" s="618">
        <v>5350988</v>
      </c>
      <c r="S20" s="619"/>
      <c r="T20" s="619"/>
      <c r="U20" s="619"/>
      <c r="V20" s="619"/>
      <c r="W20" s="619"/>
      <c r="X20" s="619"/>
      <c r="Y20" s="620"/>
      <c r="Z20" s="671">
        <v>55.7</v>
      </c>
      <c r="AA20" s="671"/>
      <c r="AB20" s="671"/>
      <c r="AC20" s="671"/>
      <c r="AD20" s="672">
        <v>4774677</v>
      </c>
      <c r="AE20" s="672"/>
      <c r="AF20" s="672"/>
      <c r="AG20" s="672"/>
      <c r="AH20" s="672"/>
      <c r="AI20" s="672"/>
      <c r="AJ20" s="672"/>
      <c r="AK20" s="672"/>
      <c r="AL20" s="641">
        <v>99.7</v>
      </c>
      <c r="AM20" s="673"/>
      <c r="AN20" s="673"/>
      <c r="AO20" s="674"/>
      <c r="AP20" s="615" t="s">
        <v>258</v>
      </c>
      <c r="AQ20" s="616"/>
      <c r="AR20" s="616"/>
      <c r="AS20" s="616"/>
      <c r="AT20" s="616"/>
      <c r="AU20" s="616"/>
      <c r="AV20" s="616"/>
      <c r="AW20" s="616"/>
      <c r="AX20" s="616"/>
      <c r="AY20" s="616"/>
      <c r="AZ20" s="616"/>
      <c r="BA20" s="616"/>
      <c r="BB20" s="616"/>
      <c r="BC20" s="616"/>
      <c r="BD20" s="616"/>
      <c r="BE20" s="616"/>
      <c r="BF20" s="617"/>
      <c r="BG20" s="618">
        <v>4663</v>
      </c>
      <c r="BH20" s="619"/>
      <c r="BI20" s="619"/>
      <c r="BJ20" s="619"/>
      <c r="BK20" s="619"/>
      <c r="BL20" s="619"/>
      <c r="BM20" s="619"/>
      <c r="BN20" s="620"/>
      <c r="BO20" s="671">
        <v>0.5</v>
      </c>
      <c r="BP20" s="671"/>
      <c r="BQ20" s="671"/>
      <c r="BR20" s="671"/>
      <c r="BS20" s="624" t="s">
        <v>111</v>
      </c>
      <c r="BT20" s="619"/>
      <c r="BU20" s="619"/>
      <c r="BV20" s="619"/>
      <c r="BW20" s="619"/>
      <c r="BX20" s="619"/>
      <c r="BY20" s="619"/>
      <c r="BZ20" s="619"/>
      <c r="CA20" s="619"/>
      <c r="CB20" s="654"/>
      <c r="CD20" s="655" t="s">
        <v>259</v>
      </c>
      <c r="CE20" s="652"/>
      <c r="CF20" s="652"/>
      <c r="CG20" s="652"/>
      <c r="CH20" s="652"/>
      <c r="CI20" s="652"/>
      <c r="CJ20" s="652"/>
      <c r="CK20" s="652"/>
      <c r="CL20" s="652"/>
      <c r="CM20" s="652"/>
      <c r="CN20" s="652"/>
      <c r="CO20" s="652"/>
      <c r="CP20" s="652"/>
      <c r="CQ20" s="653"/>
      <c r="CR20" s="618">
        <v>9062621</v>
      </c>
      <c r="CS20" s="619"/>
      <c r="CT20" s="619"/>
      <c r="CU20" s="619"/>
      <c r="CV20" s="619"/>
      <c r="CW20" s="619"/>
      <c r="CX20" s="619"/>
      <c r="CY20" s="620"/>
      <c r="CZ20" s="671">
        <v>100</v>
      </c>
      <c r="DA20" s="671"/>
      <c r="DB20" s="671"/>
      <c r="DC20" s="671"/>
      <c r="DD20" s="624">
        <v>2445398</v>
      </c>
      <c r="DE20" s="619"/>
      <c r="DF20" s="619"/>
      <c r="DG20" s="619"/>
      <c r="DH20" s="619"/>
      <c r="DI20" s="619"/>
      <c r="DJ20" s="619"/>
      <c r="DK20" s="619"/>
      <c r="DL20" s="619"/>
      <c r="DM20" s="619"/>
      <c r="DN20" s="619"/>
      <c r="DO20" s="619"/>
      <c r="DP20" s="620"/>
      <c r="DQ20" s="624">
        <v>5697193</v>
      </c>
      <c r="DR20" s="619"/>
      <c r="DS20" s="619"/>
      <c r="DT20" s="619"/>
      <c r="DU20" s="619"/>
      <c r="DV20" s="619"/>
      <c r="DW20" s="619"/>
      <c r="DX20" s="619"/>
      <c r="DY20" s="619"/>
      <c r="DZ20" s="619"/>
      <c r="EA20" s="619"/>
      <c r="EB20" s="619"/>
      <c r="EC20" s="654"/>
    </row>
    <row r="21" spans="2:133" ht="11.25" customHeight="1" x14ac:dyDescent="0.15">
      <c r="B21" s="615" t="s">
        <v>260</v>
      </c>
      <c r="C21" s="616"/>
      <c r="D21" s="616"/>
      <c r="E21" s="616"/>
      <c r="F21" s="616"/>
      <c r="G21" s="616"/>
      <c r="H21" s="616"/>
      <c r="I21" s="616"/>
      <c r="J21" s="616"/>
      <c r="K21" s="616"/>
      <c r="L21" s="616"/>
      <c r="M21" s="616"/>
      <c r="N21" s="616"/>
      <c r="O21" s="616"/>
      <c r="P21" s="616"/>
      <c r="Q21" s="617"/>
      <c r="R21" s="618">
        <v>1626</v>
      </c>
      <c r="S21" s="619"/>
      <c r="T21" s="619"/>
      <c r="U21" s="619"/>
      <c r="V21" s="619"/>
      <c r="W21" s="619"/>
      <c r="X21" s="619"/>
      <c r="Y21" s="620"/>
      <c r="Z21" s="671">
        <v>0</v>
      </c>
      <c r="AA21" s="671"/>
      <c r="AB21" s="671"/>
      <c r="AC21" s="671"/>
      <c r="AD21" s="672">
        <v>1626</v>
      </c>
      <c r="AE21" s="672"/>
      <c r="AF21" s="672"/>
      <c r="AG21" s="672"/>
      <c r="AH21" s="672"/>
      <c r="AI21" s="672"/>
      <c r="AJ21" s="672"/>
      <c r="AK21" s="672"/>
      <c r="AL21" s="641">
        <v>0</v>
      </c>
      <c r="AM21" s="673"/>
      <c r="AN21" s="673"/>
      <c r="AO21" s="674"/>
      <c r="AP21" s="709" t="s">
        <v>261</v>
      </c>
      <c r="AQ21" s="719"/>
      <c r="AR21" s="719"/>
      <c r="AS21" s="719"/>
      <c r="AT21" s="719"/>
      <c r="AU21" s="719"/>
      <c r="AV21" s="719"/>
      <c r="AW21" s="719"/>
      <c r="AX21" s="719"/>
      <c r="AY21" s="719"/>
      <c r="AZ21" s="719"/>
      <c r="BA21" s="719"/>
      <c r="BB21" s="719"/>
      <c r="BC21" s="719"/>
      <c r="BD21" s="719"/>
      <c r="BE21" s="719"/>
      <c r="BF21" s="711"/>
      <c r="BG21" s="618">
        <v>4663</v>
      </c>
      <c r="BH21" s="619"/>
      <c r="BI21" s="619"/>
      <c r="BJ21" s="619"/>
      <c r="BK21" s="619"/>
      <c r="BL21" s="619"/>
      <c r="BM21" s="619"/>
      <c r="BN21" s="620"/>
      <c r="BO21" s="671">
        <v>0.5</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262</v>
      </c>
      <c r="C22" s="616"/>
      <c r="D22" s="616"/>
      <c r="E22" s="616"/>
      <c r="F22" s="616"/>
      <c r="G22" s="616"/>
      <c r="H22" s="616"/>
      <c r="I22" s="616"/>
      <c r="J22" s="616"/>
      <c r="K22" s="616"/>
      <c r="L22" s="616"/>
      <c r="M22" s="616"/>
      <c r="N22" s="616"/>
      <c r="O22" s="616"/>
      <c r="P22" s="616"/>
      <c r="Q22" s="617"/>
      <c r="R22" s="618">
        <v>12767</v>
      </c>
      <c r="S22" s="619"/>
      <c r="T22" s="619"/>
      <c r="U22" s="619"/>
      <c r="V22" s="619"/>
      <c r="W22" s="619"/>
      <c r="X22" s="619"/>
      <c r="Y22" s="620"/>
      <c r="Z22" s="671">
        <v>0.1</v>
      </c>
      <c r="AA22" s="671"/>
      <c r="AB22" s="671"/>
      <c r="AC22" s="671"/>
      <c r="AD22" s="672" t="s">
        <v>111</v>
      </c>
      <c r="AE22" s="672"/>
      <c r="AF22" s="672"/>
      <c r="AG22" s="672"/>
      <c r="AH22" s="672"/>
      <c r="AI22" s="672"/>
      <c r="AJ22" s="672"/>
      <c r="AK22" s="672"/>
      <c r="AL22" s="641" t="s">
        <v>111</v>
      </c>
      <c r="AM22" s="673"/>
      <c r="AN22" s="673"/>
      <c r="AO22" s="674"/>
      <c r="AP22" s="709" t="s">
        <v>263</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265</v>
      </c>
      <c r="C23" s="616"/>
      <c r="D23" s="616"/>
      <c r="E23" s="616"/>
      <c r="F23" s="616"/>
      <c r="G23" s="616"/>
      <c r="H23" s="616"/>
      <c r="I23" s="616"/>
      <c r="J23" s="616"/>
      <c r="K23" s="616"/>
      <c r="L23" s="616"/>
      <c r="M23" s="616"/>
      <c r="N23" s="616"/>
      <c r="O23" s="616"/>
      <c r="P23" s="616"/>
      <c r="Q23" s="617"/>
      <c r="R23" s="618">
        <v>58670</v>
      </c>
      <c r="S23" s="619"/>
      <c r="T23" s="619"/>
      <c r="U23" s="619"/>
      <c r="V23" s="619"/>
      <c r="W23" s="619"/>
      <c r="X23" s="619"/>
      <c r="Y23" s="620"/>
      <c r="Z23" s="671">
        <v>0.6</v>
      </c>
      <c r="AA23" s="671"/>
      <c r="AB23" s="671"/>
      <c r="AC23" s="671"/>
      <c r="AD23" s="672" t="s">
        <v>111</v>
      </c>
      <c r="AE23" s="672"/>
      <c r="AF23" s="672"/>
      <c r="AG23" s="672"/>
      <c r="AH23" s="672"/>
      <c r="AI23" s="672"/>
      <c r="AJ23" s="672"/>
      <c r="AK23" s="672"/>
      <c r="AL23" s="641" t="s">
        <v>111</v>
      </c>
      <c r="AM23" s="673"/>
      <c r="AN23" s="673"/>
      <c r="AO23" s="674"/>
      <c r="AP23" s="709" t="s">
        <v>266</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205</v>
      </c>
      <c r="CE23" s="724"/>
      <c r="CF23" s="724"/>
      <c r="CG23" s="724"/>
      <c r="CH23" s="724"/>
      <c r="CI23" s="724"/>
      <c r="CJ23" s="724"/>
      <c r="CK23" s="724"/>
      <c r="CL23" s="724"/>
      <c r="CM23" s="724"/>
      <c r="CN23" s="724"/>
      <c r="CO23" s="724"/>
      <c r="CP23" s="724"/>
      <c r="CQ23" s="725"/>
      <c r="CR23" s="723" t="s">
        <v>267</v>
      </c>
      <c r="CS23" s="724"/>
      <c r="CT23" s="724"/>
      <c r="CU23" s="724"/>
      <c r="CV23" s="724"/>
      <c r="CW23" s="724"/>
      <c r="CX23" s="724"/>
      <c r="CY23" s="725"/>
      <c r="CZ23" s="723" t="s">
        <v>268</v>
      </c>
      <c r="DA23" s="724"/>
      <c r="DB23" s="724"/>
      <c r="DC23" s="725"/>
      <c r="DD23" s="723" t="s">
        <v>269</v>
      </c>
      <c r="DE23" s="724"/>
      <c r="DF23" s="724"/>
      <c r="DG23" s="724"/>
      <c r="DH23" s="724"/>
      <c r="DI23" s="724"/>
      <c r="DJ23" s="724"/>
      <c r="DK23" s="725"/>
      <c r="DL23" s="726" t="s">
        <v>270</v>
      </c>
      <c r="DM23" s="727"/>
      <c r="DN23" s="727"/>
      <c r="DO23" s="727"/>
      <c r="DP23" s="727"/>
      <c r="DQ23" s="727"/>
      <c r="DR23" s="727"/>
      <c r="DS23" s="727"/>
      <c r="DT23" s="727"/>
      <c r="DU23" s="727"/>
      <c r="DV23" s="728"/>
      <c r="DW23" s="723" t="s">
        <v>271</v>
      </c>
      <c r="DX23" s="724"/>
      <c r="DY23" s="724"/>
      <c r="DZ23" s="724"/>
      <c r="EA23" s="724"/>
      <c r="EB23" s="724"/>
      <c r="EC23" s="725"/>
    </row>
    <row r="24" spans="2:133" ht="11.25" customHeight="1" x14ac:dyDescent="0.15">
      <c r="B24" s="615" t="s">
        <v>272</v>
      </c>
      <c r="C24" s="616"/>
      <c r="D24" s="616"/>
      <c r="E24" s="616"/>
      <c r="F24" s="616"/>
      <c r="G24" s="616"/>
      <c r="H24" s="616"/>
      <c r="I24" s="616"/>
      <c r="J24" s="616"/>
      <c r="K24" s="616"/>
      <c r="L24" s="616"/>
      <c r="M24" s="616"/>
      <c r="N24" s="616"/>
      <c r="O24" s="616"/>
      <c r="P24" s="616"/>
      <c r="Q24" s="617"/>
      <c r="R24" s="618">
        <v>7282</v>
      </c>
      <c r="S24" s="619"/>
      <c r="T24" s="619"/>
      <c r="U24" s="619"/>
      <c r="V24" s="619"/>
      <c r="W24" s="619"/>
      <c r="X24" s="619"/>
      <c r="Y24" s="620"/>
      <c r="Z24" s="671">
        <v>0.1</v>
      </c>
      <c r="AA24" s="671"/>
      <c r="AB24" s="671"/>
      <c r="AC24" s="671"/>
      <c r="AD24" s="672" t="s">
        <v>111</v>
      </c>
      <c r="AE24" s="672"/>
      <c r="AF24" s="672"/>
      <c r="AG24" s="672"/>
      <c r="AH24" s="672"/>
      <c r="AI24" s="672"/>
      <c r="AJ24" s="672"/>
      <c r="AK24" s="672"/>
      <c r="AL24" s="641" t="s">
        <v>111</v>
      </c>
      <c r="AM24" s="673"/>
      <c r="AN24" s="673"/>
      <c r="AO24" s="674"/>
      <c r="AP24" s="709" t="s">
        <v>273</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274</v>
      </c>
      <c r="CE24" s="676"/>
      <c r="CF24" s="676"/>
      <c r="CG24" s="676"/>
      <c r="CH24" s="676"/>
      <c r="CI24" s="676"/>
      <c r="CJ24" s="676"/>
      <c r="CK24" s="676"/>
      <c r="CL24" s="676"/>
      <c r="CM24" s="676"/>
      <c r="CN24" s="676"/>
      <c r="CO24" s="676"/>
      <c r="CP24" s="676"/>
      <c r="CQ24" s="677"/>
      <c r="CR24" s="668">
        <v>2688126</v>
      </c>
      <c r="CS24" s="669"/>
      <c r="CT24" s="669"/>
      <c r="CU24" s="669"/>
      <c r="CV24" s="669"/>
      <c r="CW24" s="669"/>
      <c r="CX24" s="669"/>
      <c r="CY24" s="716"/>
      <c r="CZ24" s="720">
        <v>29.7</v>
      </c>
      <c r="DA24" s="721"/>
      <c r="DB24" s="721"/>
      <c r="DC24" s="722"/>
      <c r="DD24" s="715">
        <v>2312028</v>
      </c>
      <c r="DE24" s="669"/>
      <c r="DF24" s="669"/>
      <c r="DG24" s="669"/>
      <c r="DH24" s="669"/>
      <c r="DI24" s="669"/>
      <c r="DJ24" s="669"/>
      <c r="DK24" s="716"/>
      <c r="DL24" s="715">
        <v>2236662</v>
      </c>
      <c r="DM24" s="669"/>
      <c r="DN24" s="669"/>
      <c r="DO24" s="669"/>
      <c r="DP24" s="669"/>
      <c r="DQ24" s="669"/>
      <c r="DR24" s="669"/>
      <c r="DS24" s="669"/>
      <c r="DT24" s="669"/>
      <c r="DU24" s="669"/>
      <c r="DV24" s="716"/>
      <c r="DW24" s="717">
        <v>44.4</v>
      </c>
      <c r="DX24" s="686"/>
      <c r="DY24" s="686"/>
      <c r="DZ24" s="686"/>
      <c r="EA24" s="686"/>
      <c r="EB24" s="686"/>
      <c r="EC24" s="718"/>
    </row>
    <row r="25" spans="2:133" ht="11.25" customHeight="1" x14ac:dyDescent="0.15">
      <c r="B25" s="615" t="s">
        <v>275</v>
      </c>
      <c r="C25" s="616"/>
      <c r="D25" s="616"/>
      <c r="E25" s="616"/>
      <c r="F25" s="616"/>
      <c r="G25" s="616"/>
      <c r="H25" s="616"/>
      <c r="I25" s="616"/>
      <c r="J25" s="616"/>
      <c r="K25" s="616"/>
      <c r="L25" s="616"/>
      <c r="M25" s="616"/>
      <c r="N25" s="616"/>
      <c r="O25" s="616"/>
      <c r="P25" s="616"/>
      <c r="Q25" s="617"/>
      <c r="R25" s="618">
        <v>954427</v>
      </c>
      <c r="S25" s="619"/>
      <c r="T25" s="619"/>
      <c r="U25" s="619"/>
      <c r="V25" s="619"/>
      <c r="W25" s="619"/>
      <c r="X25" s="619"/>
      <c r="Y25" s="620"/>
      <c r="Z25" s="671">
        <v>9.9</v>
      </c>
      <c r="AA25" s="671"/>
      <c r="AB25" s="671"/>
      <c r="AC25" s="671"/>
      <c r="AD25" s="672" t="s">
        <v>111</v>
      </c>
      <c r="AE25" s="672"/>
      <c r="AF25" s="672"/>
      <c r="AG25" s="672"/>
      <c r="AH25" s="672"/>
      <c r="AI25" s="672"/>
      <c r="AJ25" s="672"/>
      <c r="AK25" s="672"/>
      <c r="AL25" s="641" t="s">
        <v>111</v>
      </c>
      <c r="AM25" s="673"/>
      <c r="AN25" s="673"/>
      <c r="AO25" s="674"/>
      <c r="AP25" s="709" t="s">
        <v>276</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277</v>
      </c>
      <c r="CE25" s="652"/>
      <c r="CF25" s="652"/>
      <c r="CG25" s="652"/>
      <c r="CH25" s="652"/>
      <c r="CI25" s="652"/>
      <c r="CJ25" s="652"/>
      <c r="CK25" s="652"/>
      <c r="CL25" s="652"/>
      <c r="CM25" s="652"/>
      <c r="CN25" s="652"/>
      <c r="CO25" s="652"/>
      <c r="CP25" s="652"/>
      <c r="CQ25" s="653"/>
      <c r="CR25" s="618">
        <v>1313504</v>
      </c>
      <c r="CS25" s="637"/>
      <c r="CT25" s="637"/>
      <c r="CU25" s="637"/>
      <c r="CV25" s="637"/>
      <c r="CW25" s="637"/>
      <c r="CX25" s="637"/>
      <c r="CY25" s="638"/>
      <c r="CZ25" s="621">
        <v>14.5</v>
      </c>
      <c r="DA25" s="639"/>
      <c r="DB25" s="639"/>
      <c r="DC25" s="640"/>
      <c r="DD25" s="624">
        <v>1249020</v>
      </c>
      <c r="DE25" s="637"/>
      <c r="DF25" s="637"/>
      <c r="DG25" s="637"/>
      <c r="DH25" s="637"/>
      <c r="DI25" s="637"/>
      <c r="DJ25" s="637"/>
      <c r="DK25" s="638"/>
      <c r="DL25" s="624">
        <v>1235306</v>
      </c>
      <c r="DM25" s="637"/>
      <c r="DN25" s="637"/>
      <c r="DO25" s="637"/>
      <c r="DP25" s="637"/>
      <c r="DQ25" s="637"/>
      <c r="DR25" s="637"/>
      <c r="DS25" s="637"/>
      <c r="DT25" s="637"/>
      <c r="DU25" s="637"/>
      <c r="DV25" s="638"/>
      <c r="DW25" s="641">
        <v>24.5</v>
      </c>
      <c r="DX25" s="642"/>
      <c r="DY25" s="642"/>
      <c r="DZ25" s="642"/>
      <c r="EA25" s="642"/>
      <c r="EB25" s="642"/>
      <c r="EC25" s="643"/>
    </row>
    <row r="26" spans="2:133" ht="11.25" customHeight="1" x14ac:dyDescent="0.15">
      <c r="B26" s="712" t="s">
        <v>278</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279</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280</v>
      </c>
      <c r="CE26" s="652"/>
      <c r="CF26" s="652"/>
      <c r="CG26" s="652"/>
      <c r="CH26" s="652"/>
      <c r="CI26" s="652"/>
      <c r="CJ26" s="652"/>
      <c r="CK26" s="652"/>
      <c r="CL26" s="652"/>
      <c r="CM26" s="652"/>
      <c r="CN26" s="652"/>
      <c r="CO26" s="652"/>
      <c r="CP26" s="652"/>
      <c r="CQ26" s="653"/>
      <c r="CR26" s="618">
        <v>806764</v>
      </c>
      <c r="CS26" s="619"/>
      <c r="CT26" s="619"/>
      <c r="CU26" s="619"/>
      <c r="CV26" s="619"/>
      <c r="CW26" s="619"/>
      <c r="CX26" s="619"/>
      <c r="CY26" s="620"/>
      <c r="CZ26" s="621">
        <v>8.9</v>
      </c>
      <c r="DA26" s="639"/>
      <c r="DB26" s="639"/>
      <c r="DC26" s="640"/>
      <c r="DD26" s="624">
        <v>745841</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281</v>
      </c>
      <c r="C27" s="616"/>
      <c r="D27" s="616"/>
      <c r="E27" s="616"/>
      <c r="F27" s="616"/>
      <c r="G27" s="616"/>
      <c r="H27" s="616"/>
      <c r="I27" s="616"/>
      <c r="J27" s="616"/>
      <c r="K27" s="616"/>
      <c r="L27" s="616"/>
      <c r="M27" s="616"/>
      <c r="N27" s="616"/>
      <c r="O27" s="616"/>
      <c r="P27" s="616"/>
      <c r="Q27" s="617"/>
      <c r="R27" s="618">
        <v>504753</v>
      </c>
      <c r="S27" s="619"/>
      <c r="T27" s="619"/>
      <c r="U27" s="619"/>
      <c r="V27" s="619"/>
      <c r="W27" s="619"/>
      <c r="X27" s="619"/>
      <c r="Y27" s="620"/>
      <c r="Z27" s="671">
        <v>5.3</v>
      </c>
      <c r="AA27" s="671"/>
      <c r="AB27" s="671"/>
      <c r="AC27" s="671"/>
      <c r="AD27" s="672" t="s">
        <v>111</v>
      </c>
      <c r="AE27" s="672"/>
      <c r="AF27" s="672"/>
      <c r="AG27" s="672"/>
      <c r="AH27" s="672"/>
      <c r="AI27" s="672"/>
      <c r="AJ27" s="672"/>
      <c r="AK27" s="672"/>
      <c r="AL27" s="641" t="s">
        <v>111</v>
      </c>
      <c r="AM27" s="673"/>
      <c r="AN27" s="673"/>
      <c r="AO27" s="674"/>
      <c r="AP27" s="615" t="s">
        <v>282</v>
      </c>
      <c r="AQ27" s="616"/>
      <c r="AR27" s="616"/>
      <c r="AS27" s="616"/>
      <c r="AT27" s="616"/>
      <c r="AU27" s="616"/>
      <c r="AV27" s="616"/>
      <c r="AW27" s="616"/>
      <c r="AX27" s="616"/>
      <c r="AY27" s="616"/>
      <c r="AZ27" s="616"/>
      <c r="BA27" s="616"/>
      <c r="BB27" s="616"/>
      <c r="BC27" s="616"/>
      <c r="BD27" s="616"/>
      <c r="BE27" s="616"/>
      <c r="BF27" s="617"/>
      <c r="BG27" s="618">
        <v>869154</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283</v>
      </c>
      <c r="CE27" s="652"/>
      <c r="CF27" s="652"/>
      <c r="CG27" s="652"/>
      <c r="CH27" s="652"/>
      <c r="CI27" s="652"/>
      <c r="CJ27" s="652"/>
      <c r="CK27" s="652"/>
      <c r="CL27" s="652"/>
      <c r="CM27" s="652"/>
      <c r="CN27" s="652"/>
      <c r="CO27" s="652"/>
      <c r="CP27" s="652"/>
      <c r="CQ27" s="653"/>
      <c r="CR27" s="618">
        <v>425241</v>
      </c>
      <c r="CS27" s="637"/>
      <c r="CT27" s="637"/>
      <c r="CU27" s="637"/>
      <c r="CV27" s="637"/>
      <c r="CW27" s="637"/>
      <c r="CX27" s="637"/>
      <c r="CY27" s="638"/>
      <c r="CZ27" s="621">
        <v>4.7</v>
      </c>
      <c r="DA27" s="639"/>
      <c r="DB27" s="639"/>
      <c r="DC27" s="640"/>
      <c r="DD27" s="624">
        <v>130585</v>
      </c>
      <c r="DE27" s="637"/>
      <c r="DF27" s="637"/>
      <c r="DG27" s="637"/>
      <c r="DH27" s="637"/>
      <c r="DI27" s="637"/>
      <c r="DJ27" s="637"/>
      <c r="DK27" s="638"/>
      <c r="DL27" s="624">
        <v>68933</v>
      </c>
      <c r="DM27" s="637"/>
      <c r="DN27" s="637"/>
      <c r="DO27" s="637"/>
      <c r="DP27" s="637"/>
      <c r="DQ27" s="637"/>
      <c r="DR27" s="637"/>
      <c r="DS27" s="637"/>
      <c r="DT27" s="637"/>
      <c r="DU27" s="637"/>
      <c r="DV27" s="638"/>
      <c r="DW27" s="641">
        <v>1.4</v>
      </c>
      <c r="DX27" s="642"/>
      <c r="DY27" s="642"/>
      <c r="DZ27" s="642"/>
      <c r="EA27" s="642"/>
      <c r="EB27" s="642"/>
      <c r="EC27" s="643"/>
    </row>
    <row r="28" spans="2:133" ht="11.25" customHeight="1" x14ac:dyDescent="0.15">
      <c r="B28" s="615" t="s">
        <v>284</v>
      </c>
      <c r="C28" s="616"/>
      <c r="D28" s="616"/>
      <c r="E28" s="616"/>
      <c r="F28" s="616"/>
      <c r="G28" s="616"/>
      <c r="H28" s="616"/>
      <c r="I28" s="616"/>
      <c r="J28" s="616"/>
      <c r="K28" s="616"/>
      <c r="L28" s="616"/>
      <c r="M28" s="616"/>
      <c r="N28" s="616"/>
      <c r="O28" s="616"/>
      <c r="P28" s="616"/>
      <c r="Q28" s="617"/>
      <c r="R28" s="618">
        <v>48354</v>
      </c>
      <c r="S28" s="619"/>
      <c r="T28" s="619"/>
      <c r="U28" s="619"/>
      <c r="V28" s="619"/>
      <c r="W28" s="619"/>
      <c r="X28" s="619"/>
      <c r="Y28" s="620"/>
      <c r="Z28" s="671">
        <v>0.5</v>
      </c>
      <c r="AA28" s="671"/>
      <c r="AB28" s="671"/>
      <c r="AC28" s="671"/>
      <c r="AD28" s="672">
        <v>13218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285</v>
      </c>
      <c r="CE28" s="652"/>
      <c r="CF28" s="652"/>
      <c r="CG28" s="652"/>
      <c r="CH28" s="652"/>
      <c r="CI28" s="652"/>
      <c r="CJ28" s="652"/>
      <c r="CK28" s="652"/>
      <c r="CL28" s="652"/>
      <c r="CM28" s="652"/>
      <c r="CN28" s="652"/>
      <c r="CO28" s="652"/>
      <c r="CP28" s="652"/>
      <c r="CQ28" s="653"/>
      <c r="CR28" s="618">
        <v>949381</v>
      </c>
      <c r="CS28" s="619"/>
      <c r="CT28" s="619"/>
      <c r="CU28" s="619"/>
      <c r="CV28" s="619"/>
      <c r="CW28" s="619"/>
      <c r="CX28" s="619"/>
      <c r="CY28" s="620"/>
      <c r="CZ28" s="621">
        <v>10.5</v>
      </c>
      <c r="DA28" s="639"/>
      <c r="DB28" s="639"/>
      <c r="DC28" s="640"/>
      <c r="DD28" s="624">
        <v>932423</v>
      </c>
      <c r="DE28" s="619"/>
      <c r="DF28" s="619"/>
      <c r="DG28" s="619"/>
      <c r="DH28" s="619"/>
      <c r="DI28" s="619"/>
      <c r="DJ28" s="619"/>
      <c r="DK28" s="620"/>
      <c r="DL28" s="624">
        <v>932423</v>
      </c>
      <c r="DM28" s="619"/>
      <c r="DN28" s="619"/>
      <c r="DO28" s="619"/>
      <c r="DP28" s="619"/>
      <c r="DQ28" s="619"/>
      <c r="DR28" s="619"/>
      <c r="DS28" s="619"/>
      <c r="DT28" s="619"/>
      <c r="DU28" s="619"/>
      <c r="DV28" s="620"/>
      <c r="DW28" s="641">
        <v>18.5</v>
      </c>
      <c r="DX28" s="642"/>
      <c r="DY28" s="642"/>
      <c r="DZ28" s="642"/>
      <c r="EA28" s="642"/>
      <c r="EB28" s="642"/>
      <c r="EC28" s="643"/>
    </row>
    <row r="29" spans="2:133" ht="11.25" customHeight="1" x14ac:dyDescent="0.15">
      <c r="B29" s="615" t="s">
        <v>286</v>
      </c>
      <c r="C29" s="616"/>
      <c r="D29" s="616"/>
      <c r="E29" s="616"/>
      <c r="F29" s="616"/>
      <c r="G29" s="616"/>
      <c r="H29" s="616"/>
      <c r="I29" s="616"/>
      <c r="J29" s="616"/>
      <c r="K29" s="616"/>
      <c r="L29" s="616"/>
      <c r="M29" s="616"/>
      <c r="N29" s="616"/>
      <c r="O29" s="616"/>
      <c r="P29" s="616"/>
      <c r="Q29" s="617"/>
      <c r="R29" s="618">
        <v>18259</v>
      </c>
      <c r="S29" s="619"/>
      <c r="T29" s="619"/>
      <c r="U29" s="619"/>
      <c r="V29" s="619"/>
      <c r="W29" s="619"/>
      <c r="X29" s="619"/>
      <c r="Y29" s="620"/>
      <c r="Z29" s="671">
        <v>0.2</v>
      </c>
      <c r="AA29" s="671"/>
      <c r="AB29" s="671"/>
      <c r="AC29" s="671"/>
      <c r="AD29" s="672" t="s">
        <v>111</v>
      </c>
      <c r="AE29" s="672"/>
      <c r="AF29" s="672"/>
      <c r="AG29" s="672"/>
      <c r="AH29" s="672"/>
      <c r="AI29" s="672"/>
      <c r="AJ29" s="672"/>
      <c r="AK29" s="672"/>
      <c r="AL29" s="641" t="s">
        <v>111</v>
      </c>
      <c r="AM29" s="673"/>
      <c r="AN29" s="673"/>
      <c r="AO29" s="674"/>
      <c r="AP29" s="678" t="s">
        <v>205</v>
      </c>
      <c r="AQ29" s="679"/>
      <c r="AR29" s="679"/>
      <c r="AS29" s="679"/>
      <c r="AT29" s="679"/>
      <c r="AU29" s="679"/>
      <c r="AV29" s="679"/>
      <c r="AW29" s="679"/>
      <c r="AX29" s="679"/>
      <c r="AY29" s="679"/>
      <c r="AZ29" s="679"/>
      <c r="BA29" s="679"/>
      <c r="BB29" s="679"/>
      <c r="BC29" s="679"/>
      <c r="BD29" s="679"/>
      <c r="BE29" s="679"/>
      <c r="BF29" s="680"/>
      <c r="BG29" s="678" t="s">
        <v>287</v>
      </c>
      <c r="BH29" s="694"/>
      <c r="BI29" s="694"/>
      <c r="BJ29" s="694"/>
      <c r="BK29" s="694"/>
      <c r="BL29" s="694"/>
      <c r="BM29" s="694"/>
      <c r="BN29" s="694"/>
      <c r="BO29" s="694"/>
      <c r="BP29" s="694"/>
      <c r="BQ29" s="695"/>
      <c r="BR29" s="678" t="s">
        <v>288</v>
      </c>
      <c r="BS29" s="694"/>
      <c r="BT29" s="694"/>
      <c r="BU29" s="694"/>
      <c r="BV29" s="694"/>
      <c r="BW29" s="694"/>
      <c r="BX29" s="694"/>
      <c r="BY29" s="694"/>
      <c r="BZ29" s="694"/>
      <c r="CA29" s="694"/>
      <c r="CB29" s="695"/>
      <c r="CD29" s="688" t="s">
        <v>289</v>
      </c>
      <c r="CE29" s="689"/>
      <c r="CF29" s="655" t="s">
        <v>290</v>
      </c>
      <c r="CG29" s="652"/>
      <c r="CH29" s="652"/>
      <c r="CI29" s="652"/>
      <c r="CJ29" s="652"/>
      <c r="CK29" s="652"/>
      <c r="CL29" s="652"/>
      <c r="CM29" s="652"/>
      <c r="CN29" s="652"/>
      <c r="CO29" s="652"/>
      <c r="CP29" s="652"/>
      <c r="CQ29" s="653"/>
      <c r="CR29" s="618">
        <v>949381</v>
      </c>
      <c r="CS29" s="637"/>
      <c r="CT29" s="637"/>
      <c r="CU29" s="637"/>
      <c r="CV29" s="637"/>
      <c r="CW29" s="637"/>
      <c r="CX29" s="637"/>
      <c r="CY29" s="638"/>
      <c r="CZ29" s="621">
        <v>10.5</v>
      </c>
      <c r="DA29" s="639"/>
      <c r="DB29" s="639"/>
      <c r="DC29" s="640"/>
      <c r="DD29" s="624">
        <v>932423</v>
      </c>
      <c r="DE29" s="637"/>
      <c r="DF29" s="637"/>
      <c r="DG29" s="637"/>
      <c r="DH29" s="637"/>
      <c r="DI29" s="637"/>
      <c r="DJ29" s="637"/>
      <c r="DK29" s="638"/>
      <c r="DL29" s="624">
        <v>932423</v>
      </c>
      <c r="DM29" s="637"/>
      <c r="DN29" s="637"/>
      <c r="DO29" s="637"/>
      <c r="DP29" s="637"/>
      <c r="DQ29" s="637"/>
      <c r="DR29" s="637"/>
      <c r="DS29" s="637"/>
      <c r="DT29" s="637"/>
      <c r="DU29" s="637"/>
      <c r="DV29" s="638"/>
      <c r="DW29" s="641">
        <v>18.5</v>
      </c>
      <c r="DX29" s="642"/>
      <c r="DY29" s="642"/>
      <c r="DZ29" s="642"/>
      <c r="EA29" s="642"/>
      <c r="EB29" s="642"/>
      <c r="EC29" s="643"/>
    </row>
    <row r="30" spans="2:133" ht="11.25" customHeight="1" x14ac:dyDescent="0.15">
      <c r="B30" s="615" t="s">
        <v>291</v>
      </c>
      <c r="C30" s="616"/>
      <c r="D30" s="616"/>
      <c r="E30" s="616"/>
      <c r="F30" s="616"/>
      <c r="G30" s="616"/>
      <c r="H30" s="616"/>
      <c r="I30" s="616"/>
      <c r="J30" s="616"/>
      <c r="K30" s="616"/>
      <c r="L30" s="616"/>
      <c r="M30" s="616"/>
      <c r="N30" s="616"/>
      <c r="O30" s="616"/>
      <c r="P30" s="616"/>
      <c r="Q30" s="617"/>
      <c r="R30" s="618">
        <v>108696</v>
      </c>
      <c r="S30" s="619"/>
      <c r="T30" s="619"/>
      <c r="U30" s="619"/>
      <c r="V30" s="619"/>
      <c r="W30" s="619"/>
      <c r="X30" s="619"/>
      <c r="Y30" s="620"/>
      <c r="Z30" s="671">
        <v>1.1000000000000001</v>
      </c>
      <c r="AA30" s="671"/>
      <c r="AB30" s="671"/>
      <c r="AC30" s="671"/>
      <c r="AD30" s="672" t="s">
        <v>111</v>
      </c>
      <c r="AE30" s="672"/>
      <c r="AF30" s="672"/>
      <c r="AG30" s="672"/>
      <c r="AH30" s="672"/>
      <c r="AI30" s="672"/>
      <c r="AJ30" s="672"/>
      <c r="AK30" s="672"/>
      <c r="AL30" s="641" t="s">
        <v>111</v>
      </c>
      <c r="AM30" s="673"/>
      <c r="AN30" s="673"/>
      <c r="AO30" s="674"/>
      <c r="AP30" s="696" t="s">
        <v>292</v>
      </c>
      <c r="AQ30" s="697"/>
      <c r="AR30" s="697"/>
      <c r="AS30" s="697"/>
      <c r="AT30" s="702" t="s">
        <v>293</v>
      </c>
      <c r="AU30" s="182"/>
      <c r="AV30" s="182"/>
      <c r="AW30" s="182"/>
      <c r="AX30" s="705" t="s">
        <v>171</v>
      </c>
      <c r="AY30" s="706"/>
      <c r="AZ30" s="706"/>
      <c r="BA30" s="706"/>
      <c r="BB30" s="706"/>
      <c r="BC30" s="706"/>
      <c r="BD30" s="706"/>
      <c r="BE30" s="706"/>
      <c r="BF30" s="707"/>
      <c r="BG30" s="684">
        <v>99.5</v>
      </c>
      <c r="BH30" s="685"/>
      <c r="BI30" s="685"/>
      <c r="BJ30" s="685"/>
      <c r="BK30" s="685"/>
      <c r="BL30" s="685"/>
      <c r="BM30" s="686">
        <v>98</v>
      </c>
      <c r="BN30" s="685"/>
      <c r="BO30" s="685"/>
      <c r="BP30" s="685"/>
      <c r="BQ30" s="687"/>
      <c r="BR30" s="684">
        <v>99.3</v>
      </c>
      <c r="BS30" s="685"/>
      <c r="BT30" s="685"/>
      <c r="BU30" s="685"/>
      <c r="BV30" s="685"/>
      <c r="BW30" s="685"/>
      <c r="BX30" s="686">
        <v>98.2</v>
      </c>
      <c r="BY30" s="685"/>
      <c r="BZ30" s="685"/>
      <c r="CA30" s="685"/>
      <c r="CB30" s="687"/>
      <c r="CD30" s="690"/>
      <c r="CE30" s="691"/>
      <c r="CF30" s="655" t="s">
        <v>294</v>
      </c>
      <c r="CG30" s="652"/>
      <c r="CH30" s="652"/>
      <c r="CI30" s="652"/>
      <c r="CJ30" s="652"/>
      <c r="CK30" s="652"/>
      <c r="CL30" s="652"/>
      <c r="CM30" s="652"/>
      <c r="CN30" s="652"/>
      <c r="CO30" s="652"/>
      <c r="CP30" s="652"/>
      <c r="CQ30" s="653"/>
      <c r="CR30" s="618">
        <v>835794</v>
      </c>
      <c r="CS30" s="619"/>
      <c r="CT30" s="619"/>
      <c r="CU30" s="619"/>
      <c r="CV30" s="619"/>
      <c r="CW30" s="619"/>
      <c r="CX30" s="619"/>
      <c r="CY30" s="620"/>
      <c r="CZ30" s="621">
        <v>9.1999999999999993</v>
      </c>
      <c r="DA30" s="639"/>
      <c r="DB30" s="639"/>
      <c r="DC30" s="640"/>
      <c r="DD30" s="624">
        <v>819967</v>
      </c>
      <c r="DE30" s="619"/>
      <c r="DF30" s="619"/>
      <c r="DG30" s="619"/>
      <c r="DH30" s="619"/>
      <c r="DI30" s="619"/>
      <c r="DJ30" s="619"/>
      <c r="DK30" s="620"/>
      <c r="DL30" s="624">
        <v>819967</v>
      </c>
      <c r="DM30" s="619"/>
      <c r="DN30" s="619"/>
      <c r="DO30" s="619"/>
      <c r="DP30" s="619"/>
      <c r="DQ30" s="619"/>
      <c r="DR30" s="619"/>
      <c r="DS30" s="619"/>
      <c r="DT30" s="619"/>
      <c r="DU30" s="619"/>
      <c r="DV30" s="620"/>
      <c r="DW30" s="641">
        <v>16.3</v>
      </c>
      <c r="DX30" s="642"/>
      <c r="DY30" s="642"/>
      <c r="DZ30" s="642"/>
      <c r="EA30" s="642"/>
      <c r="EB30" s="642"/>
      <c r="EC30" s="643"/>
    </row>
    <row r="31" spans="2:133" ht="11.25" customHeight="1" x14ac:dyDescent="0.15">
      <c r="B31" s="615" t="s">
        <v>295</v>
      </c>
      <c r="C31" s="616"/>
      <c r="D31" s="616"/>
      <c r="E31" s="616"/>
      <c r="F31" s="616"/>
      <c r="G31" s="616"/>
      <c r="H31" s="616"/>
      <c r="I31" s="616"/>
      <c r="J31" s="616"/>
      <c r="K31" s="616"/>
      <c r="L31" s="616"/>
      <c r="M31" s="616"/>
      <c r="N31" s="616"/>
      <c r="O31" s="616"/>
      <c r="P31" s="616"/>
      <c r="Q31" s="617"/>
      <c r="R31" s="618">
        <v>556475</v>
      </c>
      <c r="S31" s="619"/>
      <c r="T31" s="619"/>
      <c r="U31" s="619"/>
      <c r="V31" s="619"/>
      <c r="W31" s="619"/>
      <c r="X31" s="619"/>
      <c r="Y31" s="620"/>
      <c r="Z31" s="671">
        <v>5.8</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296</v>
      </c>
      <c r="AV31" s="181"/>
      <c r="AW31" s="181"/>
      <c r="AX31" s="615" t="s">
        <v>297</v>
      </c>
      <c r="AY31" s="616"/>
      <c r="AZ31" s="616"/>
      <c r="BA31" s="616"/>
      <c r="BB31" s="616"/>
      <c r="BC31" s="616"/>
      <c r="BD31" s="616"/>
      <c r="BE31" s="616"/>
      <c r="BF31" s="617"/>
      <c r="BG31" s="682">
        <v>99.3</v>
      </c>
      <c r="BH31" s="637"/>
      <c r="BI31" s="637"/>
      <c r="BJ31" s="637"/>
      <c r="BK31" s="637"/>
      <c r="BL31" s="637"/>
      <c r="BM31" s="673">
        <v>97.3</v>
      </c>
      <c r="BN31" s="683"/>
      <c r="BO31" s="683"/>
      <c r="BP31" s="683"/>
      <c r="BQ31" s="647"/>
      <c r="BR31" s="682">
        <v>99</v>
      </c>
      <c r="BS31" s="637"/>
      <c r="BT31" s="637"/>
      <c r="BU31" s="637"/>
      <c r="BV31" s="637"/>
      <c r="BW31" s="637"/>
      <c r="BX31" s="673">
        <v>97.4</v>
      </c>
      <c r="BY31" s="683"/>
      <c r="BZ31" s="683"/>
      <c r="CA31" s="683"/>
      <c r="CB31" s="647"/>
      <c r="CD31" s="690"/>
      <c r="CE31" s="691"/>
      <c r="CF31" s="655" t="s">
        <v>298</v>
      </c>
      <c r="CG31" s="652"/>
      <c r="CH31" s="652"/>
      <c r="CI31" s="652"/>
      <c r="CJ31" s="652"/>
      <c r="CK31" s="652"/>
      <c r="CL31" s="652"/>
      <c r="CM31" s="652"/>
      <c r="CN31" s="652"/>
      <c r="CO31" s="652"/>
      <c r="CP31" s="652"/>
      <c r="CQ31" s="653"/>
      <c r="CR31" s="618">
        <v>113587</v>
      </c>
      <c r="CS31" s="637"/>
      <c r="CT31" s="637"/>
      <c r="CU31" s="637"/>
      <c r="CV31" s="637"/>
      <c r="CW31" s="637"/>
      <c r="CX31" s="637"/>
      <c r="CY31" s="638"/>
      <c r="CZ31" s="621">
        <v>1.3</v>
      </c>
      <c r="DA31" s="639"/>
      <c r="DB31" s="639"/>
      <c r="DC31" s="640"/>
      <c r="DD31" s="624">
        <v>112456</v>
      </c>
      <c r="DE31" s="637"/>
      <c r="DF31" s="637"/>
      <c r="DG31" s="637"/>
      <c r="DH31" s="637"/>
      <c r="DI31" s="637"/>
      <c r="DJ31" s="637"/>
      <c r="DK31" s="638"/>
      <c r="DL31" s="624">
        <v>112456</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299</v>
      </c>
      <c r="C32" s="616"/>
      <c r="D32" s="616"/>
      <c r="E32" s="616"/>
      <c r="F32" s="616"/>
      <c r="G32" s="616"/>
      <c r="H32" s="616"/>
      <c r="I32" s="616"/>
      <c r="J32" s="616"/>
      <c r="K32" s="616"/>
      <c r="L32" s="616"/>
      <c r="M32" s="616"/>
      <c r="N32" s="616"/>
      <c r="O32" s="616"/>
      <c r="P32" s="616"/>
      <c r="Q32" s="617"/>
      <c r="R32" s="618">
        <v>121127</v>
      </c>
      <c r="S32" s="619"/>
      <c r="T32" s="619"/>
      <c r="U32" s="619"/>
      <c r="V32" s="619"/>
      <c r="W32" s="619"/>
      <c r="X32" s="619"/>
      <c r="Y32" s="620"/>
      <c r="Z32" s="671">
        <v>1.3</v>
      </c>
      <c r="AA32" s="671"/>
      <c r="AB32" s="671"/>
      <c r="AC32" s="671"/>
      <c r="AD32" s="672">
        <v>540</v>
      </c>
      <c r="AE32" s="672"/>
      <c r="AF32" s="672"/>
      <c r="AG32" s="672"/>
      <c r="AH32" s="672"/>
      <c r="AI32" s="672"/>
      <c r="AJ32" s="672"/>
      <c r="AK32" s="672"/>
      <c r="AL32" s="641">
        <v>0</v>
      </c>
      <c r="AM32" s="673"/>
      <c r="AN32" s="673"/>
      <c r="AO32" s="674"/>
      <c r="AP32" s="700"/>
      <c r="AQ32" s="701"/>
      <c r="AR32" s="701"/>
      <c r="AS32" s="701"/>
      <c r="AT32" s="704"/>
      <c r="AU32" s="183"/>
      <c r="AV32" s="183"/>
      <c r="AW32" s="183"/>
      <c r="AX32" s="599" t="s">
        <v>300</v>
      </c>
      <c r="AY32" s="600"/>
      <c r="AZ32" s="600"/>
      <c r="BA32" s="600"/>
      <c r="BB32" s="600"/>
      <c r="BC32" s="600"/>
      <c r="BD32" s="600"/>
      <c r="BE32" s="600"/>
      <c r="BF32" s="601"/>
      <c r="BG32" s="681">
        <v>99.4</v>
      </c>
      <c r="BH32" s="603"/>
      <c r="BI32" s="603"/>
      <c r="BJ32" s="603"/>
      <c r="BK32" s="603"/>
      <c r="BL32" s="603"/>
      <c r="BM32" s="666">
        <v>97.7</v>
      </c>
      <c r="BN32" s="603"/>
      <c r="BO32" s="603"/>
      <c r="BP32" s="603"/>
      <c r="BQ32" s="660"/>
      <c r="BR32" s="681">
        <v>99.3</v>
      </c>
      <c r="BS32" s="603"/>
      <c r="BT32" s="603"/>
      <c r="BU32" s="603"/>
      <c r="BV32" s="603"/>
      <c r="BW32" s="603"/>
      <c r="BX32" s="666">
        <v>98</v>
      </c>
      <c r="BY32" s="603"/>
      <c r="BZ32" s="603"/>
      <c r="CA32" s="603"/>
      <c r="CB32" s="660"/>
      <c r="CD32" s="692"/>
      <c r="CE32" s="693"/>
      <c r="CF32" s="655" t="s">
        <v>301</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302</v>
      </c>
      <c r="C33" s="616"/>
      <c r="D33" s="616"/>
      <c r="E33" s="616"/>
      <c r="F33" s="616"/>
      <c r="G33" s="616"/>
      <c r="H33" s="616"/>
      <c r="I33" s="616"/>
      <c r="J33" s="616"/>
      <c r="K33" s="616"/>
      <c r="L33" s="616"/>
      <c r="M33" s="616"/>
      <c r="N33" s="616"/>
      <c r="O33" s="616"/>
      <c r="P33" s="616"/>
      <c r="Q33" s="617"/>
      <c r="R33" s="618">
        <v>1864687</v>
      </c>
      <c r="S33" s="619"/>
      <c r="T33" s="619"/>
      <c r="U33" s="619"/>
      <c r="V33" s="619"/>
      <c r="W33" s="619"/>
      <c r="X33" s="619"/>
      <c r="Y33" s="620"/>
      <c r="Z33" s="671">
        <v>19.399999999999999</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303</v>
      </c>
      <c r="CE33" s="652"/>
      <c r="CF33" s="652"/>
      <c r="CG33" s="652"/>
      <c r="CH33" s="652"/>
      <c r="CI33" s="652"/>
      <c r="CJ33" s="652"/>
      <c r="CK33" s="652"/>
      <c r="CL33" s="652"/>
      <c r="CM33" s="652"/>
      <c r="CN33" s="652"/>
      <c r="CO33" s="652"/>
      <c r="CP33" s="652"/>
      <c r="CQ33" s="653"/>
      <c r="CR33" s="618">
        <v>3895899</v>
      </c>
      <c r="CS33" s="637"/>
      <c r="CT33" s="637"/>
      <c r="CU33" s="637"/>
      <c r="CV33" s="637"/>
      <c r="CW33" s="637"/>
      <c r="CX33" s="637"/>
      <c r="CY33" s="638"/>
      <c r="CZ33" s="621">
        <v>43</v>
      </c>
      <c r="DA33" s="639"/>
      <c r="DB33" s="639"/>
      <c r="DC33" s="640"/>
      <c r="DD33" s="624">
        <v>3181834</v>
      </c>
      <c r="DE33" s="637"/>
      <c r="DF33" s="637"/>
      <c r="DG33" s="637"/>
      <c r="DH33" s="637"/>
      <c r="DI33" s="637"/>
      <c r="DJ33" s="637"/>
      <c r="DK33" s="638"/>
      <c r="DL33" s="624">
        <v>2259925</v>
      </c>
      <c r="DM33" s="637"/>
      <c r="DN33" s="637"/>
      <c r="DO33" s="637"/>
      <c r="DP33" s="637"/>
      <c r="DQ33" s="637"/>
      <c r="DR33" s="637"/>
      <c r="DS33" s="637"/>
      <c r="DT33" s="637"/>
      <c r="DU33" s="637"/>
      <c r="DV33" s="638"/>
      <c r="DW33" s="641">
        <v>44.9</v>
      </c>
      <c r="DX33" s="642"/>
      <c r="DY33" s="642"/>
      <c r="DZ33" s="642"/>
      <c r="EA33" s="642"/>
      <c r="EB33" s="642"/>
      <c r="EC33" s="643"/>
    </row>
    <row r="34" spans="2:133" ht="11.25" customHeight="1" x14ac:dyDescent="0.15">
      <c r="B34" s="615" t="s">
        <v>304</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305</v>
      </c>
      <c r="AR34" s="679"/>
      <c r="AS34" s="679"/>
      <c r="AT34" s="679"/>
      <c r="AU34" s="679"/>
      <c r="AV34" s="679"/>
      <c r="AW34" s="679"/>
      <c r="AX34" s="679"/>
      <c r="AY34" s="679"/>
      <c r="AZ34" s="679"/>
      <c r="BA34" s="679"/>
      <c r="BB34" s="679"/>
      <c r="BC34" s="679"/>
      <c r="BD34" s="679"/>
      <c r="BE34" s="679"/>
      <c r="BF34" s="680"/>
      <c r="BG34" s="678" t="s">
        <v>306</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307</v>
      </c>
      <c r="CE34" s="652"/>
      <c r="CF34" s="652"/>
      <c r="CG34" s="652"/>
      <c r="CH34" s="652"/>
      <c r="CI34" s="652"/>
      <c r="CJ34" s="652"/>
      <c r="CK34" s="652"/>
      <c r="CL34" s="652"/>
      <c r="CM34" s="652"/>
      <c r="CN34" s="652"/>
      <c r="CO34" s="652"/>
      <c r="CP34" s="652"/>
      <c r="CQ34" s="653"/>
      <c r="CR34" s="618">
        <v>1050502</v>
      </c>
      <c r="CS34" s="619"/>
      <c r="CT34" s="619"/>
      <c r="CU34" s="619"/>
      <c r="CV34" s="619"/>
      <c r="CW34" s="619"/>
      <c r="CX34" s="619"/>
      <c r="CY34" s="620"/>
      <c r="CZ34" s="621">
        <v>11.6</v>
      </c>
      <c r="DA34" s="639"/>
      <c r="DB34" s="639"/>
      <c r="DC34" s="640"/>
      <c r="DD34" s="624">
        <v>847212</v>
      </c>
      <c r="DE34" s="619"/>
      <c r="DF34" s="619"/>
      <c r="DG34" s="619"/>
      <c r="DH34" s="619"/>
      <c r="DI34" s="619"/>
      <c r="DJ34" s="619"/>
      <c r="DK34" s="620"/>
      <c r="DL34" s="624">
        <v>772436</v>
      </c>
      <c r="DM34" s="619"/>
      <c r="DN34" s="619"/>
      <c r="DO34" s="619"/>
      <c r="DP34" s="619"/>
      <c r="DQ34" s="619"/>
      <c r="DR34" s="619"/>
      <c r="DS34" s="619"/>
      <c r="DT34" s="619"/>
      <c r="DU34" s="619"/>
      <c r="DV34" s="620"/>
      <c r="DW34" s="641">
        <v>15.3</v>
      </c>
      <c r="DX34" s="642"/>
      <c r="DY34" s="642"/>
      <c r="DZ34" s="642"/>
      <c r="EA34" s="642"/>
      <c r="EB34" s="642"/>
      <c r="EC34" s="643"/>
    </row>
    <row r="35" spans="2:133" ht="11.25" customHeight="1" x14ac:dyDescent="0.15">
      <c r="B35" s="615" t="s">
        <v>308</v>
      </c>
      <c r="C35" s="616"/>
      <c r="D35" s="616"/>
      <c r="E35" s="616"/>
      <c r="F35" s="616"/>
      <c r="G35" s="616"/>
      <c r="H35" s="616"/>
      <c r="I35" s="616"/>
      <c r="J35" s="616"/>
      <c r="K35" s="616"/>
      <c r="L35" s="616"/>
      <c r="M35" s="616"/>
      <c r="N35" s="616"/>
      <c r="O35" s="616"/>
      <c r="P35" s="616"/>
      <c r="Q35" s="617"/>
      <c r="R35" s="618">
        <v>243887</v>
      </c>
      <c r="S35" s="619"/>
      <c r="T35" s="619"/>
      <c r="U35" s="619"/>
      <c r="V35" s="619"/>
      <c r="W35" s="619"/>
      <c r="X35" s="619"/>
      <c r="Y35" s="620"/>
      <c r="Z35" s="671">
        <v>2.5</v>
      </c>
      <c r="AA35" s="671"/>
      <c r="AB35" s="671"/>
      <c r="AC35" s="671"/>
      <c r="AD35" s="672" t="s">
        <v>111</v>
      </c>
      <c r="AE35" s="672"/>
      <c r="AF35" s="672"/>
      <c r="AG35" s="672"/>
      <c r="AH35" s="672"/>
      <c r="AI35" s="672"/>
      <c r="AJ35" s="672"/>
      <c r="AK35" s="672"/>
      <c r="AL35" s="641" t="s">
        <v>111</v>
      </c>
      <c r="AM35" s="673"/>
      <c r="AN35" s="673"/>
      <c r="AO35" s="674"/>
      <c r="AP35" s="186"/>
      <c r="AQ35" s="675" t="s">
        <v>309</v>
      </c>
      <c r="AR35" s="676"/>
      <c r="AS35" s="676"/>
      <c r="AT35" s="676"/>
      <c r="AU35" s="676"/>
      <c r="AV35" s="676"/>
      <c r="AW35" s="676"/>
      <c r="AX35" s="676"/>
      <c r="AY35" s="677"/>
      <c r="AZ35" s="668">
        <v>1197844</v>
      </c>
      <c r="BA35" s="669"/>
      <c r="BB35" s="669"/>
      <c r="BC35" s="669"/>
      <c r="BD35" s="669"/>
      <c r="BE35" s="669"/>
      <c r="BF35" s="670"/>
      <c r="BG35" s="675" t="s">
        <v>310</v>
      </c>
      <c r="BH35" s="676"/>
      <c r="BI35" s="676"/>
      <c r="BJ35" s="676"/>
      <c r="BK35" s="676"/>
      <c r="BL35" s="676"/>
      <c r="BM35" s="676"/>
      <c r="BN35" s="676"/>
      <c r="BO35" s="676"/>
      <c r="BP35" s="676"/>
      <c r="BQ35" s="676"/>
      <c r="BR35" s="676"/>
      <c r="BS35" s="676"/>
      <c r="BT35" s="676"/>
      <c r="BU35" s="677"/>
      <c r="BV35" s="668">
        <v>45347</v>
      </c>
      <c r="BW35" s="669"/>
      <c r="BX35" s="669"/>
      <c r="BY35" s="669"/>
      <c r="BZ35" s="669"/>
      <c r="CA35" s="669"/>
      <c r="CB35" s="670"/>
      <c r="CD35" s="655" t="s">
        <v>311</v>
      </c>
      <c r="CE35" s="652"/>
      <c r="CF35" s="652"/>
      <c r="CG35" s="652"/>
      <c r="CH35" s="652"/>
      <c r="CI35" s="652"/>
      <c r="CJ35" s="652"/>
      <c r="CK35" s="652"/>
      <c r="CL35" s="652"/>
      <c r="CM35" s="652"/>
      <c r="CN35" s="652"/>
      <c r="CO35" s="652"/>
      <c r="CP35" s="652"/>
      <c r="CQ35" s="653"/>
      <c r="CR35" s="618">
        <v>179999</v>
      </c>
      <c r="CS35" s="637"/>
      <c r="CT35" s="637"/>
      <c r="CU35" s="637"/>
      <c r="CV35" s="637"/>
      <c r="CW35" s="637"/>
      <c r="CX35" s="637"/>
      <c r="CY35" s="638"/>
      <c r="CZ35" s="621">
        <v>2</v>
      </c>
      <c r="DA35" s="639"/>
      <c r="DB35" s="639"/>
      <c r="DC35" s="640"/>
      <c r="DD35" s="624">
        <v>129050</v>
      </c>
      <c r="DE35" s="637"/>
      <c r="DF35" s="637"/>
      <c r="DG35" s="637"/>
      <c r="DH35" s="637"/>
      <c r="DI35" s="637"/>
      <c r="DJ35" s="637"/>
      <c r="DK35" s="638"/>
      <c r="DL35" s="624">
        <v>77385</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312</v>
      </c>
      <c r="C36" s="600"/>
      <c r="D36" s="600"/>
      <c r="E36" s="600"/>
      <c r="F36" s="600"/>
      <c r="G36" s="600"/>
      <c r="H36" s="600"/>
      <c r="I36" s="600"/>
      <c r="J36" s="600"/>
      <c r="K36" s="600"/>
      <c r="L36" s="600"/>
      <c r="M36" s="600"/>
      <c r="N36" s="600"/>
      <c r="O36" s="600"/>
      <c r="P36" s="600"/>
      <c r="Q36" s="601"/>
      <c r="R36" s="602">
        <v>9608111</v>
      </c>
      <c r="S36" s="659"/>
      <c r="T36" s="659"/>
      <c r="U36" s="659"/>
      <c r="V36" s="659"/>
      <c r="W36" s="659"/>
      <c r="X36" s="659"/>
      <c r="Y36" s="662"/>
      <c r="Z36" s="663">
        <v>100</v>
      </c>
      <c r="AA36" s="663"/>
      <c r="AB36" s="663"/>
      <c r="AC36" s="663"/>
      <c r="AD36" s="664">
        <v>4790061</v>
      </c>
      <c r="AE36" s="664"/>
      <c r="AF36" s="664"/>
      <c r="AG36" s="664"/>
      <c r="AH36" s="664"/>
      <c r="AI36" s="664"/>
      <c r="AJ36" s="664"/>
      <c r="AK36" s="664"/>
      <c r="AL36" s="665">
        <v>100</v>
      </c>
      <c r="AM36" s="666"/>
      <c r="AN36" s="666"/>
      <c r="AO36" s="667"/>
      <c r="AQ36" s="644" t="s">
        <v>313</v>
      </c>
      <c r="AR36" s="645"/>
      <c r="AS36" s="645"/>
      <c r="AT36" s="645"/>
      <c r="AU36" s="645"/>
      <c r="AV36" s="645"/>
      <c r="AW36" s="645"/>
      <c r="AX36" s="645"/>
      <c r="AY36" s="646"/>
      <c r="AZ36" s="618">
        <v>376000</v>
      </c>
      <c r="BA36" s="619"/>
      <c r="BB36" s="619"/>
      <c r="BC36" s="619"/>
      <c r="BD36" s="637"/>
      <c r="BE36" s="637"/>
      <c r="BF36" s="647"/>
      <c r="BG36" s="655" t="s">
        <v>314</v>
      </c>
      <c r="BH36" s="652"/>
      <c r="BI36" s="652"/>
      <c r="BJ36" s="652"/>
      <c r="BK36" s="652"/>
      <c r="BL36" s="652"/>
      <c r="BM36" s="652"/>
      <c r="BN36" s="652"/>
      <c r="BO36" s="652"/>
      <c r="BP36" s="652"/>
      <c r="BQ36" s="652"/>
      <c r="BR36" s="652"/>
      <c r="BS36" s="652"/>
      <c r="BT36" s="652"/>
      <c r="BU36" s="653"/>
      <c r="BV36" s="618">
        <v>-22256</v>
      </c>
      <c r="BW36" s="619"/>
      <c r="BX36" s="619"/>
      <c r="BY36" s="619"/>
      <c r="BZ36" s="619"/>
      <c r="CA36" s="619"/>
      <c r="CB36" s="654"/>
      <c r="CD36" s="655" t="s">
        <v>315</v>
      </c>
      <c r="CE36" s="652"/>
      <c r="CF36" s="652"/>
      <c r="CG36" s="652"/>
      <c r="CH36" s="652"/>
      <c r="CI36" s="652"/>
      <c r="CJ36" s="652"/>
      <c r="CK36" s="652"/>
      <c r="CL36" s="652"/>
      <c r="CM36" s="652"/>
      <c r="CN36" s="652"/>
      <c r="CO36" s="652"/>
      <c r="CP36" s="652"/>
      <c r="CQ36" s="653"/>
      <c r="CR36" s="618">
        <v>1431026</v>
      </c>
      <c r="CS36" s="619"/>
      <c r="CT36" s="619"/>
      <c r="CU36" s="619"/>
      <c r="CV36" s="619"/>
      <c r="CW36" s="619"/>
      <c r="CX36" s="619"/>
      <c r="CY36" s="620"/>
      <c r="CZ36" s="621">
        <v>15.8</v>
      </c>
      <c r="DA36" s="639"/>
      <c r="DB36" s="639"/>
      <c r="DC36" s="640"/>
      <c r="DD36" s="624">
        <v>1188134</v>
      </c>
      <c r="DE36" s="619"/>
      <c r="DF36" s="619"/>
      <c r="DG36" s="619"/>
      <c r="DH36" s="619"/>
      <c r="DI36" s="619"/>
      <c r="DJ36" s="619"/>
      <c r="DK36" s="620"/>
      <c r="DL36" s="624">
        <v>826057</v>
      </c>
      <c r="DM36" s="619"/>
      <c r="DN36" s="619"/>
      <c r="DO36" s="619"/>
      <c r="DP36" s="619"/>
      <c r="DQ36" s="619"/>
      <c r="DR36" s="619"/>
      <c r="DS36" s="619"/>
      <c r="DT36" s="619"/>
      <c r="DU36" s="619"/>
      <c r="DV36" s="620"/>
      <c r="DW36" s="641">
        <v>16.399999999999999</v>
      </c>
      <c r="DX36" s="642"/>
      <c r="DY36" s="642"/>
      <c r="DZ36" s="642"/>
      <c r="EA36" s="642"/>
      <c r="EB36" s="642"/>
      <c r="EC36" s="643"/>
    </row>
    <row r="37" spans="2:133" ht="11.25" customHeight="1" x14ac:dyDescent="0.15">
      <c r="AQ37" s="644" t="s">
        <v>316</v>
      </c>
      <c r="AR37" s="645"/>
      <c r="AS37" s="645"/>
      <c r="AT37" s="645"/>
      <c r="AU37" s="645"/>
      <c r="AV37" s="645"/>
      <c r="AW37" s="645"/>
      <c r="AX37" s="645"/>
      <c r="AY37" s="646"/>
      <c r="AZ37" s="618">
        <v>365000</v>
      </c>
      <c r="BA37" s="619"/>
      <c r="BB37" s="619"/>
      <c r="BC37" s="619"/>
      <c r="BD37" s="637"/>
      <c r="BE37" s="637"/>
      <c r="BF37" s="647"/>
      <c r="BG37" s="655" t="s">
        <v>317</v>
      </c>
      <c r="BH37" s="652"/>
      <c r="BI37" s="652"/>
      <c r="BJ37" s="652"/>
      <c r="BK37" s="652"/>
      <c r="BL37" s="652"/>
      <c r="BM37" s="652"/>
      <c r="BN37" s="652"/>
      <c r="BO37" s="652"/>
      <c r="BP37" s="652"/>
      <c r="BQ37" s="652"/>
      <c r="BR37" s="652"/>
      <c r="BS37" s="652"/>
      <c r="BT37" s="652"/>
      <c r="BU37" s="653"/>
      <c r="BV37" s="618">
        <v>1105</v>
      </c>
      <c r="BW37" s="619"/>
      <c r="BX37" s="619"/>
      <c r="BY37" s="619"/>
      <c r="BZ37" s="619"/>
      <c r="CA37" s="619"/>
      <c r="CB37" s="654"/>
      <c r="CD37" s="655" t="s">
        <v>318</v>
      </c>
      <c r="CE37" s="652"/>
      <c r="CF37" s="652"/>
      <c r="CG37" s="652"/>
      <c r="CH37" s="652"/>
      <c r="CI37" s="652"/>
      <c r="CJ37" s="652"/>
      <c r="CK37" s="652"/>
      <c r="CL37" s="652"/>
      <c r="CM37" s="652"/>
      <c r="CN37" s="652"/>
      <c r="CO37" s="652"/>
      <c r="CP37" s="652"/>
      <c r="CQ37" s="653"/>
      <c r="CR37" s="618">
        <v>243256</v>
      </c>
      <c r="CS37" s="637"/>
      <c r="CT37" s="637"/>
      <c r="CU37" s="637"/>
      <c r="CV37" s="637"/>
      <c r="CW37" s="637"/>
      <c r="CX37" s="637"/>
      <c r="CY37" s="638"/>
      <c r="CZ37" s="621">
        <v>2.7</v>
      </c>
      <c r="DA37" s="639"/>
      <c r="DB37" s="639"/>
      <c r="DC37" s="640"/>
      <c r="DD37" s="624">
        <v>233141</v>
      </c>
      <c r="DE37" s="637"/>
      <c r="DF37" s="637"/>
      <c r="DG37" s="637"/>
      <c r="DH37" s="637"/>
      <c r="DI37" s="637"/>
      <c r="DJ37" s="637"/>
      <c r="DK37" s="638"/>
      <c r="DL37" s="624">
        <v>66309</v>
      </c>
      <c r="DM37" s="637"/>
      <c r="DN37" s="637"/>
      <c r="DO37" s="637"/>
      <c r="DP37" s="637"/>
      <c r="DQ37" s="637"/>
      <c r="DR37" s="637"/>
      <c r="DS37" s="637"/>
      <c r="DT37" s="637"/>
      <c r="DU37" s="637"/>
      <c r="DV37" s="638"/>
      <c r="DW37" s="641">
        <v>1.3</v>
      </c>
      <c r="DX37" s="642"/>
      <c r="DY37" s="642"/>
      <c r="DZ37" s="642"/>
      <c r="EA37" s="642"/>
      <c r="EB37" s="642"/>
      <c r="EC37" s="643"/>
    </row>
    <row r="38" spans="2:133" ht="11.25" customHeight="1" x14ac:dyDescent="0.15">
      <c r="AQ38" s="644" t="s">
        <v>319</v>
      </c>
      <c r="AR38" s="645"/>
      <c r="AS38" s="645"/>
      <c r="AT38" s="645"/>
      <c r="AU38" s="645"/>
      <c r="AV38" s="645"/>
      <c r="AW38" s="645"/>
      <c r="AX38" s="645"/>
      <c r="AY38" s="646"/>
      <c r="AZ38" s="618">
        <v>124942</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1704</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821844</v>
      </c>
      <c r="CS38" s="619"/>
      <c r="CT38" s="619"/>
      <c r="CU38" s="619"/>
      <c r="CV38" s="619"/>
      <c r="CW38" s="619"/>
      <c r="CX38" s="619"/>
      <c r="CY38" s="620"/>
      <c r="CZ38" s="621">
        <v>9.1</v>
      </c>
      <c r="DA38" s="639"/>
      <c r="DB38" s="639"/>
      <c r="DC38" s="640"/>
      <c r="DD38" s="624">
        <v>759028</v>
      </c>
      <c r="DE38" s="619"/>
      <c r="DF38" s="619"/>
      <c r="DG38" s="619"/>
      <c r="DH38" s="619"/>
      <c r="DI38" s="619"/>
      <c r="DJ38" s="619"/>
      <c r="DK38" s="620"/>
      <c r="DL38" s="624">
        <v>584047</v>
      </c>
      <c r="DM38" s="619"/>
      <c r="DN38" s="619"/>
      <c r="DO38" s="619"/>
      <c r="DP38" s="619"/>
      <c r="DQ38" s="619"/>
      <c r="DR38" s="619"/>
      <c r="DS38" s="619"/>
      <c r="DT38" s="619"/>
      <c r="DU38" s="619"/>
      <c r="DV38" s="620"/>
      <c r="DW38" s="641">
        <v>11.6</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t="s">
        <v>323</v>
      </c>
      <c r="BA39" s="619"/>
      <c r="BB39" s="619"/>
      <c r="BC39" s="619"/>
      <c r="BD39" s="637"/>
      <c r="BE39" s="637"/>
      <c r="BF39" s="647"/>
      <c r="BG39" s="648" t="s">
        <v>324</v>
      </c>
      <c r="BH39" s="649"/>
      <c r="BI39" s="649"/>
      <c r="BJ39" s="649"/>
      <c r="BK39" s="649"/>
      <c r="BL39" s="187"/>
      <c r="BM39" s="652" t="s">
        <v>325</v>
      </c>
      <c r="BN39" s="652"/>
      <c r="BO39" s="652"/>
      <c r="BP39" s="652"/>
      <c r="BQ39" s="652"/>
      <c r="BR39" s="652"/>
      <c r="BS39" s="652"/>
      <c r="BT39" s="652"/>
      <c r="BU39" s="653"/>
      <c r="BV39" s="618">
        <v>80</v>
      </c>
      <c r="BW39" s="619"/>
      <c r="BX39" s="619"/>
      <c r="BY39" s="619"/>
      <c r="BZ39" s="619"/>
      <c r="CA39" s="619"/>
      <c r="CB39" s="654"/>
      <c r="CD39" s="655" t="s">
        <v>326</v>
      </c>
      <c r="CE39" s="652"/>
      <c r="CF39" s="652"/>
      <c r="CG39" s="652"/>
      <c r="CH39" s="652"/>
      <c r="CI39" s="652"/>
      <c r="CJ39" s="652"/>
      <c r="CK39" s="652"/>
      <c r="CL39" s="652"/>
      <c r="CM39" s="652"/>
      <c r="CN39" s="652"/>
      <c r="CO39" s="652"/>
      <c r="CP39" s="652"/>
      <c r="CQ39" s="653"/>
      <c r="CR39" s="618">
        <v>334288</v>
      </c>
      <c r="CS39" s="637"/>
      <c r="CT39" s="637"/>
      <c r="CU39" s="637"/>
      <c r="CV39" s="637"/>
      <c r="CW39" s="637"/>
      <c r="CX39" s="637"/>
      <c r="CY39" s="638"/>
      <c r="CZ39" s="621">
        <v>3.7</v>
      </c>
      <c r="DA39" s="639"/>
      <c r="DB39" s="639"/>
      <c r="DC39" s="640"/>
      <c r="DD39" s="624">
        <v>256410</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327</v>
      </c>
      <c r="AR40" s="645"/>
      <c r="AS40" s="645"/>
      <c r="AT40" s="645"/>
      <c r="AU40" s="645"/>
      <c r="AV40" s="645"/>
      <c r="AW40" s="645"/>
      <c r="AX40" s="645"/>
      <c r="AY40" s="646"/>
      <c r="AZ40" s="618">
        <v>95294</v>
      </c>
      <c r="BA40" s="619"/>
      <c r="BB40" s="619"/>
      <c r="BC40" s="619"/>
      <c r="BD40" s="637"/>
      <c r="BE40" s="637"/>
      <c r="BF40" s="647"/>
      <c r="BG40" s="648"/>
      <c r="BH40" s="649"/>
      <c r="BI40" s="649"/>
      <c r="BJ40" s="649"/>
      <c r="BK40" s="649"/>
      <c r="BL40" s="187"/>
      <c r="BM40" s="652" t="s">
        <v>328</v>
      </c>
      <c r="BN40" s="652"/>
      <c r="BO40" s="652"/>
      <c r="BP40" s="652"/>
      <c r="BQ40" s="652"/>
      <c r="BR40" s="652"/>
      <c r="BS40" s="652"/>
      <c r="BT40" s="652"/>
      <c r="BU40" s="653"/>
      <c r="BV40" s="618">
        <v>168</v>
      </c>
      <c r="BW40" s="619"/>
      <c r="BX40" s="619"/>
      <c r="BY40" s="619"/>
      <c r="BZ40" s="619"/>
      <c r="CA40" s="619"/>
      <c r="CB40" s="654"/>
      <c r="CD40" s="655" t="s">
        <v>329</v>
      </c>
      <c r="CE40" s="652"/>
      <c r="CF40" s="652"/>
      <c r="CG40" s="652"/>
      <c r="CH40" s="652"/>
      <c r="CI40" s="652"/>
      <c r="CJ40" s="652"/>
      <c r="CK40" s="652"/>
      <c r="CL40" s="652"/>
      <c r="CM40" s="652"/>
      <c r="CN40" s="652"/>
      <c r="CO40" s="652"/>
      <c r="CP40" s="652"/>
      <c r="CQ40" s="653"/>
      <c r="CR40" s="618">
        <v>78240</v>
      </c>
      <c r="CS40" s="619"/>
      <c r="CT40" s="619"/>
      <c r="CU40" s="619"/>
      <c r="CV40" s="619"/>
      <c r="CW40" s="619"/>
      <c r="CX40" s="619"/>
      <c r="CY40" s="620"/>
      <c r="CZ40" s="621">
        <v>0.9</v>
      </c>
      <c r="DA40" s="639"/>
      <c r="DB40" s="639"/>
      <c r="DC40" s="640"/>
      <c r="DD40" s="624">
        <v>2000</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330</v>
      </c>
      <c r="AR41" s="657"/>
      <c r="AS41" s="657"/>
      <c r="AT41" s="657"/>
      <c r="AU41" s="657"/>
      <c r="AV41" s="657"/>
      <c r="AW41" s="657"/>
      <c r="AX41" s="657"/>
      <c r="AY41" s="658"/>
      <c r="AZ41" s="602">
        <v>236608</v>
      </c>
      <c r="BA41" s="659"/>
      <c r="BB41" s="659"/>
      <c r="BC41" s="659"/>
      <c r="BD41" s="603"/>
      <c r="BE41" s="603"/>
      <c r="BF41" s="660"/>
      <c r="BG41" s="650"/>
      <c r="BH41" s="651"/>
      <c r="BI41" s="651"/>
      <c r="BJ41" s="651"/>
      <c r="BK41" s="651"/>
      <c r="BL41" s="189"/>
      <c r="BM41" s="657" t="s">
        <v>331</v>
      </c>
      <c r="BN41" s="657"/>
      <c r="BO41" s="657"/>
      <c r="BP41" s="657"/>
      <c r="BQ41" s="657"/>
      <c r="BR41" s="657"/>
      <c r="BS41" s="657"/>
      <c r="BT41" s="657"/>
      <c r="BU41" s="658"/>
      <c r="BV41" s="602">
        <v>423</v>
      </c>
      <c r="BW41" s="659"/>
      <c r="BX41" s="659"/>
      <c r="BY41" s="659"/>
      <c r="BZ41" s="659"/>
      <c r="CA41" s="659"/>
      <c r="CB41" s="661"/>
      <c r="CD41" s="655" t="s">
        <v>332</v>
      </c>
      <c r="CE41" s="652"/>
      <c r="CF41" s="652"/>
      <c r="CG41" s="652"/>
      <c r="CH41" s="652"/>
      <c r="CI41" s="652"/>
      <c r="CJ41" s="652"/>
      <c r="CK41" s="652"/>
      <c r="CL41" s="652"/>
      <c r="CM41" s="652"/>
      <c r="CN41" s="652"/>
      <c r="CO41" s="652"/>
      <c r="CP41" s="652"/>
      <c r="CQ41" s="653"/>
      <c r="CR41" s="618" t="s">
        <v>333</v>
      </c>
      <c r="CS41" s="637"/>
      <c r="CT41" s="637"/>
      <c r="CU41" s="637"/>
      <c r="CV41" s="637"/>
      <c r="CW41" s="637"/>
      <c r="CX41" s="637"/>
      <c r="CY41" s="638"/>
      <c r="CZ41" s="621" t="s">
        <v>333</v>
      </c>
      <c r="DA41" s="639"/>
      <c r="DB41" s="639"/>
      <c r="DC41" s="640"/>
      <c r="DD41" s="624" t="s">
        <v>333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335</v>
      </c>
      <c r="CE42" s="616"/>
      <c r="CF42" s="616"/>
      <c r="CG42" s="616"/>
      <c r="CH42" s="616"/>
      <c r="CI42" s="616"/>
      <c r="CJ42" s="616"/>
      <c r="CK42" s="616"/>
      <c r="CL42" s="616"/>
      <c r="CM42" s="616"/>
      <c r="CN42" s="616"/>
      <c r="CO42" s="616"/>
      <c r="CP42" s="616"/>
      <c r="CQ42" s="617"/>
      <c r="CR42" s="618">
        <v>2478596</v>
      </c>
      <c r="CS42" s="619"/>
      <c r="CT42" s="619"/>
      <c r="CU42" s="619"/>
      <c r="CV42" s="619"/>
      <c r="CW42" s="619"/>
      <c r="CX42" s="619"/>
      <c r="CY42" s="620"/>
      <c r="CZ42" s="621">
        <v>27.3</v>
      </c>
      <c r="DA42" s="622"/>
      <c r="DB42" s="622"/>
      <c r="DC42" s="623"/>
      <c r="DD42" s="624">
        <v>203331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337</v>
      </c>
      <c r="CE43" s="616"/>
      <c r="CF43" s="616"/>
      <c r="CG43" s="616"/>
      <c r="CH43" s="616"/>
      <c r="CI43" s="616"/>
      <c r="CJ43" s="616"/>
      <c r="CK43" s="616"/>
      <c r="CL43" s="616"/>
      <c r="CM43" s="616"/>
      <c r="CN43" s="616"/>
      <c r="CO43" s="616"/>
      <c r="CP43" s="616"/>
      <c r="CQ43" s="617"/>
      <c r="CR43" s="618" t="s">
        <v>111</v>
      </c>
      <c r="CS43" s="637"/>
      <c r="CT43" s="637"/>
      <c r="CU43" s="637"/>
      <c r="CV43" s="637"/>
      <c r="CW43" s="637"/>
      <c r="CX43" s="637"/>
      <c r="CY43" s="638"/>
      <c r="CZ43" s="621" t="s">
        <v>111</v>
      </c>
      <c r="DA43" s="639"/>
      <c r="DB43" s="639"/>
      <c r="DC43" s="640"/>
      <c r="DD43" s="624" t="s">
        <v>111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338</v>
      </c>
      <c r="CD44" s="631" t="s">
        <v>289</v>
      </c>
      <c r="CE44" s="632"/>
      <c r="CF44" s="615" t="s">
        <v>339</v>
      </c>
      <c r="CG44" s="616"/>
      <c r="CH44" s="616"/>
      <c r="CI44" s="616"/>
      <c r="CJ44" s="616"/>
      <c r="CK44" s="616"/>
      <c r="CL44" s="616"/>
      <c r="CM44" s="616"/>
      <c r="CN44" s="616"/>
      <c r="CO44" s="616"/>
      <c r="CP44" s="616"/>
      <c r="CQ44" s="617"/>
      <c r="CR44" s="618">
        <v>2445398</v>
      </c>
      <c r="CS44" s="619"/>
      <c r="CT44" s="619"/>
      <c r="CU44" s="619"/>
      <c r="CV44" s="619"/>
      <c r="CW44" s="619"/>
      <c r="CX44" s="619"/>
      <c r="CY44" s="620"/>
      <c r="CZ44" s="621">
        <v>27</v>
      </c>
      <c r="DA44" s="622"/>
      <c r="DB44" s="622"/>
      <c r="DC44" s="623"/>
      <c r="DD44" s="624">
        <v>195381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340</v>
      </c>
      <c r="CG45" s="616"/>
      <c r="CH45" s="616"/>
      <c r="CI45" s="616"/>
      <c r="CJ45" s="616"/>
      <c r="CK45" s="616"/>
      <c r="CL45" s="616"/>
      <c r="CM45" s="616"/>
      <c r="CN45" s="616"/>
      <c r="CO45" s="616"/>
      <c r="CP45" s="616"/>
      <c r="CQ45" s="617"/>
      <c r="CR45" s="618">
        <v>1963726</v>
      </c>
      <c r="CS45" s="637"/>
      <c r="CT45" s="637"/>
      <c r="CU45" s="637"/>
      <c r="CV45" s="637"/>
      <c r="CW45" s="637"/>
      <c r="CX45" s="637"/>
      <c r="CY45" s="638"/>
      <c r="CZ45" s="621">
        <v>21.7</v>
      </c>
      <c r="DA45" s="639"/>
      <c r="DB45" s="639"/>
      <c r="DC45" s="640"/>
      <c r="DD45" s="624">
        <v>37346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341</v>
      </c>
      <c r="CG46" s="616"/>
      <c r="CH46" s="616"/>
      <c r="CI46" s="616"/>
      <c r="CJ46" s="616"/>
      <c r="CK46" s="616"/>
      <c r="CL46" s="616"/>
      <c r="CM46" s="616"/>
      <c r="CN46" s="616"/>
      <c r="CO46" s="616"/>
      <c r="CP46" s="616"/>
      <c r="CQ46" s="617"/>
      <c r="CR46" s="618">
        <v>464931</v>
      </c>
      <c r="CS46" s="619"/>
      <c r="CT46" s="619"/>
      <c r="CU46" s="619"/>
      <c r="CV46" s="619"/>
      <c r="CW46" s="619"/>
      <c r="CX46" s="619"/>
      <c r="CY46" s="620"/>
      <c r="CZ46" s="621">
        <v>5.0999999999999996</v>
      </c>
      <c r="DA46" s="622"/>
      <c r="DB46" s="622"/>
      <c r="DC46" s="623"/>
      <c r="DD46" s="624">
        <v>156543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342</v>
      </c>
      <c r="CG47" s="616"/>
      <c r="CH47" s="616"/>
      <c r="CI47" s="616"/>
      <c r="CJ47" s="616"/>
      <c r="CK47" s="616"/>
      <c r="CL47" s="616"/>
      <c r="CM47" s="616"/>
      <c r="CN47" s="616"/>
      <c r="CO47" s="616"/>
      <c r="CP47" s="616"/>
      <c r="CQ47" s="617"/>
      <c r="CR47" s="618">
        <v>33198</v>
      </c>
      <c r="CS47" s="637"/>
      <c r="CT47" s="637"/>
      <c r="CU47" s="637"/>
      <c r="CV47" s="637"/>
      <c r="CW47" s="637"/>
      <c r="CX47" s="637"/>
      <c r="CY47" s="638"/>
      <c r="CZ47" s="621">
        <v>0.4</v>
      </c>
      <c r="DA47" s="639"/>
      <c r="DB47" s="639"/>
      <c r="DC47" s="640"/>
      <c r="DD47" s="624">
        <v>7950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343</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344</v>
      </c>
      <c r="CE49" s="600"/>
      <c r="CF49" s="600"/>
      <c r="CG49" s="600"/>
      <c r="CH49" s="600"/>
      <c r="CI49" s="600"/>
      <c r="CJ49" s="600"/>
      <c r="CK49" s="600"/>
      <c r="CL49" s="600"/>
      <c r="CM49" s="600"/>
      <c r="CN49" s="600"/>
      <c r="CO49" s="600"/>
      <c r="CP49" s="600"/>
      <c r="CQ49" s="601"/>
      <c r="CR49" s="602">
        <v>9062621</v>
      </c>
      <c r="CS49" s="603"/>
      <c r="CT49" s="603"/>
      <c r="CU49" s="603"/>
      <c r="CV49" s="603"/>
      <c r="CW49" s="603"/>
      <c r="CX49" s="603"/>
      <c r="CY49" s="604"/>
      <c r="CZ49" s="605">
        <v>100</v>
      </c>
      <c r="DA49" s="606"/>
      <c r="DB49" s="606"/>
      <c r="DC49" s="607"/>
      <c r="DD49" s="608">
        <v>5697193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346</v>
      </c>
      <c r="DK2" s="1138"/>
      <c r="DL2" s="1138"/>
      <c r="DM2" s="1138"/>
      <c r="DN2" s="1138"/>
      <c r="DO2" s="1139"/>
      <c r="DP2" s="200"/>
      <c r="DQ2" s="1137" t="s">
        <v>347</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40"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7"/>
      <c r="BA5" s="207"/>
      <c r="BB5" s="207"/>
      <c r="BC5" s="207"/>
      <c r="BD5" s="207"/>
      <c r="BE5" s="208"/>
      <c r="BF5" s="208"/>
      <c r="BG5" s="208"/>
      <c r="BH5" s="208"/>
      <c r="BI5" s="208"/>
      <c r="BJ5" s="208"/>
      <c r="BK5" s="208"/>
      <c r="BL5" s="208"/>
      <c r="BM5" s="208"/>
      <c r="BN5" s="208"/>
      <c r="BO5" s="208"/>
      <c r="BP5" s="208"/>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25" t="s">
        <v>364</v>
      </c>
      <c r="DH5" s="1126"/>
      <c r="DI5" s="1126"/>
      <c r="DJ5" s="1126"/>
      <c r="DK5" s="1127"/>
      <c r="DL5" s="1125" t="s">
        <v>365</v>
      </c>
      <c r="DM5" s="1126"/>
      <c r="DN5" s="1126"/>
      <c r="DO5" s="1126"/>
      <c r="DP5" s="1127"/>
      <c r="DQ5" s="1027" t="s">
        <v>366</v>
      </c>
      <c r="DR5" s="1028"/>
      <c r="DS5" s="1028"/>
      <c r="DT5" s="1028"/>
      <c r="DU5" s="1029"/>
      <c r="DV5" s="1027" t="s">
        <v>357</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7" t="s">
        <v>367</v>
      </c>
      <c r="C7" s="1078"/>
      <c r="D7" s="1078"/>
      <c r="E7" s="1078"/>
      <c r="F7" s="1078"/>
      <c r="G7" s="1078"/>
      <c r="H7" s="1078"/>
      <c r="I7" s="1078"/>
      <c r="J7" s="1078"/>
      <c r="K7" s="1078"/>
      <c r="L7" s="1078"/>
      <c r="M7" s="1078"/>
      <c r="N7" s="1078"/>
      <c r="O7" s="1078"/>
      <c r="P7" s="1079"/>
      <c r="Q7" s="1131">
        <v>9608</v>
      </c>
      <c r="R7" s="1132"/>
      <c r="S7" s="1132"/>
      <c r="T7" s="1132"/>
      <c r="U7" s="1132"/>
      <c r="V7" s="1132">
        <v>9063</v>
      </c>
      <c r="W7" s="1132"/>
      <c r="X7" s="1132"/>
      <c r="Y7" s="1132"/>
      <c r="Z7" s="1132"/>
      <c r="AA7" s="1132">
        <v>545</v>
      </c>
      <c r="AB7" s="1132"/>
      <c r="AC7" s="1132"/>
      <c r="AD7" s="1132"/>
      <c r="AE7" s="1133"/>
      <c r="AF7" s="1134">
        <v>446</v>
      </c>
      <c r="AG7" s="1135"/>
      <c r="AH7" s="1135"/>
      <c r="AI7" s="1135"/>
      <c r="AJ7" s="1136"/>
      <c r="AK7" s="1118">
        <v>109</v>
      </c>
      <c r="AL7" s="1119"/>
      <c r="AM7" s="1119"/>
      <c r="AN7" s="1119"/>
      <c r="AO7" s="1119"/>
      <c r="AP7" s="1119">
        <v>11399</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537</v>
      </c>
      <c r="BT7" s="1123"/>
      <c r="BU7" s="1123"/>
      <c r="BV7" s="1123"/>
      <c r="BW7" s="1123"/>
      <c r="BX7" s="1123"/>
      <c r="BY7" s="1123"/>
      <c r="BZ7" s="1123"/>
      <c r="CA7" s="1123"/>
      <c r="CB7" s="1123"/>
      <c r="CC7" s="1123"/>
      <c r="CD7" s="1123"/>
      <c r="CE7" s="1123"/>
      <c r="CF7" s="1123"/>
      <c r="CG7" s="1124"/>
      <c r="CH7" s="1115">
        <v>3</v>
      </c>
      <c r="CI7" s="1116"/>
      <c r="CJ7" s="1116"/>
      <c r="CK7" s="1116"/>
      <c r="CL7" s="1117"/>
      <c r="CM7" s="1115">
        <v>-2</v>
      </c>
      <c r="CN7" s="1116"/>
      <c r="CO7" s="1116"/>
      <c r="CP7" s="1116"/>
      <c r="CQ7" s="1117"/>
      <c r="CR7" s="1115">
        <v>31</v>
      </c>
      <c r="CS7" s="1116"/>
      <c r="CT7" s="1116"/>
      <c r="CU7" s="1116"/>
      <c r="CV7" s="1117"/>
      <c r="CW7" s="1115">
        <v>1</v>
      </c>
      <c r="CX7" s="1116"/>
      <c r="CY7" s="1116"/>
      <c r="CZ7" s="1116"/>
      <c r="DA7" s="1117"/>
      <c r="DB7" s="1115" t="s">
        <v>543</v>
      </c>
      <c r="DC7" s="1116"/>
      <c r="DD7" s="1116"/>
      <c r="DE7" s="1116"/>
      <c r="DF7" s="1117"/>
      <c r="DG7" s="1115" t="s">
        <v>544</v>
      </c>
      <c r="DH7" s="1116"/>
      <c r="DI7" s="1116"/>
      <c r="DJ7" s="1116"/>
      <c r="DK7" s="1117"/>
      <c r="DL7" s="1115" t="s">
        <v>544</v>
      </c>
      <c r="DM7" s="1116"/>
      <c r="DN7" s="1116"/>
      <c r="DO7" s="1116"/>
      <c r="DP7" s="1117"/>
      <c r="DQ7" s="1115" t="s">
        <v>544</v>
      </c>
      <c r="DR7" s="1116"/>
      <c r="DS7" s="1116"/>
      <c r="DT7" s="1116"/>
      <c r="DU7" s="1117"/>
      <c r="DV7" s="1142"/>
      <c r="DW7" s="1143"/>
      <c r="DX7" s="1143"/>
      <c r="DY7" s="1143"/>
      <c r="DZ7" s="1144"/>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55</v>
      </c>
      <c r="CI8" s="1016"/>
      <c r="CJ8" s="1016"/>
      <c r="CK8" s="1016"/>
      <c r="CL8" s="1017"/>
      <c r="CM8" s="1015">
        <v>17</v>
      </c>
      <c r="CN8" s="1016"/>
      <c r="CO8" s="1016"/>
      <c r="CP8" s="1016"/>
      <c r="CQ8" s="1017"/>
      <c r="CR8" s="1015">
        <v>10</v>
      </c>
      <c r="CS8" s="1016"/>
      <c r="CT8" s="1016"/>
      <c r="CU8" s="1016"/>
      <c r="CV8" s="1017"/>
      <c r="CW8" s="1015">
        <v>45</v>
      </c>
      <c r="CX8" s="1016"/>
      <c r="CY8" s="1016"/>
      <c r="CZ8" s="1016"/>
      <c r="DA8" s="1017"/>
      <c r="DB8" s="1015" t="s">
        <v>544</v>
      </c>
      <c r="DC8" s="1016"/>
      <c r="DD8" s="1016"/>
      <c r="DE8" s="1016"/>
      <c r="DF8" s="1017"/>
      <c r="DG8" s="1015" t="s">
        <v>545</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5">
        <v>9608</v>
      </c>
      <c r="R23" s="1096"/>
      <c r="S23" s="1096"/>
      <c r="T23" s="1096"/>
      <c r="U23" s="1096"/>
      <c r="V23" s="1096">
        <v>9063</v>
      </c>
      <c r="W23" s="1096"/>
      <c r="X23" s="1096"/>
      <c r="Y23" s="1096"/>
      <c r="Z23" s="1096"/>
      <c r="AA23" s="1096">
        <v>545</v>
      </c>
      <c r="AB23" s="1096"/>
      <c r="AC23" s="1096"/>
      <c r="AD23" s="1096"/>
      <c r="AE23" s="1097"/>
      <c r="AF23" s="1098">
        <v>446</v>
      </c>
      <c r="AG23" s="1096"/>
      <c r="AH23" s="1096"/>
      <c r="AI23" s="1096"/>
      <c r="AJ23" s="1099"/>
      <c r="AK23" s="1100"/>
      <c r="AL23" s="1101"/>
      <c r="AM23" s="1101"/>
      <c r="AN23" s="1101"/>
      <c r="AO23" s="1101"/>
      <c r="AP23" s="1096">
        <v>11399</v>
      </c>
      <c r="AQ23" s="1096"/>
      <c r="AR23" s="1096"/>
      <c r="AS23" s="1096"/>
      <c r="AT23" s="1096"/>
      <c r="AU23" s="1102"/>
      <c r="AV23" s="1102"/>
      <c r="AW23" s="1102"/>
      <c r="AX23" s="1102"/>
      <c r="AY23" s="1103"/>
      <c r="AZ23" s="1092" t="s">
        <v>111</v>
      </c>
      <c r="BA23" s="1093"/>
      <c r="BB23" s="1093"/>
      <c r="BC23" s="1093"/>
      <c r="BD23" s="109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1" t="s">
        <v>371</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0" t="s">
        <v>372</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350</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6" t="s">
        <v>376</v>
      </c>
      <c r="AG26" s="1034"/>
      <c r="AH26" s="1034"/>
      <c r="AI26" s="1034"/>
      <c r="AJ26" s="1087"/>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357</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8"/>
      <c r="AG27" s="1037"/>
      <c r="AH27" s="1037"/>
      <c r="AI27" s="1037"/>
      <c r="AJ27" s="108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7" t="s">
        <v>381</v>
      </c>
      <c r="C28" s="1078"/>
      <c r="D28" s="1078"/>
      <c r="E28" s="1078"/>
      <c r="F28" s="1078"/>
      <c r="G28" s="1078"/>
      <c r="H28" s="1078"/>
      <c r="I28" s="1078"/>
      <c r="J28" s="1078"/>
      <c r="K28" s="1078"/>
      <c r="L28" s="1078"/>
      <c r="M28" s="1078"/>
      <c r="N28" s="1078"/>
      <c r="O28" s="1078"/>
      <c r="P28" s="1079"/>
      <c r="Q28" s="1080">
        <v>1217</v>
      </c>
      <c r="R28" s="1081"/>
      <c r="S28" s="1081"/>
      <c r="T28" s="1081"/>
      <c r="U28" s="1081"/>
      <c r="V28" s="1081">
        <v>1172</v>
      </c>
      <c r="W28" s="1081"/>
      <c r="X28" s="1081"/>
      <c r="Y28" s="1081"/>
      <c r="Z28" s="1081"/>
      <c r="AA28" s="1081">
        <f>Q28-V28</f>
        <v>45</v>
      </c>
      <c r="AB28" s="1081"/>
      <c r="AC28" s="1081"/>
      <c r="AD28" s="1081"/>
      <c r="AE28" s="1082"/>
      <c r="AF28" s="1083">
        <v>45</v>
      </c>
      <c r="AG28" s="1081"/>
      <c r="AH28" s="1081"/>
      <c r="AI28" s="1081"/>
      <c r="AJ28" s="1084"/>
      <c r="AK28" s="1085">
        <v>110</v>
      </c>
      <c r="AL28" s="1074"/>
      <c r="AM28" s="1074"/>
      <c r="AN28" s="1074"/>
      <c r="AO28" s="1074"/>
      <c r="AP28" s="1073" t="s">
        <v>535</v>
      </c>
      <c r="AQ28" s="1074"/>
      <c r="AR28" s="1074"/>
      <c r="AS28" s="1074"/>
      <c r="AT28" s="1074"/>
      <c r="AU28" s="1073" t="s">
        <v>534</v>
      </c>
      <c r="AV28" s="1074"/>
      <c r="AW28" s="1074"/>
      <c r="AX28" s="1074"/>
      <c r="AY28" s="1074"/>
      <c r="AZ28" s="1073" t="s">
        <v>534</v>
      </c>
      <c r="BA28" s="1074"/>
      <c r="BB28" s="1074"/>
      <c r="BC28" s="1074"/>
      <c r="BD28" s="1074"/>
      <c r="BE28" s="1075"/>
      <c r="BF28" s="1075"/>
      <c r="BG28" s="1075"/>
      <c r="BH28" s="1075"/>
      <c r="BI28" s="1076"/>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382</v>
      </c>
      <c r="C29" s="1064"/>
      <c r="D29" s="1064"/>
      <c r="E29" s="1064"/>
      <c r="F29" s="1064"/>
      <c r="G29" s="1064"/>
      <c r="H29" s="1064"/>
      <c r="I29" s="1064"/>
      <c r="J29" s="1064"/>
      <c r="K29" s="1064"/>
      <c r="L29" s="1064"/>
      <c r="M29" s="1064"/>
      <c r="N29" s="1064"/>
      <c r="O29" s="1064"/>
      <c r="P29" s="1065"/>
      <c r="Q29" s="1069">
        <v>142</v>
      </c>
      <c r="R29" s="1070"/>
      <c r="S29" s="1070"/>
      <c r="T29" s="1070"/>
      <c r="U29" s="1070"/>
      <c r="V29" s="1070">
        <v>138</v>
      </c>
      <c r="W29" s="1070"/>
      <c r="X29" s="1070"/>
      <c r="Y29" s="1070"/>
      <c r="Z29" s="1070"/>
      <c r="AA29" s="1070">
        <v>4</v>
      </c>
      <c r="AB29" s="1070"/>
      <c r="AC29" s="1070"/>
      <c r="AD29" s="1070"/>
      <c r="AE29" s="1071"/>
      <c r="AF29" s="1045">
        <v>4</v>
      </c>
      <c r="AG29" s="1046"/>
      <c r="AH29" s="1046"/>
      <c r="AI29" s="1046"/>
      <c r="AJ29" s="1047"/>
      <c r="AK29" s="1006">
        <v>59</v>
      </c>
      <c r="AL29" s="997"/>
      <c r="AM29" s="997"/>
      <c r="AN29" s="997"/>
      <c r="AO29" s="997"/>
      <c r="AP29" s="1072" t="s">
        <v>536</v>
      </c>
      <c r="AQ29" s="997"/>
      <c r="AR29" s="997"/>
      <c r="AS29" s="997"/>
      <c r="AT29" s="997"/>
      <c r="AU29" s="1072" t="s">
        <v>536</v>
      </c>
      <c r="AV29" s="997"/>
      <c r="AW29" s="997"/>
      <c r="AX29" s="997"/>
      <c r="AY29" s="997"/>
      <c r="AZ29" s="1072" t="s">
        <v>536</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383</v>
      </c>
      <c r="C30" s="1064"/>
      <c r="D30" s="1064"/>
      <c r="E30" s="1064"/>
      <c r="F30" s="1064"/>
      <c r="G30" s="1064"/>
      <c r="H30" s="1064"/>
      <c r="I30" s="1064"/>
      <c r="J30" s="1064"/>
      <c r="K30" s="1064"/>
      <c r="L30" s="1064"/>
      <c r="M30" s="1064"/>
      <c r="N30" s="1064"/>
      <c r="O30" s="1064"/>
      <c r="P30" s="1065"/>
      <c r="Q30" s="1069">
        <v>1313</v>
      </c>
      <c r="R30" s="1070"/>
      <c r="S30" s="1070"/>
      <c r="T30" s="1070"/>
      <c r="U30" s="1070"/>
      <c r="V30" s="1070">
        <v>1299</v>
      </c>
      <c r="W30" s="1070"/>
      <c r="X30" s="1070"/>
      <c r="Y30" s="1070"/>
      <c r="Z30" s="1070"/>
      <c r="AA30" s="1070">
        <v>14</v>
      </c>
      <c r="AB30" s="1070"/>
      <c r="AC30" s="1070"/>
      <c r="AD30" s="1070"/>
      <c r="AE30" s="1071"/>
      <c r="AF30" s="1045">
        <v>14</v>
      </c>
      <c r="AG30" s="1046"/>
      <c r="AH30" s="1046"/>
      <c r="AI30" s="1046"/>
      <c r="AJ30" s="1047"/>
      <c r="AK30" s="1006">
        <v>193</v>
      </c>
      <c r="AL30" s="997"/>
      <c r="AM30" s="997"/>
      <c r="AN30" s="997"/>
      <c r="AO30" s="997"/>
      <c r="AP30" s="1072" t="s">
        <v>536</v>
      </c>
      <c r="AQ30" s="997"/>
      <c r="AR30" s="997"/>
      <c r="AS30" s="997"/>
      <c r="AT30" s="997"/>
      <c r="AU30" s="1072" t="s">
        <v>536</v>
      </c>
      <c r="AV30" s="997"/>
      <c r="AW30" s="997"/>
      <c r="AX30" s="997"/>
      <c r="AY30" s="997"/>
      <c r="AZ30" s="1072" t="s">
        <v>536</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384</v>
      </c>
      <c r="C31" s="1064"/>
      <c r="D31" s="1064"/>
      <c r="E31" s="1064"/>
      <c r="F31" s="1064"/>
      <c r="G31" s="1064"/>
      <c r="H31" s="1064"/>
      <c r="I31" s="1064"/>
      <c r="J31" s="1064"/>
      <c r="K31" s="1064"/>
      <c r="L31" s="1064"/>
      <c r="M31" s="1064"/>
      <c r="N31" s="1064"/>
      <c r="O31" s="1064"/>
      <c r="P31" s="1065"/>
      <c r="Q31" s="1069">
        <v>12</v>
      </c>
      <c r="R31" s="1070"/>
      <c r="S31" s="1070"/>
      <c r="T31" s="1070"/>
      <c r="U31" s="1070"/>
      <c r="V31" s="1070">
        <v>12</v>
      </c>
      <c r="W31" s="1070"/>
      <c r="X31" s="1070"/>
      <c r="Y31" s="1070"/>
      <c r="Z31" s="1070"/>
      <c r="AA31" s="1070">
        <v>0</v>
      </c>
      <c r="AB31" s="1070"/>
      <c r="AC31" s="1070"/>
      <c r="AD31" s="1070"/>
      <c r="AE31" s="1071"/>
      <c r="AF31" s="1045" t="s">
        <v>111</v>
      </c>
      <c r="AG31" s="1046"/>
      <c r="AH31" s="1046"/>
      <c r="AI31" s="1046"/>
      <c r="AJ31" s="1047"/>
      <c r="AK31" s="1006">
        <v>5</v>
      </c>
      <c r="AL31" s="997"/>
      <c r="AM31" s="997"/>
      <c r="AN31" s="997"/>
      <c r="AO31" s="997"/>
      <c r="AP31" s="1072" t="s">
        <v>536</v>
      </c>
      <c r="AQ31" s="997"/>
      <c r="AR31" s="997"/>
      <c r="AS31" s="997"/>
      <c r="AT31" s="997"/>
      <c r="AU31" s="1072" t="s">
        <v>536</v>
      </c>
      <c r="AV31" s="997"/>
      <c r="AW31" s="997"/>
      <c r="AX31" s="997"/>
      <c r="AY31" s="997"/>
      <c r="AZ31" s="1072" t="s">
        <v>536</v>
      </c>
      <c r="BA31" s="997"/>
      <c r="BB31" s="997"/>
      <c r="BC31" s="997"/>
      <c r="BD31" s="997"/>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1945</v>
      </c>
      <c r="R32" s="1070"/>
      <c r="S32" s="1070"/>
      <c r="T32" s="1070"/>
      <c r="U32" s="1070"/>
      <c r="V32" s="1070">
        <v>1932</v>
      </c>
      <c r="W32" s="1070"/>
      <c r="X32" s="1070"/>
      <c r="Y32" s="1070"/>
      <c r="Z32" s="1070"/>
      <c r="AA32" s="1070">
        <v>14</v>
      </c>
      <c r="AB32" s="1070"/>
      <c r="AC32" s="1070"/>
      <c r="AD32" s="1070"/>
      <c r="AE32" s="1071"/>
      <c r="AF32" s="1045">
        <v>780</v>
      </c>
      <c r="AG32" s="1046"/>
      <c r="AH32" s="1046"/>
      <c r="AI32" s="1046"/>
      <c r="AJ32" s="1047"/>
      <c r="AK32" s="1006">
        <v>318</v>
      </c>
      <c r="AL32" s="997"/>
      <c r="AM32" s="997"/>
      <c r="AN32" s="997"/>
      <c r="AO32" s="997"/>
      <c r="AP32" s="997">
        <v>938</v>
      </c>
      <c r="AQ32" s="997"/>
      <c r="AR32" s="997"/>
      <c r="AS32" s="997"/>
      <c r="AT32" s="997"/>
      <c r="AU32" s="1072">
        <v>685</v>
      </c>
      <c r="AV32" s="997"/>
      <c r="AW32" s="997"/>
      <c r="AX32" s="997"/>
      <c r="AY32" s="997"/>
      <c r="AZ32" s="1072" t="s">
        <v>534</v>
      </c>
      <c r="BA32" s="997"/>
      <c r="BB32" s="997"/>
      <c r="BC32" s="997"/>
      <c r="BD32" s="997"/>
      <c r="BE32" s="1058" t="s">
        <v>386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387</v>
      </c>
      <c r="C33" s="1064"/>
      <c r="D33" s="1064"/>
      <c r="E33" s="1064"/>
      <c r="F33" s="1064"/>
      <c r="G33" s="1064"/>
      <c r="H33" s="1064"/>
      <c r="I33" s="1064"/>
      <c r="J33" s="1064"/>
      <c r="K33" s="1064"/>
      <c r="L33" s="1064"/>
      <c r="M33" s="1064"/>
      <c r="N33" s="1064"/>
      <c r="O33" s="1064"/>
      <c r="P33" s="1065"/>
      <c r="Q33" s="1069">
        <v>225</v>
      </c>
      <c r="R33" s="1070"/>
      <c r="S33" s="1070"/>
      <c r="T33" s="1070"/>
      <c r="U33" s="1070"/>
      <c r="V33" s="1070">
        <v>216</v>
      </c>
      <c r="W33" s="1070"/>
      <c r="X33" s="1070"/>
      <c r="Y33" s="1070"/>
      <c r="Z33" s="1070"/>
      <c r="AA33" s="1070">
        <v>9</v>
      </c>
      <c r="AB33" s="1070"/>
      <c r="AC33" s="1070"/>
      <c r="AD33" s="1070"/>
      <c r="AE33" s="1071"/>
      <c r="AF33" s="1045">
        <v>9</v>
      </c>
      <c r="AG33" s="1046"/>
      <c r="AH33" s="1046"/>
      <c r="AI33" s="1046"/>
      <c r="AJ33" s="1047"/>
      <c r="AK33" s="1006">
        <v>125</v>
      </c>
      <c r="AL33" s="997"/>
      <c r="AM33" s="997"/>
      <c r="AN33" s="997"/>
      <c r="AO33" s="997"/>
      <c r="AP33" s="997">
        <v>893</v>
      </c>
      <c r="AQ33" s="997"/>
      <c r="AR33" s="997"/>
      <c r="AS33" s="997"/>
      <c r="AT33" s="997"/>
      <c r="AU33" s="1072">
        <v>650</v>
      </c>
      <c r="AV33" s="997"/>
      <c r="AW33" s="997"/>
      <c r="AX33" s="997"/>
      <c r="AY33" s="997"/>
      <c r="AZ33" s="1072" t="s">
        <v>534</v>
      </c>
      <c r="BA33" s="997"/>
      <c r="BB33" s="997"/>
      <c r="BC33" s="997"/>
      <c r="BD33" s="997"/>
      <c r="BE33" s="1058" t="s">
        <v>388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389</v>
      </c>
      <c r="C34" s="1064"/>
      <c r="D34" s="1064"/>
      <c r="E34" s="1064"/>
      <c r="F34" s="1064"/>
      <c r="G34" s="1064"/>
      <c r="H34" s="1064"/>
      <c r="I34" s="1064"/>
      <c r="J34" s="1064"/>
      <c r="K34" s="1064"/>
      <c r="L34" s="1064"/>
      <c r="M34" s="1064"/>
      <c r="N34" s="1064"/>
      <c r="O34" s="1064"/>
      <c r="P34" s="1065"/>
      <c r="Q34" s="1069">
        <v>127</v>
      </c>
      <c r="R34" s="1070"/>
      <c r="S34" s="1070"/>
      <c r="T34" s="1070"/>
      <c r="U34" s="1070"/>
      <c r="V34" s="1070">
        <v>122</v>
      </c>
      <c r="W34" s="1070"/>
      <c r="X34" s="1070"/>
      <c r="Y34" s="1070"/>
      <c r="Z34" s="1070"/>
      <c r="AA34" s="1070">
        <v>5</v>
      </c>
      <c r="AB34" s="1070"/>
      <c r="AC34" s="1070"/>
      <c r="AD34" s="1070"/>
      <c r="AE34" s="1071"/>
      <c r="AF34" s="1045">
        <v>5</v>
      </c>
      <c r="AG34" s="1046"/>
      <c r="AH34" s="1046"/>
      <c r="AI34" s="1046"/>
      <c r="AJ34" s="1047"/>
      <c r="AK34" s="1006">
        <v>90</v>
      </c>
      <c r="AL34" s="997"/>
      <c r="AM34" s="997"/>
      <c r="AN34" s="997"/>
      <c r="AO34" s="997"/>
      <c r="AP34" s="997">
        <v>696</v>
      </c>
      <c r="AQ34" s="997"/>
      <c r="AR34" s="997"/>
      <c r="AS34" s="997"/>
      <c r="AT34" s="997"/>
      <c r="AU34" s="1072">
        <v>685</v>
      </c>
      <c r="AV34" s="997"/>
      <c r="AW34" s="997"/>
      <c r="AX34" s="997"/>
      <c r="AY34" s="997"/>
      <c r="AZ34" s="1072" t="s">
        <v>534</v>
      </c>
      <c r="BA34" s="997"/>
      <c r="BB34" s="997"/>
      <c r="BC34" s="997"/>
      <c r="BD34" s="997"/>
      <c r="BE34" s="1058" t="s">
        <v>388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390</v>
      </c>
      <c r="C35" s="1064"/>
      <c r="D35" s="1064"/>
      <c r="E35" s="1064"/>
      <c r="F35" s="1064"/>
      <c r="G35" s="1064"/>
      <c r="H35" s="1064"/>
      <c r="I35" s="1064"/>
      <c r="J35" s="1064"/>
      <c r="K35" s="1064"/>
      <c r="L35" s="1064"/>
      <c r="M35" s="1064"/>
      <c r="N35" s="1064"/>
      <c r="O35" s="1064"/>
      <c r="P35" s="1065"/>
      <c r="Q35" s="1069">
        <v>361</v>
      </c>
      <c r="R35" s="1070"/>
      <c r="S35" s="1070"/>
      <c r="T35" s="1070"/>
      <c r="U35" s="1070"/>
      <c r="V35" s="1070">
        <v>350</v>
      </c>
      <c r="W35" s="1070"/>
      <c r="X35" s="1070"/>
      <c r="Y35" s="1070"/>
      <c r="Z35" s="1070"/>
      <c r="AA35" s="1070">
        <v>11</v>
      </c>
      <c r="AB35" s="1070"/>
      <c r="AC35" s="1070"/>
      <c r="AD35" s="1070"/>
      <c r="AE35" s="1071"/>
      <c r="AF35" s="1045">
        <v>11</v>
      </c>
      <c r="AG35" s="1046"/>
      <c r="AH35" s="1046"/>
      <c r="AI35" s="1046"/>
      <c r="AJ35" s="1047"/>
      <c r="AK35" s="1006">
        <v>275</v>
      </c>
      <c r="AL35" s="997"/>
      <c r="AM35" s="997"/>
      <c r="AN35" s="997"/>
      <c r="AO35" s="997"/>
      <c r="AP35" s="997">
        <v>1991</v>
      </c>
      <c r="AQ35" s="997"/>
      <c r="AR35" s="997"/>
      <c r="AS35" s="997"/>
      <c r="AT35" s="997"/>
      <c r="AU35" s="1072">
        <v>1888</v>
      </c>
      <c r="AV35" s="997"/>
      <c r="AW35" s="997"/>
      <c r="AX35" s="997"/>
      <c r="AY35" s="997"/>
      <c r="AZ35" s="1072" t="s">
        <v>534</v>
      </c>
      <c r="BA35" s="997"/>
      <c r="BB35" s="997"/>
      <c r="BC35" s="997"/>
      <c r="BD35" s="997"/>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369</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868</v>
      </c>
      <c r="AG63" s="985"/>
      <c r="AH63" s="985"/>
      <c r="AI63" s="985"/>
      <c r="AJ63" s="1056"/>
      <c r="AK63" s="1057"/>
      <c r="AL63" s="989"/>
      <c r="AM63" s="989"/>
      <c r="AN63" s="989"/>
      <c r="AO63" s="989"/>
      <c r="AP63" s="985">
        <v>4518</v>
      </c>
      <c r="AQ63" s="985"/>
      <c r="AR63" s="985"/>
      <c r="AS63" s="985"/>
      <c r="AT63" s="985"/>
      <c r="AU63" s="985">
        <v>3908</v>
      </c>
      <c r="AV63" s="985"/>
      <c r="AW63" s="985"/>
      <c r="AX63" s="985"/>
      <c r="AY63" s="985"/>
      <c r="AZ63" s="1051"/>
      <c r="BA63" s="1051"/>
      <c r="BB63" s="1051"/>
      <c r="BC63" s="1051"/>
      <c r="BD63" s="1051"/>
      <c r="BE63" s="986" t="s">
        <v>547</v>
      </c>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395</v>
      </c>
      <c r="AV66" s="1028"/>
      <c r="AW66" s="1028"/>
      <c r="AX66" s="1028"/>
      <c r="AY66" s="1029"/>
      <c r="AZ66" s="1027" t="s">
        <v>357</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999</v>
      </c>
      <c r="R68" s="1008"/>
      <c r="S68" s="1008"/>
      <c r="T68" s="1008"/>
      <c r="U68" s="1008"/>
      <c r="V68" s="1008">
        <v>999</v>
      </c>
      <c r="W68" s="1008"/>
      <c r="X68" s="1008"/>
      <c r="Y68" s="1008"/>
      <c r="Z68" s="1008"/>
      <c r="AA68" s="1008">
        <v>0</v>
      </c>
      <c r="AB68" s="1008"/>
      <c r="AC68" s="1008"/>
      <c r="AD68" s="1008"/>
      <c r="AE68" s="1008"/>
      <c r="AF68" s="1008">
        <v>0</v>
      </c>
      <c r="AG68" s="1008"/>
      <c r="AH68" s="1008"/>
      <c r="AI68" s="1008"/>
      <c r="AJ68" s="1008"/>
      <c r="AK68" s="1008">
        <v>36</v>
      </c>
      <c r="AL68" s="1008"/>
      <c r="AM68" s="1008"/>
      <c r="AN68" s="1008"/>
      <c r="AO68" s="1008"/>
      <c r="AP68" s="1008" t="s">
        <v>546</v>
      </c>
      <c r="AQ68" s="1008"/>
      <c r="AR68" s="1008"/>
      <c r="AS68" s="1008"/>
      <c r="AT68" s="1008"/>
      <c r="AU68" s="1008" t="s">
        <v>546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383141</v>
      </c>
      <c r="R69" s="997"/>
      <c r="S69" s="997"/>
      <c r="T69" s="997"/>
      <c r="U69" s="997"/>
      <c r="V69" s="997">
        <v>379259</v>
      </c>
      <c r="W69" s="997"/>
      <c r="X69" s="997"/>
      <c r="Y69" s="997"/>
      <c r="Z69" s="997"/>
      <c r="AA69" s="997">
        <v>3883</v>
      </c>
      <c r="AB69" s="997"/>
      <c r="AC69" s="997"/>
      <c r="AD69" s="997"/>
      <c r="AE69" s="997"/>
      <c r="AF69" s="997">
        <v>3883</v>
      </c>
      <c r="AG69" s="997"/>
      <c r="AH69" s="997"/>
      <c r="AI69" s="997"/>
      <c r="AJ69" s="997"/>
      <c r="AK69" s="997">
        <v>999</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6736</v>
      </c>
      <c r="R70" s="997"/>
      <c r="S70" s="997"/>
      <c r="T70" s="997"/>
      <c r="U70" s="997"/>
      <c r="V70" s="997">
        <v>6275</v>
      </c>
      <c r="W70" s="997"/>
      <c r="X70" s="997"/>
      <c r="Y70" s="997"/>
      <c r="Z70" s="997"/>
      <c r="AA70" s="997">
        <f>Q70-V70</f>
        <v>461</v>
      </c>
      <c r="AB70" s="997"/>
      <c r="AC70" s="997"/>
      <c r="AD70" s="997"/>
      <c r="AE70" s="997"/>
      <c r="AF70" s="997">
        <v>461</v>
      </c>
      <c r="AG70" s="997"/>
      <c r="AH70" s="997"/>
      <c r="AI70" s="997"/>
      <c r="AJ70" s="997"/>
      <c r="AK70" s="997" t="s">
        <v>534</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208</v>
      </c>
      <c r="R71" s="997"/>
      <c r="S71" s="997"/>
      <c r="T71" s="997"/>
      <c r="U71" s="997"/>
      <c r="V71" s="997">
        <v>201</v>
      </c>
      <c r="W71" s="997"/>
      <c r="X71" s="997"/>
      <c r="Y71" s="997"/>
      <c r="Z71" s="997"/>
      <c r="AA71" s="997">
        <v>6</v>
      </c>
      <c r="AB71" s="997"/>
      <c r="AC71" s="997"/>
      <c r="AD71" s="997"/>
      <c r="AE71" s="997"/>
      <c r="AF71" s="997">
        <v>6</v>
      </c>
      <c r="AG71" s="997"/>
      <c r="AH71" s="997"/>
      <c r="AI71" s="997"/>
      <c r="AJ71" s="997"/>
      <c r="AK71" s="997" t="s">
        <v>544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4350</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41</v>
      </c>
      <c r="CS102" s="977"/>
      <c r="CT102" s="977"/>
      <c r="CU102" s="977"/>
      <c r="CV102" s="978"/>
      <c r="CW102" s="976">
        <v>46</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288</v>
      </c>
      <c r="AG109" s="918"/>
      <c r="AH109" s="918"/>
      <c r="AI109" s="918"/>
      <c r="AJ109" s="919"/>
      <c r="AK109" s="920" t="s">
        <v>287</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288</v>
      </c>
      <c r="BW109" s="918"/>
      <c r="BX109" s="918"/>
      <c r="BY109" s="918"/>
      <c r="BZ109" s="919"/>
      <c r="CA109" s="920" t="s">
        <v>287</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288</v>
      </c>
      <c r="DM109" s="918"/>
      <c r="DN109" s="918"/>
      <c r="DO109" s="918"/>
      <c r="DP109" s="919"/>
      <c r="DQ109" s="920" t="s">
        <v>287</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1067105</v>
      </c>
      <c r="AB110" s="903"/>
      <c r="AC110" s="903"/>
      <c r="AD110" s="903"/>
      <c r="AE110" s="904"/>
      <c r="AF110" s="905">
        <v>1002452</v>
      </c>
      <c r="AG110" s="903"/>
      <c r="AH110" s="903"/>
      <c r="AI110" s="903"/>
      <c r="AJ110" s="904"/>
      <c r="AK110" s="905">
        <v>949381</v>
      </c>
      <c r="AL110" s="903"/>
      <c r="AM110" s="903"/>
      <c r="AN110" s="903"/>
      <c r="AO110" s="904"/>
      <c r="AP110" s="906">
        <v>23.5</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9808886</v>
      </c>
      <c r="BR110" s="830"/>
      <c r="BS110" s="830"/>
      <c r="BT110" s="830"/>
      <c r="BU110" s="830"/>
      <c r="BV110" s="830">
        <v>10369940</v>
      </c>
      <c r="BW110" s="830"/>
      <c r="BX110" s="830"/>
      <c r="BY110" s="830"/>
      <c r="BZ110" s="830"/>
      <c r="CA110" s="830">
        <v>11398835</v>
      </c>
      <c r="CB110" s="830"/>
      <c r="CC110" s="830"/>
      <c r="CD110" s="830"/>
      <c r="CE110" s="830"/>
      <c r="CF110" s="891">
        <v>282.60000000000002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150746</v>
      </c>
      <c r="BR111" s="801"/>
      <c r="BS111" s="801"/>
      <c r="BT111" s="801"/>
      <c r="BU111" s="801"/>
      <c r="BV111" s="801">
        <v>130986</v>
      </c>
      <c r="BW111" s="801"/>
      <c r="BX111" s="801"/>
      <c r="BY111" s="801"/>
      <c r="BZ111" s="801"/>
      <c r="CA111" s="801">
        <v>111837</v>
      </c>
      <c r="CB111" s="801"/>
      <c r="CC111" s="801"/>
      <c r="CD111" s="801"/>
      <c r="CE111" s="801"/>
      <c r="CF111" s="878">
        <v>2.8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4086426</v>
      </c>
      <c r="BR112" s="801"/>
      <c r="BS112" s="801"/>
      <c r="BT112" s="801"/>
      <c r="BU112" s="801"/>
      <c r="BV112" s="801">
        <v>4254655</v>
      </c>
      <c r="BW112" s="801"/>
      <c r="BX112" s="801"/>
      <c r="BY112" s="801"/>
      <c r="BZ112" s="801"/>
      <c r="CA112" s="801">
        <v>3908158</v>
      </c>
      <c r="CB112" s="801"/>
      <c r="CC112" s="801"/>
      <c r="CD112" s="801"/>
      <c r="CE112" s="801"/>
      <c r="CF112" s="878">
        <v>96.9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482553</v>
      </c>
      <c r="AB113" s="939"/>
      <c r="AC113" s="939"/>
      <c r="AD113" s="939"/>
      <c r="AE113" s="940"/>
      <c r="AF113" s="941">
        <v>485319</v>
      </c>
      <c r="AG113" s="939"/>
      <c r="AH113" s="939"/>
      <c r="AI113" s="939"/>
      <c r="AJ113" s="940"/>
      <c r="AK113" s="941">
        <v>443868</v>
      </c>
      <c r="AL113" s="939"/>
      <c r="AM113" s="939"/>
      <c r="AN113" s="939"/>
      <c r="AO113" s="940"/>
      <c r="AP113" s="942">
        <v>11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111</v>
      </c>
      <c r="BR113" s="801"/>
      <c r="BS113" s="801"/>
      <c r="BT113" s="801"/>
      <c r="BU113" s="801"/>
      <c r="BV113" s="801" t="s">
        <v>111</v>
      </c>
      <c r="BW113" s="801"/>
      <c r="BX113" s="801"/>
      <c r="BY113" s="801"/>
      <c r="BZ113" s="801"/>
      <c r="CA113" s="801" t="s">
        <v>111</v>
      </c>
      <c r="CB113" s="801"/>
      <c r="CC113" s="801"/>
      <c r="CD113" s="801"/>
      <c r="CE113" s="801"/>
      <c r="CF113" s="878" t="s">
        <v>111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140185</v>
      </c>
      <c r="DH113" s="814"/>
      <c r="DI113" s="814"/>
      <c r="DJ113" s="814"/>
      <c r="DK113" s="815"/>
      <c r="DL113" s="816">
        <v>123988</v>
      </c>
      <c r="DM113" s="814"/>
      <c r="DN113" s="814"/>
      <c r="DO113" s="814"/>
      <c r="DP113" s="815"/>
      <c r="DQ113" s="816">
        <v>107792</v>
      </c>
      <c r="DR113" s="814"/>
      <c r="DS113" s="814"/>
      <c r="DT113" s="814"/>
      <c r="DU113" s="815"/>
      <c r="DV113" s="784">
        <v>2.7</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111</v>
      </c>
      <c r="AB114" s="814"/>
      <c r="AC114" s="814"/>
      <c r="AD114" s="814"/>
      <c r="AE114" s="815"/>
      <c r="AF114" s="816" t="s">
        <v>111</v>
      </c>
      <c r="AG114" s="814"/>
      <c r="AH114" s="814"/>
      <c r="AI114" s="814"/>
      <c r="AJ114" s="815"/>
      <c r="AK114" s="816" t="s">
        <v>111</v>
      </c>
      <c r="AL114" s="814"/>
      <c r="AM114" s="814"/>
      <c r="AN114" s="814"/>
      <c r="AO114" s="815"/>
      <c r="AP114" s="784" t="s">
        <v>111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1180735</v>
      </c>
      <c r="BR114" s="801"/>
      <c r="BS114" s="801"/>
      <c r="BT114" s="801"/>
      <c r="BU114" s="801"/>
      <c r="BV114" s="801">
        <v>1238006</v>
      </c>
      <c r="BW114" s="801"/>
      <c r="BX114" s="801"/>
      <c r="BY114" s="801"/>
      <c r="BZ114" s="801"/>
      <c r="CA114" s="801">
        <v>814566</v>
      </c>
      <c r="CB114" s="801"/>
      <c r="CC114" s="801"/>
      <c r="CD114" s="801"/>
      <c r="CE114" s="801"/>
      <c r="CF114" s="878">
        <v>20.2</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111</v>
      </c>
      <c r="AB115" s="939"/>
      <c r="AC115" s="939"/>
      <c r="AD115" s="939"/>
      <c r="AE115" s="940"/>
      <c r="AF115" s="941" t="s">
        <v>111</v>
      </c>
      <c r="AG115" s="939"/>
      <c r="AH115" s="939"/>
      <c r="AI115" s="939"/>
      <c r="AJ115" s="940"/>
      <c r="AK115" s="941" t="s">
        <v>111</v>
      </c>
      <c r="AL115" s="939"/>
      <c r="AM115" s="939"/>
      <c r="AN115" s="939"/>
      <c r="AO115" s="940"/>
      <c r="AP115" s="942" t="s">
        <v>111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1549658</v>
      </c>
      <c r="AB117" s="925"/>
      <c r="AC117" s="925"/>
      <c r="AD117" s="925"/>
      <c r="AE117" s="926"/>
      <c r="AF117" s="928">
        <v>1487771</v>
      </c>
      <c r="AG117" s="925"/>
      <c r="AH117" s="925"/>
      <c r="AI117" s="925"/>
      <c r="AJ117" s="926"/>
      <c r="AK117" s="928">
        <v>1393249</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288</v>
      </c>
      <c r="AG118" s="918"/>
      <c r="AH118" s="918"/>
      <c r="AI118" s="918"/>
      <c r="AJ118" s="919"/>
      <c r="AK118" s="920" t="s">
        <v>287</v>
      </c>
      <c r="AL118" s="918"/>
      <c r="AM118" s="918"/>
      <c r="AN118" s="918"/>
      <c r="AO118" s="919"/>
      <c r="AP118" s="921" t="s">
        <v>406</v>
      </c>
      <c r="AQ118" s="922"/>
      <c r="AR118" s="922"/>
      <c r="AS118" s="922"/>
      <c r="AT118" s="923"/>
      <c r="AU118" s="956"/>
      <c r="AV118" s="957"/>
      <c r="AW118" s="957"/>
      <c r="AX118" s="957"/>
      <c r="AY118" s="957"/>
      <c r="AZ118" s="228" t="s">
        <v>171</v>
      </c>
      <c r="BA118" s="228"/>
      <c r="BB118" s="228"/>
      <c r="BC118" s="228"/>
      <c r="BD118" s="228"/>
      <c r="BE118" s="228"/>
      <c r="BF118" s="228"/>
      <c r="BG118" s="228"/>
      <c r="BH118" s="228"/>
      <c r="BI118" s="228"/>
      <c r="BJ118" s="228"/>
      <c r="BK118" s="228"/>
      <c r="BL118" s="228"/>
      <c r="BM118" s="228"/>
      <c r="BN118" s="228"/>
      <c r="BO118" s="867" t="s">
        <v>434</v>
      </c>
      <c r="BP118" s="868"/>
      <c r="BQ118" s="887">
        <v>15226793</v>
      </c>
      <c r="BR118" s="888"/>
      <c r="BS118" s="888"/>
      <c r="BT118" s="888"/>
      <c r="BU118" s="888"/>
      <c r="BV118" s="888">
        <v>15993587</v>
      </c>
      <c r="BW118" s="888"/>
      <c r="BX118" s="888"/>
      <c r="BY118" s="888"/>
      <c r="BZ118" s="888"/>
      <c r="CA118" s="888">
        <v>16233396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3361686</v>
      </c>
      <c r="BR119" s="830"/>
      <c r="BS119" s="830"/>
      <c r="BT119" s="830"/>
      <c r="BU119" s="830"/>
      <c r="BV119" s="830">
        <v>3546318</v>
      </c>
      <c r="BW119" s="830"/>
      <c r="BX119" s="830"/>
      <c r="BY119" s="830"/>
      <c r="BZ119" s="830"/>
      <c r="CA119" s="830">
        <v>3765119</v>
      </c>
      <c r="CB119" s="830"/>
      <c r="CC119" s="830"/>
      <c r="CD119" s="830"/>
      <c r="CE119" s="830"/>
      <c r="CF119" s="891">
        <v>93.4</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10561</v>
      </c>
      <c r="DH119" s="747"/>
      <c r="DI119" s="747"/>
      <c r="DJ119" s="747"/>
      <c r="DK119" s="748"/>
      <c r="DL119" s="749">
        <v>6998</v>
      </c>
      <c r="DM119" s="747"/>
      <c r="DN119" s="747"/>
      <c r="DO119" s="747"/>
      <c r="DP119" s="748"/>
      <c r="DQ119" s="749">
        <v>4045</v>
      </c>
      <c r="DR119" s="747"/>
      <c r="DS119" s="747"/>
      <c r="DT119" s="747"/>
      <c r="DU119" s="748"/>
      <c r="DV119" s="837">
        <v>0.1</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84059</v>
      </c>
      <c r="BR120" s="801"/>
      <c r="BS120" s="801"/>
      <c r="BT120" s="801"/>
      <c r="BU120" s="801"/>
      <c r="BV120" s="801">
        <v>63810</v>
      </c>
      <c r="BW120" s="801"/>
      <c r="BX120" s="801"/>
      <c r="BY120" s="801"/>
      <c r="BZ120" s="801"/>
      <c r="CA120" s="801">
        <v>48042</v>
      </c>
      <c r="CB120" s="801"/>
      <c r="CC120" s="801"/>
      <c r="CD120" s="801"/>
      <c r="CE120" s="801"/>
      <c r="CF120" s="878">
        <v>1.2</v>
      </c>
      <c r="CG120" s="879"/>
      <c r="CH120" s="879"/>
      <c r="CI120" s="879"/>
      <c r="CJ120" s="879"/>
      <c r="CK120" s="880" t="s">
        <v>440</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2191780</v>
      </c>
      <c r="DH120" s="830"/>
      <c r="DI120" s="830"/>
      <c r="DJ120" s="830"/>
      <c r="DK120" s="830"/>
      <c r="DL120" s="830">
        <v>2053700</v>
      </c>
      <c r="DM120" s="830"/>
      <c r="DN120" s="830"/>
      <c r="DO120" s="830"/>
      <c r="DP120" s="830"/>
      <c r="DQ120" s="830">
        <v>1887706</v>
      </c>
      <c r="DR120" s="830"/>
      <c r="DS120" s="830"/>
      <c r="DT120" s="830"/>
      <c r="DU120" s="830"/>
      <c r="DV120" s="831">
        <v>46.8</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8096494</v>
      </c>
      <c r="BR121" s="888"/>
      <c r="BS121" s="888"/>
      <c r="BT121" s="888"/>
      <c r="BU121" s="888"/>
      <c r="BV121" s="888">
        <v>8588643</v>
      </c>
      <c r="BW121" s="888"/>
      <c r="BX121" s="888"/>
      <c r="BY121" s="888"/>
      <c r="BZ121" s="888"/>
      <c r="CA121" s="888">
        <v>9133165</v>
      </c>
      <c r="CB121" s="888"/>
      <c r="CC121" s="888"/>
      <c r="CD121" s="888"/>
      <c r="CE121" s="888"/>
      <c r="CF121" s="889">
        <v>226.4</v>
      </c>
      <c r="CG121" s="890"/>
      <c r="CH121" s="890"/>
      <c r="CI121" s="890"/>
      <c r="CJ121" s="890"/>
      <c r="CK121" s="881"/>
      <c r="CL121" s="842"/>
      <c r="CM121" s="842"/>
      <c r="CN121" s="842"/>
      <c r="CO121" s="843"/>
      <c r="CP121" s="858" t="s">
        <v>389</v>
      </c>
      <c r="CQ121" s="859"/>
      <c r="CR121" s="859"/>
      <c r="CS121" s="859"/>
      <c r="CT121" s="859"/>
      <c r="CU121" s="859"/>
      <c r="CV121" s="859"/>
      <c r="CW121" s="859"/>
      <c r="CX121" s="859"/>
      <c r="CY121" s="859"/>
      <c r="CZ121" s="859"/>
      <c r="DA121" s="859"/>
      <c r="DB121" s="859"/>
      <c r="DC121" s="859"/>
      <c r="DD121" s="859"/>
      <c r="DE121" s="859"/>
      <c r="DF121" s="860"/>
      <c r="DG121" s="800">
        <v>755151</v>
      </c>
      <c r="DH121" s="801"/>
      <c r="DI121" s="801"/>
      <c r="DJ121" s="801"/>
      <c r="DK121" s="801"/>
      <c r="DL121" s="801">
        <v>726704</v>
      </c>
      <c r="DM121" s="801"/>
      <c r="DN121" s="801"/>
      <c r="DO121" s="801"/>
      <c r="DP121" s="801"/>
      <c r="DQ121" s="801">
        <v>685096</v>
      </c>
      <c r="DR121" s="801"/>
      <c r="DS121" s="801"/>
      <c r="DT121" s="801"/>
      <c r="DU121" s="801"/>
      <c r="DV121" s="853">
        <v>17</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171</v>
      </c>
      <c r="BA122" s="228"/>
      <c r="BB122" s="228"/>
      <c r="BC122" s="228"/>
      <c r="BD122" s="228"/>
      <c r="BE122" s="228"/>
      <c r="BF122" s="228"/>
      <c r="BG122" s="228"/>
      <c r="BH122" s="228"/>
      <c r="BI122" s="228"/>
      <c r="BJ122" s="228"/>
      <c r="BK122" s="228"/>
      <c r="BL122" s="228"/>
      <c r="BM122" s="228"/>
      <c r="BN122" s="228"/>
      <c r="BO122" s="867" t="s">
        <v>443</v>
      </c>
      <c r="BP122" s="868"/>
      <c r="BQ122" s="869">
        <v>11542239</v>
      </c>
      <c r="BR122" s="870"/>
      <c r="BS122" s="870"/>
      <c r="BT122" s="870"/>
      <c r="BU122" s="870"/>
      <c r="BV122" s="870">
        <v>12198771</v>
      </c>
      <c r="BW122" s="870"/>
      <c r="BX122" s="870"/>
      <c r="BY122" s="870"/>
      <c r="BZ122" s="870"/>
      <c r="CA122" s="870">
        <v>12946326</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312540</v>
      </c>
      <c r="DH122" s="801"/>
      <c r="DI122" s="801"/>
      <c r="DJ122" s="801"/>
      <c r="DK122" s="801"/>
      <c r="DL122" s="801">
        <v>751172</v>
      </c>
      <c r="DM122" s="801"/>
      <c r="DN122" s="801"/>
      <c r="DO122" s="801"/>
      <c r="DP122" s="801"/>
      <c r="DQ122" s="801">
        <v>684669</v>
      </c>
      <c r="DR122" s="801"/>
      <c r="DS122" s="801"/>
      <c r="DT122" s="801"/>
      <c r="DU122" s="801"/>
      <c r="DV122" s="853">
        <v>17</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87.8</v>
      </c>
      <c r="BR123" s="862"/>
      <c r="BS123" s="862"/>
      <c r="BT123" s="862"/>
      <c r="BU123" s="862"/>
      <c r="BV123" s="862">
        <v>92.8</v>
      </c>
      <c r="BW123" s="862"/>
      <c r="BX123" s="862"/>
      <c r="BY123" s="862"/>
      <c r="BZ123" s="862"/>
      <c r="CA123" s="862">
        <v>81.5</v>
      </c>
      <c r="CB123" s="862"/>
      <c r="CC123" s="862"/>
      <c r="CD123" s="862"/>
      <c r="CE123" s="862"/>
      <c r="CF123" s="760"/>
      <c r="CG123" s="761"/>
      <c r="CH123" s="761"/>
      <c r="CI123" s="761"/>
      <c r="CJ123" s="863"/>
      <c r="CK123" s="881"/>
      <c r="CL123" s="842"/>
      <c r="CM123" s="842"/>
      <c r="CN123" s="842"/>
      <c r="CO123" s="843"/>
      <c r="CP123" s="858" t="s">
        <v>387</v>
      </c>
      <c r="CQ123" s="859"/>
      <c r="CR123" s="859"/>
      <c r="CS123" s="859"/>
      <c r="CT123" s="859"/>
      <c r="CU123" s="859"/>
      <c r="CV123" s="859"/>
      <c r="CW123" s="859"/>
      <c r="CX123" s="859"/>
      <c r="CY123" s="859"/>
      <c r="CZ123" s="859"/>
      <c r="DA123" s="859"/>
      <c r="DB123" s="859"/>
      <c r="DC123" s="859"/>
      <c r="DD123" s="859"/>
      <c r="DE123" s="859"/>
      <c r="DF123" s="860"/>
      <c r="DG123" s="813">
        <v>826955</v>
      </c>
      <c r="DH123" s="814"/>
      <c r="DI123" s="814"/>
      <c r="DJ123" s="814"/>
      <c r="DK123" s="815"/>
      <c r="DL123" s="816">
        <v>723079</v>
      </c>
      <c r="DM123" s="814"/>
      <c r="DN123" s="814"/>
      <c r="DO123" s="814"/>
      <c r="DP123" s="815"/>
      <c r="DQ123" s="816">
        <v>650687</v>
      </c>
      <c r="DR123" s="814"/>
      <c r="DS123" s="814"/>
      <c r="DT123" s="814"/>
      <c r="DU123" s="815"/>
      <c r="DV123" s="784">
        <v>16.100000000000001</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454</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21274</v>
      </c>
      <c r="AB128" s="754"/>
      <c r="AC128" s="754"/>
      <c r="AD128" s="754"/>
      <c r="AE128" s="755"/>
      <c r="AF128" s="756">
        <v>20626</v>
      </c>
      <c r="AG128" s="754"/>
      <c r="AH128" s="754"/>
      <c r="AI128" s="754"/>
      <c r="AJ128" s="755"/>
      <c r="AK128" s="756">
        <v>16958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5250199</v>
      </c>
      <c r="AB129" s="814"/>
      <c r="AC129" s="814"/>
      <c r="AD129" s="814"/>
      <c r="AE129" s="815"/>
      <c r="AF129" s="816">
        <v>5101582</v>
      </c>
      <c r="AG129" s="814"/>
      <c r="AH129" s="814"/>
      <c r="AI129" s="814"/>
      <c r="AJ129" s="815"/>
      <c r="AK129" s="816">
        <v>5001484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1058150</v>
      </c>
      <c r="AB130" s="814"/>
      <c r="AC130" s="814"/>
      <c r="AD130" s="814"/>
      <c r="AE130" s="815"/>
      <c r="AF130" s="816">
        <v>1014012</v>
      </c>
      <c r="AG130" s="814"/>
      <c r="AH130" s="814"/>
      <c r="AI130" s="814"/>
      <c r="AJ130" s="815"/>
      <c r="AK130" s="816">
        <v>968272</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81.5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4192049</v>
      </c>
      <c r="AB131" s="747"/>
      <c r="AC131" s="747"/>
      <c r="AD131" s="747"/>
      <c r="AE131" s="748"/>
      <c r="AF131" s="749">
        <v>4087570</v>
      </c>
      <c r="AG131" s="747"/>
      <c r="AH131" s="747"/>
      <c r="AI131" s="747"/>
      <c r="AJ131" s="748"/>
      <c r="AK131" s="749">
        <v>4033212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11.217283</v>
      </c>
      <c r="AB132" s="770"/>
      <c r="AC132" s="770"/>
      <c r="AD132" s="770"/>
      <c r="AE132" s="771"/>
      <c r="AF132" s="772">
        <v>11.085632779999999</v>
      </c>
      <c r="AG132" s="770"/>
      <c r="AH132" s="770"/>
      <c r="AI132" s="770"/>
      <c r="AJ132" s="771"/>
      <c r="AK132" s="772">
        <v>10.11647788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12.1</v>
      </c>
      <c r="AB133" s="779"/>
      <c r="AC133" s="779"/>
      <c r="AD133" s="779"/>
      <c r="AE133" s="780"/>
      <c r="AF133" s="778">
        <v>11.4</v>
      </c>
      <c r="AG133" s="779"/>
      <c r="AH133" s="779"/>
      <c r="AI133" s="779"/>
      <c r="AJ133" s="780"/>
      <c r="AK133" s="778">
        <v>10.8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H48" sqref="H4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50" t="s">
        <v>470</v>
      </c>
      <c r="L7" s="254"/>
      <c r="M7" s="255" t="s">
        <v>471</v>
      </c>
      <c r="N7" s="256"/>
    </row>
    <row r="8" spans="1:16" x14ac:dyDescent="0.15">
      <c r="A8" s="248"/>
      <c r="B8" s="244"/>
      <c r="C8" s="244"/>
      <c r="D8" s="244"/>
      <c r="E8" s="244"/>
      <c r="F8" s="244"/>
      <c r="G8" s="257"/>
      <c r="H8" s="258"/>
      <c r="I8" s="258"/>
      <c r="J8" s="259"/>
      <c r="K8" s="1151"/>
      <c r="L8" s="260" t="s">
        <v>472</v>
      </c>
      <c r="M8" s="261" t="s">
        <v>473</v>
      </c>
      <c r="N8" s="262" t="s">
        <v>474</v>
      </c>
    </row>
    <row r="9" spans="1:16" x14ac:dyDescent="0.15">
      <c r="A9" s="248"/>
      <c r="B9" s="244"/>
      <c r="C9" s="244"/>
      <c r="D9" s="244"/>
      <c r="E9" s="244"/>
      <c r="F9" s="244"/>
      <c r="G9" s="1164" t="s">
        <v>475</v>
      </c>
      <c r="H9" s="1165"/>
      <c r="I9" s="1165"/>
      <c r="J9" s="1166"/>
      <c r="K9" s="263">
        <v>1313504</v>
      </c>
      <c r="L9" s="264">
        <v>192964</v>
      </c>
      <c r="M9" s="265">
        <v>114146</v>
      </c>
      <c r="N9" s="266">
        <v>69.099999999999994</v>
      </c>
    </row>
    <row r="10" spans="1:16" x14ac:dyDescent="0.15">
      <c r="A10" s="248"/>
      <c r="B10" s="244"/>
      <c r="C10" s="244"/>
      <c r="D10" s="244"/>
      <c r="E10" s="244"/>
      <c r="F10" s="244"/>
      <c r="G10" s="1164" t="s">
        <v>476</v>
      </c>
      <c r="H10" s="1165"/>
      <c r="I10" s="1165"/>
      <c r="J10" s="1166"/>
      <c r="K10" s="267">
        <v>117360</v>
      </c>
      <c r="L10" s="268">
        <v>17241</v>
      </c>
      <c r="M10" s="269">
        <v>10658</v>
      </c>
      <c r="N10" s="270">
        <v>61.8</v>
      </c>
    </row>
    <row r="11" spans="1:16" ht="13.5" customHeight="1" x14ac:dyDescent="0.15">
      <c r="A11" s="248"/>
      <c r="B11" s="244"/>
      <c r="C11" s="244"/>
      <c r="D11" s="244"/>
      <c r="E11" s="244"/>
      <c r="F11" s="244"/>
      <c r="G11" s="1164" t="s">
        <v>477</v>
      </c>
      <c r="H11" s="1165"/>
      <c r="I11" s="1165"/>
      <c r="J11" s="1166"/>
      <c r="K11" s="267">
        <v>63219</v>
      </c>
      <c r="L11" s="268">
        <v>9287</v>
      </c>
      <c r="M11" s="269">
        <v>17529</v>
      </c>
      <c r="N11" s="270">
        <v>-47</v>
      </c>
    </row>
    <row r="12" spans="1:16" ht="13.5" customHeight="1" x14ac:dyDescent="0.15">
      <c r="A12" s="248"/>
      <c r="B12" s="244"/>
      <c r="C12" s="244"/>
      <c r="D12" s="244"/>
      <c r="E12" s="244"/>
      <c r="F12" s="244"/>
      <c r="G12" s="1164" t="s">
        <v>478</v>
      </c>
      <c r="H12" s="1165"/>
      <c r="I12" s="1165"/>
      <c r="J12" s="1166"/>
      <c r="K12" s="267" t="s">
        <v>479</v>
      </c>
      <c r="L12" s="268" t="s">
        <v>479</v>
      </c>
      <c r="M12" s="269">
        <v>1257</v>
      </c>
      <c r="N12" s="270" t="s">
        <v>479</v>
      </c>
    </row>
    <row r="13" spans="1:16" ht="13.5" customHeight="1" x14ac:dyDescent="0.15">
      <c r="A13" s="248"/>
      <c r="B13" s="244"/>
      <c r="C13" s="244"/>
      <c r="D13" s="244"/>
      <c r="E13" s="244"/>
      <c r="F13" s="244"/>
      <c r="G13" s="1164" t="s">
        <v>480</v>
      </c>
      <c r="H13" s="1165"/>
      <c r="I13" s="1165"/>
      <c r="J13" s="1166"/>
      <c r="K13" s="267" t="s">
        <v>479</v>
      </c>
      <c r="L13" s="268" t="s">
        <v>479</v>
      </c>
      <c r="M13" s="269" t="s">
        <v>479</v>
      </c>
      <c r="N13" s="270" t="s">
        <v>479</v>
      </c>
    </row>
    <row r="14" spans="1:16" ht="13.5" customHeight="1" x14ac:dyDescent="0.15">
      <c r="A14" s="248"/>
      <c r="B14" s="244"/>
      <c r="C14" s="244"/>
      <c r="D14" s="244"/>
      <c r="E14" s="244"/>
      <c r="F14" s="244"/>
      <c r="G14" s="1164" t="s">
        <v>481</v>
      </c>
      <c r="H14" s="1165"/>
      <c r="I14" s="1165"/>
      <c r="J14" s="1166"/>
      <c r="K14" s="267">
        <v>79606</v>
      </c>
      <c r="L14" s="268">
        <v>11695</v>
      </c>
      <c r="M14" s="269">
        <v>5389</v>
      </c>
      <c r="N14" s="270">
        <v>117</v>
      </c>
    </row>
    <row r="15" spans="1:16" ht="13.5" customHeight="1" x14ac:dyDescent="0.15">
      <c r="A15" s="248"/>
      <c r="B15" s="244"/>
      <c r="C15" s="244"/>
      <c r="D15" s="244"/>
      <c r="E15" s="244"/>
      <c r="F15" s="244"/>
      <c r="G15" s="1164" t="s">
        <v>482</v>
      </c>
      <c r="H15" s="1165"/>
      <c r="I15" s="1165"/>
      <c r="J15" s="1166"/>
      <c r="K15" s="267" t="s">
        <v>479</v>
      </c>
      <c r="L15" s="268" t="s">
        <v>479</v>
      </c>
      <c r="M15" s="269">
        <v>2513</v>
      </c>
      <c r="N15" s="270" t="s">
        <v>479</v>
      </c>
    </row>
    <row r="16" spans="1:16" x14ac:dyDescent="0.15">
      <c r="A16" s="248"/>
      <c r="B16" s="244"/>
      <c r="C16" s="244"/>
      <c r="D16" s="244"/>
      <c r="E16" s="244"/>
      <c r="F16" s="244"/>
      <c r="G16" s="1167" t="s">
        <v>483</v>
      </c>
      <c r="H16" s="1168"/>
      <c r="I16" s="1168"/>
      <c r="J16" s="1169"/>
      <c r="K16" s="268">
        <v>-162109</v>
      </c>
      <c r="L16" s="268">
        <v>-23815</v>
      </c>
      <c r="M16" s="269">
        <v>-11876</v>
      </c>
      <c r="N16" s="270">
        <v>100.5</v>
      </c>
    </row>
    <row r="17" spans="1:16" x14ac:dyDescent="0.15">
      <c r="A17" s="248"/>
      <c r="B17" s="244"/>
      <c r="C17" s="244"/>
      <c r="D17" s="244"/>
      <c r="E17" s="244"/>
      <c r="F17" s="244"/>
      <c r="G17" s="1167" t="s">
        <v>171</v>
      </c>
      <c r="H17" s="1168"/>
      <c r="I17" s="1168"/>
      <c r="J17" s="1169"/>
      <c r="K17" s="268">
        <v>1411580</v>
      </c>
      <c r="L17" s="268">
        <v>207372</v>
      </c>
      <c r="M17" s="269">
        <v>139615</v>
      </c>
      <c r="N17" s="270">
        <v>48.5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1" t="s">
        <v>488</v>
      </c>
      <c r="H21" s="1162"/>
      <c r="I21" s="1162"/>
      <c r="J21" s="1163"/>
      <c r="K21" s="280">
        <v>21.01</v>
      </c>
      <c r="L21" s="281">
        <v>13.07</v>
      </c>
      <c r="M21" s="282">
        <v>7.94</v>
      </c>
      <c r="N21" s="249"/>
      <c r="O21" s="283"/>
      <c r="P21" s="279"/>
    </row>
    <row r="22" spans="1:16" s="284" customFormat="1" x14ac:dyDescent="0.15">
      <c r="A22" s="279"/>
      <c r="B22" s="249"/>
      <c r="C22" s="249"/>
      <c r="D22" s="249"/>
      <c r="E22" s="249"/>
      <c r="F22" s="249"/>
      <c r="G22" s="1161" t="s">
        <v>489</v>
      </c>
      <c r="H22" s="1162"/>
      <c r="I22" s="1162"/>
      <c r="J22" s="1163"/>
      <c r="K22" s="285">
        <v>96.4</v>
      </c>
      <c r="L22" s="286">
        <v>95</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50" t="s">
        <v>470</v>
      </c>
      <c r="L30" s="254"/>
      <c r="M30" s="255" t="s">
        <v>471</v>
      </c>
      <c r="N30" s="256"/>
    </row>
    <row r="31" spans="1:16" x14ac:dyDescent="0.15">
      <c r="A31" s="248"/>
      <c r="B31" s="244"/>
      <c r="C31" s="244"/>
      <c r="D31" s="244"/>
      <c r="E31" s="244"/>
      <c r="F31" s="244"/>
      <c r="G31" s="257"/>
      <c r="H31" s="258"/>
      <c r="I31" s="258"/>
      <c r="J31" s="259"/>
      <c r="K31" s="1151"/>
      <c r="L31" s="260" t="s">
        <v>472</v>
      </c>
      <c r="M31" s="261" t="s">
        <v>473</v>
      </c>
      <c r="N31" s="262" t="s">
        <v>474</v>
      </c>
    </row>
    <row r="32" spans="1:16" ht="27" customHeight="1" x14ac:dyDescent="0.15">
      <c r="A32" s="248"/>
      <c r="B32" s="244"/>
      <c r="C32" s="244"/>
      <c r="D32" s="244"/>
      <c r="E32" s="244"/>
      <c r="F32" s="244"/>
      <c r="G32" s="1152" t="s">
        <v>493</v>
      </c>
      <c r="H32" s="1153"/>
      <c r="I32" s="1153"/>
      <c r="J32" s="1154"/>
      <c r="K32" s="294">
        <v>949381</v>
      </c>
      <c r="L32" s="294">
        <v>139471</v>
      </c>
      <c r="M32" s="295">
        <v>64386</v>
      </c>
      <c r="N32" s="296">
        <v>116.6</v>
      </c>
    </row>
    <row r="33" spans="1:16" ht="13.5" customHeight="1" x14ac:dyDescent="0.15">
      <c r="A33" s="248"/>
      <c r="B33" s="244"/>
      <c r="C33" s="244"/>
      <c r="D33" s="244"/>
      <c r="E33" s="244"/>
      <c r="F33" s="244"/>
      <c r="G33" s="1152" t="s">
        <v>494</v>
      </c>
      <c r="H33" s="1153"/>
      <c r="I33" s="1153"/>
      <c r="J33" s="1154"/>
      <c r="K33" s="294" t="s">
        <v>479</v>
      </c>
      <c r="L33" s="294" t="s">
        <v>479</v>
      </c>
      <c r="M33" s="295" t="s">
        <v>479</v>
      </c>
      <c r="N33" s="296" t="s">
        <v>479</v>
      </c>
    </row>
    <row r="34" spans="1:16" ht="27" customHeight="1" x14ac:dyDescent="0.15">
      <c r="A34" s="248"/>
      <c r="B34" s="244"/>
      <c r="C34" s="244"/>
      <c r="D34" s="244"/>
      <c r="E34" s="244"/>
      <c r="F34" s="244"/>
      <c r="G34" s="1152" t="s">
        <v>495</v>
      </c>
      <c r="H34" s="1153"/>
      <c r="I34" s="1153"/>
      <c r="J34" s="1154"/>
      <c r="K34" s="294" t="s">
        <v>479</v>
      </c>
      <c r="L34" s="294" t="s">
        <v>479</v>
      </c>
      <c r="M34" s="295">
        <v>1</v>
      </c>
      <c r="N34" s="296" t="s">
        <v>479</v>
      </c>
    </row>
    <row r="35" spans="1:16" ht="27" customHeight="1" x14ac:dyDescent="0.15">
      <c r="A35" s="248"/>
      <c r="B35" s="244"/>
      <c r="C35" s="244"/>
      <c r="D35" s="244"/>
      <c r="E35" s="244"/>
      <c r="F35" s="244"/>
      <c r="G35" s="1152" t="s">
        <v>496</v>
      </c>
      <c r="H35" s="1153"/>
      <c r="I35" s="1153"/>
      <c r="J35" s="1154"/>
      <c r="K35" s="294">
        <v>443868</v>
      </c>
      <c r="L35" s="294">
        <v>65208</v>
      </c>
      <c r="M35" s="295">
        <v>18584</v>
      </c>
      <c r="N35" s="296">
        <v>250.9</v>
      </c>
    </row>
    <row r="36" spans="1:16" ht="27" customHeight="1" x14ac:dyDescent="0.15">
      <c r="A36" s="248"/>
      <c r="B36" s="244"/>
      <c r="C36" s="244"/>
      <c r="D36" s="244"/>
      <c r="E36" s="244"/>
      <c r="F36" s="244"/>
      <c r="G36" s="1152" t="s">
        <v>497</v>
      </c>
      <c r="H36" s="1153"/>
      <c r="I36" s="1153"/>
      <c r="J36" s="1154"/>
      <c r="K36" s="294" t="s">
        <v>479</v>
      </c>
      <c r="L36" s="294" t="s">
        <v>479</v>
      </c>
      <c r="M36" s="295">
        <v>4740</v>
      </c>
      <c r="N36" s="296" t="s">
        <v>479</v>
      </c>
    </row>
    <row r="37" spans="1:16" ht="13.5" customHeight="1" x14ac:dyDescent="0.15">
      <c r="A37" s="248"/>
      <c r="B37" s="244"/>
      <c r="C37" s="244"/>
      <c r="D37" s="244"/>
      <c r="E37" s="244"/>
      <c r="F37" s="244"/>
      <c r="G37" s="1152" t="s">
        <v>498</v>
      </c>
      <c r="H37" s="1153"/>
      <c r="I37" s="1153"/>
      <c r="J37" s="1154"/>
      <c r="K37" s="294" t="s">
        <v>479</v>
      </c>
      <c r="L37" s="294" t="s">
        <v>479</v>
      </c>
      <c r="M37" s="295">
        <v>1431</v>
      </c>
      <c r="N37" s="296" t="s">
        <v>479</v>
      </c>
    </row>
    <row r="38" spans="1:16" ht="27" customHeight="1" x14ac:dyDescent="0.15">
      <c r="A38" s="248"/>
      <c r="B38" s="244"/>
      <c r="C38" s="244"/>
      <c r="D38" s="244"/>
      <c r="E38" s="244"/>
      <c r="F38" s="244"/>
      <c r="G38" s="1155" t="s">
        <v>499</v>
      </c>
      <c r="H38" s="1156"/>
      <c r="I38" s="1156"/>
      <c r="J38" s="1157"/>
      <c r="K38" s="297" t="s">
        <v>479</v>
      </c>
      <c r="L38" s="297" t="s">
        <v>479</v>
      </c>
      <c r="M38" s="298">
        <v>15</v>
      </c>
      <c r="N38" s="299" t="s">
        <v>479</v>
      </c>
      <c r="O38" s="293"/>
    </row>
    <row r="39" spans="1:16" x14ac:dyDescent="0.15">
      <c r="A39" s="248"/>
      <c r="B39" s="244"/>
      <c r="C39" s="244"/>
      <c r="D39" s="244"/>
      <c r="E39" s="244"/>
      <c r="F39" s="244"/>
      <c r="G39" s="1155" t="s">
        <v>500</v>
      </c>
      <c r="H39" s="1156"/>
      <c r="I39" s="1156"/>
      <c r="J39" s="1157"/>
      <c r="K39" s="300">
        <v>-16958</v>
      </c>
      <c r="L39" s="300">
        <v>-2491</v>
      </c>
      <c r="M39" s="301">
        <v>-2634</v>
      </c>
      <c r="N39" s="302">
        <v>-5.4</v>
      </c>
      <c r="O39" s="293"/>
    </row>
    <row r="40" spans="1:16" ht="27" customHeight="1" x14ac:dyDescent="0.15">
      <c r="A40" s="248"/>
      <c r="B40" s="244"/>
      <c r="C40" s="244"/>
      <c r="D40" s="244"/>
      <c r="E40" s="244"/>
      <c r="F40" s="244"/>
      <c r="G40" s="1152" t="s">
        <v>501</v>
      </c>
      <c r="H40" s="1153"/>
      <c r="I40" s="1153"/>
      <c r="J40" s="1154"/>
      <c r="K40" s="300">
        <v>-968272</v>
      </c>
      <c r="L40" s="300">
        <v>-142247</v>
      </c>
      <c r="M40" s="301">
        <v>-59733</v>
      </c>
      <c r="N40" s="302">
        <v>138.1</v>
      </c>
      <c r="O40" s="293"/>
    </row>
    <row r="41" spans="1:16" x14ac:dyDescent="0.15">
      <c r="A41" s="248"/>
      <c r="B41" s="244"/>
      <c r="C41" s="244"/>
      <c r="D41" s="244"/>
      <c r="E41" s="244"/>
      <c r="F41" s="244"/>
      <c r="G41" s="1158" t="s">
        <v>282</v>
      </c>
      <c r="H41" s="1159"/>
      <c r="I41" s="1159"/>
      <c r="J41" s="1160"/>
      <c r="K41" s="294">
        <v>408019</v>
      </c>
      <c r="L41" s="300">
        <v>59941</v>
      </c>
      <c r="M41" s="301">
        <v>26789</v>
      </c>
      <c r="N41" s="302">
        <v>123.8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5" t="s">
        <v>470</v>
      </c>
      <c r="J49" s="1147" t="s">
        <v>505</v>
      </c>
      <c r="K49" s="1148"/>
      <c r="L49" s="1148"/>
      <c r="M49" s="1148"/>
      <c r="N49" s="1149"/>
    </row>
    <row r="50" spans="1:14" x14ac:dyDescent="0.15">
      <c r="A50" s="248"/>
      <c r="B50" s="244"/>
      <c r="C50" s="244"/>
      <c r="D50" s="244"/>
      <c r="E50" s="244"/>
      <c r="F50" s="244"/>
      <c r="G50" s="312"/>
      <c r="H50" s="313"/>
      <c r="I50" s="1146"/>
      <c r="J50" s="314" t="s">
        <v>506</v>
      </c>
      <c r="K50" s="315" t="s">
        <v>507</v>
      </c>
      <c r="L50" s="316" t="s">
        <v>508</v>
      </c>
      <c r="M50" s="317" t="s">
        <v>509</v>
      </c>
      <c r="N50" s="318" t="s">
        <v>510</v>
      </c>
    </row>
    <row r="51" spans="1:14" x14ac:dyDescent="0.15">
      <c r="A51" s="248"/>
      <c r="B51" s="244"/>
      <c r="C51" s="244"/>
      <c r="D51" s="244"/>
      <c r="E51" s="244"/>
      <c r="F51" s="244"/>
      <c r="G51" s="310" t="s">
        <v>511</v>
      </c>
      <c r="H51" s="311"/>
      <c r="I51" s="319">
        <v>677874</v>
      </c>
      <c r="J51" s="320">
        <v>91667</v>
      </c>
      <c r="K51" s="321">
        <v>-35.299999999999997</v>
      </c>
      <c r="L51" s="322">
        <v>92021</v>
      </c>
      <c r="M51" s="323">
        <v>-24.5</v>
      </c>
      <c r="N51" s="324">
        <v>-10.8</v>
      </c>
    </row>
    <row r="52" spans="1:14" x14ac:dyDescent="0.15">
      <c r="A52" s="248"/>
      <c r="B52" s="244"/>
      <c r="C52" s="244"/>
      <c r="D52" s="244"/>
      <c r="E52" s="244"/>
      <c r="F52" s="244"/>
      <c r="G52" s="325"/>
      <c r="H52" s="326" t="s">
        <v>512</v>
      </c>
      <c r="I52" s="327">
        <v>310316</v>
      </c>
      <c r="J52" s="328">
        <v>41963</v>
      </c>
      <c r="K52" s="329">
        <v>-40.6</v>
      </c>
      <c r="L52" s="330">
        <v>52579</v>
      </c>
      <c r="M52" s="331">
        <v>-23.2</v>
      </c>
      <c r="N52" s="332">
        <v>-17.399999999999999</v>
      </c>
    </row>
    <row r="53" spans="1:14" x14ac:dyDescent="0.15">
      <c r="A53" s="248"/>
      <c r="B53" s="244"/>
      <c r="C53" s="244"/>
      <c r="D53" s="244"/>
      <c r="E53" s="244"/>
      <c r="F53" s="244"/>
      <c r="G53" s="310" t="s">
        <v>513</v>
      </c>
      <c r="H53" s="311"/>
      <c r="I53" s="319">
        <v>710381</v>
      </c>
      <c r="J53" s="320">
        <v>98119</v>
      </c>
      <c r="K53" s="321">
        <v>7</v>
      </c>
      <c r="L53" s="322">
        <v>94828</v>
      </c>
      <c r="M53" s="323">
        <v>3.1</v>
      </c>
      <c r="N53" s="324">
        <v>3.9</v>
      </c>
    </row>
    <row r="54" spans="1:14" x14ac:dyDescent="0.15">
      <c r="A54" s="248"/>
      <c r="B54" s="244"/>
      <c r="C54" s="244"/>
      <c r="D54" s="244"/>
      <c r="E54" s="244"/>
      <c r="F54" s="244"/>
      <c r="G54" s="325"/>
      <c r="H54" s="326" t="s">
        <v>512</v>
      </c>
      <c r="I54" s="327">
        <v>404880</v>
      </c>
      <c r="J54" s="328">
        <v>55923</v>
      </c>
      <c r="K54" s="329">
        <v>33.299999999999997</v>
      </c>
      <c r="L54" s="330">
        <v>55133</v>
      </c>
      <c r="M54" s="331">
        <v>4.9000000000000004</v>
      </c>
      <c r="N54" s="332">
        <v>28.4</v>
      </c>
    </row>
    <row r="55" spans="1:14" x14ac:dyDescent="0.15">
      <c r="A55" s="248"/>
      <c r="B55" s="244"/>
      <c r="C55" s="244"/>
      <c r="D55" s="244"/>
      <c r="E55" s="244"/>
      <c r="F55" s="244"/>
      <c r="G55" s="310" t="s">
        <v>514</v>
      </c>
      <c r="H55" s="311"/>
      <c r="I55" s="319">
        <v>1089205</v>
      </c>
      <c r="J55" s="320">
        <v>152978</v>
      </c>
      <c r="K55" s="321">
        <v>55.9</v>
      </c>
      <c r="L55" s="322">
        <v>119674</v>
      </c>
      <c r="M55" s="323">
        <v>26.2</v>
      </c>
      <c r="N55" s="324">
        <v>29.7</v>
      </c>
    </row>
    <row r="56" spans="1:14" x14ac:dyDescent="0.15">
      <c r="A56" s="248"/>
      <c r="B56" s="244"/>
      <c r="C56" s="244"/>
      <c r="D56" s="244"/>
      <c r="E56" s="244"/>
      <c r="F56" s="244"/>
      <c r="G56" s="325"/>
      <c r="H56" s="326" t="s">
        <v>512</v>
      </c>
      <c r="I56" s="327">
        <v>628879</v>
      </c>
      <c r="J56" s="328">
        <v>88326</v>
      </c>
      <c r="K56" s="329">
        <v>57.9</v>
      </c>
      <c r="L56" s="330">
        <v>57803</v>
      </c>
      <c r="M56" s="331">
        <v>4.8</v>
      </c>
      <c r="N56" s="332">
        <v>53.1</v>
      </c>
    </row>
    <row r="57" spans="1:14" x14ac:dyDescent="0.15">
      <c r="A57" s="248"/>
      <c r="B57" s="244"/>
      <c r="C57" s="244"/>
      <c r="D57" s="244"/>
      <c r="E57" s="244"/>
      <c r="F57" s="244"/>
      <c r="G57" s="310" t="s">
        <v>515</v>
      </c>
      <c r="H57" s="311"/>
      <c r="I57" s="319">
        <v>1411058</v>
      </c>
      <c r="J57" s="320">
        <v>203498</v>
      </c>
      <c r="K57" s="321">
        <v>33</v>
      </c>
      <c r="L57" s="322">
        <v>119685</v>
      </c>
      <c r="M57" s="323">
        <v>0</v>
      </c>
      <c r="N57" s="324">
        <v>33</v>
      </c>
    </row>
    <row r="58" spans="1:14" x14ac:dyDescent="0.15">
      <c r="A58" s="248"/>
      <c r="B58" s="244"/>
      <c r="C58" s="244"/>
      <c r="D58" s="244"/>
      <c r="E58" s="244"/>
      <c r="F58" s="244"/>
      <c r="G58" s="325"/>
      <c r="H58" s="326" t="s">
        <v>512</v>
      </c>
      <c r="I58" s="327">
        <v>756330</v>
      </c>
      <c r="J58" s="328">
        <v>109076</v>
      </c>
      <c r="K58" s="329">
        <v>23.5</v>
      </c>
      <c r="L58" s="330">
        <v>68464</v>
      </c>
      <c r="M58" s="331">
        <v>18.399999999999999</v>
      </c>
      <c r="N58" s="332">
        <v>5.0999999999999996</v>
      </c>
    </row>
    <row r="59" spans="1:14" x14ac:dyDescent="0.15">
      <c r="A59" s="248"/>
      <c r="B59" s="244"/>
      <c r="C59" s="244"/>
      <c r="D59" s="244"/>
      <c r="E59" s="244"/>
      <c r="F59" s="244"/>
      <c r="G59" s="310" t="s">
        <v>516</v>
      </c>
      <c r="H59" s="311"/>
      <c r="I59" s="319">
        <v>2445398</v>
      </c>
      <c r="J59" s="320">
        <v>359248</v>
      </c>
      <c r="K59" s="321">
        <v>76.5</v>
      </c>
      <c r="L59" s="322">
        <v>109920</v>
      </c>
      <c r="M59" s="323">
        <v>-8.1999999999999993</v>
      </c>
      <c r="N59" s="324">
        <v>84.7</v>
      </c>
    </row>
    <row r="60" spans="1:14" x14ac:dyDescent="0.15">
      <c r="A60" s="248"/>
      <c r="B60" s="244"/>
      <c r="C60" s="244"/>
      <c r="D60" s="244"/>
      <c r="E60" s="244"/>
      <c r="F60" s="244"/>
      <c r="G60" s="325"/>
      <c r="H60" s="326" t="s">
        <v>512</v>
      </c>
      <c r="I60" s="333">
        <v>464931</v>
      </c>
      <c r="J60" s="328">
        <v>68302</v>
      </c>
      <c r="K60" s="329">
        <v>-37.4</v>
      </c>
      <c r="L60" s="330">
        <v>62739</v>
      </c>
      <c r="M60" s="331">
        <v>-8.4</v>
      </c>
      <c r="N60" s="332">
        <v>-29</v>
      </c>
    </row>
    <row r="61" spans="1:14" x14ac:dyDescent="0.15">
      <c r="A61" s="248"/>
      <c r="B61" s="244"/>
      <c r="C61" s="244"/>
      <c r="D61" s="244"/>
      <c r="E61" s="244"/>
      <c r="F61" s="244"/>
      <c r="G61" s="310" t="s">
        <v>517</v>
      </c>
      <c r="H61" s="334"/>
      <c r="I61" s="335">
        <v>1266783</v>
      </c>
      <c r="J61" s="336">
        <v>181102</v>
      </c>
      <c r="K61" s="337">
        <v>27.4</v>
      </c>
      <c r="L61" s="338">
        <v>107226</v>
      </c>
      <c r="M61" s="339">
        <v>-0.7</v>
      </c>
      <c r="N61" s="324">
        <v>28.1</v>
      </c>
    </row>
    <row r="62" spans="1:14" x14ac:dyDescent="0.15">
      <c r="A62" s="248"/>
      <c r="B62" s="244"/>
      <c r="C62" s="244"/>
      <c r="D62" s="244"/>
      <c r="E62" s="244"/>
      <c r="F62" s="244"/>
      <c r="G62" s="325"/>
      <c r="H62" s="326" t="s">
        <v>512</v>
      </c>
      <c r="I62" s="327">
        <v>513067</v>
      </c>
      <c r="J62" s="328">
        <v>72718</v>
      </c>
      <c r="K62" s="329">
        <v>7.3</v>
      </c>
      <c r="L62" s="330">
        <v>59344</v>
      </c>
      <c r="M62" s="331">
        <v>-0.7</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0" t="s">
        <v>3</v>
      </c>
      <c r="D47" s="1170"/>
      <c r="E47" s="1171"/>
      <c r="F47" s="11">
        <v>28.25</v>
      </c>
      <c r="G47" s="12">
        <v>37.01</v>
      </c>
      <c r="H47" s="12">
        <v>43.4</v>
      </c>
      <c r="I47" s="12">
        <v>48.29</v>
      </c>
      <c r="J47" s="13">
        <v>54.43</v>
      </c>
    </row>
    <row r="48" spans="2:10" ht="57.75" customHeight="1" x14ac:dyDescent="0.15">
      <c r="B48" s="14"/>
      <c r="C48" s="1172" t="s">
        <v>4</v>
      </c>
      <c r="D48" s="1172"/>
      <c r="E48" s="1173"/>
      <c r="F48" s="15">
        <v>8.14</v>
      </c>
      <c r="G48" s="16">
        <v>5.98</v>
      </c>
      <c r="H48" s="16">
        <v>7.02</v>
      </c>
      <c r="I48" s="16">
        <v>9.75</v>
      </c>
      <c r="J48" s="17">
        <v>8.91</v>
      </c>
    </row>
    <row r="49" spans="2:10" ht="57.75" customHeight="1" thickBot="1" x14ac:dyDescent="0.2">
      <c r="B49" s="18"/>
      <c r="C49" s="1174" t="s">
        <v>5</v>
      </c>
      <c r="D49" s="1174"/>
      <c r="E49" s="1175"/>
      <c r="F49" s="19">
        <v>8.57</v>
      </c>
      <c r="G49" s="20">
        <v>7.49</v>
      </c>
      <c r="H49" s="20">
        <v>7.03</v>
      </c>
      <c r="I49" s="20">
        <v>6.14</v>
      </c>
      <c r="J49" s="21">
        <v>4.13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2017-03-27T07:13:52Z</cp:lastPrinted>
  <dcterms:created xsi:type="dcterms:W3CDTF">2017-01-25T03:59:33Z</dcterms:created>
  <dcterms:modified xsi:type="dcterms:W3CDTF">2017-05-15T08:53:08Z</dcterms:modified>
</cp:coreProperties>
</file>