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修正" sheetId="18" r:id="rId7"/>
    <sheet name="目的別歳出決算分析表（住民一人当たりのコスト）修正"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0" r:id="rId14"/>
    <sheet name="施設類型別ストック情報分析表①" sheetId="21" r:id="rId15"/>
    <sheet name="施設類型別ストック情報分析表②" sheetId="22" r:id="rId16"/>
  </sheets>
  <externalReferences>
    <externalReference r:id="rId17"/>
  </externalReference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CO34" i="9"/>
  <c r="BW34" i="9"/>
  <c r="U34" i="9"/>
  <c r="U35" i="9" s="1"/>
  <c r="C34" i="9"/>
  <c r="AM34" i="9" l="1"/>
  <c r="U36"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<sst xmlns="http://schemas.openxmlformats.org/spreadsheetml/2006/main" count="1041" uniqueCount="551">
  <si>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</si>
  <si>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</si>
  <si>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</si>
  <si>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</si>
  <si>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</si>
  <si>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</si>
  <si>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</si>
  <si>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</si>
  <si>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</si>
  <si>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</si>
  <si>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</si>
  <si>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</si>
  <si>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</si>
  <si>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</si>
  <si>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</si>
  <si>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</si>
  <si>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</si>
  <si>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</si>
  <si>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</si>
  <si>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</si>
  <si>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</si>
  <si>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</si>
  <si>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</si>
  <si>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</si>
  <si>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</si>
  <si>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</si>
  <si>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</si>
  <si>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</si>
  <si>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</si>
  <si>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</si>
  <si>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</si>
  <si>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</si>
  <si>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</si>
  <si>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</si>
  <si>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</si>
  <si>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</si>
  <si>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</si>
  <si>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</si>
  <si>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</si>
  <si>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</si>
  <si>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</si>
  <si>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</si>
  <si>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</si>
  <si>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</si>
  <si>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</si>
  <si>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</si>
  <si>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</si>
  <si>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</si>
  <si>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</si>
  <si>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</si>
  <si>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</si>
  <si>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</si>
  <si>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</si>
  <si>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</si>
  <si>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</si>
  <si>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</si>
  <si>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</si>
  <si>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</si>
  <si>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</si>
  <si>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</si>
  <si>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</si>
  <si>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</si>
  <si>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</si>
  <si>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</si>
  <si>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</si>
  <si>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</si>
  <si>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</si>
  <si>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</si>
  <si>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</si>
  <si>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</si>
  <si>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</si>
  <si>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</si>
  <si>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</si>
  <si>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</si>
  <si>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</si>
  <si>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</si>
  <si>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</si>
  <si>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</si>
  <si>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</si>
  <si>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</si>
  <si>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</si>
  <si>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</si>
  <si>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</si>
  <si>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</si>
  <si>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</si>
  <si>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</si>
  <si>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</si>
  <si>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</si>
  <si>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</si>
  <si>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</si>
  <si>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</si>
  <si>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</si>
  <si>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</si>
  <si>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</si>
  <si>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</si>
  <si>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</si>
  <si>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</si>
  <si>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</si>
  <si>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</si>
  <si>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</si>
  <si>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</si>
  <si>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</si>
  <si>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</si>
  <si>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</si>
  <si>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</si>
  <si>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</si>
  <si>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</si>
  <si>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</si>
  <si>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</si>
  <si>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</si>
  <si>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</si>
  <si>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</si>
  <si>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</si>
  <si>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</si>
  <si>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</si>
  <si>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</si>
  <si>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</si>
  <si>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</si>
  <si>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</si>
  <si>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</si>
  <si>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</si>
  <si>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</si>
  <si>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</si>
  <si>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</si>
  <si>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</si>
  <si>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</si>
  <si>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</si>
  <si>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</si>
  <si>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</si>
  <si>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</si>
  <si>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</si>
  <si>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</si>
  <si>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</si>
  <si>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</si>
  <si>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</si>
  <si>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</si>
  <si>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</si>
  <si>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</si>
  <si>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</si>
  <si>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</si>
  <si>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</si>
  <si>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</si>
  <si>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</si>
  <si>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</si>
  <si>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</si>
  <si>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</si>
  <si>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</si>
  <si>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</si>
  <si>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</si>
  <si>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</si>
  <si>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</si>
  <si>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</si>
  <si>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</si>
  <si>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</si>
  <si>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</si>
  <si>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</si>
  <si>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</si>
  <si>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</si>
  <si>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</si>
  <si>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</si>
  <si>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</si>
  <si>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</si>
  <si>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</si>
  <si>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</si>
  <si>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</si>
  <si>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</si>
  <si>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</si>
  <si>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</si>
  <si>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</si>
  <si>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</si>
  <si>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</si>
  <si>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</si>
  <si>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</si>
  <si>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</si>
  <si>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</si>
  <si>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</si>
  <si>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</si>
  <si>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</si>
  <si>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</si>
  <si>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</si>
  <si>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</si>
  <si>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</si>
  <si>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</si>
  <si>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</si>
  <si>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</si>
  <si>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</si>
  <si>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</si>
  <si>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</si>
  <si>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</si>
  <si>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</si>
  <si>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</si>
  <si>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</si>
  <si>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</si>
  <si>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広島県海田町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</si>
  <si>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</si>
  <si>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</si>
  <si>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</si>
  <si>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</si>
  <si>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</si>
  <si>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</si>
  <si>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</si>
  <si>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</si>
  <si>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</si>
  <si>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</si>
  <si>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</si>
  <si>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</si>
  <si>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</si>
  <si>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</si>
  <si>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</si>
  <si>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</si>
  <si>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</si>
  <si>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</si>
  <si>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</si>
  <si>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</si>
  <si>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</si>
  <si>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</si>
  <si>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</si>
  <si>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</si>
  <si>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</si>
  <si>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</si>
  <si>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</si>
  <si>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</si>
  <si>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</si>
  <si>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</si>
  <si>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</si>
  <si>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</si>
  <si>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</si>
  <si>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</si>
  <si>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</si>
  <si>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</si>
  <si>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</si>
  <si>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</si>
  <si>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</si>
  <si>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</si>
  <si>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</si>
  <si>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</si>
  <si>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</si>
  <si>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</si>
  <si>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</si>
  <si>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</si>
  <si>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</si>
  <si>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</si>
  <si>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</si>
  <si>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</si>
  <si>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</si>
  <si>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</si>
  <si>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</si>
  <si>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</si>
  <si>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</si>
  <si>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</si>
  <si>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</si>
  <si>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</si>
  <si>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</si>
  <si>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</si>
  <si>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</si>
  <si>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</si>
  <si>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</si>
  <si>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</si>
  <si>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</si>
  <si>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</si>
  <si>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</si>
  <si>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</si>
  <si>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</si>
  <si>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</si>
  <si>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</si>
  <si>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</si>
  <si>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</si>
  <si>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</si>
  <si>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</si>
  <si>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</si>
  <si>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</si>
  <si>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</si>
  <si>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</si>
  <si>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</si>
  <si>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</si>
  <si>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</si>
  <si>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</si>
  <si>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</si>
  <si>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</si>
  <si>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</si>
  <si>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</si>
  <si>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</si>
  <si>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</si>
  <si>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</si>
  <si>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</si>
  <si>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</si>
  <si>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</si>
  <si>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</si>
  <si>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</si>
  <si>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</si>
  <si>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</si>
  <si>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</si>
  <si>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</si>
  <si>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</si>
  <si>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</si>
  <si>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</si>
  <si>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</si>
  <si>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</si>
  <si>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</si>
  <si>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</si>
  <si>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</si>
  <si>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</si>
  <si>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</si>
  <si>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</si>
  <si>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</si>
  <si>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</si>
  <si>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</si>
  <si>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</si>
  <si>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</si>
  <si>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</si>
  <si>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</si>
  <si>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</si>
  <si>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</si>
  <si>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</si>
  <si>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</si>
  <si>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</si>
  <si>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</si>
  <si>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</si>
  <si>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</si>
  <si>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</si>
  <si>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</si>
  <si>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</si>
  <si>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</si>
  <si>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</si>
  <si>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</si>
  <si>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</si>
  <si>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</si>
  <si>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</si>
  <si>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</si>
  <si>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</si>
  <si>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</si>
  <si>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</si>
  <si>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</si>
  <si>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</si>
  <si>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</si>
  <si>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</si>
  <si>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</si>
  <si>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</si>
  <si>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</si>
  <si>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</si>
  <si>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</si>
  <si>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</si>
  <si>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</si>
  <si>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広島県海田町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</si>
  <si>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</si>
  <si>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</si>
  <si>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</si>
  <si>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</si>
  <si>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</si>
  <si>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</si>
  <si>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</si>
  <si>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</si>
  <si>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</si>
  <si>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</si>
  <si>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</si>
  <si>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</si>
  <si>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</si>
  <si>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</si>
  <si>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</si>
  <si>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</si>
  <si>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</si>
  <si>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</si>
  <si>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</si>
  <si>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</si>
  <si>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</si>
  <si>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</si>
  <si>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</si>
  <si>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</si>
  <si>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</si>
  <si>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</si>
  <si>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</si>
  <si>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</si>
  <si>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</si>
  <si>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</si>
  <si>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</si>
  <si>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</si>
  <si>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</si>
  <si>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</si>
  <si>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</si>
  <si>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</si>
  <si>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</si>
  <si>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</si>
  <si>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</si>
  <si>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</si>
  <si>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</si>
  <si>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</si>
  <si>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</si>
  <si>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</si>
  <si>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</si>
  <si>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</si>
  <si>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</si>
  <si>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</si>
  <si>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</si>
  <si>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</si>
  <si>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</si>
  <si>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</si>
  <si>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</si>
  <si>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</si>
  <si>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</si>
  <si>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</si>
  <si>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</si>
  <si>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</si>
  <si>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</si>
  <si>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</si>
  <si>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</si>
  <si>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</si>
  <si>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</si>
  <si>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</si>
  <si>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</si>
  <si>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</si>
  <si>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</si>
  <si>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</si>
  <si>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</si>
  <si>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</si>
  <si>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</si>
  <si>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</si>
  <si>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</si>
  <si>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</si>
  <si>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</si>
  <si>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</si>
  <si>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</si>
  <si>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</si>
  <si>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</si>
  <si>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</si>
  <si>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</si>
  <si>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</si>
  <si>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</si>
  <si>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</si>
  <si>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</si>
  <si>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</si>
  <si>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</si>
  <si>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</si>
  <si>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</si>
  <si>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</si>
  <si>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</si>
  <si>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</si>
  <si>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</si>
  <si>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</si>
  <si>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</si>
  <si>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</si>
  <si>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</si>
  <si>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</si>
  <si>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</si>
  <si>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</si>
  <si>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</si>
  <si>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</si>
  <si>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</si>
  <si>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</si>
  <si>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</si>
  <si>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</si>
  <si>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</si>
  <si>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</si>
  <si>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</si>
  <si>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</si>
  <si>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</si>
  <si>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</si>
  <si>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</si>
  <si>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</si>
  <si>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</si>
  <si>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</si>
  <si>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</si>
  <si>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</si>
  <si>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</si>
  <si>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</si>
  <si>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</si>
  <si>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</si>
  <si>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</si>
  <si>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</si>
  <si>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</si>
  <si>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</si>
  <si>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</si>
  <si>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</si>
  <si>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</si>
  <si>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</si>
  <si>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</si>
  <si>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</si>
  <si>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</si>
  <si>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</si>
  <si>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</si>
  <si>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</si>
  <si>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</si>
  <si>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</si>
  <si>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</si>
  <si>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</si>
  <si>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</si>
  <si>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</si>
  <si>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</si>
  <si>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</si>
  <si>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</si>
  <si>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</si>
  <si>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</si>
  <si>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</si>
  <si>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</si>
  <si>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</si>
  <si>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</si>
  <si>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</si>
  <si>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</si>
  <si>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</si>
  <si>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</si>
  <si>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</si>
  <si>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</si>
  <si>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</si>
  <si>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</si>
  <si>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</si>
  <si>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</si>
  <si>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</si>
  <si>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</si>
  <si>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</si>
  <si>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</si>
  <si>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</si>
  <si>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</si>
  <si>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</si>
  <si>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</si>
  <si>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</si>
  <si>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</si>
  <si>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</si>
  <si>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</si>
  <si>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1.74</t>
  </si>
  <si>
    <t>▲ 0.15</t>
  </si>
  <si>
    <t>▲ 21.79</t>
  </si>
  <si>
    <t>水道事業会計</t>
  </si>
  <si>
    <t>一般会計</t>
  </si>
  <si>
    <t>公共下水道事業特別会計</t>
  </si>
  <si>
    <t>介護保険特別会計</t>
  </si>
  <si>
    <t>国民健康保険特別会計</t>
  </si>
  <si>
    <t>後期高齢者医療特別会計</t>
  </si>
  <si>
    <t>その他会計（赤字）</t>
  </si>
  <si>
    <t>その他会計（黒字）</t>
  </si>
  <si>
    <t>-</t>
    <phoneticPr fontId="2"/>
  </si>
  <si>
    <t>-</t>
    <phoneticPr fontId="2"/>
  </si>
  <si>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</si>
  <si>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</si>
  <si>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3">
      <t>ショウキャク</t>
    </rPh>
    <rPh sb="23" eb="24">
      <t>ジョウ</t>
    </rPh>
    <rPh sb="24" eb="26">
      <t>ジギョウ</t>
    </rPh>
    <rPh sb="26" eb="28">
      <t>トクベツ</t>
    </rPh>
    <rPh sb="28" eb="30">
      <t>カイケイ</t>
    </rPh>
    <phoneticPr fontId="2"/>
  </si>
  <si>
    <t>広島県市町総合事務組合（一般会計）</t>
    <rPh sb="0" eb="3">
      <t>ヒロシマケン</t>
    </rPh>
    <rPh sb="3" eb="4">
      <t>シ</t>
    </rPh>
    <rPh sb="4" eb="5">
      <t>マチ</t>
    </rPh>
    <rPh sb="5" eb="7">
      <t>ソウゴウ</t>
    </rPh>
    <rPh sb="7" eb="9">
      <t>ジム</t>
    </rPh>
    <rPh sb="9" eb="11">
      <t>クミアイ</t>
    </rPh>
    <rPh sb="12" eb="14">
      <t>イッパン</t>
    </rPh>
    <rPh sb="14" eb="1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</si>
  <si>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</si>
  <si>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</si>
  <si>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</si>
  <si>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</si>
  <si>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</si>
  <si>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</si>
  <si>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</si>
  <si>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</si>
  <si>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</si>
  <si>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</si>
  <si>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</si>
  <si>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</si>
  <si>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</si>
  <si>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</si>
  <si>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将来負担比率については，類似団体平均より良好です。24年度以降は，将来負担額へ充当可能な財源が将来負担額を超え，将来の負担がマイナスとなったため，値が出ていません。
実質公債費率は，類似団体平均よりも悪い状況にあります。14年度から16年度にかけて取り組んだ大型事業に係る起債の償還が完了するまでは，公債費は高止まりとなっていますが，今後は改善していく見込みで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</si>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</sst>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27868</c:v>
                </c:pt>
                <c:pt idx="1">
                  <c:v>21821</c:v>
                </c:pt>
                <c:pt idx="2">
                  <c:v>66566</c:v>
                </c:pt>
                <c:pt idx="3">
                  <c:v>70695</c:v>
                </c:pt>
                <c:pt idx="4">
                  <c:v>62912</c:v>
                </c:pt>
              </c:numCache>
            </c:numRef>
          </c:val>
          <c:smooth val="0"/>
        </c:ser>
        <c:dLbls>
          <c:showLegendKey val="0"/>
          <c:showVal val="0"/>
          <c:showCatName val="0"/>
          <c:showSerName val="0"/>
          <c:showPercent val="0"/>
          <c:showBubbleSize val="0"/>
        </c:dLbls>
        <c:marker val="1"/>
        <c:smooth val="0"/>
        <c:axId val="112587136"/>
        <c:axId val="112588672"/>
      </c:lineChart>
      <c:catAx>
        <c:axId val="112587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88672"/>
        <c:crosses val="autoZero"/>
        <c:auto val="1"/>
        <c:lblAlgn val="ctr"/>
        <c:lblOffset val="100"/>
        <c:tickLblSkip val="1"/>
        <c:tickMarkSkip val="1"/>
        <c:noMultiLvlLbl val="0"/>
      </c:catAx>
      <c:valAx>
        <c:axId val="1125886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58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4.9400000000000004</c:v>
                </c:pt>
                <c:pt idx="1">
                  <c:v>3.8</c:v>
                </c:pt>
                <c:pt idx="2">
                  <c:v>3.57</c:v>
                </c:pt>
                <c:pt idx="3">
                  <c:v>4.59</c:v>
                </c:pt>
                <c:pt idx="4">
                  <c:v>2.65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39.89</c:v>
                </c:pt>
                <c:pt idx="1">
                  <c:v>43.54</c:v>
                </c:pt>
                <c:pt idx="2">
                  <c:v>46.71</c:v>
                </c:pt>
                <c:pt idx="3">
                  <c:v>51.14</c:v>
                </c:pt>
                <c:pt idx="4">
                  <c:v>33.67</c:v>
                </c:pt>
              </c:numCache>
            </c:numRef>
          </c:val>
        </c:ser>
        <c:dLbls>
          <c:showLegendKey val="0"/>
          <c:showVal val="0"/>
          <c:showCatName val="0"/>
          <c:showSerName val="0"/>
          <c:showPercent val="0"/>
          <c:showBubbleSize val="0"/>
        </c:dLbls>
        <c:gapWidth val="250"/>
        <c:overlap val="100"/>
        <c:axId val="122764672"/>
        <c:axId val="122795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-1.74</c:v>
                </c:pt>
                <c:pt idx="1">
                  <c:v>-0.15</c:v>
                </c:pt>
                <c:pt idx="2">
                  <c:v>0.37</c:v>
                </c:pt>
                <c:pt idx="3">
                  <c:v>2.56</c:v>
                </c:pt>
                <c:pt idx="4">
                  <c:v>-21.79</c:v>
                </c:pt>
              </c:numCache>
            </c:numRef>
          </c:val>
          <c:smooth val="0"/>
        </c:ser>
        <c:dLbls>
          <c:showLegendKey val="0"/>
          <c:showVal val="0"/>
          <c:showCatName val="0"/>
          <c:showSerName val="0"/>
          <c:showPercent val="0"/>
          <c:showBubbleSize val="0"/>
        </c:dLbls>
        <c:marker val="1"/>
        <c:smooth val="0"/>
        <c:axId val="122764672"/>
        <c:axId val="122795520"/>
      </c:lineChart>
      <c:catAx>
        <c:axId val="1227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95520"/>
        <c:crosses val="autoZero"/>
        <c:auto val="1"/>
        <c:lblAlgn val="ctr"/>
        <c:lblOffset val="100"/>
        <c:tickLblSkip val="1"/>
        <c:tickMarkSkip val="1"/>
        <c:noMultiLvlLbl val="0"/>
      </c:catAx>
      <c:valAx>
        <c:axId val="12279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0.04</c:v>
                </c:pt>
                <c:pt idx="4">
                  <c:v>#N/A</c:v>
                </c:pt>
                <c:pt idx="5">
                  <c:v>0.33</c:v>
                </c:pt>
                <c:pt idx="6">
                  <c:v>#N/A</c:v>
                </c:pt>
                <c:pt idx="7">
                  <c:v>0.01</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1.05</c:v>
                </c:pt>
                <c:pt idx="2">
                  <c:v>#N/A</c:v>
                </c:pt>
                <c:pt idx="3">
                  <c:v>0.02</c:v>
                </c:pt>
                <c:pt idx="4">
                  <c:v>#N/A</c:v>
                </c:pt>
                <c:pt idx="5">
                  <c:v>0.75</c:v>
                </c:pt>
                <c:pt idx="6">
                  <c:v>#N/A</c:v>
                </c:pt>
                <c:pt idx="7">
                  <c:v>1.29</c:v>
                </c:pt>
                <c:pt idx="8">
                  <c:v>#N/A</c:v>
                </c:pt>
                <c:pt idx="9">
                  <c:v>0.01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0.15</c:v>
                </c:pt>
                <c:pt idx="4">
                  <c:v>#N/A</c:v>
                </c:pt>
                <c:pt idx="5">
                  <c:v>0.66</c:v>
                </c:pt>
                <c:pt idx="6">
                  <c:v>#N/A</c:v>
                </c:pt>
                <c:pt idx="7">
                  <c:v>1.0900000000000001</c:v>
                </c:pt>
                <c:pt idx="8">
                  <c:v>#N/A</c:v>
                </c:pt>
                <c:pt idx="9">
                  <c:v>0.7</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0.93</c:v>
                </c:pt>
                <c:pt idx="2">
                  <c:v>#N/A</c:v>
                </c:pt>
                <c:pt idx="3">
                  <c:v>0.63</c:v>
                </c:pt>
                <c:pt idx="4">
                  <c:v>#N/A</c:v>
                </c:pt>
                <c:pt idx="5">
                  <c:v>0.53</c:v>
                </c:pt>
                <c:pt idx="6">
                  <c:v>#N/A</c:v>
                </c:pt>
                <c:pt idx="7">
                  <c:v>0.63</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4.93</c:v>
                </c:pt>
                <c:pt idx="2">
                  <c:v>#N/A</c:v>
                </c:pt>
                <c:pt idx="3">
                  <c:v>3.79</c:v>
                </c:pt>
                <c:pt idx="4">
                  <c:v>#N/A</c:v>
                </c:pt>
                <c:pt idx="5">
                  <c:v>3.57</c:v>
                </c:pt>
                <c:pt idx="6">
                  <c:v>#N/A</c:v>
                </c:pt>
                <c:pt idx="7">
                  <c:v>4.58</c:v>
                </c:pt>
                <c:pt idx="8">
                  <c:v>#N/A</c:v>
                </c:pt>
                <c:pt idx="9">
                  <c:v>2.64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3.54</c:v>
                </c:pt>
                <c:pt idx="2">
                  <c:v>#N/A</c:v>
                </c:pt>
                <c:pt idx="3">
                  <c:v>4.05</c:v>
                </c:pt>
                <c:pt idx="4">
                  <c:v>#N/A</c:v>
                </c:pt>
                <c:pt idx="5">
                  <c:v>4.5999999999999996</c:v>
                </c:pt>
                <c:pt idx="6">
                  <c:v>#N/A</c:v>
                </c:pt>
                <c:pt idx="7">
                  <c:v>3.05</c:v>
                </c:pt>
                <c:pt idx="8">
                  <c:v>#N/A</c:v>
                </c:pt>
                <c:pt idx="9">
                  <c:v>4.76</c:v>
                </c:pt>
              </c:numCache>
            </c:numRef>
          </c:val>
        </c:ser>
        <c:dLbls>
          <c:showLegendKey val="0"/>
          <c:showVal val="0"/>
          <c:showCatName val="0"/>
          <c:showSerName val="0"/>
          <c:showPercent val="0"/>
          <c:showBubbleSize val="0"/>
        </c:dLbls>
        <c:gapWidth val="150"/>
        <c:overlap val="100"/>
        <c:axId val="122910208"/>
        <c:axId val="122911744"/>
      </c:barChart>
      <c:catAx>
        <c:axId val="1229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911744"/>
        <c:crosses val="autoZero"/>
        <c:auto val="1"/>
        <c:lblAlgn val="ctr"/>
        <c:lblOffset val="100"/>
        <c:tickLblSkip val="1"/>
        <c:tickMarkSkip val="1"/>
        <c:noMultiLvlLbl val="0"/>
      </c:catAx>
      <c:valAx>
        <c:axId val="12291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10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1009</c:v>
                </c:pt>
                <c:pt idx="5">
                  <c:v>1010</c:v>
                </c:pt>
                <c:pt idx="8">
                  <c:v>964</c:v>
                </c:pt>
                <c:pt idx="11">
                  <c:v>1001</c:v>
                </c:pt>
                <c:pt idx="14">
                  <c:v>964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c:v>
                </c:pt>
                <c:pt idx="3">
                  <c:v>30</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80</c:v>
                </c:pt>
                <c:pt idx="6">
                  <c:v>80</c:v>
                </c:pt>
                <c:pt idx="9">
                  <c:v>80</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268</c:v>
                </c:pt>
                <c:pt idx="3">
                  <c:v>239</c:v>
                </c:pt>
                <c:pt idx="6">
                  <c:v>301</c:v>
                </c:pt>
                <c:pt idx="9">
                  <c:v>286</c:v>
                </c:pt>
                <c:pt idx="12">
                  <c:v>295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1268</c:v>
                </c:pt>
                <c:pt idx="3">
                  <c:v>1259</c:v>
                </c:pt>
                <c:pt idx="6">
                  <c:v>1165</c:v>
                </c:pt>
                <c:pt idx="9">
                  <c:v>1160</c:v>
                </c:pt>
                <c:pt idx="12">
                  <c:v>1115</c:v>
                </c:pt>
              </c:numCache>
            </c:numRef>
          </c:val>
        </c:ser>
        <c:dLbls>
          <c:showLegendKey val="0"/>
          <c:showVal val="0"/>
          <c:showCatName val="0"/>
          <c:showSerName val="0"/>
          <c:showPercent val="0"/>
          <c:showBubbleSize val="0"/>
        </c:dLbls>
        <c:gapWidth val="100"/>
        <c:overlap val="100"/>
        <c:axId val="125567360"/>
        <c:axId val="12556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638</c:v>
                </c:pt>
                <c:pt idx="2">
                  <c:v>#N/A</c:v>
                </c:pt>
                <c:pt idx="3">
                  <c:v>#N/A</c:v>
                </c:pt>
                <c:pt idx="4">
                  <c:v>598</c:v>
                </c:pt>
                <c:pt idx="5">
                  <c:v>#N/A</c:v>
                </c:pt>
                <c:pt idx="6">
                  <c:v>#N/A</c:v>
                </c:pt>
                <c:pt idx="7">
                  <c:v>595</c:v>
                </c:pt>
                <c:pt idx="8">
                  <c:v>#N/A</c:v>
                </c:pt>
                <c:pt idx="9">
                  <c:v>#N/A</c:v>
                </c:pt>
                <c:pt idx="10">
                  <c:v>538</c:v>
                </c:pt>
                <c:pt idx="11">
                  <c:v>#N/A</c:v>
                </c:pt>
                <c:pt idx="12">
                  <c:v>#N/A</c:v>
                </c:pt>
                <c:pt idx="13">
                  <c:v>539</c:v>
                </c:pt>
                <c:pt idx="14">
                  <c:v>#N/A</c:v>
                </c:pt>
              </c:numCache>
            </c:numRef>
          </c:val>
          <c:smooth val="0"/>
        </c:ser>
        <c:dLbls>
          <c:showLegendKey val="0"/>
          <c:showVal val="0"/>
          <c:showCatName val="0"/>
          <c:showSerName val="0"/>
          <c:showPercent val="0"/>
          <c:showBubbleSize val="0"/>
        </c:dLbls>
        <c:marker val="1"/>
        <c:smooth val="0"/>
        <c:axId val="125567360"/>
        <c:axId val="125569280"/>
      </c:lineChart>
      <c:catAx>
        <c:axId val="1255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69280"/>
        <c:crosses val="autoZero"/>
        <c:auto val="1"/>
        <c:lblAlgn val="ctr"/>
        <c:lblOffset val="100"/>
        <c:tickLblSkip val="1"/>
        <c:tickMarkSkip val="1"/>
        <c:noMultiLvlLbl val="0"/>
      </c:catAx>
      <c:valAx>
        <c:axId val="12556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6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11931</c:v>
                </c:pt>
                <c:pt idx="5">
                  <c:v>12164</c:v>
                </c:pt>
                <c:pt idx="8">
                  <c:v>12524</c:v>
                </c:pt>
                <c:pt idx="11">
                  <c:v>12474</c:v>
                </c:pt>
                <c:pt idx="14">
                  <c:v>12334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2807</c:v>
                </c:pt>
                <c:pt idx="5">
                  <c:v>3008</c:v>
                </c:pt>
                <c:pt idx="8">
                  <c:v>3170</c:v>
                </c:pt>
                <c:pt idx="11">
                  <c:v>3454</c:v>
                </c:pt>
                <c:pt idx="14">
                  <c:v>2480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1073</c:v>
                </c:pt>
                <c:pt idx="3">
                  <c:v>983</c:v>
                </c:pt>
                <c:pt idx="6">
                  <c:v>986</c:v>
                </c:pt>
                <c:pt idx="9">
                  <c:v>879</c:v>
                </c:pt>
                <c:pt idx="12">
                  <c:v>865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392</c:v>
                </c:pt>
                <c:pt idx="3">
                  <c:v>316</c:v>
                </c:pt>
                <c:pt idx="6">
                  <c:v>240</c:v>
                </c:pt>
                <c:pt idx="9">
                  <c:v>163</c:v>
                </c:pt>
                <c:pt idx="12">
                  <c:v>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4678</c:v>
                </c:pt>
                <c:pt idx="3">
                  <c:v>4227</c:v>
                </c:pt>
                <c:pt idx="6">
                  <c:v>4212</c:v>
                </c:pt>
                <c:pt idx="9">
                  <c:v>4162</c:v>
                </c:pt>
                <c:pt idx="12">
                  <c:v>4279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101</c:v>
                </c:pt>
                <c:pt idx="3">
                  <c:v>74</c:v>
                </c:pt>
                <c:pt idx="6">
                  <c:v>47</c:v>
                </c:pt>
                <c:pt idx="9">
                  <c:v>36</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9334</c:v>
                </c:pt>
                <c:pt idx="3">
                  <c:v>8863</c:v>
                </c:pt>
                <c:pt idx="6">
                  <c:v>8898</c:v>
                </c:pt>
                <c:pt idx="9">
                  <c:v>9413</c:v>
                </c:pt>
                <c:pt idx="12">
                  <c:v>9110</c:v>
                </c:pt>
              </c:numCache>
            </c:numRef>
          </c:val>
        </c:ser>
        <c:dLbls>
          <c:showLegendKey val="0"/>
          <c:showVal val="0"/>
          <c:showCatName val="0"/>
          <c:showSerName val="0"/>
          <c:showPercent val="0"/>
          <c:showBubbleSize val="0"/>
        </c:dLbls>
        <c:gapWidth val="100"/>
        <c:overlap val="100"/>
        <c:axId val="125631104"/>
        <c:axId val="126038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837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631104"/>
        <c:axId val="126038784"/>
      </c:lineChart>
      <c:catAx>
        <c:axId val="12563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038784"/>
        <c:crosses val="autoZero"/>
        <c:auto val="1"/>
        <c:lblAlgn val="ctr"/>
        <c:lblOffset val="100"/>
        <c:tickLblSkip val="1"/>
        <c:tickMarkSkip val="1"/>
        <c:noMultiLvlLbl val="0"/>
      </c:catAx>
      <c:valAx>
        <c:axId val="126038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3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[1]公会計指標分析・財政指標組合せ分析表!$K$53:$O$53</c:f>
              <c:numCache>
                <c:formatCode>General</c:formatCode>
                <c:ptCount val="5"/>
              </c:numCache>
            </c:numRef>
          </c:xVal>
          <c:yVal>
            <c:numRef>
              <c:f>[1]公会計指標分析・財政指標組合せ分析表!$K$51:$O$51</c:f>
              <c:numCache>
                <c:formatCode>General</c:formatCode>
                <c:ptCount val="5"/>
              </c:numCache>
            </c:numRef>
          </c:yVal>
          <c:smooth val="0"/>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[1]公会計指標分析・財政指標組合せ分析表!$K$57:$O$57</c:f>
              <c:numCache>
                <c:formatCode>General</c:formatCode>
                <c:ptCount val="5"/>
              </c:numCache>
            </c:numRef>
          </c:xVal>
          <c:yVal>
            <c:numRef>
              <c:f>[1]公会計指標分析・財政指標組合せ分析表!$K$55:$O$55</c:f>
              <c:numCache>
                <c:formatCode>General</c:formatCode>
                <c:ptCount val="5"/>
              </c:numCache>
            </c:numRef>
          </c:yVal>
          <c:smooth val="0"/>
        </c:ser>
        <c:dLbls>
          <c:showLegendKey val="0"/>
          <c:showVal val="0"/>
          <c:showCatName val="0"/>
          <c:showSerName val="0"/>
          <c:showPercent val="0"/>
          <c:showBubbleSize val="0"/>
        </c:dLbls>
        <c:axId val="89949696"/>
        <c:axId val="89951232"/>
      </c:scatterChart>
      <c:valAx>
        <c:axId val="89949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951232"/>
        <c:crosses val="autoZero"/>
        <c:crossBetween val="midCat"/>
      </c:valAx>
      <c:valAx>
        <c:axId val="89951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949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[1]公会計指標分析・財政指標組合せ分析表!$K$75:$O$75</c:f>
              <c:numCache>
                <c:formatCode>General</c:formatCode>
                <c:ptCount val="5"/>
                <c:pt idx="0">
                  <c:v>13.2</c:v>
                </c:pt>
                <c:pt idx="1">
                  <c:v>12.6</c:v>
                </c:pt>
                <c:pt idx="2">
                  <c:v>12.2</c:v>
                </c:pt>
                <c:pt idx="3">
                  <c:v>11.6</c:v>
                </c:pt>
                <c:pt idx="4">
                  <c:v>11.2</c:v>
                </c:pt>
              </c:numCache>
            </c:numRef>
          </c:xVal>
          <c:yVal>
            <c:numRef>
              <c:f>[1]公会計指標分析・財政指標組合せ分析表!$K$73:$O$73</c:f>
              <c:numCache>
                <c:formatCode>General</c:formatCode>
                <c:ptCount val="5"/>
                <c:pt idx="0">
                  <c:v>16.600000000000001</c:v>
                </c:pt>
              </c:numCache>
            </c:numRef>
          </c:yVal>
          <c:smooth val="0"/>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[1]公会計指標分析・財政指標組合せ分析表!$K$79:$O$79</c:f>
              <c:numCache>
                <c:formatCode>General</c:formatCode>
                <c:ptCount val="5"/>
                <c:pt idx="0">
                  <c:v>10.1</c:v>
                </c:pt>
                <c:pt idx="1">
                  <c:v>9.1999999999999993</c:v>
                </c:pt>
                <c:pt idx="2">
                  <c:v>8.5</c:v>
                </c:pt>
                <c:pt idx="3">
                  <c:v>7.7</c:v>
                </c:pt>
                <c:pt idx="4">
                  <c:v>6.8</c:v>
                </c:pt>
              </c:numCache>
            </c:numRef>
          </c:xVal>
          <c:yVal>
            <c:numRef>
              <c:f>[1]公会計指標分析・財政指標組合せ分析表!$K$77:$O$77</c:f>
              <c:numCache>
                <c:formatCode>General</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89780992"/>
        <c:axId val="89782912"/>
      </c:scatterChart>
      <c:valAx>
        <c:axId val="89780992"/>
        <c:scaling>
          <c:orientation val="minMax"/>
          <c:max val="13.7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782912"/>
        <c:crosses val="autoZero"/>
        <c:crossBetween val="midCat"/>
      </c:valAx>
      <c:valAx>
        <c:axId val="8978291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7809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にかけて取り組んだ大型事業に係る事業債の償還が完了するまでは，毎年の元利償還が変わらないため，元利償還金は高止まりの状態で推移しています。しかし，今後は徐々に改善していく見込みです。また，元利償還金以外の構成も，同程度で推移していますが，</a:t>
          </a:r>
          <a:r>
            <a:rPr lang="ja-JP" altLang="en-US" sz="1100" b="0" i="0" baseline="0">
              <a:solidFill>
                <a:schemeClr val="dk1"/>
              </a:solidFill>
              <a:effectLst/>
              <a:latin typeface="+mn-lt"/>
              <a:ea typeface="+mn-ea"/>
              <a:cs typeface="+mn-cs"/>
            </a:rPr>
            <a:t>元利償還金の減に伴い，</a:t>
          </a:r>
          <a:r>
            <a:rPr lang="ja-JP" altLang="ja-JP" sz="1100" b="0" i="0" baseline="0">
              <a:solidFill>
                <a:schemeClr val="dk1"/>
              </a:solidFill>
              <a:effectLst/>
              <a:latin typeface="+mn-lt"/>
              <a:ea typeface="+mn-ea"/>
              <a:cs typeface="+mn-cs"/>
            </a:rPr>
            <a:t>算入公債費</a:t>
          </a:r>
          <a:r>
            <a:rPr lang="ja-JP" altLang="en-US" sz="1100" b="0" i="0" baseline="0">
              <a:solidFill>
                <a:schemeClr val="dk1"/>
              </a:solidFill>
              <a:effectLst/>
              <a:latin typeface="+mn-lt"/>
              <a:ea typeface="+mn-ea"/>
              <a:cs typeface="+mn-cs"/>
            </a:rPr>
            <a:t>も減少</a:t>
          </a:r>
          <a:r>
            <a:rPr lang="ja-JP" altLang="ja-JP" sz="1100" b="0" i="0" baseline="0">
              <a:solidFill>
                <a:schemeClr val="dk1"/>
              </a:solidFill>
              <a:effectLst/>
              <a:latin typeface="+mn-lt"/>
              <a:ea typeface="+mn-ea"/>
              <a:cs typeface="+mn-cs"/>
            </a:rPr>
            <a:t>傾向にあ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，実質公債費比率の分子は</a:t>
          </a:r>
          <a:r>
            <a:rPr lang="ja-JP" altLang="en-US" sz="1100" b="0" i="0" baseline="0">
              <a:solidFill>
                <a:schemeClr val="dk1"/>
              </a:solidFill>
              <a:effectLst/>
              <a:latin typeface="+mn-lt"/>
              <a:ea typeface="+mn-ea"/>
              <a:cs typeface="+mn-cs"/>
            </a:rPr>
            <a:t>前年度と同程度を維持しています。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地方債現在高については，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年度以降，新発債の抑制や繰上償還等によりプライマリーバランスの黒字を継続することにより縮減傾向にありましたが，</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年度は国の経済対策事業に係る地方債の借り入れが増加したことにより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地方債現在高が増加</a:t>
          </a:r>
          <a:r>
            <a:rPr lang="ja-JP" altLang="en-US" sz="1100">
              <a:solidFill>
                <a:schemeClr val="dk1"/>
              </a:solidFill>
              <a:effectLst/>
              <a:latin typeface="+mn-lt"/>
              <a:ea typeface="+mn-ea"/>
              <a:cs typeface="+mn-cs"/>
            </a:rPr>
            <a:t>しました</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年度は地方債残高については起債償還の進捗により再び減少となりました。</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また</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年度は区画整理事業や，街路整備事業等の大規模事業の実施による財源補てんのため財政調整基金を取り崩したことから，充当可能基金（地方債の償還額等に充当可能な基金）が</a:t>
          </a:r>
          <a:r>
            <a:rPr lang="ja-JP" altLang="en-US" sz="1100">
              <a:solidFill>
                <a:schemeClr val="dk1"/>
              </a:solidFill>
              <a:effectLst/>
              <a:latin typeface="+mn-lt"/>
              <a:ea typeface="+mn-ea"/>
              <a:cs typeface="+mn-cs"/>
            </a:rPr>
            <a:t>前年度に比べ減少</a:t>
          </a:r>
          <a:r>
            <a:rPr lang="ja-JP" altLang="ja-JP" sz="1100">
              <a:solidFill>
                <a:schemeClr val="dk1"/>
              </a:solidFill>
              <a:effectLst/>
              <a:latin typeface="+mn-lt"/>
              <a:ea typeface="+mn-ea"/>
              <a:cs typeface="+mn-cs"/>
            </a:rPr>
            <a:t>しており，将来負担比率の分子は</a:t>
          </a:r>
          <a:r>
            <a:rPr lang="ja-JP" altLang="en-US" sz="1100">
              <a:solidFill>
                <a:schemeClr val="dk1"/>
              </a:solidFill>
              <a:effectLst/>
              <a:latin typeface="+mn-lt"/>
              <a:ea typeface="+mn-ea"/>
              <a:cs typeface="+mn-cs"/>
            </a:rPr>
            <a:t>前年度と比べて増加してい</a:t>
          </a:r>
          <a:r>
            <a:rPr lang="ja-JP" altLang="ja-JP" sz="1100">
              <a:solidFill>
                <a:schemeClr val="dk1"/>
              </a:solidFill>
              <a:effectLst/>
              <a:latin typeface="+mn-lt"/>
              <a:ea typeface="+mn-ea"/>
              <a:cs typeface="+mn-cs"/>
            </a:rPr>
            <a:t>ます。</a:t>
          </a:r>
          <a:endParaRPr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類似団体平均より良好であり，</a:t>
          </a:r>
          <a:r>
            <a:rPr kumimoji="1" lang="en-US" altLang="ja-JP" sz="1300">
              <a:latin typeface="ＭＳ Ｐゴシック"/>
            </a:rPr>
            <a:t>27</a:t>
          </a:r>
          <a:r>
            <a:rPr kumimoji="1" lang="ja-JP" altLang="en-US" sz="1300">
              <a:latin typeface="ＭＳ Ｐゴシック"/>
            </a:rPr>
            <a:t>年度決算での自主財源比率は</a:t>
          </a:r>
          <a:r>
            <a:rPr kumimoji="1" lang="en-US" altLang="ja-JP" sz="1300">
              <a:latin typeface="ＭＳ Ｐゴシック"/>
            </a:rPr>
            <a:t>54.9</a:t>
          </a:r>
          <a:r>
            <a:rPr kumimoji="1" lang="ja-JP" altLang="en-US" sz="1300">
              <a:latin typeface="ＭＳ Ｐゴシック"/>
            </a:rPr>
            <a:t>％，うち町税分は</a:t>
          </a:r>
          <a:r>
            <a:rPr kumimoji="1" lang="en-US" altLang="ja-JP" sz="1300">
              <a:latin typeface="ＭＳ Ｐゴシック"/>
            </a:rPr>
            <a:t>37.8</a:t>
          </a:r>
          <a:r>
            <a:rPr kumimoji="1" lang="ja-JP" altLang="en-US" sz="1300">
              <a:latin typeface="ＭＳ Ｐゴシック"/>
            </a:rPr>
            <a:t>％となっています。今後も税収の徴収率向上を中心とする歳入確保に努めます。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41</xdr:row>
      <xdr:rowOff>103011</xdr:rowOff>
    </xdr:to>
    <xdr:cxnSp macro="">
      <xdr:nvCxnSpPr>
        <xdr:cNvPr id="68" name="直線コネクタ 67"/>
        <xdr:cNvCxnSpPr/>
      </xdr:nvCxnSpPr>
      <xdr:spPr>
        <a:xfrm flipV="1">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103011</xdr:rowOff>
    </xdr:from>
    <xdr:to>
      <xdr:col>6</xdr:col>
      <xdr:colOff>0</xdr:colOff>
      <xdr:row>41</xdr:row>
      <xdr:rowOff>103011</xdr:rowOff>
    </xdr:to>
    <xdr:cxnSp macro="">
      <xdr:nvCxnSpPr>
        <xdr:cNvPr id="71" name="直線コネクタ 70"/>
        <xdr:cNvCxnSpPr/>
      </xdr:nvCxnSpPr>
      <xdr:spPr>
        <a:xfrm>
          <a:off x="3225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103011</xdr:rowOff>
    </xdr:from>
    <xdr:to>
      <xdr:col>4</xdr:col>
      <xdr:colOff>482600</xdr:colOff>
      <xdr:row>41</xdr:row>
      <xdr:rowOff>103011</xdr:rowOff>
    </xdr:to>
    <xdr:cxnSp macro="">
      <xdr:nvCxnSpPr>
        <xdr:cNvPr id="74" name="直線コネクタ 73"/>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62795</xdr:rowOff>
    </xdr:from>
    <xdr:to>
      <xdr:col>3</xdr:col>
      <xdr:colOff>279400</xdr:colOff>
      <xdr:row>41</xdr:row>
      <xdr:rowOff>103011</xdr:rowOff>
    </xdr:to>
    <xdr:cxnSp macro="">
      <xdr:nvCxnSpPr>
        <xdr:cNvPr id="77" name="直線コネクタ 76"/>
        <xdr:cNvCxnSpPr/>
      </xdr:nvCxnSpPr>
      <xdr:spPr>
        <a:xfrm>
          <a:off x="1447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7" name="円/楕円 86"/>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55332</xdr:rowOff>
    </xdr:from>
    <xdr:ext cx="762000" cy="259045"/>
    <xdr:sp macro="" textlink="">
      <xdr:nvSpPr>
        <xdr:cNvPr id="88"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52211</xdr:rowOff>
    </xdr:from>
    <xdr:to>
      <xdr:col>6</xdr:col>
      <xdr:colOff>50800</xdr:colOff>
      <xdr:row>41</xdr:row>
      <xdr:rowOff>153811</xdr:rowOff>
    </xdr:to>
    <xdr:sp macro="" textlink="">
      <xdr:nvSpPr>
        <xdr:cNvPr id="89" name="円/楕円 88"/>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163988</xdr:rowOff>
    </xdr:from>
    <xdr:ext cx="736600" cy="259045"/>
    <xdr:sp macro="" textlink="">
      <xdr:nvSpPr>
        <xdr:cNvPr id="90" name="テキスト ボックス 89"/>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52211</xdr:rowOff>
    </xdr:from>
    <xdr:to>
      <xdr:col>4</xdr:col>
      <xdr:colOff>533400</xdr:colOff>
      <xdr:row>41</xdr:row>
      <xdr:rowOff>153811</xdr:rowOff>
    </xdr:to>
    <xdr:sp macro="" textlink="">
      <xdr:nvSpPr>
        <xdr:cNvPr id="91" name="円/楕円 90"/>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163988</xdr:rowOff>
    </xdr:from>
    <xdr:ext cx="762000" cy="259045"/>
    <xdr:sp macro="" textlink="">
      <xdr:nvSpPr>
        <xdr:cNvPr id="92" name="テキスト ボックス 91"/>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52211</xdr:rowOff>
    </xdr:from>
    <xdr:to>
      <xdr:col>3</xdr:col>
      <xdr:colOff>330200</xdr:colOff>
      <xdr:row>41</xdr:row>
      <xdr:rowOff>153811</xdr:rowOff>
    </xdr:to>
    <xdr:sp macro="" textlink="">
      <xdr:nvSpPr>
        <xdr:cNvPr id="93" name="円/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95" name="円/楕円 94"/>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123772</xdr:rowOff>
    </xdr:from>
    <xdr:ext cx="762000" cy="259045"/>
    <xdr:sp macro="" textlink="">
      <xdr:nvSpPr>
        <xdr:cNvPr id="96" name="テキスト ボックス 95"/>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類似団体平均とほぼ同程度で，</a:t>
          </a:r>
          <a:r>
            <a:rPr kumimoji="1" lang="en-US" altLang="ja-JP" sz="1300">
              <a:latin typeface="ＭＳ Ｐゴシック"/>
            </a:rPr>
            <a:t>26</a:t>
          </a:r>
          <a:r>
            <a:rPr kumimoji="1" lang="ja-JP" altLang="en-US" sz="1300">
              <a:latin typeface="ＭＳ Ｐゴシック"/>
            </a:rPr>
            <a:t>年度に比べ悪化しています。その要因は，臨時財政対策債の減によるものです。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114300</xdr:rowOff>
    </xdr:to>
    <xdr:cxnSp macro="">
      <xdr:nvCxnSpPr>
        <xdr:cNvPr id="129" name="直線コネクタ 128"/>
        <xdr:cNvCxnSpPr/>
      </xdr:nvCxnSpPr>
      <xdr:spPr>
        <a:xfrm>
          <a:off x="4114800" y="107950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70866</xdr:rowOff>
    </xdr:to>
    <xdr:cxnSp macro="">
      <xdr:nvCxnSpPr>
        <xdr:cNvPr id="132" name="直線コネクタ 131"/>
        <xdr:cNvCxnSpPr/>
      </xdr:nvCxnSpPr>
      <xdr:spPr>
        <a:xfrm flipV="1">
          <a:off x="3225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77978</xdr:rowOff>
    </xdr:to>
    <xdr:cxnSp macro="">
      <xdr:nvCxnSpPr>
        <xdr:cNvPr id="135" name="直線コネクタ 134"/>
        <xdr:cNvCxnSpPr/>
      </xdr:nvCxnSpPr>
      <xdr:spPr>
        <a:xfrm flipV="1">
          <a:off x="2336800" y="1087221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77978</xdr:rowOff>
    </xdr:to>
    <xdr:cxnSp macro="">
      <xdr:nvCxnSpPr>
        <xdr:cNvPr id="138" name="直線コネクタ 137"/>
        <xdr:cNvCxnSpPr/>
      </xdr:nvCxnSpPr>
      <xdr:spPr>
        <a:xfrm>
          <a:off x="1447800" y="1100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48" name="円/楕円 147"/>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49"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0" name="円/楕円 149"/>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1" name="テキスト ボックス 150"/>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2" name="円/楕円 151"/>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3" name="テキスト ボックス 152"/>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4" name="円/楕円 153"/>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5" name="テキスト ボックス 154"/>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6" name="円/楕円 155"/>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7" name="テキスト ボックス 156"/>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類似団体平均を下回り，良好な結果となっています。</a:t>
          </a:r>
          <a:r>
            <a:rPr kumimoji="1" lang="en-US" altLang="ja-JP" sz="1300">
              <a:latin typeface="ＭＳ Ｐゴシック"/>
            </a:rPr>
            <a:t>26</a:t>
          </a:r>
          <a:r>
            <a:rPr kumimoji="1" lang="ja-JP" altLang="en-US" sz="1300">
              <a:latin typeface="ＭＳ Ｐゴシック"/>
            </a:rPr>
            <a:t>年度より増加している要因は，社会保障・税番号制度に対応するためのシステム整備等委託料等の増によるものです。</a:t>
          </a:r>
          <a:endParaRPr kumimoji="1" lang="en-US" altLang="ja-JP" sz="1300">
            <a:latin typeface="ＭＳ Ｐゴシック"/>
          </a:endParaRPr>
        </a:p>
        <a:p>
          <a:r>
            <a:rPr kumimoji="1" lang="ja-JP" altLang="en-US" sz="1300">
              <a:latin typeface="ＭＳ Ｐゴシック"/>
            </a:rPr>
            <a:t>引き続き，経常経費の抑制に努めていきます。</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18617</xdr:rowOff>
    </xdr:from>
    <xdr:to>
      <xdr:col>7</xdr:col>
      <xdr:colOff>152400</xdr:colOff>
      <xdr:row>82</xdr:row>
      <xdr:rowOff>79484</xdr:rowOff>
    </xdr:to>
    <xdr:cxnSp macro="">
      <xdr:nvCxnSpPr>
        <xdr:cNvPr id="194" name="直線コネクタ 193"/>
        <xdr:cNvCxnSpPr/>
      </xdr:nvCxnSpPr>
      <xdr:spPr>
        <a:xfrm>
          <a:off x="4114800" y="14077517"/>
          <a:ext cx="838200" cy="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130812</xdr:rowOff>
    </xdr:from>
    <xdr:to>
      <xdr:col>6</xdr:col>
      <xdr:colOff>0</xdr:colOff>
      <xdr:row>82</xdr:row>
      <xdr:rowOff>18617</xdr:rowOff>
    </xdr:to>
    <xdr:cxnSp macro="">
      <xdr:nvCxnSpPr>
        <xdr:cNvPr id="197" name="直線コネクタ 196"/>
        <xdr:cNvCxnSpPr/>
      </xdr:nvCxnSpPr>
      <xdr:spPr>
        <a:xfrm>
          <a:off x="3225800" y="14018262"/>
          <a:ext cx="889000" cy="5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130812</xdr:rowOff>
    </xdr:from>
    <xdr:to>
      <xdr:col>4</xdr:col>
      <xdr:colOff>482600</xdr:colOff>
      <xdr:row>81</xdr:row>
      <xdr:rowOff>169799</xdr:rowOff>
    </xdr:to>
    <xdr:cxnSp macro="">
      <xdr:nvCxnSpPr>
        <xdr:cNvPr id="200" name="直線コネクタ 199"/>
        <xdr:cNvCxnSpPr/>
      </xdr:nvCxnSpPr>
      <xdr:spPr>
        <a:xfrm flipV="1">
          <a:off x="2336800" y="14018262"/>
          <a:ext cx="889000" cy="3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169799</xdr:rowOff>
    </xdr:from>
    <xdr:to>
      <xdr:col>3</xdr:col>
      <xdr:colOff>279400</xdr:colOff>
      <xdr:row>82</xdr:row>
      <xdr:rowOff>31970</xdr:rowOff>
    </xdr:to>
    <xdr:cxnSp macro="">
      <xdr:nvCxnSpPr>
        <xdr:cNvPr id="203" name="直線コネクタ 202"/>
        <xdr:cNvCxnSpPr/>
      </xdr:nvCxnSpPr>
      <xdr:spPr>
        <a:xfrm flipV="1">
          <a:off x="1447800" y="14057249"/>
          <a:ext cx="889000" cy="3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28684</xdr:rowOff>
    </xdr:from>
    <xdr:to>
      <xdr:col>7</xdr:col>
      <xdr:colOff>203200</xdr:colOff>
      <xdr:row>82</xdr:row>
      <xdr:rowOff>130284</xdr:rowOff>
    </xdr:to>
    <xdr:sp macro="" textlink="">
      <xdr:nvSpPr>
        <xdr:cNvPr id="213" name="円/楕円 212"/>
        <xdr:cNvSpPr/>
      </xdr:nvSpPr>
      <xdr:spPr>
        <a:xfrm>
          <a:off x="4902200" y="1408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45211</xdr:rowOff>
    </xdr:from>
    <xdr:ext cx="762000" cy="259045"/>
    <xdr:sp macro="" textlink="">
      <xdr:nvSpPr>
        <xdr:cNvPr id="214" name="人件費・物件費等の状況該当値テキスト"/>
        <xdr:cNvSpPr txBox="1"/>
      </xdr:nvSpPr>
      <xdr:spPr>
        <a:xfrm>
          <a:off x="5041900" y="139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139267</xdr:rowOff>
    </xdr:from>
    <xdr:to>
      <xdr:col>6</xdr:col>
      <xdr:colOff>50800</xdr:colOff>
      <xdr:row>82</xdr:row>
      <xdr:rowOff>69417</xdr:rowOff>
    </xdr:to>
    <xdr:sp macro="" textlink="">
      <xdr:nvSpPr>
        <xdr:cNvPr id="215" name="円/楕円 214"/>
        <xdr:cNvSpPr/>
      </xdr:nvSpPr>
      <xdr:spPr>
        <a:xfrm>
          <a:off x="4064000" y="1402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79594</xdr:rowOff>
    </xdr:from>
    <xdr:ext cx="736600" cy="259045"/>
    <xdr:sp macro="" textlink="">
      <xdr:nvSpPr>
        <xdr:cNvPr id="216" name="テキスト ボックス 215"/>
        <xdr:cNvSpPr txBox="1"/>
      </xdr:nvSpPr>
      <xdr:spPr>
        <a:xfrm>
          <a:off x="3733800" y="13795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80012</xdr:rowOff>
    </xdr:from>
    <xdr:to>
      <xdr:col>4</xdr:col>
      <xdr:colOff>533400</xdr:colOff>
      <xdr:row>82</xdr:row>
      <xdr:rowOff>10162</xdr:rowOff>
    </xdr:to>
    <xdr:sp macro="" textlink="">
      <xdr:nvSpPr>
        <xdr:cNvPr id="217" name="円/楕円 216"/>
        <xdr:cNvSpPr/>
      </xdr:nvSpPr>
      <xdr:spPr>
        <a:xfrm>
          <a:off x="3175000" y="139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20339</xdr:rowOff>
    </xdr:from>
    <xdr:ext cx="762000" cy="259045"/>
    <xdr:sp macro="" textlink="">
      <xdr:nvSpPr>
        <xdr:cNvPr id="218" name="テキスト ボックス 217"/>
        <xdr:cNvSpPr txBox="1"/>
      </xdr:nvSpPr>
      <xdr:spPr>
        <a:xfrm>
          <a:off x="2844800" y="1373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118999</xdr:rowOff>
    </xdr:from>
    <xdr:to>
      <xdr:col>3</xdr:col>
      <xdr:colOff>330200</xdr:colOff>
      <xdr:row>82</xdr:row>
      <xdr:rowOff>49149</xdr:rowOff>
    </xdr:to>
    <xdr:sp macro="" textlink="">
      <xdr:nvSpPr>
        <xdr:cNvPr id="219" name="円/楕円 218"/>
        <xdr:cNvSpPr/>
      </xdr:nvSpPr>
      <xdr:spPr>
        <a:xfrm>
          <a:off x="2286000" y="1400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59326</xdr:rowOff>
    </xdr:from>
    <xdr:ext cx="762000" cy="259045"/>
    <xdr:sp macro="" textlink="">
      <xdr:nvSpPr>
        <xdr:cNvPr id="220" name="テキスト ボックス 219"/>
        <xdr:cNvSpPr txBox="1"/>
      </xdr:nvSpPr>
      <xdr:spPr>
        <a:xfrm>
          <a:off x="1955800" y="137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152620</xdr:rowOff>
    </xdr:from>
    <xdr:to>
      <xdr:col>2</xdr:col>
      <xdr:colOff>127000</xdr:colOff>
      <xdr:row>82</xdr:row>
      <xdr:rowOff>82770</xdr:rowOff>
    </xdr:to>
    <xdr:sp macro="" textlink="">
      <xdr:nvSpPr>
        <xdr:cNvPr id="221" name="円/楕円 220"/>
        <xdr:cNvSpPr/>
      </xdr:nvSpPr>
      <xdr:spPr>
        <a:xfrm>
          <a:off x="1397000" y="140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92947</xdr:rowOff>
    </xdr:from>
    <xdr:ext cx="762000" cy="259045"/>
    <xdr:sp macro="" textlink="">
      <xdr:nvSpPr>
        <xdr:cNvPr id="222" name="テキスト ボックス 221"/>
        <xdr:cNvSpPr txBox="1"/>
      </xdr:nvSpPr>
      <xdr:spPr>
        <a:xfrm>
          <a:off x="1066800" y="1380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類似団体平均とほぼ同程度であり，引き続き適正な給与体制を維持していきます。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88</xdr:row>
      <xdr:rowOff>86868</xdr:rowOff>
    </xdr:to>
    <xdr:cxnSp macro="">
      <xdr:nvCxnSpPr>
        <xdr:cNvPr id="249" name="直線コネクタ 248"/>
        <xdr:cNvCxnSpPr/>
      </xdr:nvCxnSpPr>
      <xdr:spPr>
        <a:xfrm flipV="1">
          <a:off x="17018000" y="13871448"/>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58945</xdr:rowOff>
    </xdr:from>
    <xdr:ext cx="762000" cy="259045"/>
    <xdr:sp macro="" textlink="">
      <xdr:nvSpPr>
        <xdr:cNvPr id="250" name="給与水準   （国との比較）最小値テキスト"/>
        <xdr:cNvSpPr txBox="1"/>
      </xdr:nvSpPr>
      <xdr:spPr>
        <a:xfrm>
          <a:off x="17106900" y="151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86868</xdr:rowOff>
    </xdr:from>
    <xdr:to>
      <xdr:col>24</xdr:col>
      <xdr:colOff>647700</xdr:colOff>
      <xdr:row>88</xdr:row>
      <xdr:rowOff>86868</xdr:rowOff>
    </xdr:to>
    <xdr:cxnSp macro="">
      <xdr:nvCxnSpPr>
        <xdr:cNvPr id="251" name="直線コネクタ 250"/>
        <xdr:cNvCxnSpPr/>
      </xdr:nvCxnSpPr>
      <xdr:spPr>
        <a:xfrm>
          <a:off x="16929100" y="1517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52"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3" name="直線コネクタ 252"/>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145287</xdr:rowOff>
    </xdr:to>
    <xdr:cxnSp macro="">
      <xdr:nvCxnSpPr>
        <xdr:cNvPr id="254" name="直線コネクタ 253"/>
        <xdr:cNvCxnSpPr/>
      </xdr:nvCxnSpPr>
      <xdr:spPr>
        <a:xfrm flipV="1">
          <a:off x="16179800" y="14508480"/>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95521</xdr:rowOff>
    </xdr:from>
    <xdr:ext cx="762000" cy="259045"/>
    <xdr:sp macro="" textlink="">
      <xdr:nvSpPr>
        <xdr:cNvPr id="255" name="給与水準   （国との比較）平均値テキスト"/>
        <xdr:cNvSpPr txBox="1"/>
      </xdr:nvSpPr>
      <xdr:spPr>
        <a:xfrm>
          <a:off x="17106900" y="144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56" name="フローチャート : 判断 255"/>
        <xdr:cNvSpPr/>
      </xdr:nvSpPr>
      <xdr:spPr>
        <a:xfrm>
          <a:off x="169672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85</xdr:row>
      <xdr:rowOff>41402</xdr:rowOff>
    </xdr:to>
    <xdr:cxnSp macro="">
      <xdr:nvCxnSpPr>
        <xdr:cNvPr id="257" name="直線コネクタ 256"/>
        <xdr:cNvCxnSpPr/>
      </xdr:nvCxnSpPr>
      <xdr:spPr>
        <a:xfrm flipV="1">
          <a:off x="15290800" y="145470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84837</xdr:rowOff>
    </xdr:from>
    <xdr:to>
      <xdr:col>23</xdr:col>
      <xdr:colOff>457200</xdr:colOff>
      <xdr:row>85</xdr:row>
      <xdr:rowOff>14987</xdr:rowOff>
    </xdr:to>
    <xdr:sp macro="" textlink="">
      <xdr:nvSpPr>
        <xdr:cNvPr id="258" name="フローチャート : 判断 257"/>
        <xdr:cNvSpPr/>
      </xdr:nvSpPr>
      <xdr:spPr>
        <a:xfrm>
          <a:off x="16129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25164</xdr:rowOff>
    </xdr:from>
    <xdr:ext cx="736600" cy="259045"/>
    <xdr:sp macro="" textlink="">
      <xdr:nvSpPr>
        <xdr:cNvPr id="259" name="テキスト ボックス 258"/>
        <xdr:cNvSpPr txBox="1"/>
      </xdr:nvSpPr>
      <xdr:spPr>
        <a:xfrm>
          <a:off x="15798800" y="14255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89</xdr:row>
      <xdr:rowOff>137413</xdr:rowOff>
    </xdr:to>
    <xdr:cxnSp macro="">
      <xdr:nvCxnSpPr>
        <xdr:cNvPr id="260" name="直線コネクタ 259"/>
        <xdr:cNvCxnSpPr/>
      </xdr:nvCxnSpPr>
      <xdr:spPr>
        <a:xfrm flipV="1">
          <a:off x="14401800" y="14614652"/>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61" name="フローチャート : 判断 260"/>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62" name="テキスト ボックス 261"/>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137413</xdr:rowOff>
    </xdr:to>
    <xdr:cxnSp macro="">
      <xdr:nvCxnSpPr>
        <xdr:cNvPr id="263" name="直線コネクタ 262"/>
        <xdr:cNvCxnSpPr/>
      </xdr:nvCxnSpPr>
      <xdr:spPr>
        <a:xfrm>
          <a:off x="13512800" y="1531924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142239</xdr:rowOff>
    </xdr:from>
    <xdr:to>
      <xdr:col>21</xdr:col>
      <xdr:colOff>50800</xdr:colOff>
      <xdr:row>89</xdr:row>
      <xdr:rowOff>72389</xdr:rowOff>
    </xdr:to>
    <xdr:sp macro="" textlink="">
      <xdr:nvSpPr>
        <xdr:cNvPr id="264" name="フローチャート : 判断 263"/>
        <xdr:cNvSpPr/>
      </xdr:nvSpPr>
      <xdr:spPr>
        <a:xfrm>
          <a:off x="14351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82566</xdr:rowOff>
    </xdr:from>
    <xdr:ext cx="762000" cy="259045"/>
    <xdr:sp macro="" textlink="">
      <xdr:nvSpPr>
        <xdr:cNvPr id="265" name="テキスト ボックス 264"/>
        <xdr:cNvSpPr txBox="1"/>
      </xdr:nvSpPr>
      <xdr:spPr>
        <a:xfrm>
          <a:off x="14020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151892</xdr:rowOff>
    </xdr:from>
    <xdr:to>
      <xdr:col>19</xdr:col>
      <xdr:colOff>533400</xdr:colOff>
      <xdr:row>89</xdr:row>
      <xdr:rowOff>82042</xdr:rowOff>
    </xdr:to>
    <xdr:sp macro="" textlink="">
      <xdr:nvSpPr>
        <xdr:cNvPr id="266" name="フローチャート : 判断 265"/>
        <xdr:cNvSpPr/>
      </xdr:nvSpPr>
      <xdr:spPr>
        <a:xfrm>
          <a:off x="13462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92219</xdr:rowOff>
    </xdr:from>
    <xdr:ext cx="762000" cy="259045"/>
    <xdr:sp macro="" textlink="">
      <xdr:nvSpPr>
        <xdr:cNvPr id="267" name="テキスト ボックス 266"/>
        <xdr:cNvSpPr txBox="1"/>
      </xdr:nvSpPr>
      <xdr:spPr>
        <a:xfrm>
          <a:off x="13131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4"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5" name="円/楕円 274"/>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6" name="テキスト ボックス 275"/>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7" name="円/楕円 276"/>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8" name="テキスト ボックス 277"/>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86613</xdr:rowOff>
    </xdr:from>
    <xdr:to>
      <xdr:col>21</xdr:col>
      <xdr:colOff>50800</xdr:colOff>
      <xdr:row>90</xdr:row>
      <xdr:rowOff>16763</xdr:rowOff>
    </xdr:to>
    <xdr:sp macro="" textlink="">
      <xdr:nvSpPr>
        <xdr:cNvPr id="279" name="円/楕円 278"/>
        <xdr:cNvSpPr/>
      </xdr:nvSpPr>
      <xdr:spPr>
        <a:xfrm>
          <a:off x="14351000" y="15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1540</xdr:rowOff>
    </xdr:from>
    <xdr:ext cx="762000" cy="259045"/>
    <xdr:sp macro="" textlink="">
      <xdr:nvSpPr>
        <xdr:cNvPr id="280" name="テキスト ボックス 279"/>
        <xdr:cNvSpPr txBox="1"/>
      </xdr:nvSpPr>
      <xdr:spPr>
        <a:xfrm>
          <a:off x="14020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9398</xdr:rowOff>
    </xdr:from>
    <xdr:to>
      <xdr:col>19</xdr:col>
      <xdr:colOff>533400</xdr:colOff>
      <xdr:row>89</xdr:row>
      <xdr:rowOff>110998</xdr:rowOff>
    </xdr:to>
    <xdr:sp macro="" textlink="">
      <xdr:nvSpPr>
        <xdr:cNvPr id="281" name="円/楕円 280"/>
        <xdr:cNvSpPr/>
      </xdr:nvSpPr>
      <xdr:spPr>
        <a:xfrm>
          <a:off x="13462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95775</xdr:rowOff>
    </xdr:from>
    <xdr:ext cx="762000" cy="259045"/>
    <xdr:sp macro="" textlink="">
      <xdr:nvSpPr>
        <xdr:cNvPr id="282" name="テキスト ボックス 281"/>
        <xdr:cNvSpPr txBox="1"/>
      </xdr:nvSpPr>
      <xdr:spPr>
        <a:xfrm>
          <a:off x="13131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これまでの退職者補充調整の取り組みなどにより，類似団体平均より良好な結果となっています。</a:t>
          </a:r>
          <a:endParaRPr kumimoji="1" lang="en-US" altLang="ja-JP" sz="1300">
            <a:latin typeface="ＭＳ Ｐゴシック"/>
          </a:endParaRPr>
        </a:p>
        <a:p>
          <a:r>
            <a:rPr kumimoji="1" lang="ja-JP" altLang="en-US" sz="1300">
              <a:latin typeface="ＭＳ Ｐゴシック"/>
            </a:rPr>
            <a:t>今後も適正な定員管理を行っていきます。</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4" name="直線コネクタ 313"/>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5"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6" name="直線コネクタ 315"/>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7"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18" name="直線コネクタ 317"/>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117566</xdr:rowOff>
    </xdr:from>
    <xdr:to>
      <xdr:col>24</xdr:col>
      <xdr:colOff>558800</xdr:colOff>
      <xdr:row>59</xdr:row>
      <xdr:rowOff>122737</xdr:rowOff>
    </xdr:to>
    <xdr:cxnSp macro="">
      <xdr:nvCxnSpPr>
        <xdr:cNvPr id="319" name="直線コネクタ 318"/>
        <xdr:cNvCxnSpPr/>
      </xdr:nvCxnSpPr>
      <xdr:spPr>
        <a:xfrm flipV="1">
          <a:off x="16179800" y="102331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0"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1" name="フローチャート : 判断 320"/>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122737</xdr:rowOff>
    </xdr:from>
    <xdr:to>
      <xdr:col>23</xdr:col>
      <xdr:colOff>406400</xdr:colOff>
      <xdr:row>60</xdr:row>
      <xdr:rowOff>13335</xdr:rowOff>
    </xdr:to>
    <xdr:cxnSp macro="">
      <xdr:nvCxnSpPr>
        <xdr:cNvPr id="322" name="直線コネクタ 321"/>
        <xdr:cNvCxnSpPr/>
      </xdr:nvCxnSpPr>
      <xdr:spPr>
        <a:xfrm flipV="1">
          <a:off x="15290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3" name="フローチャート : 判断 322"/>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4" name="テキスト ボックス 323"/>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122737</xdr:rowOff>
    </xdr:from>
    <xdr:to>
      <xdr:col>22</xdr:col>
      <xdr:colOff>203200</xdr:colOff>
      <xdr:row>60</xdr:row>
      <xdr:rowOff>13335</xdr:rowOff>
    </xdr:to>
    <xdr:cxnSp macro="">
      <xdr:nvCxnSpPr>
        <xdr:cNvPr id="325" name="直線コネクタ 324"/>
        <xdr:cNvCxnSpPr/>
      </xdr:nvCxnSpPr>
      <xdr:spPr>
        <a:xfrm>
          <a:off x="14401800" y="102382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6" name="フローチャート : 判断 325"/>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7" name="テキスト ボックス 326"/>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122737</xdr:rowOff>
    </xdr:from>
    <xdr:to>
      <xdr:col>21</xdr:col>
      <xdr:colOff>0</xdr:colOff>
      <xdr:row>59</xdr:row>
      <xdr:rowOff>143419</xdr:rowOff>
    </xdr:to>
    <xdr:cxnSp macro="">
      <xdr:nvCxnSpPr>
        <xdr:cNvPr id="328" name="直線コネクタ 327"/>
        <xdr:cNvCxnSpPr/>
      </xdr:nvCxnSpPr>
      <xdr:spPr>
        <a:xfrm flipV="1">
          <a:off x="13512800" y="1023828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1" name="フローチャート : 判断 330"/>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2" name="テキスト ボックス 331"/>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66766</xdr:rowOff>
    </xdr:from>
    <xdr:to>
      <xdr:col>24</xdr:col>
      <xdr:colOff>609600</xdr:colOff>
      <xdr:row>59</xdr:row>
      <xdr:rowOff>168366</xdr:rowOff>
    </xdr:to>
    <xdr:sp macro="" textlink="">
      <xdr:nvSpPr>
        <xdr:cNvPr id="338" name="円/楕円 337"/>
        <xdr:cNvSpPr/>
      </xdr:nvSpPr>
      <xdr:spPr>
        <a:xfrm>
          <a:off x="169672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83293</xdr:rowOff>
    </xdr:from>
    <xdr:ext cx="762000" cy="259045"/>
    <xdr:sp macro="" textlink="">
      <xdr:nvSpPr>
        <xdr:cNvPr id="339" name="定員管理の状況該当値テキスト"/>
        <xdr:cNvSpPr txBox="1"/>
      </xdr:nvSpPr>
      <xdr:spPr>
        <a:xfrm>
          <a:off x="17106900" y="100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71937</xdr:rowOff>
    </xdr:from>
    <xdr:to>
      <xdr:col>23</xdr:col>
      <xdr:colOff>457200</xdr:colOff>
      <xdr:row>60</xdr:row>
      <xdr:rowOff>2087</xdr:rowOff>
    </xdr:to>
    <xdr:sp macro="" textlink="">
      <xdr:nvSpPr>
        <xdr:cNvPr id="340" name="円/楕円 339"/>
        <xdr:cNvSpPr/>
      </xdr:nvSpPr>
      <xdr:spPr>
        <a:xfrm>
          <a:off x="16129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12264</xdr:rowOff>
    </xdr:from>
    <xdr:ext cx="736600" cy="259045"/>
    <xdr:sp macro="" textlink="">
      <xdr:nvSpPr>
        <xdr:cNvPr id="341" name="テキスト ボックス 340"/>
        <xdr:cNvSpPr txBox="1"/>
      </xdr:nvSpPr>
      <xdr:spPr>
        <a:xfrm>
          <a:off x="15798800" y="995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133985</xdr:rowOff>
    </xdr:from>
    <xdr:to>
      <xdr:col>22</xdr:col>
      <xdr:colOff>254000</xdr:colOff>
      <xdr:row>60</xdr:row>
      <xdr:rowOff>64135</xdr:rowOff>
    </xdr:to>
    <xdr:sp macro="" textlink="">
      <xdr:nvSpPr>
        <xdr:cNvPr id="342" name="円/楕円 341"/>
        <xdr:cNvSpPr/>
      </xdr:nvSpPr>
      <xdr:spPr>
        <a:xfrm>
          <a:off x="15240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74312</xdr:rowOff>
    </xdr:from>
    <xdr:ext cx="762000" cy="259045"/>
    <xdr:sp macro="" textlink="">
      <xdr:nvSpPr>
        <xdr:cNvPr id="343" name="テキスト ボックス 342"/>
        <xdr:cNvSpPr txBox="1"/>
      </xdr:nvSpPr>
      <xdr:spPr>
        <a:xfrm>
          <a:off x="14909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71937</xdr:rowOff>
    </xdr:from>
    <xdr:to>
      <xdr:col>21</xdr:col>
      <xdr:colOff>50800</xdr:colOff>
      <xdr:row>60</xdr:row>
      <xdr:rowOff>2087</xdr:rowOff>
    </xdr:to>
    <xdr:sp macro="" textlink="">
      <xdr:nvSpPr>
        <xdr:cNvPr id="344" name="円/楕円 343"/>
        <xdr:cNvSpPr/>
      </xdr:nvSpPr>
      <xdr:spPr>
        <a:xfrm>
          <a:off x="14351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12264</xdr:rowOff>
    </xdr:from>
    <xdr:ext cx="762000" cy="259045"/>
    <xdr:sp macro="" textlink="">
      <xdr:nvSpPr>
        <xdr:cNvPr id="345" name="テキスト ボックス 344"/>
        <xdr:cNvSpPr txBox="1"/>
      </xdr:nvSpPr>
      <xdr:spPr>
        <a:xfrm>
          <a:off x="14020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92619</xdr:rowOff>
    </xdr:from>
    <xdr:to>
      <xdr:col>19</xdr:col>
      <xdr:colOff>533400</xdr:colOff>
      <xdr:row>60</xdr:row>
      <xdr:rowOff>22769</xdr:rowOff>
    </xdr:to>
    <xdr:sp macro="" textlink="">
      <xdr:nvSpPr>
        <xdr:cNvPr id="346" name="円/楕円 345"/>
        <xdr:cNvSpPr/>
      </xdr:nvSpPr>
      <xdr:spPr>
        <a:xfrm>
          <a:off x="134620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32946</xdr:rowOff>
    </xdr:from>
    <xdr:ext cx="762000" cy="259045"/>
    <xdr:sp macro="" textlink="">
      <xdr:nvSpPr>
        <xdr:cNvPr id="347" name="テキスト ボックス 346"/>
        <xdr:cNvSpPr txBox="1"/>
      </xdr:nvSpPr>
      <xdr:spPr>
        <a:xfrm>
          <a:off x="13131800" y="997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類似団体，全国平均よりも悪い状況にあります。</a:t>
          </a:r>
          <a:endParaRPr kumimoji="1" lang="en-US" altLang="ja-JP" sz="1300">
            <a:latin typeface="ＭＳ Ｐゴシック"/>
          </a:endParaRPr>
        </a:p>
        <a:p>
          <a:r>
            <a:rPr kumimoji="1" lang="en-US" altLang="ja-JP" sz="1300">
              <a:latin typeface="ＭＳ Ｐゴシック"/>
            </a:rPr>
            <a:t>14</a:t>
          </a:r>
          <a:r>
            <a:rPr kumimoji="1" lang="ja-JP" altLang="en-US" sz="1300">
              <a:latin typeface="ＭＳ Ｐゴシック"/>
            </a:rPr>
            <a:t>年度から</a:t>
          </a:r>
          <a:r>
            <a:rPr kumimoji="1" lang="en-US" altLang="ja-JP" sz="1300">
              <a:latin typeface="ＭＳ Ｐゴシック"/>
            </a:rPr>
            <a:t>16</a:t>
          </a:r>
          <a:r>
            <a:rPr kumimoji="1" lang="ja-JP" altLang="en-US" sz="1300">
              <a:latin typeface="ＭＳ Ｐゴシック"/>
            </a:rPr>
            <a:t>年度にかけて取り組んだ大型事業に係る事業債ごとの償還が完了するまでは，毎年の元利償還金が変わらないため，公債費は高止まりとなっていますが，今後徐々に改善していく見込みです。</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5" name="直線コネクタ 374"/>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6"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7" name="直線コネクタ 376"/>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78"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79" name="直線コネクタ 378"/>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111337</xdr:rowOff>
    </xdr:from>
    <xdr:to>
      <xdr:col>24</xdr:col>
      <xdr:colOff>558800</xdr:colOff>
      <xdr:row>43</xdr:row>
      <xdr:rowOff>143510</xdr:rowOff>
    </xdr:to>
    <xdr:cxnSp macro="">
      <xdr:nvCxnSpPr>
        <xdr:cNvPr id="380" name="直線コネクタ 379"/>
        <xdr:cNvCxnSpPr/>
      </xdr:nvCxnSpPr>
      <xdr:spPr>
        <a:xfrm flipV="1">
          <a:off x="16179800" y="74836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1"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2" name="フローチャート : 判断 38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143510</xdr:rowOff>
    </xdr:from>
    <xdr:to>
      <xdr:col>23</xdr:col>
      <xdr:colOff>406400</xdr:colOff>
      <xdr:row>44</xdr:row>
      <xdr:rowOff>20320</xdr:rowOff>
    </xdr:to>
    <xdr:cxnSp macro="">
      <xdr:nvCxnSpPr>
        <xdr:cNvPr id="383" name="直線コネクタ 382"/>
        <xdr:cNvCxnSpPr/>
      </xdr:nvCxnSpPr>
      <xdr:spPr>
        <a:xfrm flipV="1">
          <a:off x="15290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4" name="フローチャート :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5" name="テキスト ボックス 384"/>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20320</xdr:rowOff>
    </xdr:from>
    <xdr:to>
      <xdr:col>22</xdr:col>
      <xdr:colOff>203200</xdr:colOff>
      <xdr:row>44</xdr:row>
      <xdr:rowOff>52494</xdr:rowOff>
    </xdr:to>
    <xdr:cxnSp macro="">
      <xdr:nvCxnSpPr>
        <xdr:cNvPr id="386" name="直線コネクタ 385"/>
        <xdr:cNvCxnSpPr/>
      </xdr:nvCxnSpPr>
      <xdr:spPr>
        <a:xfrm flipV="1">
          <a:off x="14401800" y="75641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7" name="フローチャート : 判断 386"/>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88" name="テキスト ボックス 387"/>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52494</xdr:rowOff>
    </xdr:from>
    <xdr:to>
      <xdr:col>21</xdr:col>
      <xdr:colOff>0</xdr:colOff>
      <xdr:row>44</xdr:row>
      <xdr:rowOff>100754</xdr:rowOff>
    </xdr:to>
    <xdr:cxnSp macro="">
      <xdr:nvCxnSpPr>
        <xdr:cNvPr id="389" name="直線コネクタ 388"/>
        <xdr:cNvCxnSpPr/>
      </xdr:nvCxnSpPr>
      <xdr:spPr>
        <a:xfrm flipV="1">
          <a:off x="13512800" y="7596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2" name="フローチャート : 判断 391"/>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3" name="テキスト ボックス 392"/>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60537</xdr:rowOff>
    </xdr:from>
    <xdr:to>
      <xdr:col>24</xdr:col>
      <xdr:colOff>609600</xdr:colOff>
      <xdr:row>43</xdr:row>
      <xdr:rowOff>162137</xdr:rowOff>
    </xdr:to>
    <xdr:sp macro="" textlink="">
      <xdr:nvSpPr>
        <xdr:cNvPr id="399" name="円/楕円 398"/>
        <xdr:cNvSpPr/>
      </xdr:nvSpPr>
      <xdr:spPr>
        <a:xfrm>
          <a:off x="16967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32614</xdr:rowOff>
    </xdr:from>
    <xdr:ext cx="762000" cy="259045"/>
    <xdr:sp macro="" textlink="">
      <xdr:nvSpPr>
        <xdr:cNvPr id="400" name="公債費負担の状況該当値テキスト"/>
        <xdr:cNvSpPr txBox="1"/>
      </xdr:nvSpPr>
      <xdr:spPr>
        <a:xfrm>
          <a:off x="17106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92710</xdr:rowOff>
    </xdr:from>
    <xdr:to>
      <xdr:col>23</xdr:col>
      <xdr:colOff>457200</xdr:colOff>
      <xdr:row>44</xdr:row>
      <xdr:rowOff>22860</xdr:rowOff>
    </xdr:to>
    <xdr:sp macro="" textlink="">
      <xdr:nvSpPr>
        <xdr:cNvPr id="401" name="円/楕円 400"/>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7637</xdr:rowOff>
    </xdr:from>
    <xdr:ext cx="736600" cy="259045"/>
    <xdr:sp macro="" textlink="">
      <xdr:nvSpPr>
        <xdr:cNvPr id="402" name="テキスト ボックス 401"/>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140970</xdr:rowOff>
    </xdr:from>
    <xdr:to>
      <xdr:col>22</xdr:col>
      <xdr:colOff>254000</xdr:colOff>
      <xdr:row>44</xdr:row>
      <xdr:rowOff>71120</xdr:rowOff>
    </xdr:to>
    <xdr:sp macro="" textlink="">
      <xdr:nvSpPr>
        <xdr:cNvPr id="403" name="円/楕円 402"/>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55897</xdr:rowOff>
    </xdr:from>
    <xdr:ext cx="762000" cy="259045"/>
    <xdr:sp macro="" textlink="">
      <xdr:nvSpPr>
        <xdr:cNvPr id="404" name="テキスト ボックス 403"/>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1694</xdr:rowOff>
    </xdr:from>
    <xdr:to>
      <xdr:col>21</xdr:col>
      <xdr:colOff>50800</xdr:colOff>
      <xdr:row>44</xdr:row>
      <xdr:rowOff>103294</xdr:rowOff>
    </xdr:to>
    <xdr:sp macro="" textlink="">
      <xdr:nvSpPr>
        <xdr:cNvPr id="405" name="円/楕円 404"/>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88071</xdr:rowOff>
    </xdr:from>
    <xdr:ext cx="762000" cy="259045"/>
    <xdr:sp macro="" textlink="">
      <xdr:nvSpPr>
        <xdr:cNvPr id="406" name="テキスト ボックス 405"/>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07" name="円/楕円 406"/>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08" name="テキスト ボックス 407"/>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昨年度に引き続き，類似団体平均より良好です。</a:t>
          </a:r>
          <a:r>
            <a:rPr kumimoji="1" lang="en-US" altLang="ja-JP" sz="1300">
              <a:latin typeface="ＭＳ Ｐゴシック"/>
            </a:rPr>
            <a:t>24</a:t>
          </a:r>
          <a:r>
            <a:rPr kumimoji="1" lang="ja-JP" altLang="en-US" sz="1300">
              <a:latin typeface="ＭＳ Ｐゴシック"/>
            </a:rPr>
            <a:t>年度以降は将来負担額へ充当可能な財源が将来負担額を超え，将来の負担がマイナスとなったため，値が出ていません。</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7" name="直線コネクタ 436"/>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38"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39" name="直線コネクタ 438"/>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2"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3" name="フローチャート : 判断 442"/>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4" name="フローチャート : 判断 443"/>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5" name="テキスト ボックス 444"/>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6" name="フローチャート : 判断 445"/>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7" name="テキスト ボックス 446"/>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48" name="フローチャート : 判断 447"/>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49" name="テキスト ボックス 448"/>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0" name="フローチャート : 判断 449"/>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1" name="テキスト ボックス 450"/>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53086</xdr:rowOff>
    </xdr:from>
    <xdr:to>
      <xdr:col>19</xdr:col>
      <xdr:colOff>533400</xdr:colOff>
      <xdr:row>14</xdr:row>
      <xdr:rowOff>154686</xdr:rowOff>
    </xdr:to>
    <xdr:sp macro="" textlink="">
      <xdr:nvSpPr>
        <xdr:cNvPr id="457" name="円/楕円 456"/>
        <xdr:cNvSpPr/>
      </xdr:nvSpPr>
      <xdr:spPr>
        <a:xfrm>
          <a:off x="134620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164863</xdr:rowOff>
    </xdr:from>
    <xdr:ext cx="762000" cy="259045"/>
    <xdr:sp macro="" textlink="">
      <xdr:nvSpPr>
        <xdr:cNvPr id="458" name="テキスト ボックス 457"/>
        <xdr:cNvSpPr txBox="1"/>
      </xdr:nvSpPr>
      <xdr:spPr>
        <a:xfrm>
          <a:off x="13131800" y="222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給与体系の適正化，退職者補充調整などの取り組みにより，類似団体平均より良好な結果となっています。</a:t>
          </a:r>
          <a:endParaRPr kumimoji="1" lang="en-US" altLang="ja-JP" sz="1300">
            <a:latin typeface="ＭＳ Ｐゴシック"/>
          </a:endParaRPr>
        </a:p>
        <a:p>
          <a:r>
            <a:rPr kumimoji="1" lang="ja-JP" altLang="en-US" sz="1300">
              <a:latin typeface="ＭＳ Ｐゴシック"/>
            </a:rPr>
            <a:t>引き続き適正な給与体系を維持します。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3556</xdr:rowOff>
    </xdr:to>
    <xdr:cxnSp macro="">
      <xdr:nvCxnSpPr>
        <xdr:cNvPr id="64" name="直線コネクタ 63"/>
        <xdr:cNvCxnSpPr/>
      </xdr:nvCxnSpPr>
      <xdr:spPr>
        <a:xfrm>
          <a:off x="3987800" y="61574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35</xdr:row>
      <xdr:rowOff>170434</xdr:rowOff>
    </xdr:to>
    <xdr:cxnSp macro="">
      <xdr:nvCxnSpPr>
        <xdr:cNvPr id="67" name="直線コネクタ 66"/>
        <xdr:cNvCxnSpPr/>
      </xdr:nvCxnSpPr>
      <xdr:spPr>
        <a:xfrm flipV="1">
          <a:off x="3098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122428</xdr:rowOff>
    </xdr:to>
    <xdr:cxnSp macro="">
      <xdr:nvCxnSpPr>
        <xdr:cNvPr id="70" name="直線コネクタ 69"/>
        <xdr:cNvCxnSpPr/>
      </xdr:nvCxnSpPr>
      <xdr:spPr>
        <a:xfrm flipV="1">
          <a:off x="2209800" y="617118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36</xdr:row>
      <xdr:rowOff>168148</xdr:rowOff>
    </xdr:to>
    <xdr:cxnSp macro="">
      <xdr:nvCxnSpPr>
        <xdr:cNvPr id="73" name="直線コネクタ 72"/>
        <xdr:cNvCxnSpPr/>
      </xdr:nvCxnSpPr>
      <xdr:spPr>
        <a:xfrm flipV="1">
          <a:off x="1320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124206</xdr:rowOff>
    </xdr:from>
    <xdr:to>
      <xdr:col>7</xdr:col>
      <xdr:colOff>66675</xdr:colOff>
      <xdr:row>36</xdr:row>
      <xdr:rowOff>54356</xdr:rowOff>
    </xdr:to>
    <xdr:sp macro="" textlink="">
      <xdr:nvSpPr>
        <xdr:cNvPr id="83" name="円/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5" name="円/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7" name="円/楕円 86"/>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8" name="テキスト ボックス 87"/>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9" name="円/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内部管理経費の削減や事務事業費の見直しなどにより，類似団体平均より良好な結果となっています。引き続き，内部管理経費の抑制を図っていきます。</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40459</xdr:rowOff>
    </xdr:from>
    <xdr:to>
      <xdr:col>24</xdr:col>
      <xdr:colOff>31750</xdr:colOff>
      <xdr:row>15</xdr:row>
      <xdr:rowOff>73116</xdr:rowOff>
    </xdr:to>
    <xdr:cxnSp macro="">
      <xdr:nvCxnSpPr>
        <xdr:cNvPr id="127" name="直線コネクタ 126"/>
        <xdr:cNvCxnSpPr/>
      </xdr:nvCxnSpPr>
      <xdr:spPr>
        <a:xfrm flipV="1">
          <a:off x="15671800" y="26122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33927</xdr:rowOff>
    </xdr:from>
    <xdr:to>
      <xdr:col>22</xdr:col>
      <xdr:colOff>565150</xdr:colOff>
      <xdr:row>15</xdr:row>
      <xdr:rowOff>73116</xdr:rowOff>
    </xdr:to>
    <xdr:cxnSp macro="">
      <xdr:nvCxnSpPr>
        <xdr:cNvPr id="130" name="直線コネクタ 129"/>
        <xdr:cNvCxnSpPr/>
      </xdr:nvCxnSpPr>
      <xdr:spPr>
        <a:xfrm>
          <a:off x="14782800" y="26056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14333</xdr:rowOff>
    </xdr:from>
    <xdr:to>
      <xdr:col>21</xdr:col>
      <xdr:colOff>361950</xdr:colOff>
      <xdr:row>15</xdr:row>
      <xdr:rowOff>33927</xdr:rowOff>
    </xdr:to>
    <xdr:cxnSp macro="">
      <xdr:nvCxnSpPr>
        <xdr:cNvPr id="133" name="直線コネクタ 132"/>
        <xdr:cNvCxnSpPr/>
      </xdr:nvCxnSpPr>
      <xdr:spPr>
        <a:xfrm>
          <a:off x="13893800" y="25860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14333</xdr:rowOff>
    </xdr:from>
    <xdr:to>
      <xdr:col>20</xdr:col>
      <xdr:colOff>158750</xdr:colOff>
      <xdr:row>15</xdr:row>
      <xdr:rowOff>27396</xdr:rowOff>
    </xdr:to>
    <xdr:cxnSp macro="">
      <xdr:nvCxnSpPr>
        <xdr:cNvPr id="136" name="直線コネクタ 135"/>
        <xdr:cNvCxnSpPr/>
      </xdr:nvCxnSpPr>
      <xdr:spPr>
        <a:xfrm flipV="1">
          <a:off x="13004800" y="2586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161109</xdr:rowOff>
    </xdr:from>
    <xdr:to>
      <xdr:col>24</xdr:col>
      <xdr:colOff>82550</xdr:colOff>
      <xdr:row>15</xdr:row>
      <xdr:rowOff>91259</xdr:rowOff>
    </xdr:to>
    <xdr:sp macro="" textlink="">
      <xdr:nvSpPr>
        <xdr:cNvPr id="146" name="円/楕円 145"/>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6186</xdr:rowOff>
    </xdr:from>
    <xdr:ext cx="762000" cy="259045"/>
    <xdr:sp macro="" textlink="">
      <xdr:nvSpPr>
        <xdr:cNvPr id="147" name="物件費該当値テキスト"/>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22316</xdr:rowOff>
    </xdr:from>
    <xdr:to>
      <xdr:col>22</xdr:col>
      <xdr:colOff>615950</xdr:colOff>
      <xdr:row>15</xdr:row>
      <xdr:rowOff>123916</xdr:rowOff>
    </xdr:to>
    <xdr:sp macro="" textlink="">
      <xdr:nvSpPr>
        <xdr:cNvPr id="148" name="円/楕円 147"/>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134093</xdr:rowOff>
    </xdr:from>
    <xdr:ext cx="736600" cy="259045"/>
    <xdr:sp macro="" textlink="">
      <xdr:nvSpPr>
        <xdr:cNvPr id="149" name="テキスト ボックス 148"/>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154577</xdr:rowOff>
    </xdr:from>
    <xdr:to>
      <xdr:col>21</xdr:col>
      <xdr:colOff>412750</xdr:colOff>
      <xdr:row>15</xdr:row>
      <xdr:rowOff>84727</xdr:rowOff>
    </xdr:to>
    <xdr:sp macro="" textlink="">
      <xdr:nvSpPr>
        <xdr:cNvPr id="150" name="円/楕円 149"/>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94904</xdr:rowOff>
    </xdr:from>
    <xdr:ext cx="762000" cy="259045"/>
    <xdr:sp macro="" textlink="">
      <xdr:nvSpPr>
        <xdr:cNvPr id="151" name="テキスト ボックス 150"/>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134983</xdr:rowOff>
    </xdr:from>
    <xdr:to>
      <xdr:col>20</xdr:col>
      <xdr:colOff>209550</xdr:colOff>
      <xdr:row>15</xdr:row>
      <xdr:rowOff>65133</xdr:rowOff>
    </xdr:to>
    <xdr:sp macro="" textlink="">
      <xdr:nvSpPr>
        <xdr:cNvPr id="152" name="円/楕円 151"/>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75310</xdr:rowOff>
    </xdr:from>
    <xdr:ext cx="762000" cy="259045"/>
    <xdr:sp macro="" textlink="">
      <xdr:nvSpPr>
        <xdr:cNvPr id="153" name="テキスト ボックス 152"/>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148046</xdr:rowOff>
    </xdr:from>
    <xdr:to>
      <xdr:col>19</xdr:col>
      <xdr:colOff>6350</xdr:colOff>
      <xdr:row>15</xdr:row>
      <xdr:rowOff>78196</xdr:rowOff>
    </xdr:to>
    <xdr:sp macro="" textlink="">
      <xdr:nvSpPr>
        <xdr:cNvPr id="154" name="円/楕円 153"/>
        <xdr:cNvSpPr/>
      </xdr:nvSpPr>
      <xdr:spPr>
        <a:xfrm>
          <a:off x="12954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88373</xdr:rowOff>
    </xdr:from>
    <xdr:ext cx="762000" cy="259045"/>
    <xdr:sp macro="" textlink="">
      <xdr:nvSpPr>
        <xdr:cNvPr id="155" name="テキスト ボックス 154"/>
        <xdr:cNvSpPr txBox="1"/>
      </xdr:nvSpPr>
      <xdr:spPr>
        <a:xfrm>
          <a:off x="12623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類似団体平均と比べて高くなっていますが，これは広島県からの権限移譲により，</a:t>
          </a:r>
          <a:r>
            <a:rPr kumimoji="1" lang="en-US" altLang="ja-JP" sz="1300">
              <a:latin typeface="ＭＳ Ｐゴシック"/>
            </a:rPr>
            <a:t>21</a:t>
          </a:r>
          <a:r>
            <a:rPr kumimoji="1" lang="ja-JP" altLang="en-US" sz="1300">
              <a:latin typeface="ＭＳ Ｐゴシック"/>
            </a:rPr>
            <a:t>年度から福祉事務所を開設したことに伴う特殊要因によるものです。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133350</xdr:rowOff>
    </xdr:from>
    <xdr:to>
      <xdr:col>7</xdr:col>
      <xdr:colOff>15875</xdr:colOff>
      <xdr:row>58</xdr:row>
      <xdr:rowOff>38100</xdr:rowOff>
    </xdr:to>
    <xdr:cxnSp macro="">
      <xdr:nvCxnSpPr>
        <xdr:cNvPr id="188" name="直線コネクタ 187"/>
        <xdr:cNvCxnSpPr/>
      </xdr:nvCxnSpPr>
      <xdr:spPr>
        <a:xfrm>
          <a:off x="3987800" y="9906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133350</xdr:rowOff>
    </xdr:from>
    <xdr:to>
      <xdr:col>5</xdr:col>
      <xdr:colOff>549275</xdr:colOff>
      <xdr:row>57</xdr:row>
      <xdr:rowOff>133350</xdr:rowOff>
    </xdr:to>
    <xdr:cxnSp macro="">
      <xdr:nvCxnSpPr>
        <xdr:cNvPr id="191" name="直線コネクタ 190"/>
        <xdr:cNvCxnSpPr/>
      </xdr:nvCxnSpPr>
      <xdr:spPr>
        <a:xfrm>
          <a:off x="3098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82550</xdr:rowOff>
    </xdr:from>
    <xdr:to>
      <xdr:col>4</xdr:col>
      <xdr:colOff>346075</xdr:colOff>
      <xdr:row>57</xdr:row>
      <xdr:rowOff>133350</xdr:rowOff>
    </xdr:to>
    <xdr:cxnSp macro="">
      <xdr:nvCxnSpPr>
        <xdr:cNvPr id="194" name="直線コネクタ 193"/>
        <xdr:cNvCxnSpPr/>
      </xdr:nvCxnSpPr>
      <xdr:spPr>
        <a:xfrm>
          <a:off x="2209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152400</xdr:rowOff>
    </xdr:from>
    <xdr:to>
      <xdr:col>3</xdr:col>
      <xdr:colOff>142875</xdr:colOff>
      <xdr:row>57</xdr:row>
      <xdr:rowOff>82550</xdr:rowOff>
    </xdr:to>
    <xdr:cxnSp macro="">
      <xdr:nvCxnSpPr>
        <xdr:cNvPr id="197" name="直線コネクタ 196"/>
        <xdr:cNvCxnSpPr/>
      </xdr:nvCxnSpPr>
      <xdr:spPr>
        <a:xfrm>
          <a:off x="1320800" y="9753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158750</xdr:rowOff>
    </xdr:from>
    <xdr:to>
      <xdr:col>7</xdr:col>
      <xdr:colOff>66675</xdr:colOff>
      <xdr:row>58</xdr:row>
      <xdr:rowOff>88900</xdr:rowOff>
    </xdr:to>
    <xdr:sp macro="" textlink="">
      <xdr:nvSpPr>
        <xdr:cNvPr id="207" name="円/楕円 206"/>
        <xdr:cNvSpPr/>
      </xdr:nvSpPr>
      <xdr:spPr>
        <a:xfrm>
          <a:off x="4775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130827</xdr:rowOff>
    </xdr:from>
    <xdr:ext cx="762000" cy="259045"/>
    <xdr:sp macro="" textlink="">
      <xdr:nvSpPr>
        <xdr:cNvPr id="208" name="扶助費該当値テキスト"/>
        <xdr:cNvSpPr txBox="1"/>
      </xdr:nvSpPr>
      <xdr:spPr>
        <a:xfrm>
          <a:off x="4914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82550</xdr:rowOff>
    </xdr:from>
    <xdr:to>
      <xdr:col>5</xdr:col>
      <xdr:colOff>600075</xdr:colOff>
      <xdr:row>58</xdr:row>
      <xdr:rowOff>12700</xdr:rowOff>
    </xdr:to>
    <xdr:sp macro="" textlink="">
      <xdr:nvSpPr>
        <xdr:cNvPr id="209" name="円/楕円 208"/>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168927</xdr:rowOff>
    </xdr:from>
    <xdr:ext cx="736600" cy="259045"/>
    <xdr:sp macro="" textlink="">
      <xdr:nvSpPr>
        <xdr:cNvPr id="210" name="テキスト ボックス 209"/>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82550</xdr:rowOff>
    </xdr:from>
    <xdr:to>
      <xdr:col>4</xdr:col>
      <xdr:colOff>396875</xdr:colOff>
      <xdr:row>58</xdr:row>
      <xdr:rowOff>12700</xdr:rowOff>
    </xdr:to>
    <xdr:sp macro="" textlink="">
      <xdr:nvSpPr>
        <xdr:cNvPr id="211" name="円/楕円 210"/>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212" name="テキスト ボックス 211"/>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13" name="円/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14" name="テキスト ボックス 213"/>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101600</xdr:rowOff>
    </xdr:from>
    <xdr:to>
      <xdr:col>1</xdr:col>
      <xdr:colOff>676275</xdr:colOff>
      <xdr:row>57</xdr:row>
      <xdr:rowOff>31750</xdr:rowOff>
    </xdr:to>
    <xdr:sp macro="" textlink="">
      <xdr:nvSpPr>
        <xdr:cNvPr id="215" name="円/楕円 214"/>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16527</xdr:rowOff>
    </xdr:from>
    <xdr:ext cx="762000" cy="259045"/>
    <xdr:sp macro="" textlink="">
      <xdr:nvSpPr>
        <xdr:cNvPr id="216" name="テキスト ボックス 215"/>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a:t>
          </a:r>
          <a:r>
            <a:rPr kumimoji="1" lang="en-US" altLang="ja-JP" sz="1300">
              <a:latin typeface="ＭＳ Ｐゴシック"/>
            </a:rPr>
            <a:t>0.8</a:t>
          </a:r>
          <a:r>
            <a:rPr kumimoji="1" lang="ja-JP" altLang="en-US" sz="1300">
              <a:latin typeface="ＭＳ Ｐゴシック"/>
            </a:rPr>
            <a:t>ポイント良好な結果となっています。</a:t>
          </a:r>
          <a:endParaRPr kumimoji="1" lang="en-US" altLang="ja-JP" sz="1300">
            <a:latin typeface="ＭＳ Ｐゴシック"/>
          </a:endParaRPr>
        </a:p>
        <a:p>
          <a:r>
            <a:rPr kumimoji="1" lang="ja-JP" altLang="en-US" sz="1300">
              <a:latin typeface="ＭＳ Ｐゴシック"/>
            </a:rPr>
            <a:t>また</a:t>
          </a:r>
          <a:r>
            <a:rPr kumimoji="1" lang="en-US" altLang="ja-JP" sz="1300">
              <a:latin typeface="ＭＳ Ｐゴシック"/>
            </a:rPr>
            <a:t>26</a:t>
          </a:r>
          <a:r>
            <a:rPr kumimoji="1" lang="ja-JP" altLang="en-US" sz="1300">
              <a:latin typeface="ＭＳ Ｐゴシック"/>
            </a:rPr>
            <a:t>年度に比べ</a:t>
          </a:r>
          <a:r>
            <a:rPr kumimoji="1" lang="en-US" altLang="ja-JP" sz="1300">
              <a:latin typeface="ＭＳ Ｐゴシック"/>
            </a:rPr>
            <a:t>1.3</a:t>
          </a:r>
          <a:r>
            <a:rPr kumimoji="1" lang="ja-JP" altLang="en-US" sz="1300">
              <a:latin typeface="ＭＳ Ｐゴシック"/>
            </a:rPr>
            <a:t>ポイント悪化しています。</a:t>
          </a:r>
          <a:endParaRPr kumimoji="1" lang="en-US" altLang="ja-JP" sz="1300">
            <a:latin typeface="ＭＳ Ｐゴシック"/>
          </a:endParaRPr>
        </a:p>
        <a:p>
          <a:r>
            <a:rPr kumimoji="1" lang="ja-JP" altLang="en-US" sz="1300">
              <a:latin typeface="ＭＳ Ｐゴシック"/>
            </a:rPr>
            <a:t>その主な要因は，国民健康保険特別会計への繰出金が増額したためです。</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127000</xdr:rowOff>
    </xdr:to>
    <xdr:cxnSp macro="">
      <xdr:nvCxnSpPr>
        <xdr:cNvPr id="249" name="直線コネクタ 248"/>
        <xdr:cNvCxnSpPr/>
      </xdr:nvCxnSpPr>
      <xdr:spPr>
        <a:xfrm>
          <a:off x="15671800" y="9629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58420</xdr:rowOff>
    </xdr:to>
    <xdr:cxnSp macro="">
      <xdr:nvCxnSpPr>
        <xdr:cNvPr id="252" name="直線コネクタ 251"/>
        <xdr:cNvCxnSpPr/>
      </xdr:nvCxnSpPr>
      <xdr:spPr>
        <a:xfrm flipV="1">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58420</xdr:rowOff>
    </xdr:to>
    <xdr:cxnSp macro="">
      <xdr:nvCxnSpPr>
        <xdr:cNvPr id="255" name="直線コネクタ 254"/>
        <xdr:cNvCxnSpPr/>
      </xdr:nvCxnSpPr>
      <xdr:spPr>
        <a:xfrm>
          <a:off x="13893800" y="960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5080</xdr:rowOff>
    </xdr:to>
    <xdr:cxnSp macro="">
      <xdr:nvCxnSpPr>
        <xdr:cNvPr id="258" name="直線コネクタ 257"/>
        <xdr:cNvCxnSpPr/>
      </xdr:nvCxnSpPr>
      <xdr:spPr>
        <a:xfrm>
          <a:off x="13004800" y="957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8" name="円/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9"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0" name="円/楕円 269"/>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1" name="テキスト ボックス 270"/>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2" name="円/楕円 271"/>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3" name="テキスト ボックス 272"/>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4" name="円/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6" name="円/楕円 275"/>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7" name="テキスト ボックス 276"/>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類似団体平均と比べほぼ同程度となり，</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26</a:t>
          </a:r>
          <a:r>
            <a:rPr kumimoji="1" lang="ja-JP" altLang="en-US" sz="1300">
              <a:latin typeface="ＭＳ Ｐゴシック"/>
            </a:rPr>
            <a:t>年度より</a:t>
          </a:r>
          <a:r>
            <a:rPr kumimoji="1" lang="en-US" altLang="ja-JP" sz="1300">
              <a:latin typeface="ＭＳ Ｐゴシック"/>
            </a:rPr>
            <a:t>1.2</a:t>
          </a:r>
          <a:r>
            <a:rPr kumimoji="1" lang="ja-JP" altLang="en-US" sz="1300">
              <a:latin typeface="ＭＳ Ｐゴシック"/>
            </a:rPr>
            <a:t>ポイント悪化しています。主な要因は，一部事務組合負担金等が増額したためです。</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19558</xdr:rowOff>
    </xdr:to>
    <xdr:cxnSp macro="">
      <xdr:nvCxnSpPr>
        <xdr:cNvPr id="307" name="直線コネクタ 306"/>
        <xdr:cNvCxnSpPr/>
      </xdr:nvCxnSpPr>
      <xdr:spPr>
        <a:xfrm>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37</xdr:row>
      <xdr:rowOff>10414</xdr:rowOff>
    </xdr:to>
    <xdr:cxnSp macro="">
      <xdr:nvCxnSpPr>
        <xdr:cNvPr id="310" name="直線コネクタ 309"/>
        <xdr:cNvCxnSpPr/>
      </xdr:nvCxnSpPr>
      <xdr:spPr>
        <a:xfrm flipV="1">
          <a:off x="14782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46990</xdr:rowOff>
    </xdr:to>
    <xdr:cxnSp macro="">
      <xdr:nvCxnSpPr>
        <xdr:cNvPr id="313" name="直線コネクタ 312"/>
        <xdr:cNvCxnSpPr/>
      </xdr:nvCxnSpPr>
      <xdr:spPr>
        <a:xfrm flipV="1">
          <a:off x="13893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46990</xdr:rowOff>
    </xdr:to>
    <xdr:cxnSp macro="">
      <xdr:nvCxnSpPr>
        <xdr:cNvPr id="316" name="直線コネクタ 315"/>
        <xdr:cNvCxnSpPr/>
      </xdr:nvCxnSpPr>
      <xdr:spPr>
        <a:xfrm>
          <a:off x="13004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6" name="円/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7"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8" name="円/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0" name="円/楕円 329"/>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1" name="テキスト ボックス 330"/>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2" name="円/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4" name="円/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類似団体平均と比べて悪い状況にあります。</a:t>
          </a:r>
          <a:endParaRPr kumimoji="1" lang="en-US" altLang="ja-JP" sz="1100">
            <a:latin typeface="ＭＳ Ｐゴシック"/>
          </a:endParaRPr>
        </a:p>
        <a:p>
          <a:r>
            <a:rPr kumimoji="1" lang="ja-JP" altLang="en-US" sz="1100">
              <a:latin typeface="ＭＳ Ｐゴシック"/>
            </a:rPr>
            <a:t>主な要因は，</a:t>
          </a:r>
          <a:r>
            <a:rPr kumimoji="1" lang="en-US" altLang="ja-JP" sz="1100">
              <a:latin typeface="ＭＳ Ｐゴシック"/>
            </a:rPr>
            <a:t>14</a:t>
          </a:r>
          <a:r>
            <a:rPr kumimoji="1" lang="ja-JP" altLang="en-US" sz="1100">
              <a:latin typeface="ＭＳ Ｐゴシック"/>
            </a:rPr>
            <a:t>年度から</a:t>
          </a:r>
          <a:r>
            <a:rPr kumimoji="1" lang="en-US" altLang="ja-JP" sz="1100">
              <a:latin typeface="ＭＳ Ｐゴシック"/>
            </a:rPr>
            <a:t>16</a:t>
          </a:r>
          <a:r>
            <a:rPr kumimoji="1" lang="ja-JP" altLang="en-US" sz="1100">
              <a:latin typeface="ＭＳ Ｐゴシック"/>
            </a:rPr>
            <a:t>年度にかけて多額の町債を財源に大型事業に取り組んだことから町債残高が急増し，それに伴って公債費負担も増加したことによるものです。</a:t>
          </a:r>
          <a:endParaRPr kumimoji="1" lang="en-US" altLang="ja-JP" sz="1100">
            <a:latin typeface="ＭＳ Ｐゴシック"/>
          </a:endParaRPr>
        </a:p>
        <a:p>
          <a:r>
            <a:rPr kumimoji="1" lang="en-US" altLang="ja-JP" sz="1100">
              <a:latin typeface="ＭＳ Ｐゴシック"/>
            </a:rPr>
            <a:t>17</a:t>
          </a:r>
          <a:r>
            <a:rPr kumimoji="1" lang="ja-JP" altLang="en-US" sz="1100">
              <a:latin typeface="ＭＳ Ｐゴシック"/>
            </a:rPr>
            <a:t>年度以降は新発債の抑制や，繰上償還によりプライマリーバランスの黒字化を保つことで町債残高は減少傾向にありましたが，</a:t>
          </a:r>
          <a:r>
            <a:rPr kumimoji="1" lang="en-US" altLang="ja-JP" sz="1100">
              <a:latin typeface="ＭＳ Ｐゴシック"/>
            </a:rPr>
            <a:t>26</a:t>
          </a:r>
          <a:r>
            <a:rPr kumimoji="1" lang="ja-JP" altLang="en-US" sz="1100">
              <a:latin typeface="ＭＳ Ｐゴシック"/>
            </a:rPr>
            <a:t>年度に国の経済対策事業に係る地方債の借入れが増加したことにより地方債現在高が増加し，</a:t>
          </a:r>
          <a:r>
            <a:rPr kumimoji="1" lang="en-US" altLang="ja-JP" sz="1100">
              <a:latin typeface="ＭＳ Ｐゴシック"/>
            </a:rPr>
            <a:t>27</a:t>
          </a:r>
          <a:r>
            <a:rPr kumimoji="1" lang="ja-JP" altLang="en-US" sz="1100">
              <a:latin typeface="ＭＳ Ｐゴシック"/>
            </a:rPr>
            <a:t>年度は償還の進捗により地方債現在高は減少しています。</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157480</xdr:rowOff>
    </xdr:from>
    <xdr:to>
      <xdr:col>7</xdr:col>
      <xdr:colOff>15875</xdr:colOff>
      <xdr:row>79</xdr:row>
      <xdr:rowOff>24130</xdr:rowOff>
    </xdr:to>
    <xdr:cxnSp macro="">
      <xdr:nvCxnSpPr>
        <xdr:cNvPr id="368" name="直線コネクタ 367"/>
        <xdr:cNvCxnSpPr/>
      </xdr:nvCxnSpPr>
      <xdr:spPr>
        <a:xfrm flipV="1">
          <a:off x="3987800" y="1353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62230</xdr:rowOff>
    </xdr:to>
    <xdr:cxnSp macro="">
      <xdr:nvCxnSpPr>
        <xdr:cNvPr id="371" name="直線コネクタ 370"/>
        <xdr:cNvCxnSpPr/>
      </xdr:nvCxnSpPr>
      <xdr:spPr>
        <a:xfrm flipV="1">
          <a:off x="3098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62230</xdr:rowOff>
    </xdr:from>
    <xdr:to>
      <xdr:col>4</xdr:col>
      <xdr:colOff>346075</xdr:colOff>
      <xdr:row>80</xdr:row>
      <xdr:rowOff>12700</xdr:rowOff>
    </xdr:to>
    <xdr:cxnSp macro="">
      <xdr:nvCxnSpPr>
        <xdr:cNvPr id="374" name="直線コネクタ 373"/>
        <xdr:cNvCxnSpPr/>
      </xdr:nvCxnSpPr>
      <xdr:spPr>
        <a:xfrm flipV="1">
          <a:off x="2209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12700</xdr:rowOff>
    </xdr:to>
    <xdr:cxnSp macro="">
      <xdr:nvCxnSpPr>
        <xdr:cNvPr id="377" name="直線コネクタ 376"/>
        <xdr:cNvCxnSpPr/>
      </xdr:nvCxnSpPr>
      <xdr:spPr>
        <a:xfrm>
          <a:off x="1320800" y="13705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106680</xdr:rowOff>
    </xdr:from>
    <xdr:to>
      <xdr:col>7</xdr:col>
      <xdr:colOff>66675</xdr:colOff>
      <xdr:row>79</xdr:row>
      <xdr:rowOff>36830</xdr:rowOff>
    </xdr:to>
    <xdr:sp macro="" textlink="">
      <xdr:nvSpPr>
        <xdr:cNvPr id="387" name="円/楕円 386"/>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78757</xdr:rowOff>
    </xdr:from>
    <xdr:ext cx="762000" cy="259045"/>
    <xdr:sp macro="" textlink="">
      <xdr:nvSpPr>
        <xdr:cNvPr id="388"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89" name="円/楕円 388"/>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0" name="テキスト ボックス 389"/>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xdr:rowOff>
    </xdr:from>
    <xdr:to>
      <xdr:col>4</xdr:col>
      <xdr:colOff>396875</xdr:colOff>
      <xdr:row>79</xdr:row>
      <xdr:rowOff>113030</xdr:rowOff>
    </xdr:to>
    <xdr:sp macro="" textlink="">
      <xdr:nvSpPr>
        <xdr:cNvPr id="391" name="円/楕円 390"/>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97807</xdr:rowOff>
    </xdr:from>
    <xdr:ext cx="762000" cy="259045"/>
    <xdr:sp macro="" textlink="">
      <xdr:nvSpPr>
        <xdr:cNvPr id="392" name="テキスト ボックス 391"/>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3" name="円/楕円 392"/>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94" name="テキスト ボックス 393"/>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95" name="円/楕円 39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96" name="テキスト ボックス 39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公債費以外に係る経常収支比率は，類似団体平均より</a:t>
          </a:r>
          <a:r>
            <a:rPr kumimoji="1" lang="en-US" altLang="ja-JP" sz="1300">
              <a:latin typeface="ＭＳ Ｐゴシック"/>
            </a:rPr>
            <a:t>5.2</a:t>
          </a:r>
          <a:r>
            <a:rPr kumimoji="1" lang="ja-JP" altLang="en-US" sz="1300">
              <a:latin typeface="ＭＳ Ｐゴシック"/>
            </a:rPr>
            <a:t>ポイント良好な結果となっています。</a:t>
          </a:r>
          <a:endParaRPr kumimoji="1" lang="en-US" altLang="ja-JP" sz="1300">
            <a:latin typeface="ＭＳ Ｐゴシック"/>
          </a:endParaRPr>
        </a:p>
        <a:p>
          <a:r>
            <a:rPr kumimoji="1" lang="ja-JP" altLang="en-US" sz="1300">
              <a:latin typeface="ＭＳ Ｐゴシック"/>
            </a:rPr>
            <a:t>また前年度に比べ</a:t>
          </a:r>
          <a:r>
            <a:rPr kumimoji="1" lang="en-US" altLang="ja-JP" sz="1300">
              <a:latin typeface="ＭＳ Ｐゴシック"/>
            </a:rPr>
            <a:t>3.0</a:t>
          </a:r>
          <a:r>
            <a:rPr kumimoji="1" lang="ja-JP" altLang="en-US" sz="1300">
              <a:latin typeface="ＭＳ Ｐゴシック"/>
            </a:rPr>
            <a:t>ポイント悪化しています。その主な要因は，特別会計への繰出金の増によるものです。</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75</xdr:row>
      <xdr:rowOff>143002</xdr:rowOff>
    </xdr:to>
    <xdr:cxnSp macro="">
      <xdr:nvCxnSpPr>
        <xdr:cNvPr id="427" name="直線コネクタ 426"/>
        <xdr:cNvCxnSpPr/>
      </xdr:nvCxnSpPr>
      <xdr:spPr>
        <a:xfrm>
          <a:off x="15671800" y="128645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xdr:rowOff>
    </xdr:from>
    <xdr:to>
      <xdr:col>22</xdr:col>
      <xdr:colOff>565150</xdr:colOff>
      <xdr:row>75</xdr:row>
      <xdr:rowOff>56134</xdr:rowOff>
    </xdr:to>
    <xdr:cxnSp macro="">
      <xdr:nvCxnSpPr>
        <xdr:cNvPr id="430" name="直線コネクタ 429"/>
        <xdr:cNvCxnSpPr/>
      </xdr:nvCxnSpPr>
      <xdr:spPr>
        <a:xfrm flipV="1">
          <a:off x="14782800" y="128645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152146</xdr:rowOff>
    </xdr:to>
    <xdr:cxnSp macro="">
      <xdr:nvCxnSpPr>
        <xdr:cNvPr id="433" name="直線コネクタ 432"/>
        <xdr:cNvCxnSpPr/>
      </xdr:nvCxnSpPr>
      <xdr:spPr>
        <a:xfrm flipV="1">
          <a:off x="13893800" y="129148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124714</xdr:rowOff>
    </xdr:from>
    <xdr:to>
      <xdr:col>20</xdr:col>
      <xdr:colOff>158750</xdr:colOff>
      <xdr:row>75</xdr:row>
      <xdr:rowOff>152146</xdr:rowOff>
    </xdr:to>
    <xdr:cxnSp macro="">
      <xdr:nvCxnSpPr>
        <xdr:cNvPr id="436" name="直線コネクタ 435"/>
        <xdr:cNvCxnSpPr/>
      </xdr:nvCxnSpPr>
      <xdr:spPr>
        <a:xfrm>
          <a:off x="13004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6" name="円/楕円 445"/>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7"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48" name="円/楕円 447"/>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49" name="テキスト ボックス 448"/>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5334</xdr:rowOff>
    </xdr:from>
    <xdr:to>
      <xdr:col>21</xdr:col>
      <xdr:colOff>412750</xdr:colOff>
      <xdr:row>75</xdr:row>
      <xdr:rowOff>106934</xdr:rowOff>
    </xdr:to>
    <xdr:sp macro="" textlink="">
      <xdr:nvSpPr>
        <xdr:cNvPr id="450" name="円/楕円 449"/>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117111</xdr:rowOff>
    </xdr:from>
    <xdr:ext cx="762000" cy="259045"/>
    <xdr:sp macro="" textlink="">
      <xdr:nvSpPr>
        <xdr:cNvPr id="451" name="テキスト ボックス 450"/>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101346</xdr:rowOff>
    </xdr:from>
    <xdr:to>
      <xdr:col>20</xdr:col>
      <xdr:colOff>209550</xdr:colOff>
      <xdr:row>76</xdr:row>
      <xdr:rowOff>31496</xdr:rowOff>
    </xdr:to>
    <xdr:sp macro="" textlink="">
      <xdr:nvSpPr>
        <xdr:cNvPr id="452" name="円/楕円 451"/>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53" name="テキスト ボックス 45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73914</xdr:rowOff>
    </xdr:from>
    <xdr:to>
      <xdr:col>19</xdr:col>
      <xdr:colOff>6350</xdr:colOff>
      <xdr:row>76</xdr:row>
      <xdr:rowOff>4065</xdr:rowOff>
    </xdr:to>
    <xdr:sp macro="" textlink="">
      <xdr:nvSpPr>
        <xdr:cNvPr id="454" name="円/楕円 453"/>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14241</xdr:rowOff>
    </xdr:from>
    <xdr:ext cx="762000" cy="259045"/>
    <xdr:sp macro="" textlink="">
      <xdr:nvSpPr>
        <xdr:cNvPr id="455" name="テキスト ボックス 454"/>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広島県海田町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51067</xdr:rowOff>
    </xdr:from>
    <xdr:to>
      <xdr:col>4</xdr:col>
      <xdr:colOff>1117600</xdr:colOff>
      <xdr:row>19</xdr:row>
      <xdr:rowOff>59035</xdr:rowOff>
    </xdr:to>
    <xdr:cxnSp macro="">
      <xdr:nvCxnSpPr>
        <xdr:cNvPr id="52" name="直線コネクタ 51"/>
        <xdr:cNvCxnSpPr/>
      </xdr:nvCxnSpPr>
      <xdr:spPr bwMode="auto">
        <a:xfrm flipV="1">
          <a:off x="5003800" y="3356242"/>
          <a:ext cx="6477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59035</xdr:rowOff>
    </xdr:from>
    <xdr:to>
      <xdr:col>4</xdr:col>
      <xdr:colOff>469900</xdr:colOff>
      <xdr:row>19</xdr:row>
      <xdr:rowOff>122880</xdr:rowOff>
    </xdr:to>
    <xdr:cxnSp macro="">
      <xdr:nvCxnSpPr>
        <xdr:cNvPr id="55" name="直線コネクタ 54"/>
        <xdr:cNvCxnSpPr/>
      </xdr:nvCxnSpPr>
      <xdr:spPr bwMode="auto">
        <a:xfrm flipV="1">
          <a:off x="4305300" y="3364210"/>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100134</xdr:rowOff>
    </xdr:from>
    <xdr:to>
      <xdr:col>3</xdr:col>
      <xdr:colOff>904875</xdr:colOff>
      <xdr:row>19</xdr:row>
      <xdr:rowOff>122880</xdr:rowOff>
    </xdr:to>
    <xdr:cxnSp macro="">
      <xdr:nvCxnSpPr>
        <xdr:cNvPr id="58" name="直線コネクタ 57"/>
        <xdr:cNvCxnSpPr/>
      </xdr:nvCxnSpPr>
      <xdr:spPr bwMode="auto">
        <a:xfrm>
          <a:off x="3606800" y="3405309"/>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28092</xdr:rowOff>
    </xdr:from>
    <xdr:to>
      <xdr:col>3</xdr:col>
      <xdr:colOff>206375</xdr:colOff>
      <xdr:row>19</xdr:row>
      <xdr:rowOff>100134</xdr:rowOff>
    </xdr:to>
    <xdr:cxnSp macro="">
      <xdr:nvCxnSpPr>
        <xdr:cNvPr id="61" name="直線コネクタ 60"/>
        <xdr:cNvCxnSpPr/>
      </xdr:nvCxnSpPr>
      <xdr:spPr bwMode="auto">
        <a:xfrm>
          <a:off x="2908300" y="3333267"/>
          <a:ext cx="698500" cy="7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267</xdr:rowOff>
    </xdr:from>
    <xdr:to>
      <xdr:col>5</xdr:col>
      <xdr:colOff>34925</xdr:colOff>
      <xdr:row>19</xdr:row>
      <xdr:rowOff>101867</xdr:rowOff>
    </xdr:to>
    <xdr:sp macro="" textlink="">
      <xdr:nvSpPr>
        <xdr:cNvPr id="71" name="円/楕円 70"/>
        <xdr:cNvSpPr/>
      </xdr:nvSpPr>
      <xdr:spPr bwMode="auto">
        <a:xfrm>
          <a:off x="5600700" y="330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143794</xdr:rowOff>
    </xdr:from>
    <xdr:ext cx="762000" cy="259045"/>
    <xdr:sp macro="" textlink="">
      <xdr:nvSpPr>
        <xdr:cNvPr id="72" name="人口1人当たり決算額の推移該当値テキスト130"/>
        <xdr:cNvSpPr txBox="1"/>
      </xdr:nvSpPr>
      <xdr:spPr>
        <a:xfrm>
          <a:off x="5740400" y="32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55,567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8235</xdr:rowOff>
    </xdr:from>
    <xdr:to>
      <xdr:col>4</xdr:col>
      <xdr:colOff>520700</xdr:colOff>
      <xdr:row>19</xdr:row>
      <xdr:rowOff>109835</xdr:rowOff>
    </xdr:to>
    <xdr:sp macro="" textlink="">
      <xdr:nvSpPr>
        <xdr:cNvPr id="73" name="円/楕円 72"/>
        <xdr:cNvSpPr/>
      </xdr:nvSpPr>
      <xdr:spPr bwMode="auto">
        <a:xfrm>
          <a:off x="4953000" y="33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94612</xdr:rowOff>
    </xdr:from>
    <xdr:ext cx="736600" cy="259045"/>
    <xdr:sp macro="" textlink="">
      <xdr:nvSpPr>
        <xdr:cNvPr id="74" name="テキスト ボックス 73"/>
        <xdr:cNvSpPr txBox="1"/>
      </xdr:nvSpPr>
      <xdr:spPr>
        <a:xfrm>
          <a:off x="4622800" y="3399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55,079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72080</xdr:rowOff>
    </xdr:from>
    <xdr:to>
      <xdr:col>3</xdr:col>
      <xdr:colOff>955675</xdr:colOff>
      <xdr:row>20</xdr:row>
      <xdr:rowOff>2230</xdr:rowOff>
    </xdr:to>
    <xdr:sp macro="" textlink="">
      <xdr:nvSpPr>
        <xdr:cNvPr id="75" name="円/楕円 74"/>
        <xdr:cNvSpPr/>
      </xdr:nvSpPr>
      <xdr:spPr bwMode="auto">
        <a:xfrm>
          <a:off x="4254500" y="3377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158457</xdr:rowOff>
    </xdr:from>
    <xdr:ext cx="762000" cy="259045"/>
    <xdr:sp macro="" textlink="">
      <xdr:nvSpPr>
        <xdr:cNvPr id="76" name="テキスト ボックス 75"/>
        <xdr:cNvSpPr txBox="1"/>
      </xdr:nvSpPr>
      <xdr:spPr>
        <a:xfrm>
          <a:off x="3924300" y="34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49334</xdr:rowOff>
    </xdr:from>
    <xdr:to>
      <xdr:col>3</xdr:col>
      <xdr:colOff>257175</xdr:colOff>
      <xdr:row>19</xdr:row>
      <xdr:rowOff>150934</xdr:rowOff>
    </xdr:to>
    <xdr:sp macro="" textlink="">
      <xdr:nvSpPr>
        <xdr:cNvPr id="77" name="円/楕円 76"/>
        <xdr:cNvSpPr/>
      </xdr:nvSpPr>
      <xdr:spPr bwMode="auto">
        <a:xfrm>
          <a:off x="3556000" y="3354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135711</xdr:rowOff>
    </xdr:from>
    <xdr:ext cx="762000" cy="259045"/>
    <xdr:sp macro="" textlink="">
      <xdr:nvSpPr>
        <xdr:cNvPr id="78" name="テキスト ボックス 77"/>
        <xdr:cNvSpPr txBox="1"/>
      </xdr:nvSpPr>
      <xdr:spPr>
        <a:xfrm>
          <a:off x="3225800" y="34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52,562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148742</xdr:rowOff>
    </xdr:from>
    <xdr:to>
      <xdr:col>2</xdr:col>
      <xdr:colOff>692150</xdr:colOff>
      <xdr:row>19</xdr:row>
      <xdr:rowOff>78892</xdr:rowOff>
    </xdr:to>
    <xdr:sp macro="" textlink="">
      <xdr:nvSpPr>
        <xdr:cNvPr id="79" name="円/楕円 78"/>
        <xdr:cNvSpPr/>
      </xdr:nvSpPr>
      <xdr:spPr bwMode="auto">
        <a:xfrm>
          <a:off x="2857500" y="328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63669</xdr:rowOff>
    </xdr:from>
    <xdr:ext cx="762000" cy="259045"/>
    <xdr:sp macro="" textlink="">
      <xdr:nvSpPr>
        <xdr:cNvPr id="80" name="テキスト ボックス 79"/>
        <xdr:cNvSpPr txBox="1"/>
      </xdr:nvSpPr>
      <xdr:spPr>
        <a:xfrm>
          <a:off x="2527300" y="336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70927</xdr:rowOff>
    </xdr:from>
    <xdr:to>
      <xdr:col>4</xdr:col>
      <xdr:colOff>1117600</xdr:colOff>
      <xdr:row>35</xdr:row>
      <xdr:rowOff>74650</xdr:rowOff>
    </xdr:to>
    <xdr:cxnSp macro="">
      <xdr:nvCxnSpPr>
        <xdr:cNvPr id="115" name="直線コネクタ 114"/>
        <xdr:cNvCxnSpPr/>
      </xdr:nvCxnSpPr>
      <xdr:spPr bwMode="auto">
        <a:xfrm>
          <a:off x="5003800" y="6681277"/>
          <a:ext cx="6477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1041</xdr:rowOff>
    </xdr:from>
    <xdr:to>
      <xdr:col>4</xdr:col>
      <xdr:colOff>469900</xdr:colOff>
      <xdr:row>35</xdr:row>
      <xdr:rowOff>70927</xdr:rowOff>
    </xdr:to>
    <xdr:cxnSp macro="">
      <xdr:nvCxnSpPr>
        <xdr:cNvPr id="118" name="直線コネクタ 117"/>
        <xdr:cNvCxnSpPr/>
      </xdr:nvCxnSpPr>
      <xdr:spPr bwMode="auto">
        <a:xfrm>
          <a:off x="4305300" y="6611391"/>
          <a:ext cx="698500" cy="69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337606</xdr:rowOff>
    </xdr:from>
    <xdr:to>
      <xdr:col>3</xdr:col>
      <xdr:colOff>904875</xdr:colOff>
      <xdr:row>35</xdr:row>
      <xdr:rowOff>1041</xdr:rowOff>
    </xdr:to>
    <xdr:cxnSp macro="">
      <xdr:nvCxnSpPr>
        <xdr:cNvPr id="121" name="直線コネクタ 120"/>
        <xdr:cNvCxnSpPr/>
      </xdr:nvCxnSpPr>
      <xdr:spPr bwMode="auto">
        <a:xfrm>
          <a:off x="3606800" y="6605056"/>
          <a:ext cx="698500" cy="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271965</xdr:rowOff>
    </xdr:from>
    <xdr:to>
      <xdr:col>3</xdr:col>
      <xdr:colOff>206375</xdr:colOff>
      <xdr:row>34</xdr:row>
      <xdr:rowOff>337606</xdr:rowOff>
    </xdr:to>
    <xdr:cxnSp macro="">
      <xdr:nvCxnSpPr>
        <xdr:cNvPr id="124" name="直線コネクタ 123"/>
        <xdr:cNvCxnSpPr/>
      </xdr:nvCxnSpPr>
      <xdr:spPr bwMode="auto">
        <a:xfrm>
          <a:off x="2908300" y="6539415"/>
          <a:ext cx="698500" cy="6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23850</xdr:rowOff>
    </xdr:from>
    <xdr:to>
      <xdr:col>5</xdr:col>
      <xdr:colOff>34925</xdr:colOff>
      <xdr:row>35</xdr:row>
      <xdr:rowOff>125450</xdr:rowOff>
    </xdr:to>
    <xdr:sp macro="" textlink="">
      <xdr:nvSpPr>
        <xdr:cNvPr id="134" name="円/楕円 133"/>
        <xdr:cNvSpPr/>
      </xdr:nvSpPr>
      <xdr:spPr bwMode="auto">
        <a:xfrm>
          <a:off x="5600700" y="66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211827</xdr:rowOff>
    </xdr:from>
    <xdr:ext cx="762000" cy="259045"/>
    <xdr:sp macro="" textlink="">
      <xdr:nvSpPr>
        <xdr:cNvPr id="135" name="人口1人当たり決算額の推移該当値テキスト445"/>
        <xdr:cNvSpPr txBox="1"/>
      </xdr:nvSpPr>
      <xdr:spPr>
        <a:xfrm>
          <a:off x="5740400" y="64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20127</xdr:rowOff>
    </xdr:from>
    <xdr:to>
      <xdr:col>4</xdr:col>
      <xdr:colOff>520700</xdr:colOff>
      <xdr:row>35</xdr:row>
      <xdr:rowOff>121727</xdr:rowOff>
    </xdr:to>
    <xdr:sp macro="" textlink="">
      <xdr:nvSpPr>
        <xdr:cNvPr id="136" name="円/楕円 135"/>
        <xdr:cNvSpPr/>
      </xdr:nvSpPr>
      <xdr:spPr bwMode="auto">
        <a:xfrm>
          <a:off x="4953000" y="663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131905</xdr:rowOff>
    </xdr:from>
    <xdr:ext cx="736600" cy="259045"/>
    <xdr:sp macro="" textlink="">
      <xdr:nvSpPr>
        <xdr:cNvPr id="137" name="テキスト ボックス 136"/>
        <xdr:cNvSpPr txBox="1"/>
      </xdr:nvSpPr>
      <xdr:spPr>
        <a:xfrm>
          <a:off x="4622800" y="639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293141</xdr:rowOff>
    </xdr:from>
    <xdr:to>
      <xdr:col>3</xdr:col>
      <xdr:colOff>955675</xdr:colOff>
      <xdr:row>35</xdr:row>
      <xdr:rowOff>51841</xdr:rowOff>
    </xdr:to>
    <xdr:sp macro="" textlink="">
      <xdr:nvSpPr>
        <xdr:cNvPr id="138" name="円/楕円 137"/>
        <xdr:cNvSpPr/>
      </xdr:nvSpPr>
      <xdr:spPr bwMode="auto">
        <a:xfrm>
          <a:off x="4254500" y="65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62018</xdr:rowOff>
    </xdr:from>
    <xdr:ext cx="762000" cy="259045"/>
    <xdr:sp macro="" textlink="">
      <xdr:nvSpPr>
        <xdr:cNvPr id="139" name="テキスト ボックス 138"/>
        <xdr:cNvSpPr txBox="1"/>
      </xdr:nvSpPr>
      <xdr:spPr>
        <a:xfrm>
          <a:off x="3924300" y="63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286806</xdr:rowOff>
    </xdr:from>
    <xdr:to>
      <xdr:col>3</xdr:col>
      <xdr:colOff>257175</xdr:colOff>
      <xdr:row>35</xdr:row>
      <xdr:rowOff>45506</xdr:rowOff>
    </xdr:to>
    <xdr:sp macro="" textlink="">
      <xdr:nvSpPr>
        <xdr:cNvPr id="140" name="円/楕円 139"/>
        <xdr:cNvSpPr/>
      </xdr:nvSpPr>
      <xdr:spPr bwMode="auto">
        <a:xfrm>
          <a:off x="3556000" y="655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55683</xdr:rowOff>
    </xdr:from>
    <xdr:ext cx="762000" cy="259045"/>
    <xdr:sp macro="" textlink="">
      <xdr:nvSpPr>
        <xdr:cNvPr id="141" name="テキスト ボックス 140"/>
        <xdr:cNvSpPr txBox="1"/>
      </xdr:nvSpPr>
      <xdr:spPr>
        <a:xfrm>
          <a:off x="3225800" y="632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221165</xdr:rowOff>
    </xdr:from>
    <xdr:to>
      <xdr:col>2</xdr:col>
      <xdr:colOff>692150</xdr:colOff>
      <xdr:row>34</xdr:row>
      <xdr:rowOff>322765</xdr:rowOff>
    </xdr:to>
    <xdr:sp macro="" textlink="">
      <xdr:nvSpPr>
        <xdr:cNvPr id="142" name="円/楕円 141"/>
        <xdr:cNvSpPr/>
      </xdr:nvSpPr>
      <xdr:spPr bwMode="auto">
        <a:xfrm>
          <a:off x="2857500" y="648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332942</xdr:rowOff>
    </xdr:from>
    <xdr:ext cx="762000" cy="259045"/>
    <xdr:sp macro="" textlink="">
      <xdr:nvSpPr>
        <xdr:cNvPr id="143" name="テキスト ボックス 142"/>
        <xdr:cNvSpPr txBox="1"/>
      </xdr:nvSpPr>
      <xdr:spPr>
        <a:xfrm>
          <a:off x="2527300" y="625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68434</xdr:rowOff>
    </xdr:from>
    <xdr:to>
      <xdr:col>6</xdr:col>
      <xdr:colOff>511175</xdr:colOff>
      <xdr:row>38</xdr:row>
      <xdr:rowOff>88303</xdr:rowOff>
    </xdr:to>
    <xdr:cxnSp macro="">
      <xdr:nvCxnSpPr>
        <xdr:cNvPr id="61" name="直線コネクタ 60"/>
        <xdr:cNvCxnSpPr/>
      </xdr:nvCxnSpPr>
      <xdr:spPr>
        <a:xfrm>
          <a:off x="3797300" y="6583534"/>
          <a:ext cx="8382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60433</xdr:rowOff>
    </xdr:from>
    <xdr:to>
      <xdr:col>5</xdr:col>
      <xdr:colOff>358775</xdr:colOff>
      <xdr:row>38</xdr:row>
      <xdr:rowOff>68434</xdr:rowOff>
    </xdr:to>
    <xdr:cxnSp macro="">
      <xdr:nvCxnSpPr>
        <xdr:cNvPr id="64" name="直線コネクタ 63"/>
        <xdr:cNvCxnSpPr/>
      </xdr:nvCxnSpPr>
      <xdr:spPr>
        <a:xfrm>
          <a:off x="2908300" y="657553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135947</xdr:rowOff>
    </xdr:from>
    <xdr:to>
      <xdr:col>4</xdr:col>
      <xdr:colOff>155575</xdr:colOff>
      <xdr:row>38</xdr:row>
      <xdr:rowOff>60433</xdr:rowOff>
    </xdr:to>
    <xdr:cxnSp macro="">
      <xdr:nvCxnSpPr>
        <xdr:cNvPr id="67" name="直線コネクタ 66"/>
        <xdr:cNvCxnSpPr/>
      </xdr:nvCxnSpPr>
      <xdr:spPr>
        <a:xfrm>
          <a:off x="2019300" y="6479597"/>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64776</xdr:rowOff>
    </xdr:from>
    <xdr:to>
      <xdr:col>2</xdr:col>
      <xdr:colOff>638175</xdr:colOff>
      <xdr:row>37</xdr:row>
      <xdr:rowOff>135947</xdr:rowOff>
    </xdr:to>
    <xdr:cxnSp macro="">
      <xdr:nvCxnSpPr>
        <xdr:cNvPr id="70" name="直線コネクタ 69"/>
        <xdr:cNvCxnSpPr/>
      </xdr:nvCxnSpPr>
      <xdr:spPr>
        <a:xfrm>
          <a:off x="1130300" y="6408426"/>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37503</xdr:rowOff>
    </xdr:from>
    <xdr:to>
      <xdr:col>6</xdr:col>
      <xdr:colOff>561975</xdr:colOff>
      <xdr:row>38</xdr:row>
      <xdr:rowOff>139103</xdr:rowOff>
    </xdr:to>
    <xdr:sp macro="" textlink="">
      <xdr:nvSpPr>
        <xdr:cNvPr id="80" name="円/楕円 79"/>
        <xdr:cNvSpPr/>
      </xdr:nvSpPr>
      <xdr:spPr>
        <a:xfrm>
          <a:off x="4584700" y="65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15930</xdr:rowOff>
    </xdr:from>
    <xdr:ext cx="534377" cy="259045"/>
    <xdr:sp macro="" textlink="">
      <xdr:nvSpPr>
        <xdr:cNvPr id="81" name="人件費該当値テキスト"/>
        <xdr:cNvSpPr txBox="1"/>
      </xdr:nvSpPr>
      <xdr:spPr>
        <a:xfrm>
          <a:off x="4686300" y="65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17634</xdr:rowOff>
    </xdr:from>
    <xdr:to>
      <xdr:col>5</xdr:col>
      <xdr:colOff>409575</xdr:colOff>
      <xdr:row>38</xdr:row>
      <xdr:rowOff>119234</xdr:rowOff>
    </xdr:to>
    <xdr:sp macro="" textlink="">
      <xdr:nvSpPr>
        <xdr:cNvPr id="82" name="円/楕円 81"/>
        <xdr:cNvSpPr/>
      </xdr:nvSpPr>
      <xdr:spPr>
        <a:xfrm>
          <a:off x="3746500" y="65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110361</xdr:rowOff>
    </xdr:from>
    <xdr:ext cx="534377" cy="259045"/>
    <xdr:sp macro="" textlink="">
      <xdr:nvSpPr>
        <xdr:cNvPr id="83" name="テキスト ボックス 82"/>
        <xdr:cNvSpPr txBox="1"/>
      </xdr:nvSpPr>
      <xdr:spPr>
        <a:xfrm>
          <a:off x="3530111" y="66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9633</xdr:rowOff>
    </xdr:from>
    <xdr:to>
      <xdr:col>4</xdr:col>
      <xdr:colOff>206375</xdr:colOff>
      <xdr:row>38</xdr:row>
      <xdr:rowOff>111233</xdr:rowOff>
    </xdr:to>
    <xdr:sp macro="" textlink="">
      <xdr:nvSpPr>
        <xdr:cNvPr id="84" name="円/楕円 83"/>
        <xdr:cNvSpPr/>
      </xdr:nvSpPr>
      <xdr:spPr>
        <a:xfrm>
          <a:off x="2857500" y="652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102360</xdr:rowOff>
    </xdr:from>
    <xdr:ext cx="534377" cy="259045"/>
    <xdr:sp macro="" textlink="">
      <xdr:nvSpPr>
        <xdr:cNvPr id="85" name="テキスト ボックス 84"/>
        <xdr:cNvSpPr txBox="1"/>
      </xdr:nvSpPr>
      <xdr:spPr>
        <a:xfrm>
          <a:off x="2641111" y="66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85147</xdr:rowOff>
    </xdr:from>
    <xdr:to>
      <xdr:col>3</xdr:col>
      <xdr:colOff>3175</xdr:colOff>
      <xdr:row>38</xdr:row>
      <xdr:rowOff>15297</xdr:rowOff>
    </xdr:to>
    <xdr:sp macro="" textlink="">
      <xdr:nvSpPr>
        <xdr:cNvPr id="86" name="円/楕円 85"/>
        <xdr:cNvSpPr/>
      </xdr:nvSpPr>
      <xdr:spPr>
        <a:xfrm>
          <a:off x="1968500" y="64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6425</xdr:rowOff>
    </xdr:from>
    <xdr:ext cx="534377" cy="259045"/>
    <xdr:sp macro="" textlink="">
      <xdr:nvSpPr>
        <xdr:cNvPr id="87" name="テキスト ボックス 86"/>
        <xdr:cNvSpPr txBox="1"/>
      </xdr:nvSpPr>
      <xdr:spPr>
        <a:xfrm>
          <a:off x="1752111" y="65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13976</xdr:rowOff>
    </xdr:from>
    <xdr:to>
      <xdr:col>1</xdr:col>
      <xdr:colOff>485775</xdr:colOff>
      <xdr:row>37</xdr:row>
      <xdr:rowOff>115576</xdr:rowOff>
    </xdr:to>
    <xdr:sp macro="" textlink="">
      <xdr:nvSpPr>
        <xdr:cNvPr id="88" name="円/楕円 87"/>
        <xdr:cNvSpPr/>
      </xdr:nvSpPr>
      <xdr:spPr>
        <a:xfrm>
          <a:off x="1079500" y="635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106703</xdr:rowOff>
    </xdr:from>
    <xdr:ext cx="534377" cy="259045"/>
    <xdr:sp macro="" textlink="">
      <xdr:nvSpPr>
        <xdr:cNvPr id="89" name="テキスト ボックス 88"/>
        <xdr:cNvSpPr txBox="1"/>
      </xdr:nvSpPr>
      <xdr:spPr>
        <a:xfrm>
          <a:off x="863111" y="64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164862</xdr:rowOff>
    </xdr:from>
    <xdr:to>
      <xdr:col>6</xdr:col>
      <xdr:colOff>511175</xdr:colOff>
      <xdr:row>57</xdr:row>
      <xdr:rowOff>99303</xdr:rowOff>
    </xdr:to>
    <xdr:cxnSp macro="">
      <xdr:nvCxnSpPr>
        <xdr:cNvPr id="121" name="直線コネクタ 120"/>
        <xdr:cNvCxnSpPr/>
      </xdr:nvCxnSpPr>
      <xdr:spPr>
        <a:xfrm flipV="1">
          <a:off x="3797300" y="9766062"/>
          <a:ext cx="838200" cy="1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99303</xdr:rowOff>
    </xdr:from>
    <xdr:to>
      <xdr:col>5</xdr:col>
      <xdr:colOff>358775</xdr:colOff>
      <xdr:row>57</xdr:row>
      <xdr:rowOff>117901</xdr:rowOff>
    </xdr:to>
    <xdr:cxnSp macro="">
      <xdr:nvCxnSpPr>
        <xdr:cNvPr id="124" name="直線コネクタ 123"/>
        <xdr:cNvCxnSpPr/>
      </xdr:nvCxnSpPr>
      <xdr:spPr>
        <a:xfrm flipV="1">
          <a:off x="2908300" y="9871953"/>
          <a:ext cx="889000" cy="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82240</xdr:rowOff>
    </xdr:from>
    <xdr:to>
      <xdr:col>4</xdr:col>
      <xdr:colOff>155575</xdr:colOff>
      <xdr:row>57</xdr:row>
      <xdr:rowOff>117901</xdr:rowOff>
    </xdr:to>
    <xdr:cxnSp macro="">
      <xdr:nvCxnSpPr>
        <xdr:cNvPr id="127" name="直線コネクタ 126"/>
        <xdr:cNvCxnSpPr/>
      </xdr:nvCxnSpPr>
      <xdr:spPr>
        <a:xfrm>
          <a:off x="2019300" y="985489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82240</xdr:rowOff>
    </xdr:from>
    <xdr:to>
      <xdr:col>2</xdr:col>
      <xdr:colOff>638175</xdr:colOff>
      <xdr:row>57</xdr:row>
      <xdr:rowOff>91367</xdr:rowOff>
    </xdr:to>
    <xdr:cxnSp macro="">
      <xdr:nvCxnSpPr>
        <xdr:cNvPr id="130" name="直線コネクタ 129"/>
        <xdr:cNvCxnSpPr/>
      </xdr:nvCxnSpPr>
      <xdr:spPr>
        <a:xfrm flipV="1">
          <a:off x="1130300" y="9854890"/>
          <a:ext cx="889000" cy="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114062</xdr:rowOff>
    </xdr:from>
    <xdr:to>
      <xdr:col>6</xdr:col>
      <xdr:colOff>561975</xdr:colOff>
      <xdr:row>57</xdr:row>
      <xdr:rowOff>44212</xdr:rowOff>
    </xdr:to>
    <xdr:sp macro="" textlink="">
      <xdr:nvSpPr>
        <xdr:cNvPr id="140" name="円/楕円 139"/>
        <xdr:cNvSpPr/>
      </xdr:nvSpPr>
      <xdr:spPr>
        <a:xfrm>
          <a:off x="4584700" y="97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92489</xdr:rowOff>
    </xdr:from>
    <xdr:ext cx="534377" cy="259045"/>
    <xdr:sp macro="" textlink="">
      <xdr:nvSpPr>
        <xdr:cNvPr id="141" name="物件費該当値テキスト"/>
        <xdr:cNvSpPr txBox="1"/>
      </xdr:nvSpPr>
      <xdr:spPr>
        <a:xfrm>
          <a:off x="4686300" y="96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48503</xdr:rowOff>
    </xdr:from>
    <xdr:to>
      <xdr:col>5</xdr:col>
      <xdr:colOff>409575</xdr:colOff>
      <xdr:row>57</xdr:row>
      <xdr:rowOff>150103</xdr:rowOff>
    </xdr:to>
    <xdr:sp macro="" textlink="">
      <xdr:nvSpPr>
        <xdr:cNvPr id="142" name="円/楕円 141"/>
        <xdr:cNvSpPr/>
      </xdr:nvSpPr>
      <xdr:spPr>
        <a:xfrm>
          <a:off x="3746500" y="98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141230</xdr:rowOff>
    </xdr:from>
    <xdr:ext cx="534377" cy="259045"/>
    <xdr:sp macro="" textlink="">
      <xdr:nvSpPr>
        <xdr:cNvPr id="143" name="テキスト ボックス 142"/>
        <xdr:cNvSpPr txBox="1"/>
      </xdr:nvSpPr>
      <xdr:spPr>
        <a:xfrm>
          <a:off x="3530111" y="99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67101</xdr:rowOff>
    </xdr:from>
    <xdr:to>
      <xdr:col>4</xdr:col>
      <xdr:colOff>206375</xdr:colOff>
      <xdr:row>57</xdr:row>
      <xdr:rowOff>168701</xdr:rowOff>
    </xdr:to>
    <xdr:sp macro="" textlink="">
      <xdr:nvSpPr>
        <xdr:cNvPr id="144" name="円/楕円 143"/>
        <xdr:cNvSpPr/>
      </xdr:nvSpPr>
      <xdr:spPr>
        <a:xfrm>
          <a:off x="2857500" y="983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159828</xdr:rowOff>
    </xdr:from>
    <xdr:ext cx="534377" cy="259045"/>
    <xdr:sp macro="" textlink="">
      <xdr:nvSpPr>
        <xdr:cNvPr id="145" name="テキスト ボックス 144"/>
        <xdr:cNvSpPr txBox="1"/>
      </xdr:nvSpPr>
      <xdr:spPr>
        <a:xfrm>
          <a:off x="2641111" y="99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31440</xdr:rowOff>
    </xdr:from>
    <xdr:to>
      <xdr:col>3</xdr:col>
      <xdr:colOff>3175</xdr:colOff>
      <xdr:row>57</xdr:row>
      <xdr:rowOff>133040</xdr:rowOff>
    </xdr:to>
    <xdr:sp macro="" textlink="">
      <xdr:nvSpPr>
        <xdr:cNvPr id="146" name="円/楕円 145"/>
        <xdr:cNvSpPr/>
      </xdr:nvSpPr>
      <xdr:spPr>
        <a:xfrm>
          <a:off x="1968500" y="98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124167</xdr:rowOff>
    </xdr:from>
    <xdr:ext cx="534377" cy="259045"/>
    <xdr:sp macro="" textlink="">
      <xdr:nvSpPr>
        <xdr:cNvPr id="147" name="テキスト ボックス 146"/>
        <xdr:cNvSpPr txBox="1"/>
      </xdr:nvSpPr>
      <xdr:spPr>
        <a:xfrm>
          <a:off x="1752111" y="98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40567</xdr:rowOff>
    </xdr:from>
    <xdr:to>
      <xdr:col>1</xdr:col>
      <xdr:colOff>485775</xdr:colOff>
      <xdr:row>57</xdr:row>
      <xdr:rowOff>142167</xdr:rowOff>
    </xdr:to>
    <xdr:sp macro="" textlink="">
      <xdr:nvSpPr>
        <xdr:cNvPr id="148" name="円/楕円 147"/>
        <xdr:cNvSpPr/>
      </xdr:nvSpPr>
      <xdr:spPr>
        <a:xfrm>
          <a:off x="1079500" y="98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133294</xdr:rowOff>
    </xdr:from>
    <xdr:ext cx="534377" cy="259045"/>
    <xdr:sp macro="" textlink="">
      <xdr:nvSpPr>
        <xdr:cNvPr id="149" name="テキスト ボックス 148"/>
        <xdr:cNvSpPr txBox="1"/>
      </xdr:nvSpPr>
      <xdr:spPr>
        <a:xfrm>
          <a:off x="863111" y="99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130860</xdr:rowOff>
    </xdr:from>
    <xdr:to>
      <xdr:col>6</xdr:col>
      <xdr:colOff>511175</xdr:colOff>
      <xdr:row>78</xdr:row>
      <xdr:rowOff>130938</xdr:rowOff>
    </xdr:to>
    <xdr:cxnSp macro="">
      <xdr:nvCxnSpPr>
        <xdr:cNvPr id="178" name="直線コネクタ 177"/>
        <xdr:cNvCxnSpPr/>
      </xdr:nvCxnSpPr>
      <xdr:spPr>
        <a:xfrm>
          <a:off x="3797300" y="13503960"/>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130099</xdr:rowOff>
    </xdr:from>
    <xdr:to>
      <xdr:col>5</xdr:col>
      <xdr:colOff>358775</xdr:colOff>
      <xdr:row>78</xdr:row>
      <xdr:rowOff>130860</xdr:rowOff>
    </xdr:to>
    <xdr:cxnSp macro="">
      <xdr:nvCxnSpPr>
        <xdr:cNvPr id="181" name="直線コネクタ 180"/>
        <xdr:cNvCxnSpPr/>
      </xdr:nvCxnSpPr>
      <xdr:spPr>
        <a:xfrm>
          <a:off x="2908300" y="13503199"/>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130099</xdr:rowOff>
    </xdr:from>
    <xdr:to>
      <xdr:col>4</xdr:col>
      <xdr:colOff>155575</xdr:colOff>
      <xdr:row>78</xdr:row>
      <xdr:rowOff>145262</xdr:rowOff>
    </xdr:to>
    <xdr:cxnSp macro="">
      <xdr:nvCxnSpPr>
        <xdr:cNvPr id="184" name="直線コネクタ 183"/>
        <xdr:cNvCxnSpPr/>
      </xdr:nvCxnSpPr>
      <xdr:spPr>
        <a:xfrm flipV="1">
          <a:off x="2019300" y="13503199"/>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145262</xdr:rowOff>
    </xdr:from>
    <xdr:to>
      <xdr:col>2</xdr:col>
      <xdr:colOff>638175</xdr:colOff>
      <xdr:row>78</xdr:row>
      <xdr:rowOff>153645</xdr:rowOff>
    </xdr:to>
    <xdr:cxnSp macro="">
      <xdr:nvCxnSpPr>
        <xdr:cNvPr id="187" name="直線コネクタ 186"/>
        <xdr:cNvCxnSpPr/>
      </xdr:nvCxnSpPr>
      <xdr:spPr>
        <a:xfrm flipV="1">
          <a:off x="1130300" y="1351836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80138</xdr:rowOff>
    </xdr:from>
    <xdr:to>
      <xdr:col>6</xdr:col>
      <xdr:colOff>561975</xdr:colOff>
      <xdr:row>79</xdr:row>
      <xdr:rowOff>10288</xdr:rowOff>
    </xdr:to>
    <xdr:sp macro="" textlink="">
      <xdr:nvSpPr>
        <xdr:cNvPr id="197" name="円/楕円 196"/>
        <xdr:cNvSpPr/>
      </xdr:nvSpPr>
      <xdr:spPr>
        <a:xfrm>
          <a:off x="45847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166515</xdr:rowOff>
    </xdr:from>
    <xdr:ext cx="469744" cy="259045"/>
    <xdr:sp macro="" textlink="">
      <xdr:nvSpPr>
        <xdr:cNvPr id="198" name="維持補修費該当値テキスト"/>
        <xdr:cNvSpPr txBox="1"/>
      </xdr:nvSpPr>
      <xdr:spPr>
        <a:xfrm>
          <a:off x="4686300" y="133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80060</xdr:rowOff>
    </xdr:from>
    <xdr:to>
      <xdr:col>5</xdr:col>
      <xdr:colOff>409575</xdr:colOff>
      <xdr:row>79</xdr:row>
      <xdr:rowOff>10210</xdr:rowOff>
    </xdr:to>
    <xdr:sp macro="" textlink="">
      <xdr:nvSpPr>
        <xdr:cNvPr id="199" name="円/楕円 198"/>
        <xdr:cNvSpPr/>
      </xdr:nvSpPr>
      <xdr:spPr>
        <a:xfrm>
          <a:off x="37465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1337</xdr:rowOff>
    </xdr:from>
    <xdr:ext cx="469744" cy="259045"/>
    <xdr:sp macro="" textlink="">
      <xdr:nvSpPr>
        <xdr:cNvPr id="200" name="テキスト ボックス 199"/>
        <xdr:cNvSpPr txBox="1"/>
      </xdr:nvSpPr>
      <xdr:spPr>
        <a:xfrm>
          <a:off x="3562427" y="1354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79299</xdr:rowOff>
    </xdr:from>
    <xdr:to>
      <xdr:col>4</xdr:col>
      <xdr:colOff>206375</xdr:colOff>
      <xdr:row>79</xdr:row>
      <xdr:rowOff>9449</xdr:rowOff>
    </xdr:to>
    <xdr:sp macro="" textlink="">
      <xdr:nvSpPr>
        <xdr:cNvPr id="201" name="円/楕円 200"/>
        <xdr:cNvSpPr/>
      </xdr:nvSpPr>
      <xdr:spPr>
        <a:xfrm>
          <a:off x="2857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576</xdr:rowOff>
    </xdr:from>
    <xdr:ext cx="469744" cy="259045"/>
    <xdr:sp macro="" textlink="">
      <xdr:nvSpPr>
        <xdr:cNvPr id="202" name="テキスト ボックス 201"/>
        <xdr:cNvSpPr txBox="1"/>
      </xdr:nvSpPr>
      <xdr:spPr>
        <a:xfrm>
          <a:off x="2673427" y="1354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94462</xdr:rowOff>
    </xdr:from>
    <xdr:to>
      <xdr:col>3</xdr:col>
      <xdr:colOff>3175</xdr:colOff>
      <xdr:row>79</xdr:row>
      <xdr:rowOff>24612</xdr:rowOff>
    </xdr:to>
    <xdr:sp macro="" textlink="">
      <xdr:nvSpPr>
        <xdr:cNvPr id="203" name="円/楕円 202"/>
        <xdr:cNvSpPr/>
      </xdr:nvSpPr>
      <xdr:spPr>
        <a:xfrm>
          <a:off x="1968500" y="134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15739</xdr:rowOff>
    </xdr:from>
    <xdr:ext cx="378565" cy="259045"/>
    <xdr:sp macro="" textlink="">
      <xdr:nvSpPr>
        <xdr:cNvPr id="204" name="テキスト ボックス 203"/>
        <xdr:cNvSpPr txBox="1"/>
      </xdr:nvSpPr>
      <xdr:spPr>
        <a:xfrm>
          <a:off x="1830017" y="1356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102845</xdr:rowOff>
    </xdr:from>
    <xdr:to>
      <xdr:col>1</xdr:col>
      <xdr:colOff>485775</xdr:colOff>
      <xdr:row>79</xdr:row>
      <xdr:rowOff>32995</xdr:rowOff>
    </xdr:to>
    <xdr:sp macro="" textlink="">
      <xdr:nvSpPr>
        <xdr:cNvPr id="205" name="円/楕円 204"/>
        <xdr:cNvSpPr/>
      </xdr:nvSpPr>
      <xdr:spPr>
        <a:xfrm>
          <a:off x="1079500" y="134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24122</xdr:rowOff>
    </xdr:from>
    <xdr:ext cx="378565" cy="259045"/>
    <xdr:sp macro="" textlink="">
      <xdr:nvSpPr>
        <xdr:cNvPr id="206" name="テキスト ボックス 205"/>
        <xdr:cNvSpPr txBox="1"/>
      </xdr:nvSpPr>
      <xdr:spPr>
        <a:xfrm>
          <a:off x="941017" y="13568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123583</xdr:rowOff>
    </xdr:from>
    <xdr:to>
      <xdr:col>6</xdr:col>
      <xdr:colOff>511175</xdr:colOff>
      <xdr:row>95</xdr:row>
      <xdr:rowOff>151778</xdr:rowOff>
    </xdr:to>
    <xdr:cxnSp macro="">
      <xdr:nvCxnSpPr>
        <xdr:cNvPr id="236" name="直線コネクタ 235"/>
        <xdr:cNvCxnSpPr/>
      </xdr:nvCxnSpPr>
      <xdr:spPr>
        <a:xfrm flipV="1">
          <a:off x="3797300" y="16411333"/>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110971</xdr:rowOff>
    </xdr:from>
    <xdr:ext cx="534377" cy="259045"/>
    <xdr:sp macro="" textlink="">
      <xdr:nvSpPr>
        <xdr:cNvPr id="237" name="扶助費平均値テキスト"/>
        <xdr:cNvSpPr txBox="1"/>
      </xdr:nvSpPr>
      <xdr:spPr>
        <a:xfrm>
          <a:off x="4686300" y="165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151778</xdr:rowOff>
    </xdr:from>
    <xdr:to>
      <xdr:col>5</xdr:col>
      <xdr:colOff>358775</xdr:colOff>
      <xdr:row>96</xdr:row>
      <xdr:rowOff>82245</xdr:rowOff>
    </xdr:to>
    <xdr:cxnSp macro="">
      <xdr:nvCxnSpPr>
        <xdr:cNvPr id="239" name="直線コネクタ 238"/>
        <xdr:cNvCxnSpPr/>
      </xdr:nvCxnSpPr>
      <xdr:spPr>
        <a:xfrm flipV="1">
          <a:off x="2908300" y="16439528"/>
          <a:ext cx="889000" cy="10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82245</xdr:rowOff>
    </xdr:from>
    <xdr:to>
      <xdr:col>4</xdr:col>
      <xdr:colOff>155575</xdr:colOff>
      <xdr:row>96</xdr:row>
      <xdr:rowOff>124022</xdr:rowOff>
    </xdr:to>
    <xdr:cxnSp macro="">
      <xdr:nvCxnSpPr>
        <xdr:cNvPr id="242" name="直線コネクタ 241"/>
        <xdr:cNvCxnSpPr/>
      </xdr:nvCxnSpPr>
      <xdr:spPr>
        <a:xfrm flipV="1">
          <a:off x="2019300" y="16541445"/>
          <a:ext cx="889000" cy="4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108134</xdr:rowOff>
    </xdr:from>
    <xdr:to>
      <xdr:col>2</xdr:col>
      <xdr:colOff>638175</xdr:colOff>
      <xdr:row>96</xdr:row>
      <xdr:rowOff>124022</xdr:rowOff>
    </xdr:to>
    <xdr:cxnSp macro="">
      <xdr:nvCxnSpPr>
        <xdr:cNvPr id="245" name="直線コネクタ 244"/>
        <xdr:cNvCxnSpPr/>
      </xdr:nvCxnSpPr>
      <xdr:spPr>
        <a:xfrm>
          <a:off x="1130300" y="1656733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72783</xdr:rowOff>
    </xdr:from>
    <xdr:to>
      <xdr:col>6</xdr:col>
      <xdr:colOff>561975</xdr:colOff>
      <xdr:row>96</xdr:row>
      <xdr:rowOff>2933</xdr:rowOff>
    </xdr:to>
    <xdr:sp macro="" textlink="">
      <xdr:nvSpPr>
        <xdr:cNvPr id="255" name="円/楕円 254"/>
        <xdr:cNvSpPr/>
      </xdr:nvSpPr>
      <xdr:spPr>
        <a:xfrm>
          <a:off x="4584700" y="16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95660</xdr:rowOff>
    </xdr:from>
    <xdr:ext cx="534377" cy="259045"/>
    <xdr:sp macro="" textlink="">
      <xdr:nvSpPr>
        <xdr:cNvPr id="256" name="扶助費該当値テキスト"/>
        <xdr:cNvSpPr txBox="1"/>
      </xdr:nvSpPr>
      <xdr:spPr>
        <a:xfrm>
          <a:off x="4686300" y="1621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100978</xdr:rowOff>
    </xdr:from>
    <xdr:to>
      <xdr:col>5</xdr:col>
      <xdr:colOff>409575</xdr:colOff>
      <xdr:row>96</xdr:row>
      <xdr:rowOff>31128</xdr:rowOff>
    </xdr:to>
    <xdr:sp macro="" textlink="">
      <xdr:nvSpPr>
        <xdr:cNvPr id="257" name="円/楕円 256"/>
        <xdr:cNvSpPr/>
      </xdr:nvSpPr>
      <xdr:spPr>
        <a:xfrm>
          <a:off x="3746500" y="163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47655</xdr:rowOff>
    </xdr:from>
    <xdr:ext cx="534377" cy="259045"/>
    <xdr:sp macro="" textlink="">
      <xdr:nvSpPr>
        <xdr:cNvPr id="258" name="テキスト ボックス 257"/>
        <xdr:cNvSpPr txBox="1"/>
      </xdr:nvSpPr>
      <xdr:spPr>
        <a:xfrm>
          <a:off x="3530111" y="161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31445</xdr:rowOff>
    </xdr:from>
    <xdr:to>
      <xdr:col>4</xdr:col>
      <xdr:colOff>206375</xdr:colOff>
      <xdr:row>96</xdr:row>
      <xdr:rowOff>133045</xdr:rowOff>
    </xdr:to>
    <xdr:sp macro="" textlink="">
      <xdr:nvSpPr>
        <xdr:cNvPr id="259" name="円/楕円 258"/>
        <xdr:cNvSpPr/>
      </xdr:nvSpPr>
      <xdr:spPr>
        <a:xfrm>
          <a:off x="2857500" y="164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149572</xdr:rowOff>
    </xdr:from>
    <xdr:ext cx="534377" cy="259045"/>
    <xdr:sp macro="" textlink="">
      <xdr:nvSpPr>
        <xdr:cNvPr id="260" name="テキスト ボックス 259"/>
        <xdr:cNvSpPr txBox="1"/>
      </xdr:nvSpPr>
      <xdr:spPr>
        <a:xfrm>
          <a:off x="2641111" y="162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73222</xdr:rowOff>
    </xdr:from>
    <xdr:to>
      <xdr:col>3</xdr:col>
      <xdr:colOff>3175</xdr:colOff>
      <xdr:row>97</xdr:row>
      <xdr:rowOff>3372</xdr:rowOff>
    </xdr:to>
    <xdr:sp macro="" textlink="">
      <xdr:nvSpPr>
        <xdr:cNvPr id="261" name="円/楕円 260"/>
        <xdr:cNvSpPr/>
      </xdr:nvSpPr>
      <xdr:spPr>
        <a:xfrm>
          <a:off x="1968500" y="16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19899</xdr:rowOff>
    </xdr:from>
    <xdr:ext cx="534377" cy="259045"/>
    <xdr:sp macro="" textlink="">
      <xdr:nvSpPr>
        <xdr:cNvPr id="262" name="テキスト ボックス 261"/>
        <xdr:cNvSpPr txBox="1"/>
      </xdr:nvSpPr>
      <xdr:spPr>
        <a:xfrm>
          <a:off x="1752111" y="163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57334</xdr:rowOff>
    </xdr:from>
    <xdr:to>
      <xdr:col>1</xdr:col>
      <xdr:colOff>485775</xdr:colOff>
      <xdr:row>96</xdr:row>
      <xdr:rowOff>158934</xdr:rowOff>
    </xdr:to>
    <xdr:sp macro="" textlink="">
      <xdr:nvSpPr>
        <xdr:cNvPr id="263" name="円/楕円 262"/>
        <xdr:cNvSpPr/>
      </xdr:nvSpPr>
      <xdr:spPr>
        <a:xfrm>
          <a:off x="1079500" y="165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4011</xdr:rowOff>
    </xdr:from>
    <xdr:ext cx="534377" cy="259045"/>
    <xdr:sp macro="" textlink="">
      <xdr:nvSpPr>
        <xdr:cNvPr id="264" name="テキスト ボックス 263"/>
        <xdr:cNvSpPr txBox="1"/>
      </xdr:nvSpPr>
      <xdr:spPr>
        <a:xfrm>
          <a:off x="863111" y="162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73744</xdr:rowOff>
    </xdr:from>
    <xdr:to>
      <xdr:col>15</xdr:col>
      <xdr:colOff>180975</xdr:colOff>
      <xdr:row>37</xdr:row>
      <xdr:rowOff>111735</xdr:rowOff>
    </xdr:to>
    <xdr:cxnSp macro="">
      <xdr:nvCxnSpPr>
        <xdr:cNvPr id="295" name="直線コネクタ 294"/>
        <xdr:cNvCxnSpPr/>
      </xdr:nvCxnSpPr>
      <xdr:spPr>
        <a:xfrm flipV="1">
          <a:off x="9639300" y="6417394"/>
          <a:ext cx="8382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103537</xdr:rowOff>
    </xdr:from>
    <xdr:to>
      <xdr:col>14</xdr:col>
      <xdr:colOff>28575</xdr:colOff>
      <xdr:row>37</xdr:row>
      <xdr:rowOff>111735</xdr:rowOff>
    </xdr:to>
    <xdr:cxnSp macro="">
      <xdr:nvCxnSpPr>
        <xdr:cNvPr id="298" name="直線コネクタ 297"/>
        <xdr:cNvCxnSpPr/>
      </xdr:nvCxnSpPr>
      <xdr:spPr>
        <a:xfrm>
          <a:off x="8750300" y="6447187"/>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90780</xdr:rowOff>
    </xdr:from>
    <xdr:to>
      <xdr:col>12</xdr:col>
      <xdr:colOff>511175</xdr:colOff>
      <xdr:row>37</xdr:row>
      <xdr:rowOff>103537</xdr:rowOff>
    </xdr:to>
    <xdr:cxnSp macro="">
      <xdr:nvCxnSpPr>
        <xdr:cNvPr id="301" name="直線コネクタ 300"/>
        <xdr:cNvCxnSpPr/>
      </xdr:nvCxnSpPr>
      <xdr:spPr>
        <a:xfrm>
          <a:off x="7861300" y="6434430"/>
          <a:ext cx="889000" cy="1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61116</xdr:rowOff>
    </xdr:from>
    <xdr:to>
      <xdr:col>11</xdr:col>
      <xdr:colOff>307975</xdr:colOff>
      <xdr:row>37</xdr:row>
      <xdr:rowOff>90780</xdr:rowOff>
    </xdr:to>
    <xdr:cxnSp macro="">
      <xdr:nvCxnSpPr>
        <xdr:cNvPr id="304" name="直線コネクタ 303"/>
        <xdr:cNvCxnSpPr/>
      </xdr:nvCxnSpPr>
      <xdr:spPr>
        <a:xfrm>
          <a:off x="6972300" y="6404766"/>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22944</xdr:rowOff>
    </xdr:from>
    <xdr:to>
      <xdr:col>15</xdr:col>
      <xdr:colOff>231775</xdr:colOff>
      <xdr:row>37</xdr:row>
      <xdr:rowOff>124544</xdr:rowOff>
    </xdr:to>
    <xdr:sp macro="" textlink="">
      <xdr:nvSpPr>
        <xdr:cNvPr id="314" name="円/楕円 313"/>
        <xdr:cNvSpPr/>
      </xdr:nvSpPr>
      <xdr:spPr>
        <a:xfrm>
          <a:off x="10426700" y="636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1371</xdr:rowOff>
    </xdr:from>
    <xdr:ext cx="534377" cy="259045"/>
    <xdr:sp macro="" textlink="">
      <xdr:nvSpPr>
        <xdr:cNvPr id="315" name="補助費等該当値テキスト"/>
        <xdr:cNvSpPr txBox="1"/>
      </xdr:nvSpPr>
      <xdr:spPr>
        <a:xfrm>
          <a:off x="10528300" y="63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60935</xdr:rowOff>
    </xdr:from>
    <xdr:to>
      <xdr:col>14</xdr:col>
      <xdr:colOff>79375</xdr:colOff>
      <xdr:row>37</xdr:row>
      <xdr:rowOff>162534</xdr:rowOff>
    </xdr:to>
    <xdr:sp macro="" textlink="">
      <xdr:nvSpPr>
        <xdr:cNvPr id="316" name="円/楕円 315"/>
        <xdr:cNvSpPr/>
      </xdr:nvSpPr>
      <xdr:spPr>
        <a:xfrm>
          <a:off x="9588500" y="64045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153661</xdr:rowOff>
    </xdr:from>
    <xdr:ext cx="534377" cy="259045"/>
    <xdr:sp macro="" textlink="">
      <xdr:nvSpPr>
        <xdr:cNvPr id="317" name="テキスト ボックス 316"/>
        <xdr:cNvSpPr txBox="1"/>
      </xdr:nvSpPr>
      <xdr:spPr>
        <a:xfrm>
          <a:off x="9372111" y="64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52737</xdr:rowOff>
    </xdr:from>
    <xdr:to>
      <xdr:col>12</xdr:col>
      <xdr:colOff>561975</xdr:colOff>
      <xdr:row>37</xdr:row>
      <xdr:rowOff>154337</xdr:rowOff>
    </xdr:to>
    <xdr:sp macro="" textlink="">
      <xdr:nvSpPr>
        <xdr:cNvPr id="318" name="円/楕円 317"/>
        <xdr:cNvSpPr/>
      </xdr:nvSpPr>
      <xdr:spPr>
        <a:xfrm>
          <a:off x="8699500" y="63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145465</xdr:rowOff>
    </xdr:from>
    <xdr:ext cx="534377" cy="259045"/>
    <xdr:sp macro="" textlink="">
      <xdr:nvSpPr>
        <xdr:cNvPr id="319" name="テキスト ボックス 318"/>
        <xdr:cNvSpPr txBox="1"/>
      </xdr:nvSpPr>
      <xdr:spPr>
        <a:xfrm>
          <a:off x="8483111" y="648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39980</xdr:rowOff>
    </xdr:from>
    <xdr:to>
      <xdr:col>11</xdr:col>
      <xdr:colOff>358775</xdr:colOff>
      <xdr:row>37</xdr:row>
      <xdr:rowOff>141580</xdr:rowOff>
    </xdr:to>
    <xdr:sp macro="" textlink="">
      <xdr:nvSpPr>
        <xdr:cNvPr id="320" name="円/楕円 319"/>
        <xdr:cNvSpPr/>
      </xdr:nvSpPr>
      <xdr:spPr>
        <a:xfrm>
          <a:off x="7810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132707</xdr:rowOff>
    </xdr:from>
    <xdr:ext cx="534377" cy="259045"/>
    <xdr:sp macro="" textlink="">
      <xdr:nvSpPr>
        <xdr:cNvPr id="321" name="テキスト ボックス 320"/>
        <xdr:cNvSpPr txBox="1"/>
      </xdr:nvSpPr>
      <xdr:spPr>
        <a:xfrm>
          <a:off x="7594111" y="64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10316</xdr:rowOff>
    </xdr:from>
    <xdr:to>
      <xdr:col>10</xdr:col>
      <xdr:colOff>155575</xdr:colOff>
      <xdr:row>37</xdr:row>
      <xdr:rowOff>111916</xdr:rowOff>
    </xdr:to>
    <xdr:sp macro="" textlink="">
      <xdr:nvSpPr>
        <xdr:cNvPr id="322" name="円/楕円 321"/>
        <xdr:cNvSpPr/>
      </xdr:nvSpPr>
      <xdr:spPr>
        <a:xfrm>
          <a:off x="6921500" y="63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103043</xdr:rowOff>
    </xdr:from>
    <xdr:ext cx="534377" cy="259045"/>
    <xdr:sp macro="" textlink="">
      <xdr:nvSpPr>
        <xdr:cNvPr id="323" name="テキスト ボックス 322"/>
        <xdr:cNvSpPr txBox="1"/>
      </xdr:nvSpPr>
      <xdr:spPr>
        <a:xfrm>
          <a:off x="6705111" y="644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20104</xdr:rowOff>
    </xdr:from>
    <xdr:to>
      <xdr:col>15</xdr:col>
      <xdr:colOff>180975</xdr:colOff>
      <xdr:row>56</xdr:row>
      <xdr:rowOff>79411</xdr:rowOff>
    </xdr:to>
    <xdr:cxnSp macro="">
      <xdr:nvCxnSpPr>
        <xdr:cNvPr id="352" name="直線コネクタ 351"/>
        <xdr:cNvCxnSpPr/>
      </xdr:nvCxnSpPr>
      <xdr:spPr>
        <a:xfrm>
          <a:off x="9639300" y="9621304"/>
          <a:ext cx="838200" cy="5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20104</xdr:rowOff>
    </xdr:from>
    <xdr:to>
      <xdr:col>14</xdr:col>
      <xdr:colOff>28575</xdr:colOff>
      <xdr:row>56</xdr:row>
      <xdr:rowOff>51567</xdr:rowOff>
    </xdr:to>
    <xdr:cxnSp macro="">
      <xdr:nvCxnSpPr>
        <xdr:cNvPr id="355" name="直線コネクタ 354"/>
        <xdr:cNvCxnSpPr/>
      </xdr:nvCxnSpPr>
      <xdr:spPr>
        <a:xfrm flipV="1">
          <a:off x="8750300" y="9621304"/>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51567</xdr:rowOff>
    </xdr:from>
    <xdr:to>
      <xdr:col>12</xdr:col>
      <xdr:colOff>511175</xdr:colOff>
      <xdr:row>58</xdr:row>
      <xdr:rowOff>49624</xdr:rowOff>
    </xdr:to>
    <xdr:cxnSp macro="">
      <xdr:nvCxnSpPr>
        <xdr:cNvPr id="358" name="直線コネクタ 357"/>
        <xdr:cNvCxnSpPr/>
      </xdr:nvCxnSpPr>
      <xdr:spPr>
        <a:xfrm flipV="1">
          <a:off x="7861300" y="9652767"/>
          <a:ext cx="889000" cy="3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3546</xdr:rowOff>
    </xdr:from>
    <xdr:to>
      <xdr:col>11</xdr:col>
      <xdr:colOff>307975</xdr:colOff>
      <xdr:row>58</xdr:row>
      <xdr:rowOff>49624</xdr:rowOff>
    </xdr:to>
    <xdr:cxnSp macro="">
      <xdr:nvCxnSpPr>
        <xdr:cNvPr id="361" name="直線コネクタ 360"/>
        <xdr:cNvCxnSpPr/>
      </xdr:nvCxnSpPr>
      <xdr:spPr>
        <a:xfrm>
          <a:off x="6972300" y="9947646"/>
          <a:ext cx="889000" cy="4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28611</xdr:rowOff>
    </xdr:from>
    <xdr:to>
      <xdr:col>15</xdr:col>
      <xdr:colOff>231775</xdr:colOff>
      <xdr:row>56</xdr:row>
      <xdr:rowOff>130211</xdr:rowOff>
    </xdr:to>
    <xdr:sp macro="" textlink="">
      <xdr:nvSpPr>
        <xdr:cNvPr id="371" name="円/楕円 370"/>
        <xdr:cNvSpPr/>
      </xdr:nvSpPr>
      <xdr:spPr>
        <a:xfrm>
          <a:off x="10426700" y="96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51488</xdr:rowOff>
    </xdr:from>
    <xdr:ext cx="534377" cy="259045"/>
    <xdr:sp macro="" textlink="">
      <xdr:nvSpPr>
        <xdr:cNvPr id="372" name="普通建設事業費該当値テキスト"/>
        <xdr:cNvSpPr txBox="1"/>
      </xdr:nvSpPr>
      <xdr:spPr>
        <a:xfrm>
          <a:off x="10528300" y="948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140754</xdr:rowOff>
    </xdr:from>
    <xdr:to>
      <xdr:col>14</xdr:col>
      <xdr:colOff>79375</xdr:colOff>
      <xdr:row>56</xdr:row>
      <xdr:rowOff>70904</xdr:rowOff>
    </xdr:to>
    <xdr:sp macro="" textlink="">
      <xdr:nvSpPr>
        <xdr:cNvPr id="373" name="円/楕円 372"/>
        <xdr:cNvSpPr/>
      </xdr:nvSpPr>
      <xdr:spPr>
        <a:xfrm>
          <a:off x="9588500" y="95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87431</xdr:rowOff>
    </xdr:from>
    <xdr:ext cx="534377" cy="259045"/>
    <xdr:sp macro="" textlink="">
      <xdr:nvSpPr>
        <xdr:cNvPr id="374" name="テキスト ボックス 373"/>
        <xdr:cNvSpPr txBox="1"/>
      </xdr:nvSpPr>
      <xdr:spPr>
        <a:xfrm>
          <a:off x="9372111" y="934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767</xdr:rowOff>
    </xdr:from>
    <xdr:to>
      <xdr:col>12</xdr:col>
      <xdr:colOff>561975</xdr:colOff>
      <xdr:row>56</xdr:row>
      <xdr:rowOff>102367</xdr:rowOff>
    </xdr:to>
    <xdr:sp macro="" textlink="">
      <xdr:nvSpPr>
        <xdr:cNvPr id="375" name="円/楕円 374"/>
        <xdr:cNvSpPr/>
      </xdr:nvSpPr>
      <xdr:spPr>
        <a:xfrm>
          <a:off x="8699500" y="96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118894</xdr:rowOff>
    </xdr:from>
    <xdr:ext cx="534377" cy="259045"/>
    <xdr:sp macro="" textlink="">
      <xdr:nvSpPr>
        <xdr:cNvPr id="376" name="テキスト ボックス 375"/>
        <xdr:cNvSpPr txBox="1"/>
      </xdr:nvSpPr>
      <xdr:spPr>
        <a:xfrm>
          <a:off x="8483111" y="93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66,566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170274</xdr:rowOff>
    </xdr:from>
    <xdr:to>
      <xdr:col>11</xdr:col>
      <xdr:colOff>358775</xdr:colOff>
      <xdr:row>58</xdr:row>
      <xdr:rowOff>100424</xdr:rowOff>
    </xdr:to>
    <xdr:sp macro="" textlink="">
      <xdr:nvSpPr>
        <xdr:cNvPr id="377" name="円/楕円 376"/>
        <xdr:cNvSpPr/>
      </xdr:nvSpPr>
      <xdr:spPr>
        <a:xfrm>
          <a:off x="7810500" y="99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91551</xdr:rowOff>
    </xdr:from>
    <xdr:ext cx="534377" cy="259045"/>
    <xdr:sp macro="" textlink="">
      <xdr:nvSpPr>
        <xdr:cNvPr id="378" name="テキスト ボックス 377"/>
        <xdr:cNvSpPr txBox="1"/>
      </xdr:nvSpPr>
      <xdr:spPr>
        <a:xfrm>
          <a:off x="7594111" y="100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124196</xdr:rowOff>
    </xdr:from>
    <xdr:to>
      <xdr:col>10</xdr:col>
      <xdr:colOff>155575</xdr:colOff>
      <xdr:row>58</xdr:row>
      <xdr:rowOff>54346</xdr:rowOff>
    </xdr:to>
    <xdr:sp macro="" textlink="">
      <xdr:nvSpPr>
        <xdr:cNvPr id="379" name="円/楕円 378"/>
        <xdr:cNvSpPr/>
      </xdr:nvSpPr>
      <xdr:spPr>
        <a:xfrm>
          <a:off x="6921500" y="9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45473</xdr:rowOff>
    </xdr:from>
    <xdr:ext cx="534377" cy="259045"/>
    <xdr:sp macro="" textlink="">
      <xdr:nvSpPr>
        <xdr:cNvPr id="380" name="テキスト ボックス 379"/>
        <xdr:cNvSpPr txBox="1"/>
      </xdr:nvSpPr>
      <xdr:spPr>
        <a:xfrm>
          <a:off x="6705111" y="99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134398</xdr:rowOff>
    </xdr:from>
    <xdr:to>
      <xdr:col>15</xdr:col>
      <xdr:colOff>180975</xdr:colOff>
      <xdr:row>79</xdr:row>
      <xdr:rowOff>29155</xdr:rowOff>
    </xdr:to>
    <xdr:cxnSp macro="">
      <xdr:nvCxnSpPr>
        <xdr:cNvPr id="411" name="直線コネクタ 410"/>
        <xdr:cNvCxnSpPr/>
      </xdr:nvCxnSpPr>
      <xdr:spPr>
        <a:xfrm>
          <a:off x="9639300" y="13507498"/>
          <a:ext cx="8382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149805</xdr:rowOff>
    </xdr:from>
    <xdr:to>
      <xdr:col>15</xdr:col>
      <xdr:colOff>231775</xdr:colOff>
      <xdr:row>79</xdr:row>
      <xdr:rowOff>79955</xdr:rowOff>
    </xdr:to>
    <xdr:sp macro="" textlink="">
      <xdr:nvSpPr>
        <xdr:cNvPr id="421" name="円/楕円 420"/>
        <xdr:cNvSpPr/>
      </xdr:nvSpPr>
      <xdr:spPr>
        <a:xfrm>
          <a:off x="104267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64732</xdr:rowOff>
    </xdr:from>
    <xdr:ext cx="469744" cy="259045"/>
    <xdr:sp macro="" textlink="">
      <xdr:nvSpPr>
        <xdr:cNvPr id="422" name="普通建設事業費 （ うち新規整備　）該当値テキスト"/>
        <xdr:cNvSpPr txBox="1"/>
      </xdr:nvSpPr>
      <xdr:spPr>
        <a:xfrm>
          <a:off x="10528300" y="1343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83598</xdr:rowOff>
    </xdr:from>
    <xdr:to>
      <xdr:col>14</xdr:col>
      <xdr:colOff>79375</xdr:colOff>
      <xdr:row>79</xdr:row>
      <xdr:rowOff>13748</xdr:rowOff>
    </xdr:to>
    <xdr:sp macro="" textlink="">
      <xdr:nvSpPr>
        <xdr:cNvPr id="423" name="円/楕円 422"/>
        <xdr:cNvSpPr/>
      </xdr:nvSpPr>
      <xdr:spPr>
        <a:xfrm>
          <a:off x="9588500" y="134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4875</xdr:rowOff>
    </xdr:from>
    <xdr:ext cx="534377" cy="259045"/>
    <xdr:sp macro="" textlink="">
      <xdr:nvSpPr>
        <xdr:cNvPr id="424" name="テキスト ボックス 423"/>
        <xdr:cNvSpPr txBox="1"/>
      </xdr:nvSpPr>
      <xdr:spPr>
        <a:xfrm>
          <a:off x="9372111" y="13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38494</xdr:rowOff>
    </xdr:from>
    <xdr:to>
      <xdr:col>15</xdr:col>
      <xdr:colOff>180975</xdr:colOff>
      <xdr:row>96</xdr:row>
      <xdr:rowOff>164401</xdr:rowOff>
    </xdr:to>
    <xdr:cxnSp macro="">
      <xdr:nvCxnSpPr>
        <xdr:cNvPr id="453" name="直線コネクタ 452"/>
        <xdr:cNvCxnSpPr/>
      </xdr:nvCxnSpPr>
      <xdr:spPr>
        <a:xfrm>
          <a:off x="9639300" y="16326244"/>
          <a:ext cx="838200" cy="29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113601</xdr:rowOff>
    </xdr:from>
    <xdr:to>
      <xdr:col>15</xdr:col>
      <xdr:colOff>231775</xdr:colOff>
      <xdr:row>97</xdr:row>
      <xdr:rowOff>43751</xdr:rowOff>
    </xdr:to>
    <xdr:sp macro="" textlink="">
      <xdr:nvSpPr>
        <xdr:cNvPr id="463" name="円/楕円 462"/>
        <xdr:cNvSpPr/>
      </xdr:nvSpPr>
      <xdr:spPr>
        <a:xfrm>
          <a:off x="10426700" y="165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136478</xdr:rowOff>
    </xdr:from>
    <xdr:ext cx="534377" cy="259045"/>
    <xdr:sp macro="" textlink="">
      <xdr:nvSpPr>
        <xdr:cNvPr id="464" name="普通建設事業費 （ うち更新整備　）該当値テキスト"/>
        <xdr:cNvSpPr txBox="1"/>
      </xdr:nvSpPr>
      <xdr:spPr>
        <a:xfrm>
          <a:off x="10528300" y="164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159144</xdr:rowOff>
    </xdr:from>
    <xdr:to>
      <xdr:col>14</xdr:col>
      <xdr:colOff>79375</xdr:colOff>
      <xdr:row>95</xdr:row>
      <xdr:rowOff>89294</xdr:rowOff>
    </xdr:to>
    <xdr:sp macro="" textlink="">
      <xdr:nvSpPr>
        <xdr:cNvPr id="465" name="円/楕円 464"/>
        <xdr:cNvSpPr/>
      </xdr:nvSpPr>
      <xdr:spPr>
        <a:xfrm>
          <a:off x="9588500" y="162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105821</xdr:rowOff>
    </xdr:from>
    <xdr:ext cx="534377" cy="259045"/>
    <xdr:sp macro="" textlink="">
      <xdr:nvSpPr>
        <xdr:cNvPr id="466" name="テキスト ボックス 465"/>
        <xdr:cNvSpPr txBox="1"/>
      </xdr:nvSpPr>
      <xdr:spPr>
        <a:xfrm>
          <a:off x="9372111" y="160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37592</xdr:rowOff>
    </xdr:from>
    <xdr:to>
      <xdr:col>19</xdr:col>
      <xdr:colOff>644525</xdr:colOff>
      <xdr:row>39</xdr:row>
      <xdr:rowOff>44450</xdr:rowOff>
    </xdr:to>
    <xdr:cxnSp macro="">
      <xdr:nvCxnSpPr>
        <xdr:cNvPr id="504" name="直線コネクタ 503"/>
        <xdr:cNvCxnSpPr/>
      </xdr:nvCxnSpPr>
      <xdr:spPr>
        <a:xfrm>
          <a:off x="12814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158242</xdr:rowOff>
    </xdr:from>
    <xdr:to>
      <xdr:col>18</xdr:col>
      <xdr:colOff>492125</xdr:colOff>
      <xdr:row>39</xdr:row>
      <xdr:rowOff>88392</xdr:rowOff>
    </xdr:to>
    <xdr:sp macro="" textlink="">
      <xdr:nvSpPr>
        <xdr:cNvPr id="522" name="円/楕円 521"/>
        <xdr:cNvSpPr/>
      </xdr:nvSpPr>
      <xdr:spPr>
        <a:xfrm>
          <a:off x="1276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79519</xdr:rowOff>
    </xdr:from>
    <xdr:ext cx="313932" cy="259045"/>
    <xdr:sp macro="" textlink="">
      <xdr:nvSpPr>
        <xdr:cNvPr id="523" name="テキスト ボックス 522"/>
        <xdr:cNvSpPr txBox="1"/>
      </xdr:nvSpPr>
      <xdr:spPr>
        <a:xfrm>
          <a:off x="1265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134100</xdr:rowOff>
    </xdr:from>
    <xdr:to>
      <xdr:col>23</xdr:col>
      <xdr:colOff>517525</xdr:colOff>
      <xdr:row>75</xdr:row>
      <xdr:rowOff>162951</xdr:rowOff>
    </xdr:to>
    <xdr:cxnSp macro="">
      <xdr:nvCxnSpPr>
        <xdr:cNvPr id="603" name="直線コネクタ 602"/>
        <xdr:cNvCxnSpPr/>
      </xdr:nvCxnSpPr>
      <xdr:spPr>
        <a:xfrm>
          <a:off x="15481300" y="12992850"/>
          <a:ext cx="838200" cy="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125902</xdr:rowOff>
    </xdr:from>
    <xdr:to>
      <xdr:col>22</xdr:col>
      <xdr:colOff>365125</xdr:colOff>
      <xdr:row>75</xdr:row>
      <xdr:rowOff>134100</xdr:rowOff>
    </xdr:to>
    <xdr:cxnSp macro="">
      <xdr:nvCxnSpPr>
        <xdr:cNvPr id="606" name="直線コネクタ 605"/>
        <xdr:cNvCxnSpPr/>
      </xdr:nvCxnSpPr>
      <xdr:spPr>
        <a:xfrm>
          <a:off x="14592300" y="12984652"/>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70271</xdr:rowOff>
    </xdr:from>
    <xdr:to>
      <xdr:col>21</xdr:col>
      <xdr:colOff>161925</xdr:colOff>
      <xdr:row>75</xdr:row>
      <xdr:rowOff>125902</xdr:rowOff>
    </xdr:to>
    <xdr:cxnSp macro="">
      <xdr:nvCxnSpPr>
        <xdr:cNvPr id="609" name="直線コネクタ 608"/>
        <xdr:cNvCxnSpPr/>
      </xdr:nvCxnSpPr>
      <xdr:spPr>
        <a:xfrm>
          <a:off x="13703300" y="12929021"/>
          <a:ext cx="889000" cy="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45925</xdr:rowOff>
    </xdr:from>
    <xdr:to>
      <xdr:col>19</xdr:col>
      <xdr:colOff>644525</xdr:colOff>
      <xdr:row>75</xdr:row>
      <xdr:rowOff>70271</xdr:rowOff>
    </xdr:to>
    <xdr:cxnSp macro="">
      <xdr:nvCxnSpPr>
        <xdr:cNvPr id="612" name="直線コネクタ 611"/>
        <xdr:cNvCxnSpPr/>
      </xdr:nvCxnSpPr>
      <xdr:spPr>
        <a:xfrm>
          <a:off x="12814300" y="1290467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112152</xdr:rowOff>
    </xdr:from>
    <xdr:to>
      <xdr:col>23</xdr:col>
      <xdr:colOff>568325</xdr:colOff>
      <xdr:row>76</xdr:row>
      <xdr:rowOff>42301</xdr:rowOff>
    </xdr:to>
    <xdr:sp macro="" textlink="">
      <xdr:nvSpPr>
        <xdr:cNvPr id="622" name="円/楕円 621"/>
        <xdr:cNvSpPr/>
      </xdr:nvSpPr>
      <xdr:spPr>
        <a:xfrm>
          <a:off x="16268700" y="129709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135029</xdr:rowOff>
    </xdr:from>
    <xdr:ext cx="534377" cy="259045"/>
    <xdr:sp macro="" textlink="">
      <xdr:nvSpPr>
        <xdr:cNvPr id="623" name="公債費該当値テキスト"/>
        <xdr:cNvSpPr txBox="1"/>
      </xdr:nvSpPr>
      <xdr:spPr>
        <a:xfrm>
          <a:off x="16370300" y="1282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83300</xdr:rowOff>
    </xdr:from>
    <xdr:to>
      <xdr:col>22</xdr:col>
      <xdr:colOff>415925</xdr:colOff>
      <xdr:row>76</xdr:row>
      <xdr:rowOff>13450</xdr:rowOff>
    </xdr:to>
    <xdr:sp macro="" textlink="">
      <xdr:nvSpPr>
        <xdr:cNvPr id="624" name="円/楕円 623"/>
        <xdr:cNvSpPr/>
      </xdr:nvSpPr>
      <xdr:spPr>
        <a:xfrm>
          <a:off x="15430500" y="129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29977</xdr:rowOff>
    </xdr:from>
    <xdr:ext cx="534377" cy="259045"/>
    <xdr:sp macro="" textlink="">
      <xdr:nvSpPr>
        <xdr:cNvPr id="625" name="テキスト ボックス 624"/>
        <xdr:cNvSpPr txBox="1"/>
      </xdr:nvSpPr>
      <xdr:spPr>
        <a:xfrm>
          <a:off x="15214111" y="127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75102</xdr:rowOff>
    </xdr:from>
    <xdr:to>
      <xdr:col>21</xdr:col>
      <xdr:colOff>212725</xdr:colOff>
      <xdr:row>76</xdr:row>
      <xdr:rowOff>5252</xdr:rowOff>
    </xdr:to>
    <xdr:sp macro="" textlink="">
      <xdr:nvSpPr>
        <xdr:cNvPr id="626" name="円/楕円 625"/>
        <xdr:cNvSpPr/>
      </xdr:nvSpPr>
      <xdr:spPr>
        <a:xfrm>
          <a:off x="14541500" y="129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21779</xdr:rowOff>
    </xdr:from>
    <xdr:ext cx="534377" cy="259045"/>
    <xdr:sp macro="" textlink="">
      <xdr:nvSpPr>
        <xdr:cNvPr id="627" name="テキスト ボックス 626"/>
        <xdr:cNvSpPr txBox="1"/>
      </xdr:nvSpPr>
      <xdr:spPr>
        <a:xfrm>
          <a:off x="14325111" y="127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19471</xdr:rowOff>
    </xdr:from>
    <xdr:to>
      <xdr:col>20</xdr:col>
      <xdr:colOff>9525</xdr:colOff>
      <xdr:row>75</xdr:row>
      <xdr:rowOff>121071</xdr:rowOff>
    </xdr:to>
    <xdr:sp macro="" textlink="">
      <xdr:nvSpPr>
        <xdr:cNvPr id="628" name="円/楕円 627"/>
        <xdr:cNvSpPr/>
      </xdr:nvSpPr>
      <xdr:spPr>
        <a:xfrm>
          <a:off x="13652500" y="128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137598</xdr:rowOff>
    </xdr:from>
    <xdr:ext cx="534377" cy="259045"/>
    <xdr:sp macro="" textlink="">
      <xdr:nvSpPr>
        <xdr:cNvPr id="629" name="テキスト ボックス 628"/>
        <xdr:cNvSpPr txBox="1"/>
      </xdr:nvSpPr>
      <xdr:spPr>
        <a:xfrm>
          <a:off x="13436111" y="1265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166575</xdr:rowOff>
    </xdr:from>
    <xdr:to>
      <xdr:col>18</xdr:col>
      <xdr:colOff>492125</xdr:colOff>
      <xdr:row>75</xdr:row>
      <xdr:rowOff>96725</xdr:rowOff>
    </xdr:to>
    <xdr:sp macro="" textlink="">
      <xdr:nvSpPr>
        <xdr:cNvPr id="630" name="円/楕円 629"/>
        <xdr:cNvSpPr/>
      </xdr:nvSpPr>
      <xdr:spPr>
        <a:xfrm>
          <a:off x="12763500" y="128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113252</xdr:rowOff>
    </xdr:from>
    <xdr:ext cx="534377" cy="259045"/>
    <xdr:sp macro="" textlink="">
      <xdr:nvSpPr>
        <xdr:cNvPr id="631" name="テキスト ボックス 630"/>
        <xdr:cNvSpPr txBox="1"/>
      </xdr:nvSpPr>
      <xdr:spPr>
        <a:xfrm>
          <a:off x="12547111" y="126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4242</xdr:rowOff>
    </xdr:from>
    <xdr:to>
      <xdr:col>23</xdr:col>
      <xdr:colOff>517525</xdr:colOff>
      <xdr:row>99</xdr:row>
      <xdr:rowOff>44374</xdr:rowOff>
    </xdr:to>
    <xdr:cxnSp macro="">
      <xdr:nvCxnSpPr>
        <xdr:cNvPr id="660" name="直線コネクタ 659"/>
        <xdr:cNvCxnSpPr/>
      </xdr:nvCxnSpPr>
      <xdr:spPr>
        <a:xfrm>
          <a:off x="15481300" y="16977792"/>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4242</xdr:rowOff>
    </xdr:from>
    <xdr:to>
      <xdr:col>22</xdr:col>
      <xdr:colOff>365125</xdr:colOff>
      <xdr:row>99</xdr:row>
      <xdr:rowOff>27660</xdr:rowOff>
    </xdr:to>
    <xdr:cxnSp macro="">
      <xdr:nvCxnSpPr>
        <xdr:cNvPr id="663" name="直線コネクタ 662"/>
        <xdr:cNvCxnSpPr/>
      </xdr:nvCxnSpPr>
      <xdr:spPr>
        <a:xfrm flipV="1">
          <a:off x="14592300" y="16977792"/>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17805</xdr:rowOff>
    </xdr:from>
    <xdr:to>
      <xdr:col>21</xdr:col>
      <xdr:colOff>161925</xdr:colOff>
      <xdr:row>99</xdr:row>
      <xdr:rowOff>27660</xdr:rowOff>
    </xdr:to>
    <xdr:cxnSp macro="">
      <xdr:nvCxnSpPr>
        <xdr:cNvPr id="666" name="直線コネクタ 665"/>
        <xdr:cNvCxnSpPr/>
      </xdr:nvCxnSpPr>
      <xdr:spPr>
        <a:xfrm>
          <a:off x="13703300" y="16991355"/>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154215</xdr:rowOff>
    </xdr:from>
    <xdr:to>
      <xdr:col>19</xdr:col>
      <xdr:colOff>644525</xdr:colOff>
      <xdr:row>99</xdr:row>
      <xdr:rowOff>17805</xdr:rowOff>
    </xdr:to>
    <xdr:cxnSp macro="">
      <xdr:nvCxnSpPr>
        <xdr:cNvPr id="669" name="直線コネクタ 668"/>
        <xdr:cNvCxnSpPr/>
      </xdr:nvCxnSpPr>
      <xdr:spPr>
        <a:xfrm>
          <a:off x="12814300" y="16956315"/>
          <a:ext cx="889000" cy="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165024</xdr:rowOff>
    </xdr:from>
    <xdr:to>
      <xdr:col>23</xdr:col>
      <xdr:colOff>568325</xdr:colOff>
      <xdr:row>99</xdr:row>
      <xdr:rowOff>95174</xdr:rowOff>
    </xdr:to>
    <xdr:sp macro="" textlink="">
      <xdr:nvSpPr>
        <xdr:cNvPr id="679" name="円/楕円 678"/>
        <xdr:cNvSpPr/>
      </xdr:nvSpPr>
      <xdr:spPr>
        <a:xfrm>
          <a:off x="162687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79951</xdr:rowOff>
    </xdr:from>
    <xdr:ext cx="249299" cy="259045"/>
    <xdr:sp macro="" textlink="">
      <xdr:nvSpPr>
        <xdr:cNvPr id="680" name="積立金該当値テキスト"/>
        <xdr:cNvSpPr txBox="1"/>
      </xdr:nvSpPr>
      <xdr:spPr>
        <a:xfrm>
          <a:off x="16370300" y="16882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124892</xdr:rowOff>
    </xdr:from>
    <xdr:to>
      <xdr:col>22</xdr:col>
      <xdr:colOff>415925</xdr:colOff>
      <xdr:row>99</xdr:row>
      <xdr:rowOff>55042</xdr:rowOff>
    </xdr:to>
    <xdr:sp macro="" textlink="">
      <xdr:nvSpPr>
        <xdr:cNvPr id="681" name="円/楕円 680"/>
        <xdr:cNvSpPr/>
      </xdr:nvSpPr>
      <xdr:spPr>
        <a:xfrm>
          <a:off x="15430500" y="169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46169</xdr:rowOff>
    </xdr:from>
    <xdr:ext cx="469744" cy="259045"/>
    <xdr:sp macro="" textlink="">
      <xdr:nvSpPr>
        <xdr:cNvPr id="682" name="テキスト ボックス 681"/>
        <xdr:cNvSpPr txBox="1"/>
      </xdr:nvSpPr>
      <xdr:spPr>
        <a:xfrm>
          <a:off x="15246427" y="1701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148310</xdr:rowOff>
    </xdr:from>
    <xdr:to>
      <xdr:col>21</xdr:col>
      <xdr:colOff>212725</xdr:colOff>
      <xdr:row>99</xdr:row>
      <xdr:rowOff>78460</xdr:rowOff>
    </xdr:to>
    <xdr:sp macro="" textlink="">
      <xdr:nvSpPr>
        <xdr:cNvPr id="683" name="円/楕円 682"/>
        <xdr:cNvSpPr/>
      </xdr:nvSpPr>
      <xdr:spPr>
        <a:xfrm>
          <a:off x="14541500" y="169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69587</xdr:rowOff>
    </xdr:from>
    <xdr:ext cx="469744" cy="259045"/>
    <xdr:sp macro="" textlink="">
      <xdr:nvSpPr>
        <xdr:cNvPr id="684" name="テキスト ボックス 683"/>
        <xdr:cNvSpPr txBox="1"/>
      </xdr:nvSpPr>
      <xdr:spPr>
        <a:xfrm>
          <a:off x="14357427" y="170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138455</xdr:rowOff>
    </xdr:from>
    <xdr:to>
      <xdr:col>20</xdr:col>
      <xdr:colOff>9525</xdr:colOff>
      <xdr:row>99</xdr:row>
      <xdr:rowOff>68605</xdr:rowOff>
    </xdr:to>
    <xdr:sp macro="" textlink="">
      <xdr:nvSpPr>
        <xdr:cNvPr id="685" name="円/楕円 684"/>
        <xdr:cNvSpPr/>
      </xdr:nvSpPr>
      <xdr:spPr>
        <a:xfrm>
          <a:off x="13652500" y="169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59732</xdr:rowOff>
    </xdr:from>
    <xdr:ext cx="469744" cy="259045"/>
    <xdr:sp macro="" textlink="">
      <xdr:nvSpPr>
        <xdr:cNvPr id="686" name="テキスト ボックス 685"/>
        <xdr:cNvSpPr txBox="1"/>
      </xdr:nvSpPr>
      <xdr:spPr>
        <a:xfrm>
          <a:off x="13468427" y="170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103415</xdr:rowOff>
    </xdr:from>
    <xdr:to>
      <xdr:col>18</xdr:col>
      <xdr:colOff>492125</xdr:colOff>
      <xdr:row>99</xdr:row>
      <xdr:rowOff>33565</xdr:rowOff>
    </xdr:to>
    <xdr:sp macro="" textlink="">
      <xdr:nvSpPr>
        <xdr:cNvPr id="687" name="円/楕円 686"/>
        <xdr:cNvSpPr/>
      </xdr:nvSpPr>
      <xdr:spPr>
        <a:xfrm>
          <a:off x="12763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24692</xdr:rowOff>
    </xdr:from>
    <xdr:ext cx="469744" cy="259045"/>
    <xdr:sp macro="" textlink="">
      <xdr:nvSpPr>
        <xdr:cNvPr id="688" name="テキスト ボックス 687"/>
        <xdr:cNvSpPr txBox="1"/>
      </xdr:nvSpPr>
      <xdr:spPr>
        <a:xfrm>
          <a:off x="12579427" y="169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64719</xdr:rowOff>
    </xdr:from>
    <xdr:to>
      <xdr:col>32</xdr:col>
      <xdr:colOff>187325</xdr:colOff>
      <xdr:row>56</xdr:row>
      <xdr:rowOff>67280</xdr:rowOff>
    </xdr:to>
    <xdr:cxnSp macro="">
      <xdr:nvCxnSpPr>
        <xdr:cNvPr id="774" name="直線コネクタ 773"/>
        <xdr:cNvCxnSpPr/>
      </xdr:nvCxnSpPr>
      <xdr:spPr>
        <a:xfrm>
          <a:off x="21323300" y="966591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61427</xdr:rowOff>
    </xdr:from>
    <xdr:to>
      <xdr:col>31</xdr:col>
      <xdr:colOff>34925</xdr:colOff>
      <xdr:row>56</xdr:row>
      <xdr:rowOff>64719</xdr:rowOff>
    </xdr:to>
    <xdr:cxnSp macro="">
      <xdr:nvCxnSpPr>
        <xdr:cNvPr id="777" name="直線コネクタ 776"/>
        <xdr:cNvCxnSpPr/>
      </xdr:nvCxnSpPr>
      <xdr:spPr>
        <a:xfrm>
          <a:off x="20434300" y="966262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61427</xdr:rowOff>
    </xdr:from>
    <xdr:to>
      <xdr:col>29</xdr:col>
      <xdr:colOff>517525</xdr:colOff>
      <xdr:row>56</xdr:row>
      <xdr:rowOff>91785</xdr:rowOff>
    </xdr:to>
    <xdr:cxnSp macro="">
      <xdr:nvCxnSpPr>
        <xdr:cNvPr id="780" name="直線コネクタ 779"/>
        <xdr:cNvCxnSpPr/>
      </xdr:nvCxnSpPr>
      <xdr:spPr>
        <a:xfrm flipV="1">
          <a:off x="19545300" y="9662627"/>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81361</xdr:rowOff>
    </xdr:from>
    <xdr:to>
      <xdr:col>28</xdr:col>
      <xdr:colOff>314325</xdr:colOff>
      <xdr:row>56</xdr:row>
      <xdr:rowOff>91785</xdr:rowOff>
    </xdr:to>
    <xdr:cxnSp macro="">
      <xdr:nvCxnSpPr>
        <xdr:cNvPr id="783" name="直線コネクタ 782"/>
        <xdr:cNvCxnSpPr/>
      </xdr:nvCxnSpPr>
      <xdr:spPr>
        <a:xfrm>
          <a:off x="18656300" y="9682561"/>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16480</xdr:rowOff>
    </xdr:from>
    <xdr:to>
      <xdr:col>32</xdr:col>
      <xdr:colOff>238125</xdr:colOff>
      <xdr:row>56</xdr:row>
      <xdr:rowOff>118080</xdr:rowOff>
    </xdr:to>
    <xdr:sp macro="" textlink="">
      <xdr:nvSpPr>
        <xdr:cNvPr id="793" name="円/楕円 792"/>
        <xdr:cNvSpPr/>
      </xdr:nvSpPr>
      <xdr:spPr>
        <a:xfrm>
          <a:off x="22110700" y="96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39357</xdr:rowOff>
    </xdr:from>
    <xdr:ext cx="469744" cy="259045"/>
    <xdr:sp macro="" textlink="">
      <xdr:nvSpPr>
        <xdr:cNvPr id="794" name="貸付金該当値テキスト"/>
        <xdr:cNvSpPr txBox="1"/>
      </xdr:nvSpPr>
      <xdr:spPr>
        <a:xfrm>
          <a:off x="22212300" y="946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13919</xdr:rowOff>
    </xdr:from>
    <xdr:to>
      <xdr:col>31</xdr:col>
      <xdr:colOff>85725</xdr:colOff>
      <xdr:row>56</xdr:row>
      <xdr:rowOff>115519</xdr:rowOff>
    </xdr:to>
    <xdr:sp macro="" textlink="">
      <xdr:nvSpPr>
        <xdr:cNvPr id="795" name="円/楕円 794"/>
        <xdr:cNvSpPr/>
      </xdr:nvSpPr>
      <xdr:spPr>
        <a:xfrm>
          <a:off x="21272500" y="9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132046</xdr:rowOff>
    </xdr:from>
    <xdr:ext cx="469744" cy="259045"/>
    <xdr:sp macro="" textlink="">
      <xdr:nvSpPr>
        <xdr:cNvPr id="796" name="テキスト ボックス 795"/>
        <xdr:cNvSpPr txBox="1"/>
      </xdr:nvSpPr>
      <xdr:spPr>
        <a:xfrm>
          <a:off x="21088427" y="939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10627</xdr:rowOff>
    </xdr:from>
    <xdr:to>
      <xdr:col>29</xdr:col>
      <xdr:colOff>568325</xdr:colOff>
      <xdr:row>56</xdr:row>
      <xdr:rowOff>112227</xdr:rowOff>
    </xdr:to>
    <xdr:sp macro="" textlink="">
      <xdr:nvSpPr>
        <xdr:cNvPr id="797" name="円/楕円 796"/>
        <xdr:cNvSpPr/>
      </xdr:nvSpPr>
      <xdr:spPr>
        <a:xfrm>
          <a:off x="20383500" y="96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128754</xdr:rowOff>
    </xdr:from>
    <xdr:ext cx="469744" cy="259045"/>
    <xdr:sp macro="" textlink="">
      <xdr:nvSpPr>
        <xdr:cNvPr id="798" name="テキスト ボックス 797"/>
        <xdr:cNvSpPr txBox="1"/>
      </xdr:nvSpPr>
      <xdr:spPr>
        <a:xfrm>
          <a:off x="20199427" y="938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40985</xdr:rowOff>
    </xdr:from>
    <xdr:to>
      <xdr:col>28</xdr:col>
      <xdr:colOff>365125</xdr:colOff>
      <xdr:row>56</xdr:row>
      <xdr:rowOff>142585</xdr:rowOff>
    </xdr:to>
    <xdr:sp macro="" textlink="">
      <xdr:nvSpPr>
        <xdr:cNvPr id="799" name="円/楕円 798"/>
        <xdr:cNvSpPr/>
      </xdr:nvSpPr>
      <xdr:spPr>
        <a:xfrm>
          <a:off x="19494500" y="96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159112</xdr:rowOff>
    </xdr:from>
    <xdr:ext cx="469744" cy="259045"/>
    <xdr:sp macro="" textlink="">
      <xdr:nvSpPr>
        <xdr:cNvPr id="800" name="テキスト ボックス 799"/>
        <xdr:cNvSpPr txBox="1"/>
      </xdr:nvSpPr>
      <xdr:spPr>
        <a:xfrm>
          <a:off x="19310427" y="941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30561</xdr:rowOff>
    </xdr:from>
    <xdr:to>
      <xdr:col>27</xdr:col>
      <xdr:colOff>161925</xdr:colOff>
      <xdr:row>56</xdr:row>
      <xdr:rowOff>132161</xdr:rowOff>
    </xdr:to>
    <xdr:sp macro="" textlink="">
      <xdr:nvSpPr>
        <xdr:cNvPr id="801" name="円/楕円 800"/>
        <xdr:cNvSpPr/>
      </xdr:nvSpPr>
      <xdr:spPr>
        <a:xfrm>
          <a:off x="18605500" y="96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148688</xdr:rowOff>
    </xdr:from>
    <xdr:ext cx="469744" cy="259045"/>
    <xdr:sp macro="" textlink="">
      <xdr:nvSpPr>
        <xdr:cNvPr id="802" name="テキスト ボックス 801"/>
        <xdr:cNvSpPr txBox="1"/>
      </xdr:nvSpPr>
      <xdr:spPr>
        <a:xfrm>
          <a:off x="18421427"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103163</xdr:rowOff>
    </xdr:from>
    <xdr:to>
      <xdr:col>32</xdr:col>
      <xdr:colOff>187325</xdr:colOff>
      <xdr:row>77</xdr:row>
      <xdr:rowOff>50642</xdr:rowOff>
    </xdr:to>
    <xdr:cxnSp macro="">
      <xdr:nvCxnSpPr>
        <xdr:cNvPr id="832" name="直線コネクタ 831"/>
        <xdr:cNvCxnSpPr/>
      </xdr:nvCxnSpPr>
      <xdr:spPr>
        <a:xfrm flipV="1">
          <a:off x="21323300" y="13133363"/>
          <a:ext cx="838200" cy="1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48013</xdr:rowOff>
    </xdr:from>
    <xdr:to>
      <xdr:col>31</xdr:col>
      <xdr:colOff>34925</xdr:colOff>
      <xdr:row>77</xdr:row>
      <xdr:rowOff>50642</xdr:rowOff>
    </xdr:to>
    <xdr:cxnSp macro="">
      <xdr:nvCxnSpPr>
        <xdr:cNvPr id="835" name="直線コネクタ 834"/>
        <xdr:cNvCxnSpPr/>
      </xdr:nvCxnSpPr>
      <xdr:spPr>
        <a:xfrm>
          <a:off x="20434300" y="1324966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48013</xdr:rowOff>
    </xdr:from>
    <xdr:to>
      <xdr:col>29</xdr:col>
      <xdr:colOff>517525</xdr:colOff>
      <xdr:row>77</xdr:row>
      <xdr:rowOff>129890</xdr:rowOff>
    </xdr:to>
    <xdr:cxnSp macro="">
      <xdr:nvCxnSpPr>
        <xdr:cNvPr id="838" name="直線コネクタ 837"/>
        <xdr:cNvCxnSpPr/>
      </xdr:nvCxnSpPr>
      <xdr:spPr>
        <a:xfrm flipV="1">
          <a:off x="19545300" y="13249663"/>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82093</xdr:rowOff>
    </xdr:from>
    <xdr:to>
      <xdr:col>28</xdr:col>
      <xdr:colOff>314325</xdr:colOff>
      <xdr:row>77</xdr:row>
      <xdr:rowOff>129890</xdr:rowOff>
    </xdr:to>
    <xdr:cxnSp macro="">
      <xdr:nvCxnSpPr>
        <xdr:cNvPr id="841" name="直線コネクタ 840"/>
        <xdr:cNvCxnSpPr/>
      </xdr:nvCxnSpPr>
      <xdr:spPr>
        <a:xfrm>
          <a:off x="18656300" y="13283743"/>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52363</xdr:rowOff>
    </xdr:from>
    <xdr:to>
      <xdr:col>32</xdr:col>
      <xdr:colOff>238125</xdr:colOff>
      <xdr:row>76</xdr:row>
      <xdr:rowOff>153963</xdr:rowOff>
    </xdr:to>
    <xdr:sp macro="" textlink="">
      <xdr:nvSpPr>
        <xdr:cNvPr id="851" name="円/楕円 850"/>
        <xdr:cNvSpPr/>
      </xdr:nvSpPr>
      <xdr:spPr>
        <a:xfrm>
          <a:off x="22110700" y="130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75239</xdr:rowOff>
    </xdr:from>
    <xdr:ext cx="534377" cy="259045"/>
    <xdr:sp macro="" textlink="">
      <xdr:nvSpPr>
        <xdr:cNvPr id="852" name="繰出金該当値テキスト"/>
        <xdr:cNvSpPr txBox="1"/>
      </xdr:nvSpPr>
      <xdr:spPr>
        <a:xfrm>
          <a:off x="22212300" y="1293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171292</xdr:rowOff>
    </xdr:from>
    <xdr:to>
      <xdr:col>31</xdr:col>
      <xdr:colOff>85725</xdr:colOff>
      <xdr:row>77</xdr:row>
      <xdr:rowOff>101442</xdr:rowOff>
    </xdr:to>
    <xdr:sp macro="" textlink="">
      <xdr:nvSpPr>
        <xdr:cNvPr id="853" name="円/楕円 852"/>
        <xdr:cNvSpPr/>
      </xdr:nvSpPr>
      <xdr:spPr>
        <a:xfrm>
          <a:off x="21272500" y="132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92569</xdr:rowOff>
    </xdr:from>
    <xdr:ext cx="534377" cy="259045"/>
    <xdr:sp macro="" textlink="">
      <xdr:nvSpPr>
        <xdr:cNvPr id="854" name="テキスト ボックス 853"/>
        <xdr:cNvSpPr txBox="1"/>
      </xdr:nvSpPr>
      <xdr:spPr>
        <a:xfrm>
          <a:off x="21056111" y="132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168663</xdr:rowOff>
    </xdr:from>
    <xdr:to>
      <xdr:col>29</xdr:col>
      <xdr:colOff>568325</xdr:colOff>
      <xdr:row>77</xdr:row>
      <xdr:rowOff>98813</xdr:rowOff>
    </xdr:to>
    <xdr:sp macro="" textlink="">
      <xdr:nvSpPr>
        <xdr:cNvPr id="855" name="円/楕円 854"/>
        <xdr:cNvSpPr/>
      </xdr:nvSpPr>
      <xdr:spPr>
        <a:xfrm>
          <a:off x="20383500" y="131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89940</xdr:rowOff>
    </xdr:from>
    <xdr:ext cx="534377" cy="259045"/>
    <xdr:sp macro="" textlink="">
      <xdr:nvSpPr>
        <xdr:cNvPr id="856" name="テキスト ボックス 855"/>
        <xdr:cNvSpPr txBox="1"/>
      </xdr:nvSpPr>
      <xdr:spPr>
        <a:xfrm>
          <a:off x="20167111" y="132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79090</xdr:rowOff>
    </xdr:from>
    <xdr:to>
      <xdr:col>28</xdr:col>
      <xdr:colOff>365125</xdr:colOff>
      <xdr:row>78</xdr:row>
      <xdr:rowOff>9240</xdr:rowOff>
    </xdr:to>
    <xdr:sp macro="" textlink="">
      <xdr:nvSpPr>
        <xdr:cNvPr id="857" name="円/楕円 856"/>
        <xdr:cNvSpPr/>
      </xdr:nvSpPr>
      <xdr:spPr>
        <a:xfrm>
          <a:off x="19494500" y="132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367</xdr:rowOff>
    </xdr:from>
    <xdr:ext cx="534377" cy="259045"/>
    <xdr:sp macro="" textlink="">
      <xdr:nvSpPr>
        <xdr:cNvPr id="858" name="テキスト ボックス 857"/>
        <xdr:cNvSpPr txBox="1"/>
      </xdr:nvSpPr>
      <xdr:spPr>
        <a:xfrm>
          <a:off x="19278111" y="133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31293</xdr:rowOff>
    </xdr:from>
    <xdr:to>
      <xdr:col>27</xdr:col>
      <xdr:colOff>161925</xdr:colOff>
      <xdr:row>77</xdr:row>
      <xdr:rowOff>132893</xdr:rowOff>
    </xdr:to>
    <xdr:sp macro="" textlink="">
      <xdr:nvSpPr>
        <xdr:cNvPr id="859" name="円/楕円 858"/>
        <xdr:cNvSpPr/>
      </xdr:nvSpPr>
      <xdr:spPr>
        <a:xfrm>
          <a:off x="18605500" y="1323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124020</xdr:rowOff>
    </xdr:from>
    <xdr:ext cx="534377" cy="259045"/>
    <xdr:sp macro="" textlink="">
      <xdr:nvSpPr>
        <xdr:cNvPr id="860" name="テキスト ボックス 859"/>
        <xdr:cNvSpPr txBox="1"/>
      </xdr:nvSpPr>
      <xdr:spPr>
        <a:xfrm>
          <a:off x="18389111" y="133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350,381</a:t>
          </a:r>
          <a:r>
            <a:rPr kumimoji="1" lang="ja-JP" altLang="ja-JP" sz="1100">
              <a:solidFill>
                <a:schemeClr val="dk1"/>
              </a:solidFill>
              <a:effectLst/>
              <a:latin typeface="+mn-lt"/>
              <a:ea typeface="+mn-ea"/>
              <a:cs typeface="+mn-cs"/>
            </a:rPr>
            <a:t>円となっており，増加の傾向にあります。</a:t>
          </a:r>
          <a:endParaRPr lang="ja-JP" altLang="ja-JP" sz="1400">
            <a:effectLst/>
          </a:endParaRPr>
        </a:p>
        <a:p>
          <a:r>
            <a:rPr kumimoji="1" lang="ja-JP" altLang="ja-JP" sz="1100">
              <a:solidFill>
                <a:schemeClr val="dk1"/>
              </a:solidFill>
              <a:effectLst/>
              <a:latin typeface="+mn-lt"/>
              <a:ea typeface="+mn-ea"/>
              <a:cs typeface="+mn-cs"/>
            </a:rPr>
            <a:t>類似団体平均を上回る項目は，扶助費，普通建設事業費，公債費，貸付金，繰出金です。</a:t>
          </a:r>
          <a:endParaRPr lang="ja-JP" altLang="ja-JP" sz="1400">
            <a:effectLst/>
          </a:endParaRPr>
        </a:p>
        <a:p>
          <a:r>
            <a:rPr kumimoji="1" lang="ja-JP" altLang="ja-JP" sz="1100">
              <a:solidFill>
                <a:schemeClr val="dk1"/>
              </a:solidFill>
              <a:effectLst/>
              <a:latin typeface="+mn-lt"/>
              <a:ea typeface="+mn-ea"/>
              <a:cs typeface="+mn-cs"/>
            </a:rPr>
            <a:t>もっとも高い項目は扶助費で，増加傾向にあり，住民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71,846</a:t>
          </a:r>
          <a:r>
            <a:rPr kumimoji="1" lang="ja-JP" altLang="ja-JP" sz="1100">
              <a:solidFill>
                <a:schemeClr val="dk1"/>
              </a:solidFill>
              <a:effectLst/>
              <a:latin typeface="+mn-lt"/>
              <a:ea typeface="+mn-ea"/>
              <a:cs typeface="+mn-cs"/>
            </a:rPr>
            <a:t>円となっています。</a:t>
          </a:r>
          <a:endParaRPr lang="ja-JP" altLang="ja-JP" sz="1400">
            <a:effectLst/>
          </a:endParaRPr>
        </a:p>
        <a:p>
          <a:r>
            <a:rPr kumimoji="1" lang="ja-JP" altLang="ja-JP" sz="1100">
              <a:solidFill>
                <a:schemeClr val="dk1"/>
              </a:solidFill>
              <a:effectLst/>
              <a:latin typeface="+mn-lt"/>
              <a:ea typeface="+mn-ea"/>
              <a:cs typeface="+mn-cs"/>
            </a:rPr>
            <a:t>前年度と比べて増加している主な理由は，障害者介護給付費等負担金等の増により社会福祉費が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％増加したこと及び，</a:t>
          </a:r>
          <a:r>
            <a:rPr kumimoji="1" lang="ja-JP" altLang="en-US" sz="1100">
              <a:solidFill>
                <a:schemeClr val="dk1"/>
              </a:solidFill>
              <a:effectLst/>
              <a:latin typeface="+mn-lt"/>
              <a:ea typeface="+mn-ea"/>
              <a:cs typeface="+mn-cs"/>
            </a:rPr>
            <a:t>受給世帯の増等</a:t>
          </a:r>
          <a:r>
            <a:rPr kumimoji="1" lang="ja-JP" altLang="ja-JP" sz="1100">
              <a:solidFill>
                <a:schemeClr val="dk1"/>
              </a:solidFill>
              <a:effectLst/>
              <a:latin typeface="+mn-lt"/>
              <a:ea typeface="+mn-ea"/>
              <a:cs typeface="+mn-cs"/>
            </a:rPr>
            <a:t>により生活保護費が</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％増加したことによるものです。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広島県海田町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29,280
28,510
13.79
10,752,200
10,259,141
158,656
5,992,959
9,110,313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65568</xdr:rowOff>
    </xdr:from>
    <xdr:to>
      <xdr:col>6</xdr:col>
      <xdr:colOff>511175</xdr:colOff>
      <xdr:row>35</xdr:row>
      <xdr:rowOff>165499</xdr:rowOff>
    </xdr:to>
    <xdr:cxnSp macro="">
      <xdr:nvCxnSpPr>
        <xdr:cNvPr id="63" name="直線コネクタ 62"/>
        <xdr:cNvCxnSpPr/>
      </xdr:nvCxnSpPr>
      <xdr:spPr>
        <a:xfrm flipV="1">
          <a:off x="3797300" y="6066318"/>
          <a:ext cx="8382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165499</xdr:rowOff>
    </xdr:from>
    <xdr:to>
      <xdr:col>5</xdr:col>
      <xdr:colOff>358775</xdr:colOff>
      <xdr:row>36</xdr:row>
      <xdr:rowOff>13317</xdr:rowOff>
    </xdr:to>
    <xdr:cxnSp macro="">
      <xdr:nvCxnSpPr>
        <xdr:cNvPr id="66" name="直線コネクタ 65"/>
        <xdr:cNvCxnSpPr/>
      </xdr:nvCxnSpPr>
      <xdr:spPr>
        <a:xfrm flipV="1">
          <a:off x="2908300" y="616624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93327</xdr:rowOff>
    </xdr:from>
    <xdr:to>
      <xdr:col>4</xdr:col>
      <xdr:colOff>155575</xdr:colOff>
      <xdr:row>36</xdr:row>
      <xdr:rowOff>13317</xdr:rowOff>
    </xdr:to>
    <xdr:cxnSp macro="">
      <xdr:nvCxnSpPr>
        <xdr:cNvPr id="69" name="直線コネクタ 68"/>
        <xdr:cNvCxnSpPr/>
      </xdr:nvCxnSpPr>
      <xdr:spPr>
        <a:xfrm>
          <a:off x="2019300" y="60940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25400</xdr:rowOff>
    </xdr:from>
    <xdr:to>
      <xdr:col>2</xdr:col>
      <xdr:colOff>638175</xdr:colOff>
      <xdr:row>35</xdr:row>
      <xdr:rowOff>93327</xdr:rowOff>
    </xdr:to>
    <xdr:cxnSp macro="">
      <xdr:nvCxnSpPr>
        <xdr:cNvPr id="72" name="直線コネクタ 71"/>
        <xdr:cNvCxnSpPr/>
      </xdr:nvCxnSpPr>
      <xdr:spPr>
        <a:xfrm>
          <a:off x="1130300" y="5854700"/>
          <a:ext cx="889000" cy="2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14768</xdr:rowOff>
    </xdr:from>
    <xdr:to>
      <xdr:col>6</xdr:col>
      <xdr:colOff>561975</xdr:colOff>
      <xdr:row>35</xdr:row>
      <xdr:rowOff>116368</xdr:rowOff>
    </xdr:to>
    <xdr:sp macro="" textlink="">
      <xdr:nvSpPr>
        <xdr:cNvPr id="82" name="円/楕円 81"/>
        <xdr:cNvSpPr/>
      </xdr:nvSpPr>
      <xdr:spPr>
        <a:xfrm>
          <a:off x="45847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37645</xdr:rowOff>
    </xdr:from>
    <xdr:ext cx="469744" cy="259045"/>
    <xdr:sp macro="" textlink="">
      <xdr:nvSpPr>
        <xdr:cNvPr id="83" name="議会費該当値テキスト"/>
        <xdr:cNvSpPr txBox="1"/>
      </xdr:nvSpPr>
      <xdr:spPr>
        <a:xfrm>
          <a:off x="4686300" y="58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114699</xdr:rowOff>
    </xdr:from>
    <xdr:to>
      <xdr:col>5</xdr:col>
      <xdr:colOff>409575</xdr:colOff>
      <xdr:row>36</xdr:row>
      <xdr:rowOff>44849</xdr:rowOff>
    </xdr:to>
    <xdr:sp macro="" textlink="">
      <xdr:nvSpPr>
        <xdr:cNvPr id="84" name="円/楕円 83"/>
        <xdr:cNvSpPr/>
      </xdr:nvSpPr>
      <xdr:spPr>
        <a:xfrm>
          <a:off x="3746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35976</xdr:rowOff>
    </xdr:from>
    <xdr:ext cx="469744" cy="259045"/>
    <xdr:sp macro="" textlink="">
      <xdr:nvSpPr>
        <xdr:cNvPr id="85" name="テキスト ボックス 84"/>
        <xdr:cNvSpPr txBox="1"/>
      </xdr:nvSpPr>
      <xdr:spPr>
        <a:xfrm>
          <a:off x="3562427" y="620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133967</xdr:rowOff>
    </xdr:from>
    <xdr:to>
      <xdr:col>4</xdr:col>
      <xdr:colOff>206375</xdr:colOff>
      <xdr:row>36</xdr:row>
      <xdr:rowOff>64117</xdr:rowOff>
    </xdr:to>
    <xdr:sp macro="" textlink="">
      <xdr:nvSpPr>
        <xdr:cNvPr id="86" name="円/楕円 85"/>
        <xdr:cNvSpPr/>
      </xdr:nvSpPr>
      <xdr:spPr>
        <a:xfrm>
          <a:off x="2857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55244</xdr:rowOff>
    </xdr:from>
    <xdr:ext cx="469744" cy="259045"/>
    <xdr:sp macro="" textlink="">
      <xdr:nvSpPr>
        <xdr:cNvPr id="87" name="テキスト ボックス 86"/>
        <xdr:cNvSpPr txBox="1"/>
      </xdr:nvSpPr>
      <xdr:spPr>
        <a:xfrm>
          <a:off x="2673427" y="622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42527</xdr:rowOff>
    </xdr:from>
    <xdr:to>
      <xdr:col>3</xdr:col>
      <xdr:colOff>3175</xdr:colOff>
      <xdr:row>35</xdr:row>
      <xdr:rowOff>144127</xdr:rowOff>
    </xdr:to>
    <xdr:sp macro="" textlink="">
      <xdr:nvSpPr>
        <xdr:cNvPr id="88" name="円/楕円 87"/>
        <xdr:cNvSpPr/>
      </xdr:nvSpPr>
      <xdr:spPr>
        <a:xfrm>
          <a:off x="19685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135254</xdr:rowOff>
    </xdr:from>
    <xdr:ext cx="469744" cy="259045"/>
    <xdr:sp macro="" textlink="">
      <xdr:nvSpPr>
        <xdr:cNvPr id="89" name="テキスト ボックス 88"/>
        <xdr:cNvSpPr txBox="1"/>
      </xdr:nvSpPr>
      <xdr:spPr>
        <a:xfrm>
          <a:off x="1784427"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146050</xdr:rowOff>
    </xdr:from>
    <xdr:to>
      <xdr:col>1</xdr:col>
      <xdr:colOff>485775</xdr:colOff>
      <xdr:row>34</xdr:row>
      <xdr:rowOff>76200</xdr:rowOff>
    </xdr:to>
    <xdr:sp macro="" textlink="">
      <xdr:nvSpPr>
        <xdr:cNvPr id="90" name="円/楕円 89"/>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92727</xdr:rowOff>
    </xdr:from>
    <xdr:ext cx="469744" cy="259045"/>
    <xdr:sp macro="" textlink="">
      <xdr:nvSpPr>
        <xdr:cNvPr id="91" name="テキスト ボックス 90"/>
        <xdr:cNvSpPr txBox="1"/>
      </xdr:nvSpPr>
      <xdr:spPr>
        <a:xfrm>
          <a:off x="8954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135540</xdr:rowOff>
    </xdr:from>
    <xdr:to>
      <xdr:col>6</xdr:col>
      <xdr:colOff>511175</xdr:colOff>
      <xdr:row>57</xdr:row>
      <xdr:rowOff>153172</xdr:rowOff>
    </xdr:to>
    <xdr:cxnSp macro="">
      <xdr:nvCxnSpPr>
        <xdr:cNvPr id="120" name="直線コネクタ 119"/>
        <xdr:cNvCxnSpPr/>
      </xdr:nvCxnSpPr>
      <xdr:spPr>
        <a:xfrm flipV="1">
          <a:off x="3797300" y="9908190"/>
          <a:ext cx="8382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130792</xdr:rowOff>
    </xdr:from>
    <xdr:to>
      <xdr:col>5</xdr:col>
      <xdr:colOff>358775</xdr:colOff>
      <xdr:row>57</xdr:row>
      <xdr:rowOff>153172</xdr:rowOff>
    </xdr:to>
    <xdr:cxnSp macro="">
      <xdr:nvCxnSpPr>
        <xdr:cNvPr id="123" name="直線コネクタ 122"/>
        <xdr:cNvCxnSpPr/>
      </xdr:nvCxnSpPr>
      <xdr:spPr>
        <a:xfrm>
          <a:off x="2908300" y="9903442"/>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87922</xdr:rowOff>
    </xdr:from>
    <xdr:to>
      <xdr:col>4</xdr:col>
      <xdr:colOff>155575</xdr:colOff>
      <xdr:row>57</xdr:row>
      <xdr:rowOff>130792</xdr:rowOff>
    </xdr:to>
    <xdr:cxnSp macro="">
      <xdr:nvCxnSpPr>
        <xdr:cNvPr id="126" name="直線コネクタ 125"/>
        <xdr:cNvCxnSpPr/>
      </xdr:nvCxnSpPr>
      <xdr:spPr>
        <a:xfrm>
          <a:off x="2019300" y="9860572"/>
          <a:ext cx="889000" cy="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75692</xdr:rowOff>
    </xdr:from>
    <xdr:to>
      <xdr:col>2</xdr:col>
      <xdr:colOff>638175</xdr:colOff>
      <xdr:row>57</xdr:row>
      <xdr:rowOff>87922</xdr:rowOff>
    </xdr:to>
    <xdr:cxnSp macro="">
      <xdr:nvCxnSpPr>
        <xdr:cNvPr id="129" name="直線コネクタ 128"/>
        <xdr:cNvCxnSpPr/>
      </xdr:nvCxnSpPr>
      <xdr:spPr>
        <a:xfrm>
          <a:off x="1130300" y="9848342"/>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84740</xdr:rowOff>
    </xdr:from>
    <xdr:to>
      <xdr:col>6</xdr:col>
      <xdr:colOff>561975</xdr:colOff>
      <xdr:row>58</xdr:row>
      <xdr:rowOff>14890</xdr:rowOff>
    </xdr:to>
    <xdr:sp macro="" textlink="">
      <xdr:nvSpPr>
        <xdr:cNvPr id="139" name="円/楕円 138"/>
        <xdr:cNvSpPr/>
      </xdr:nvSpPr>
      <xdr:spPr>
        <a:xfrm>
          <a:off x="4584700" y="98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171117</xdr:rowOff>
    </xdr:from>
    <xdr:ext cx="534377" cy="259045"/>
    <xdr:sp macro="" textlink="">
      <xdr:nvSpPr>
        <xdr:cNvPr id="140" name="総務費該当値テキスト"/>
        <xdr:cNvSpPr txBox="1"/>
      </xdr:nvSpPr>
      <xdr:spPr>
        <a:xfrm>
          <a:off x="4686300" y="97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102372</xdr:rowOff>
    </xdr:from>
    <xdr:to>
      <xdr:col>5</xdr:col>
      <xdr:colOff>409575</xdr:colOff>
      <xdr:row>58</xdr:row>
      <xdr:rowOff>32522</xdr:rowOff>
    </xdr:to>
    <xdr:sp macro="" textlink="">
      <xdr:nvSpPr>
        <xdr:cNvPr id="141" name="円/楕円 140"/>
        <xdr:cNvSpPr/>
      </xdr:nvSpPr>
      <xdr:spPr>
        <a:xfrm>
          <a:off x="3746500" y="98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23649</xdr:rowOff>
    </xdr:from>
    <xdr:ext cx="534377" cy="259045"/>
    <xdr:sp macro="" textlink="">
      <xdr:nvSpPr>
        <xdr:cNvPr id="142" name="テキスト ボックス 141"/>
        <xdr:cNvSpPr txBox="1"/>
      </xdr:nvSpPr>
      <xdr:spPr>
        <a:xfrm>
          <a:off x="3530111" y="99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79992</xdr:rowOff>
    </xdr:from>
    <xdr:to>
      <xdr:col>4</xdr:col>
      <xdr:colOff>206375</xdr:colOff>
      <xdr:row>58</xdr:row>
      <xdr:rowOff>10142</xdr:rowOff>
    </xdr:to>
    <xdr:sp macro="" textlink="">
      <xdr:nvSpPr>
        <xdr:cNvPr id="143" name="円/楕円 142"/>
        <xdr:cNvSpPr/>
      </xdr:nvSpPr>
      <xdr:spPr>
        <a:xfrm>
          <a:off x="2857500" y="985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1269</xdr:rowOff>
    </xdr:from>
    <xdr:ext cx="534377" cy="259045"/>
    <xdr:sp macro="" textlink="">
      <xdr:nvSpPr>
        <xdr:cNvPr id="144" name="テキスト ボックス 143"/>
        <xdr:cNvSpPr txBox="1"/>
      </xdr:nvSpPr>
      <xdr:spPr>
        <a:xfrm>
          <a:off x="2641111" y="994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37122</xdr:rowOff>
    </xdr:from>
    <xdr:to>
      <xdr:col>3</xdr:col>
      <xdr:colOff>3175</xdr:colOff>
      <xdr:row>57</xdr:row>
      <xdr:rowOff>138722</xdr:rowOff>
    </xdr:to>
    <xdr:sp macro="" textlink="">
      <xdr:nvSpPr>
        <xdr:cNvPr id="145" name="円/楕円 144"/>
        <xdr:cNvSpPr/>
      </xdr:nvSpPr>
      <xdr:spPr>
        <a:xfrm>
          <a:off x="1968500" y="98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129849</xdr:rowOff>
    </xdr:from>
    <xdr:ext cx="534377" cy="259045"/>
    <xdr:sp macro="" textlink="">
      <xdr:nvSpPr>
        <xdr:cNvPr id="146" name="テキスト ボックス 145"/>
        <xdr:cNvSpPr txBox="1"/>
      </xdr:nvSpPr>
      <xdr:spPr>
        <a:xfrm>
          <a:off x="1752111" y="99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24892</xdr:rowOff>
    </xdr:from>
    <xdr:to>
      <xdr:col>1</xdr:col>
      <xdr:colOff>485775</xdr:colOff>
      <xdr:row>57</xdr:row>
      <xdr:rowOff>126492</xdr:rowOff>
    </xdr:to>
    <xdr:sp macro="" textlink="">
      <xdr:nvSpPr>
        <xdr:cNvPr id="147" name="円/楕円 146"/>
        <xdr:cNvSpPr/>
      </xdr:nvSpPr>
      <xdr:spPr>
        <a:xfrm>
          <a:off x="1079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117619</xdr:rowOff>
    </xdr:from>
    <xdr:ext cx="534377" cy="259045"/>
    <xdr:sp macro="" textlink="">
      <xdr:nvSpPr>
        <xdr:cNvPr id="148" name="テキスト ボックス 147"/>
        <xdr:cNvSpPr txBox="1"/>
      </xdr:nvSpPr>
      <xdr:spPr>
        <a:xfrm>
          <a:off x="863111"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125260</xdr:rowOff>
    </xdr:from>
    <xdr:to>
      <xdr:col>6</xdr:col>
      <xdr:colOff>511175</xdr:colOff>
      <xdr:row>76</xdr:row>
      <xdr:rowOff>25805</xdr:rowOff>
    </xdr:to>
    <xdr:cxnSp macro="">
      <xdr:nvCxnSpPr>
        <xdr:cNvPr id="178" name="直線コネクタ 177"/>
        <xdr:cNvCxnSpPr/>
      </xdr:nvCxnSpPr>
      <xdr:spPr>
        <a:xfrm flipV="1">
          <a:off x="3797300" y="12984010"/>
          <a:ext cx="838200" cy="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12354</xdr:rowOff>
    </xdr:from>
    <xdr:to>
      <xdr:col>5</xdr:col>
      <xdr:colOff>358775</xdr:colOff>
      <xdr:row>76</xdr:row>
      <xdr:rowOff>25805</xdr:rowOff>
    </xdr:to>
    <xdr:cxnSp macro="">
      <xdr:nvCxnSpPr>
        <xdr:cNvPr id="181" name="直線コネクタ 180"/>
        <xdr:cNvCxnSpPr/>
      </xdr:nvCxnSpPr>
      <xdr:spPr>
        <a:xfrm>
          <a:off x="2908300" y="13042554"/>
          <a:ext cx="889000" cy="1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12354</xdr:rowOff>
    </xdr:from>
    <xdr:to>
      <xdr:col>4</xdr:col>
      <xdr:colOff>155575</xdr:colOff>
      <xdr:row>76</xdr:row>
      <xdr:rowOff>87785</xdr:rowOff>
    </xdr:to>
    <xdr:cxnSp macro="">
      <xdr:nvCxnSpPr>
        <xdr:cNvPr id="184" name="直線コネクタ 183"/>
        <xdr:cNvCxnSpPr/>
      </xdr:nvCxnSpPr>
      <xdr:spPr>
        <a:xfrm flipV="1">
          <a:off x="2019300" y="13042554"/>
          <a:ext cx="889000" cy="7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87785</xdr:rowOff>
    </xdr:from>
    <xdr:to>
      <xdr:col>2</xdr:col>
      <xdr:colOff>638175</xdr:colOff>
      <xdr:row>76</xdr:row>
      <xdr:rowOff>95664</xdr:rowOff>
    </xdr:to>
    <xdr:cxnSp macro="">
      <xdr:nvCxnSpPr>
        <xdr:cNvPr id="187" name="直線コネクタ 186"/>
        <xdr:cNvCxnSpPr/>
      </xdr:nvCxnSpPr>
      <xdr:spPr>
        <a:xfrm flipV="1">
          <a:off x="1130300" y="13117985"/>
          <a:ext cx="889000" cy="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74460</xdr:rowOff>
    </xdr:from>
    <xdr:to>
      <xdr:col>6</xdr:col>
      <xdr:colOff>561975</xdr:colOff>
      <xdr:row>76</xdr:row>
      <xdr:rowOff>4611</xdr:rowOff>
    </xdr:to>
    <xdr:sp macro="" textlink="">
      <xdr:nvSpPr>
        <xdr:cNvPr id="197" name="円/楕円 196"/>
        <xdr:cNvSpPr/>
      </xdr:nvSpPr>
      <xdr:spPr>
        <a:xfrm>
          <a:off x="4584700" y="12933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97337</xdr:rowOff>
    </xdr:from>
    <xdr:ext cx="599010" cy="259045"/>
    <xdr:sp macro="" textlink="">
      <xdr:nvSpPr>
        <xdr:cNvPr id="198" name="民生費該当値テキスト"/>
        <xdr:cNvSpPr txBox="1"/>
      </xdr:nvSpPr>
      <xdr:spPr>
        <a:xfrm>
          <a:off x="4686300" y="1278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129,395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146455</xdr:rowOff>
    </xdr:from>
    <xdr:to>
      <xdr:col>5</xdr:col>
      <xdr:colOff>409575</xdr:colOff>
      <xdr:row>76</xdr:row>
      <xdr:rowOff>76605</xdr:rowOff>
    </xdr:to>
    <xdr:sp macro="" textlink="">
      <xdr:nvSpPr>
        <xdr:cNvPr id="199" name="円/楕円 198"/>
        <xdr:cNvSpPr/>
      </xdr:nvSpPr>
      <xdr:spPr>
        <a:xfrm>
          <a:off x="3746500" y="13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93131</xdr:rowOff>
    </xdr:from>
    <xdr:ext cx="599010" cy="259045"/>
    <xdr:sp macro="" textlink="">
      <xdr:nvSpPr>
        <xdr:cNvPr id="200" name="テキスト ボックス 199"/>
        <xdr:cNvSpPr txBox="1"/>
      </xdr:nvSpPr>
      <xdr:spPr>
        <a:xfrm>
          <a:off x="3497794" y="127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133004</xdr:rowOff>
    </xdr:from>
    <xdr:to>
      <xdr:col>4</xdr:col>
      <xdr:colOff>206375</xdr:colOff>
      <xdr:row>76</xdr:row>
      <xdr:rowOff>63154</xdr:rowOff>
    </xdr:to>
    <xdr:sp macro="" textlink="">
      <xdr:nvSpPr>
        <xdr:cNvPr id="201" name="円/楕円 200"/>
        <xdr:cNvSpPr/>
      </xdr:nvSpPr>
      <xdr:spPr>
        <a:xfrm>
          <a:off x="2857500" y="129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79681</xdr:rowOff>
    </xdr:from>
    <xdr:ext cx="599010" cy="259045"/>
    <xdr:sp macro="" textlink="">
      <xdr:nvSpPr>
        <xdr:cNvPr id="202" name="テキスト ボックス 201"/>
        <xdr:cNvSpPr txBox="1"/>
      </xdr:nvSpPr>
      <xdr:spPr>
        <a:xfrm>
          <a:off x="2608794" y="12766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36985</xdr:rowOff>
    </xdr:from>
    <xdr:to>
      <xdr:col>3</xdr:col>
      <xdr:colOff>3175</xdr:colOff>
      <xdr:row>76</xdr:row>
      <xdr:rowOff>138585</xdr:rowOff>
    </xdr:to>
    <xdr:sp macro="" textlink="">
      <xdr:nvSpPr>
        <xdr:cNvPr id="203" name="円/楕円 202"/>
        <xdr:cNvSpPr/>
      </xdr:nvSpPr>
      <xdr:spPr>
        <a:xfrm>
          <a:off x="1968500" y="130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155112</xdr:rowOff>
    </xdr:from>
    <xdr:ext cx="599010" cy="259045"/>
    <xdr:sp macro="" textlink="">
      <xdr:nvSpPr>
        <xdr:cNvPr id="204" name="テキスト ボックス 203"/>
        <xdr:cNvSpPr txBox="1"/>
      </xdr:nvSpPr>
      <xdr:spPr>
        <a:xfrm>
          <a:off x="1719794" y="1284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111,813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44864</xdr:rowOff>
    </xdr:from>
    <xdr:to>
      <xdr:col>1</xdr:col>
      <xdr:colOff>485775</xdr:colOff>
      <xdr:row>76</xdr:row>
      <xdr:rowOff>146464</xdr:rowOff>
    </xdr:to>
    <xdr:sp macro="" textlink="">
      <xdr:nvSpPr>
        <xdr:cNvPr id="205" name="円/楕円 204"/>
        <xdr:cNvSpPr/>
      </xdr:nvSpPr>
      <xdr:spPr>
        <a:xfrm>
          <a:off x="1079500" y="130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162991</xdr:rowOff>
    </xdr:from>
    <xdr:ext cx="599010" cy="259045"/>
    <xdr:sp macro="" textlink="">
      <xdr:nvSpPr>
        <xdr:cNvPr id="206" name="テキスト ボックス 205"/>
        <xdr:cNvSpPr txBox="1"/>
      </xdr:nvSpPr>
      <xdr:spPr>
        <a:xfrm>
          <a:off x="830794" y="1285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155800</xdr:rowOff>
    </xdr:from>
    <xdr:to>
      <xdr:col>6</xdr:col>
      <xdr:colOff>511175</xdr:colOff>
      <xdr:row>98</xdr:row>
      <xdr:rowOff>169075</xdr:rowOff>
    </xdr:to>
    <xdr:cxnSp macro="">
      <xdr:nvCxnSpPr>
        <xdr:cNvPr id="238" name="直線コネクタ 237"/>
        <xdr:cNvCxnSpPr/>
      </xdr:nvCxnSpPr>
      <xdr:spPr>
        <a:xfrm flipV="1">
          <a:off x="3797300" y="16957900"/>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169075</xdr:rowOff>
    </xdr:from>
    <xdr:to>
      <xdr:col>5</xdr:col>
      <xdr:colOff>358775</xdr:colOff>
      <xdr:row>99</xdr:row>
      <xdr:rowOff>7193</xdr:rowOff>
    </xdr:to>
    <xdr:cxnSp macro="">
      <xdr:nvCxnSpPr>
        <xdr:cNvPr id="241" name="直線コネクタ 240"/>
        <xdr:cNvCxnSpPr/>
      </xdr:nvCxnSpPr>
      <xdr:spPr>
        <a:xfrm flipV="1">
          <a:off x="2908300" y="16971175"/>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136320</xdr:rowOff>
    </xdr:from>
    <xdr:to>
      <xdr:col>4</xdr:col>
      <xdr:colOff>155575</xdr:colOff>
      <xdr:row>99</xdr:row>
      <xdr:rowOff>7193</xdr:rowOff>
    </xdr:to>
    <xdr:cxnSp macro="">
      <xdr:nvCxnSpPr>
        <xdr:cNvPr id="244" name="直線コネクタ 243"/>
        <xdr:cNvCxnSpPr/>
      </xdr:nvCxnSpPr>
      <xdr:spPr>
        <a:xfrm>
          <a:off x="2019300" y="16938420"/>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110505</xdr:rowOff>
    </xdr:from>
    <xdr:to>
      <xdr:col>2</xdr:col>
      <xdr:colOff>638175</xdr:colOff>
      <xdr:row>98</xdr:row>
      <xdr:rowOff>136320</xdr:rowOff>
    </xdr:to>
    <xdr:cxnSp macro="">
      <xdr:nvCxnSpPr>
        <xdr:cNvPr id="247" name="直線コネクタ 246"/>
        <xdr:cNvCxnSpPr/>
      </xdr:nvCxnSpPr>
      <xdr:spPr>
        <a:xfrm>
          <a:off x="1130300" y="16912605"/>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105000</xdr:rowOff>
    </xdr:from>
    <xdr:to>
      <xdr:col>6</xdr:col>
      <xdr:colOff>561975</xdr:colOff>
      <xdr:row>99</xdr:row>
      <xdr:rowOff>35150</xdr:rowOff>
    </xdr:to>
    <xdr:sp macro="" textlink="">
      <xdr:nvSpPr>
        <xdr:cNvPr id="257" name="円/楕円 256"/>
        <xdr:cNvSpPr/>
      </xdr:nvSpPr>
      <xdr:spPr>
        <a:xfrm>
          <a:off x="4584700" y="169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83427</xdr:rowOff>
    </xdr:from>
    <xdr:ext cx="534377" cy="259045"/>
    <xdr:sp macro="" textlink="">
      <xdr:nvSpPr>
        <xdr:cNvPr id="258" name="衛生費該当値テキスト"/>
        <xdr:cNvSpPr txBox="1"/>
      </xdr:nvSpPr>
      <xdr:spPr>
        <a:xfrm>
          <a:off x="4686300" y="1688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118275</xdr:rowOff>
    </xdr:from>
    <xdr:to>
      <xdr:col>5</xdr:col>
      <xdr:colOff>409575</xdr:colOff>
      <xdr:row>99</xdr:row>
      <xdr:rowOff>48425</xdr:rowOff>
    </xdr:to>
    <xdr:sp macro="" textlink="">
      <xdr:nvSpPr>
        <xdr:cNvPr id="259" name="円/楕円 258"/>
        <xdr:cNvSpPr/>
      </xdr:nvSpPr>
      <xdr:spPr>
        <a:xfrm>
          <a:off x="3746500" y="169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39552</xdr:rowOff>
    </xdr:from>
    <xdr:ext cx="534377" cy="259045"/>
    <xdr:sp macro="" textlink="">
      <xdr:nvSpPr>
        <xdr:cNvPr id="260" name="テキスト ボックス 259"/>
        <xdr:cNvSpPr txBox="1"/>
      </xdr:nvSpPr>
      <xdr:spPr>
        <a:xfrm>
          <a:off x="3530111" y="1701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127843</xdr:rowOff>
    </xdr:from>
    <xdr:to>
      <xdr:col>4</xdr:col>
      <xdr:colOff>206375</xdr:colOff>
      <xdr:row>99</xdr:row>
      <xdr:rowOff>57993</xdr:rowOff>
    </xdr:to>
    <xdr:sp macro="" textlink="">
      <xdr:nvSpPr>
        <xdr:cNvPr id="261" name="円/楕円 260"/>
        <xdr:cNvSpPr/>
      </xdr:nvSpPr>
      <xdr:spPr>
        <a:xfrm>
          <a:off x="2857500" y="169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49120</xdr:rowOff>
    </xdr:from>
    <xdr:ext cx="534377" cy="259045"/>
    <xdr:sp macro="" textlink="">
      <xdr:nvSpPr>
        <xdr:cNvPr id="262" name="テキスト ボックス 261"/>
        <xdr:cNvSpPr txBox="1"/>
      </xdr:nvSpPr>
      <xdr:spPr>
        <a:xfrm>
          <a:off x="2641111" y="170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85520</xdr:rowOff>
    </xdr:from>
    <xdr:to>
      <xdr:col>3</xdr:col>
      <xdr:colOff>3175</xdr:colOff>
      <xdr:row>99</xdr:row>
      <xdr:rowOff>15670</xdr:rowOff>
    </xdr:to>
    <xdr:sp macro="" textlink="">
      <xdr:nvSpPr>
        <xdr:cNvPr id="263" name="円/楕円 262"/>
        <xdr:cNvSpPr/>
      </xdr:nvSpPr>
      <xdr:spPr>
        <a:xfrm>
          <a:off x="1968500" y="168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6797</xdr:rowOff>
    </xdr:from>
    <xdr:ext cx="534377" cy="259045"/>
    <xdr:sp macro="" textlink="">
      <xdr:nvSpPr>
        <xdr:cNvPr id="264" name="テキスト ボックス 263"/>
        <xdr:cNvSpPr txBox="1"/>
      </xdr:nvSpPr>
      <xdr:spPr>
        <a:xfrm>
          <a:off x="1752111" y="169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59705</xdr:rowOff>
    </xdr:from>
    <xdr:to>
      <xdr:col>1</xdr:col>
      <xdr:colOff>485775</xdr:colOff>
      <xdr:row>98</xdr:row>
      <xdr:rowOff>161305</xdr:rowOff>
    </xdr:to>
    <xdr:sp macro="" textlink="">
      <xdr:nvSpPr>
        <xdr:cNvPr id="265" name="円/楕円 264"/>
        <xdr:cNvSpPr/>
      </xdr:nvSpPr>
      <xdr:spPr>
        <a:xfrm>
          <a:off x="1079500" y="168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152432</xdr:rowOff>
    </xdr:from>
    <xdr:ext cx="534377" cy="259045"/>
    <xdr:sp macro="" textlink="">
      <xdr:nvSpPr>
        <xdr:cNvPr id="266" name="テキスト ボックス 265"/>
        <xdr:cNvSpPr txBox="1"/>
      </xdr:nvSpPr>
      <xdr:spPr>
        <a:xfrm>
          <a:off x="863111" y="169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126746</xdr:rowOff>
    </xdr:from>
    <xdr:to>
      <xdr:col>15</xdr:col>
      <xdr:colOff>180975</xdr:colOff>
      <xdr:row>36</xdr:row>
      <xdr:rowOff>129413</xdr:rowOff>
    </xdr:to>
    <xdr:cxnSp macro="">
      <xdr:nvCxnSpPr>
        <xdr:cNvPr id="295" name="直線コネクタ 294"/>
        <xdr:cNvCxnSpPr/>
      </xdr:nvCxnSpPr>
      <xdr:spPr>
        <a:xfrm>
          <a:off x="9639300" y="629894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123317</xdr:rowOff>
    </xdr:from>
    <xdr:to>
      <xdr:col>14</xdr:col>
      <xdr:colOff>28575</xdr:colOff>
      <xdr:row>36</xdr:row>
      <xdr:rowOff>126746</xdr:rowOff>
    </xdr:to>
    <xdr:cxnSp macro="">
      <xdr:nvCxnSpPr>
        <xdr:cNvPr id="298" name="直線コネクタ 297"/>
        <xdr:cNvCxnSpPr/>
      </xdr:nvCxnSpPr>
      <xdr:spPr>
        <a:xfrm>
          <a:off x="8750300" y="629551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121793</xdr:rowOff>
    </xdr:from>
    <xdr:to>
      <xdr:col>12</xdr:col>
      <xdr:colOff>511175</xdr:colOff>
      <xdr:row>36</xdr:row>
      <xdr:rowOff>123317</xdr:rowOff>
    </xdr:to>
    <xdr:cxnSp macro="">
      <xdr:nvCxnSpPr>
        <xdr:cNvPr id="301" name="直線コネクタ 300"/>
        <xdr:cNvCxnSpPr/>
      </xdr:nvCxnSpPr>
      <xdr:spPr>
        <a:xfrm>
          <a:off x="7861300" y="62939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110363</xdr:rowOff>
    </xdr:from>
    <xdr:to>
      <xdr:col>11</xdr:col>
      <xdr:colOff>307975</xdr:colOff>
      <xdr:row>36</xdr:row>
      <xdr:rowOff>121793</xdr:rowOff>
    </xdr:to>
    <xdr:cxnSp macro="">
      <xdr:nvCxnSpPr>
        <xdr:cNvPr id="304" name="直線コネクタ 303"/>
        <xdr:cNvCxnSpPr/>
      </xdr:nvCxnSpPr>
      <xdr:spPr>
        <a:xfrm>
          <a:off x="6972300" y="62825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78613</xdr:rowOff>
    </xdr:from>
    <xdr:to>
      <xdr:col>15</xdr:col>
      <xdr:colOff>231775</xdr:colOff>
      <xdr:row>37</xdr:row>
      <xdr:rowOff>8763</xdr:rowOff>
    </xdr:to>
    <xdr:sp macro="" textlink="">
      <xdr:nvSpPr>
        <xdr:cNvPr id="314" name="円/楕円 313"/>
        <xdr:cNvSpPr/>
      </xdr:nvSpPr>
      <xdr:spPr>
        <a:xfrm>
          <a:off x="104267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101490</xdr:rowOff>
    </xdr:from>
    <xdr:ext cx="469744" cy="259045"/>
    <xdr:sp macro="" textlink="">
      <xdr:nvSpPr>
        <xdr:cNvPr id="315" name="労働費該当値テキスト"/>
        <xdr:cNvSpPr txBox="1"/>
      </xdr:nvSpPr>
      <xdr:spPr>
        <a:xfrm>
          <a:off x="10528300" y="610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75946</xdr:rowOff>
    </xdr:from>
    <xdr:to>
      <xdr:col>14</xdr:col>
      <xdr:colOff>79375</xdr:colOff>
      <xdr:row>37</xdr:row>
      <xdr:rowOff>6096</xdr:rowOff>
    </xdr:to>
    <xdr:sp macro="" textlink="">
      <xdr:nvSpPr>
        <xdr:cNvPr id="316" name="円/楕円 315"/>
        <xdr:cNvSpPr/>
      </xdr:nvSpPr>
      <xdr:spPr>
        <a:xfrm>
          <a:off x="9588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22623</xdr:rowOff>
    </xdr:from>
    <xdr:ext cx="469744" cy="259045"/>
    <xdr:sp macro="" textlink="">
      <xdr:nvSpPr>
        <xdr:cNvPr id="317" name="テキスト ボックス 316"/>
        <xdr:cNvSpPr txBox="1"/>
      </xdr:nvSpPr>
      <xdr:spPr>
        <a:xfrm>
          <a:off x="9404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72517</xdr:rowOff>
    </xdr:from>
    <xdr:to>
      <xdr:col>12</xdr:col>
      <xdr:colOff>561975</xdr:colOff>
      <xdr:row>37</xdr:row>
      <xdr:rowOff>2667</xdr:rowOff>
    </xdr:to>
    <xdr:sp macro="" textlink="">
      <xdr:nvSpPr>
        <xdr:cNvPr id="318" name="円/楕円 317"/>
        <xdr:cNvSpPr/>
      </xdr:nvSpPr>
      <xdr:spPr>
        <a:xfrm>
          <a:off x="8699500" y="62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165244</xdr:rowOff>
    </xdr:from>
    <xdr:ext cx="469744" cy="259045"/>
    <xdr:sp macro="" textlink="">
      <xdr:nvSpPr>
        <xdr:cNvPr id="319" name="テキスト ボックス 318"/>
        <xdr:cNvSpPr txBox="1"/>
      </xdr:nvSpPr>
      <xdr:spPr>
        <a:xfrm>
          <a:off x="8515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70993</xdr:rowOff>
    </xdr:from>
    <xdr:to>
      <xdr:col>11</xdr:col>
      <xdr:colOff>358775</xdr:colOff>
      <xdr:row>37</xdr:row>
      <xdr:rowOff>1143</xdr:rowOff>
    </xdr:to>
    <xdr:sp macro="" textlink="">
      <xdr:nvSpPr>
        <xdr:cNvPr id="320" name="円/楕円 319"/>
        <xdr:cNvSpPr/>
      </xdr:nvSpPr>
      <xdr:spPr>
        <a:xfrm>
          <a:off x="7810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163720</xdr:rowOff>
    </xdr:from>
    <xdr:ext cx="469744" cy="259045"/>
    <xdr:sp macro="" textlink="">
      <xdr:nvSpPr>
        <xdr:cNvPr id="321" name="テキスト ボックス 320"/>
        <xdr:cNvSpPr txBox="1"/>
      </xdr:nvSpPr>
      <xdr:spPr>
        <a:xfrm>
          <a:off x="7626427" y="63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59563</xdr:rowOff>
    </xdr:from>
    <xdr:to>
      <xdr:col>10</xdr:col>
      <xdr:colOff>155575</xdr:colOff>
      <xdr:row>36</xdr:row>
      <xdr:rowOff>161163</xdr:rowOff>
    </xdr:to>
    <xdr:sp macro="" textlink="">
      <xdr:nvSpPr>
        <xdr:cNvPr id="322" name="円/楕円 321"/>
        <xdr:cNvSpPr/>
      </xdr:nvSpPr>
      <xdr:spPr>
        <a:xfrm>
          <a:off x="6921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152290</xdr:rowOff>
    </xdr:from>
    <xdr:ext cx="469744" cy="259045"/>
    <xdr:sp macro="" textlink="">
      <xdr:nvSpPr>
        <xdr:cNvPr id="323" name="テキスト ボックス 322"/>
        <xdr:cNvSpPr txBox="1"/>
      </xdr:nvSpPr>
      <xdr:spPr>
        <a:xfrm>
          <a:off x="6737427"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114097</xdr:rowOff>
    </xdr:from>
    <xdr:to>
      <xdr:col>15</xdr:col>
      <xdr:colOff>180975</xdr:colOff>
      <xdr:row>58</xdr:row>
      <xdr:rowOff>123423</xdr:rowOff>
    </xdr:to>
    <xdr:cxnSp macro="">
      <xdr:nvCxnSpPr>
        <xdr:cNvPr id="350" name="直線コネクタ 349"/>
        <xdr:cNvCxnSpPr/>
      </xdr:nvCxnSpPr>
      <xdr:spPr>
        <a:xfrm flipV="1">
          <a:off x="9639300" y="10058197"/>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123378</xdr:rowOff>
    </xdr:from>
    <xdr:to>
      <xdr:col>14</xdr:col>
      <xdr:colOff>28575</xdr:colOff>
      <xdr:row>58</xdr:row>
      <xdr:rowOff>123423</xdr:rowOff>
    </xdr:to>
    <xdr:cxnSp macro="">
      <xdr:nvCxnSpPr>
        <xdr:cNvPr id="353" name="直線コネクタ 352"/>
        <xdr:cNvCxnSpPr/>
      </xdr:nvCxnSpPr>
      <xdr:spPr>
        <a:xfrm>
          <a:off x="8750300" y="1006747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121709</xdr:rowOff>
    </xdr:from>
    <xdr:to>
      <xdr:col>12</xdr:col>
      <xdr:colOff>511175</xdr:colOff>
      <xdr:row>58</xdr:row>
      <xdr:rowOff>123378</xdr:rowOff>
    </xdr:to>
    <xdr:cxnSp macro="">
      <xdr:nvCxnSpPr>
        <xdr:cNvPr id="356" name="直線コネクタ 355"/>
        <xdr:cNvCxnSpPr/>
      </xdr:nvCxnSpPr>
      <xdr:spPr>
        <a:xfrm>
          <a:off x="7861300" y="10065809"/>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121709</xdr:rowOff>
    </xdr:from>
    <xdr:to>
      <xdr:col>11</xdr:col>
      <xdr:colOff>307975</xdr:colOff>
      <xdr:row>58</xdr:row>
      <xdr:rowOff>124658</xdr:rowOff>
    </xdr:to>
    <xdr:cxnSp macro="">
      <xdr:nvCxnSpPr>
        <xdr:cNvPr id="359" name="直線コネクタ 358"/>
        <xdr:cNvCxnSpPr/>
      </xdr:nvCxnSpPr>
      <xdr:spPr>
        <a:xfrm flipV="1">
          <a:off x="6972300" y="10065809"/>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63297</xdr:rowOff>
    </xdr:from>
    <xdr:to>
      <xdr:col>15</xdr:col>
      <xdr:colOff>231775</xdr:colOff>
      <xdr:row>58</xdr:row>
      <xdr:rowOff>164897</xdr:rowOff>
    </xdr:to>
    <xdr:sp macro="" textlink="">
      <xdr:nvSpPr>
        <xdr:cNvPr id="369" name="円/楕円 368"/>
        <xdr:cNvSpPr/>
      </xdr:nvSpPr>
      <xdr:spPr>
        <a:xfrm>
          <a:off x="104267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149674</xdr:rowOff>
    </xdr:from>
    <xdr:ext cx="469744" cy="259045"/>
    <xdr:sp macro="" textlink="">
      <xdr:nvSpPr>
        <xdr:cNvPr id="370" name="農林水産業費該当値テキスト"/>
        <xdr:cNvSpPr txBox="1"/>
      </xdr:nvSpPr>
      <xdr:spPr>
        <a:xfrm>
          <a:off x="10528300" y="992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72623</xdr:rowOff>
    </xdr:from>
    <xdr:to>
      <xdr:col>14</xdr:col>
      <xdr:colOff>79375</xdr:colOff>
      <xdr:row>59</xdr:row>
      <xdr:rowOff>2773</xdr:rowOff>
    </xdr:to>
    <xdr:sp macro="" textlink="">
      <xdr:nvSpPr>
        <xdr:cNvPr id="371" name="円/楕円 370"/>
        <xdr:cNvSpPr/>
      </xdr:nvSpPr>
      <xdr:spPr>
        <a:xfrm>
          <a:off x="9588500" y="100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165350</xdr:rowOff>
    </xdr:from>
    <xdr:ext cx="378565" cy="259045"/>
    <xdr:sp macro="" textlink="">
      <xdr:nvSpPr>
        <xdr:cNvPr id="372" name="テキスト ボックス 371"/>
        <xdr:cNvSpPr txBox="1"/>
      </xdr:nvSpPr>
      <xdr:spPr>
        <a:xfrm>
          <a:off x="9450017" y="10109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72578</xdr:rowOff>
    </xdr:from>
    <xdr:to>
      <xdr:col>12</xdr:col>
      <xdr:colOff>561975</xdr:colOff>
      <xdr:row>59</xdr:row>
      <xdr:rowOff>2728</xdr:rowOff>
    </xdr:to>
    <xdr:sp macro="" textlink="">
      <xdr:nvSpPr>
        <xdr:cNvPr id="373" name="円/楕円 372"/>
        <xdr:cNvSpPr/>
      </xdr:nvSpPr>
      <xdr:spPr>
        <a:xfrm>
          <a:off x="8699500" y="1001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165305</xdr:rowOff>
    </xdr:from>
    <xdr:ext cx="378565" cy="259045"/>
    <xdr:sp macro="" textlink="">
      <xdr:nvSpPr>
        <xdr:cNvPr id="374" name="テキスト ボックス 373"/>
        <xdr:cNvSpPr txBox="1"/>
      </xdr:nvSpPr>
      <xdr:spPr>
        <a:xfrm>
          <a:off x="8561017" y="1010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70909</xdr:rowOff>
    </xdr:from>
    <xdr:to>
      <xdr:col>11</xdr:col>
      <xdr:colOff>358775</xdr:colOff>
      <xdr:row>59</xdr:row>
      <xdr:rowOff>1059</xdr:rowOff>
    </xdr:to>
    <xdr:sp macro="" textlink="">
      <xdr:nvSpPr>
        <xdr:cNvPr id="375" name="円/楕円 374"/>
        <xdr:cNvSpPr/>
      </xdr:nvSpPr>
      <xdr:spPr>
        <a:xfrm>
          <a:off x="7810500" y="100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163636</xdr:rowOff>
    </xdr:from>
    <xdr:ext cx="378565" cy="259045"/>
    <xdr:sp macro="" textlink="">
      <xdr:nvSpPr>
        <xdr:cNvPr id="376" name="テキスト ボックス 375"/>
        <xdr:cNvSpPr txBox="1"/>
      </xdr:nvSpPr>
      <xdr:spPr>
        <a:xfrm>
          <a:off x="7672017" y="1010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73858</xdr:rowOff>
    </xdr:from>
    <xdr:to>
      <xdr:col>10</xdr:col>
      <xdr:colOff>155575</xdr:colOff>
      <xdr:row>59</xdr:row>
      <xdr:rowOff>4008</xdr:rowOff>
    </xdr:to>
    <xdr:sp macro="" textlink="">
      <xdr:nvSpPr>
        <xdr:cNvPr id="377" name="円/楕円 376"/>
        <xdr:cNvSpPr/>
      </xdr:nvSpPr>
      <xdr:spPr>
        <a:xfrm>
          <a:off x="6921500" y="10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166585</xdr:rowOff>
    </xdr:from>
    <xdr:ext cx="378565" cy="259045"/>
    <xdr:sp macro="" textlink="">
      <xdr:nvSpPr>
        <xdr:cNvPr id="378" name="テキスト ボックス 377"/>
        <xdr:cNvSpPr txBox="1"/>
      </xdr:nvSpPr>
      <xdr:spPr>
        <a:xfrm>
          <a:off x="6783017" y="1011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80721</xdr:rowOff>
    </xdr:from>
    <xdr:to>
      <xdr:col>15</xdr:col>
      <xdr:colOff>180975</xdr:colOff>
      <xdr:row>77</xdr:row>
      <xdr:rowOff>132476</xdr:rowOff>
    </xdr:to>
    <xdr:cxnSp macro="">
      <xdr:nvCxnSpPr>
        <xdr:cNvPr id="405" name="直線コネクタ 404"/>
        <xdr:cNvCxnSpPr/>
      </xdr:nvCxnSpPr>
      <xdr:spPr>
        <a:xfrm flipV="1">
          <a:off x="9639300" y="13282371"/>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128956</xdr:rowOff>
    </xdr:from>
    <xdr:to>
      <xdr:col>14</xdr:col>
      <xdr:colOff>28575</xdr:colOff>
      <xdr:row>77</xdr:row>
      <xdr:rowOff>132476</xdr:rowOff>
    </xdr:to>
    <xdr:cxnSp macro="">
      <xdr:nvCxnSpPr>
        <xdr:cNvPr id="408" name="直線コネクタ 407"/>
        <xdr:cNvCxnSpPr/>
      </xdr:nvCxnSpPr>
      <xdr:spPr>
        <a:xfrm>
          <a:off x="8750300" y="13330606"/>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128956</xdr:rowOff>
    </xdr:from>
    <xdr:to>
      <xdr:col>12</xdr:col>
      <xdr:colOff>511175</xdr:colOff>
      <xdr:row>77</xdr:row>
      <xdr:rowOff>143952</xdr:rowOff>
    </xdr:to>
    <xdr:cxnSp macro="">
      <xdr:nvCxnSpPr>
        <xdr:cNvPr id="411" name="直線コネクタ 410"/>
        <xdr:cNvCxnSpPr/>
      </xdr:nvCxnSpPr>
      <xdr:spPr>
        <a:xfrm flipV="1">
          <a:off x="7861300" y="1333060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143221</xdr:rowOff>
    </xdr:from>
    <xdr:to>
      <xdr:col>11</xdr:col>
      <xdr:colOff>307975</xdr:colOff>
      <xdr:row>77</xdr:row>
      <xdr:rowOff>143952</xdr:rowOff>
    </xdr:to>
    <xdr:cxnSp macro="">
      <xdr:nvCxnSpPr>
        <xdr:cNvPr id="414" name="直線コネクタ 413"/>
        <xdr:cNvCxnSpPr/>
      </xdr:nvCxnSpPr>
      <xdr:spPr>
        <a:xfrm>
          <a:off x="6972300" y="13344871"/>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29921</xdr:rowOff>
    </xdr:from>
    <xdr:to>
      <xdr:col>15</xdr:col>
      <xdr:colOff>231775</xdr:colOff>
      <xdr:row>77</xdr:row>
      <xdr:rowOff>131521</xdr:rowOff>
    </xdr:to>
    <xdr:sp macro="" textlink="">
      <xdr:nvSpPr>
        <xdr:cNvPr id="424" name="円/楕円 423"/>
        <xdr:cNvSpPr/>
      </xdr:nvSpPr>
      <xdr:spPr>
        <a:xfrm>
          <a:off x="104267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8348</xdr:rowOff>
    </xdr:from>
    <xdr:ext cx="469744" cy="259045"/>
    <xdr:sp macro="" textlink="">
      <xdr:nvSpPr>
        <xdr:cNvPr id="425" name="商工費該当値テキスト"/>
        <xdr:cNvSpPr txBox="1"/>
      </xdr:nvSpPr>
      <xdr:spPr>
        <a:xfrm>
          <a:off x="10528300" y="1320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81676</xdr:rowOff>
    </xdr:from>
    <xdr:to>
      <xdr:col>14</xdr:col>
      <xdr:colOff>79375</xdr:colOff>
      <xdr:row>78</xdr:row>
      <xdr:rowOff>11826</xdr:rowOff>
    </xdr:to>
    <xdr:sp macro="" textlink="">
      <xdr:nvSpPr>
        <xdr:cNvPr id="426" name="円/楕円 425"/>
        <xdr:cNvSpPr/>
      </xdr:nvSpPr>
      <xdr:spPr>
        <a:xfrm>
          <a:off x="9588500" y="132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2953</xdr:rowOff>
    </xdr:from>
    <xdr:ext cx="469744" cy="259045"/>
    <xdr:sp macro="" textlink="">
      <xdr:nvSpPr>
        <xdr:cNvPr id="427" name="テキスト ボックス 426"/>
        <xdr:cNvSpPr txBox="1"/>
      </xdr:nvSpPr>
      <xdr:spPr>
        <a:xfrm>
          <a:off x="9404427" y="133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78156</xdr:rowOff>
    </xdr:from>
    <xdr:to>
      <xdr:col>12</xdr:col>
      <xdr:colOff>561975</xdr:colOff>
      <xdr:row>78</xdr:row>
      <xdr:rowOff>8306</xdr:rowOff>
    </xdr:to>
    <xdr:sp macro="" textlink="">
      <xdr:nvSpPr>
        <xdr:cNvPr id="428" name="円/楕円 427"/>
        <xdr:cNvSpPr/>
      </xdr:nvSpPr>
      <xdr:spPr>
        <a:xfrm>
          <a:off x="8699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170883</xdr:rowOff>
    </xdr:from>
    <xdr:ext cx="469744" cy="259045"/>
    <xdr:sp macro="" textlink="">
      <xdr:nvSpPr>
        <xdr:cNvPr id="429" name="テキスト ボックス 428"/>
        <xdr:cNvSpPr txBox="1"/>
      </xdr:nvSpPr>
      <xdr:spPr>
        <a:xfrm>
          <a:off x="8515427"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93152</xdr:rowOff>
    </xdr:from>
    <xdr:to>
      <xdr:col>11</xdr:col>
      <xdr:colOff>358775</xdr:colOff>
      <xdr:row>78</xdr:row>
      <xdr:rowOff>23302</xdr:rowOff>
    </xdr:to>
    <xdr:sp macro="" textlink="">
      <xdr:nvSpPr>
        <xdr:cNvPr id="430" name="円/楕円 429"/>
        <xdr:cNvSpPr/>
      </xdr:nvSpPr>
      <xdr:spPr>
        <a:xfrm>
          <a:off x="7810500" y="1329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14429</xdr:rowOff>
    </xdr:from>
    <xdr:ext cx="469744" cy="259045"/>
    <xdr:sp macro="" textlink="">
      <xdr:nvSpPr>
        <xdr:cNvPr id="431" name="テキスト ボックス 430"/>
        <xdr:cNvSpPr txBox="1"/>
      </xdr:nvSpPr>
      <xdr:spPr>
        <a:xfrm>
          <a:off x="7626427" y="1338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92421</xdr:rowOff>
    </xdr:from>
    <xdr:to>
      <xdr:col>10</xdr:col>
      <xdr:colOff>155575</xdr:colOff>
      <xdr:row>78</xdr:row>
      <xdr:rowOff>22571</xdr:rowOff>
    </xdr:to>
    <xdr:sp macro="" textlink="">
      <xdr:nvSpPr>
        <xdr:cNvPr id="432" name="円/楕円 431"/>
        <xdr:cNvSpPr/>
      </xdr:nvSpPr>
      <xdr:spPr>
        <a:xfrm>
          <a:off x="6921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13698</xdr:rowOff>
    </xdr:from>
    <xdr:ext cx="469744" cy="259045"/>
    <xdr:sp macro="" textlink="">
      <xdr:nvSpPr>
        <xdr:cNvPr id="433" name="テキスト ボックス 432"/>
        <xdr:cNvSpPr txBox="1"/>
      </xdr:nvSpPr>
      <xdr:spPr>
        <a:xfrm>
          <a:off x="6737427" y="1338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37134</xdr:rowOff>
    </xdr:from>
    <xdr:to>
      <xdr:col>15</xdr:col>
      <xdr:colOff>180975</xdr:colOff>
      <xdr:row>96</xdr:row>
      <xdr:rowOff>81941</xdr:rowOff>
    </xdr:to>
    <xdr:cxnSp macro="">
      <xdr:nvCxnSpPr>
        <xdr:cNvPr id="462" name="直線コネクタ 461"/>
        <xdr:cNvCxnSpPr/>
      </xdr:nvCxnSpPr>
      <xdr:spPr>
        <a:xfrm flipV="1">
          <a:off x="9639300" y="16324884"/>
          <a:ext cx="838200" cy="2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150228</xdr:rowOff>
    </xdr:from>
    <xdr:to>
      <xdr:col>14</xdr:col>
      <xdr:colOff>28575</xdr:colOff>
      <xdr:row>96</xdr:row>
      <xdr:rowOff>81941</xdr:rowOff>
    </xdr:to>
    <xdr:cxnSp macro="">
      <xdr:nvCxnSpPr>
        <xdr:cNvPr id="465" name="直線コネクタ 464"/>
        <xdr:cNvCxnSpPr/>
      </xdr:nvCxnSpPr>
      <xdr:spPr>
        <a:xfrm>
          <a:off x="8750300" y="16266528"/>
          <a:ext cx="889000" cy="2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150228</xdr:rowOff>
    </xdr:from>
    <xdr:to>
      <xdr:col>12</xdr:col>
      <xdr:colOff>511175</xdr:colOff>
      <xdr:row>97</xdr:row>
      <xdr:rowOff>22098</xdr:rowOff>
    </xdr:to>
    <xdr:cxnSp macro="">
      <xdr:nvCxnSpPr>
        <xdr:cNvPr id="468" name="直線コネクタ 467"/>
        <xdr:cNvCxnSpPr/>
      </xdr:nvCxnSpPr>
      <xdr:spPr>
        <a:xfrm flipV="1">
          <a:off x="7861300" y="16266528"/>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8750</xdr:rowOff>
    </xdr:from>
    <xdr:to>
      <xdr:col>11</xdr:col>
      <xdr:colOff>307975</xdr:colOff>
      <xdr:row>97</xdr:row>
      <xdr:rowOff>22098</xdr:rowOff>
    </xdr:to>
    <xdr:cxnSp macro="">
      <xdr:nvCxnSpPr>
        <xdr:cNvPr id="471" name="直線コネクタ 470"/>
        <xdr:cNvCxnSpPr/>
      </xdr:nvCxnSpPr>
      <xdr:spPr>
        <a:xfrm>
          <a:off x="6972300" y="16467950"/>
          <a:ext cx="889000" cy="18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157784</xdr:rowOff>
    </xdr:from>
    <xdr:to>
      <xdr:col>15</xdr:col>
      <xdr:colOff>231775</xdr:colOff>
      <xdr:row>95</xdr:row>
      <xdr:rowOff>87934</xdr:rowOff>
    </xdr:to>
    <xdr:sp macro="" textlink="">
      <xdr:nvSpPr>
        <xdr:cNvPr id="481" name="円/楕円 480"/>
        <xdr:cNvSpPr/>
      </xdr:nvSpPr>
      <xdr:spPr>
        <a:xfrm>
          <a:off x="10426700" y="1627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9211</xdr:rowOff>
    </xdr:from>
    <xdr:ext cx="534377" cy="259045"/>
    <xdr:sp macro="" textlink="">
      <xdr:nvSpPr>
        <xdr:cNvPr id="482" name="土木費該当値テキスト"/>
        <xdr:cNvSpPr txBox="1"/>
      </xdr:nvSpPr>
      <xdr:spPr>
        <a:xfrm>
          <a:off x="10528300" y="161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31141</xdr:rowOff>
    </xdr:from>
    <xdr:to>
      <xdr:col>14</xdr:col>
      <xdr:colOff>79375</xdr:colOff>
      <xdr:row>96</xdr:row>
      <xdr:rowOff>132741</xdr:rowOff>
    </xdr:to>
    <xdr:sp macro="" textlink="">
      <xdr:nvSpPr>
        <xdr:cNvPr id="483" name="円/楕円 482"/>
        <xdr:cNvSpPr/>
      </xdr:nvSpPr>
      <xdr:spPr>
        <a:xfrm>
          <a:off x="9588500" y="164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123868</xdr:rowOff>
    </xdr:from>
    <xdr:ext cx="534377" cy="259045"/>
    <xdr:sp macro="" textlink="">
      <xdr:nvSpPr>
        <xdr:cNvPr id="484" name="テキスト ボックス 483"/>
        <xdr:cNvSpPr txBox="1"/>
      </xdr:nvSpPr>
      <xdr:spPr>
        <a:xfrm>
          <a:off x="9372111" y="165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99428</xdr:rowOff>
    </xdr:from>
    <xdr:to>
      <xdr:col>12</xdr:col>
      <xdr:colOff>561975</xdr:colOff>
      <xdr:row>95</xdr:row>
      <xdr:rowOff>29578</xdr:rowOff>
    </xdr:to>
    <xdr:sp macro="" textlink="">
      <xdr:nvSpPr>
        <xdr:cNvPr id="485" name="円/楕円 484"/>
        <xdr:cNvSpPr/>
      </xdr:nvSpPr>
      <xdr:spPr>
        <a:xfrm>
          <a:off x="8699500" y="162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46105</xdr:rowOff>
    </xdr:from>
    <xdr:ext cx="534377" cy="259045"/>
    <xdr:sp macro="" textlink="">
      <xdr:nvSpPr>
        <xdr:cNvPr id="486" name="テキスト ボックス 485"/>
        <xdr:cNvSpPr txBox="1"/>
      </xdr:nvSpPr>
      <xdr:spPr>
        <a:xfrm>
          <a:off x="8483111" y="159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142748</xdr:rowOff>
    </xdr:from>
    <xdr:to>
      <xdr:col>11</xdr:col>
      <xdr:colOff>358775</xdr:colOff>
      <xdr:row>97</xdr:row>
      <xdr:rowOff>72898</xdr:rowOff>
    </xdr:to>
    <xdr:sp macro="" textlink="">
      <xdr:nvSpPr>
        <xdr:cNvPr id="487" name="円/楕円 486"/>
        <xdr:cNvSpPr/>
      </xdr:nvSpPr>
      <xdr:spPr>
        <a:xfrm>
          <a:off x="7810500" y="166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64025</xdr:rowOff>
    </xdr:from>
    <xdr:ext cx="534377" cy="259045"/>
    <xdr:sp macro="" textlink="">
      <xdr:nvSpPr>
        <xdr:cNvPr id="488" name="テキスト ボックス 487"/>
        <xdr:cNvSpPr txBox="1"/>
      </xdr:nvSpPr>
      <xdr:spPr>
        <a:xfrm>
          <a:off x="7594111" y="166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129400</xdr:rowOff>
    </xdr:from>
    <xdr:to>
      <xdr:col>10</xdr:col>
      <xdr:colOff>155575</xdr:colOff>
      <xdr:row>96</xdr:row>
      <xdr:rowOff>59550</xdr:rowOff>
    </xdr:to>
    <xdr:sp macro="" textlink="">
      <xdr:nvSpPr>
        <xdr:cNvPr id="489" name="円/楕円 488"/>
        <xdr:cNvSpPr/>
      </xdr:nvSpPr>
      <xdr:spPr>
        <a:xfrm>
          <a:off x="6921500" y="164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76077</xdr:rowOff>
    </xdr:from>
    <xdr:ext cx="534377" cy="259045"/>
    <xdr:sp macro="" textlink="">
      <xdr:nvSpPr>
        <xdr:cNvPr id="490" name="テキスト ボックス 489"/>
        <xdr:cNvSpPr txBox="1"/>
      </xdr:nvSpPr>
      <xdr:spPr>
        <a:xfrm>
          <a:off x="6705111" y="161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26119</xdr:rowOff>
    </xdr:from>
    <xdr:to>
      <xdr:col>23</xdr:col>
      <xdr:colOff>517525</xdr:colOff>
      <xdr:row>39</xdr:row>
      <xdr:rowOff>52799</xdr:rowOff>
    </xdr:to>
    <xdr:cxnSp macro="">
      <xdr:nvCxnSpPr>
        <xdr:cNvPr id="522" name="直線コネクタ 521"/>
        <xdr:cNvCxnSpPr/>
      </xdr:nvCxnSpPr>
      <xdr:spPr>
        <a:xfrm>
          <a:off x="15481300" y="6712669"/>
          <a:ext cx="838200" cy="2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26119</xdr:rowOff>
    </xdr:from>
    <xdr:to>
      <xdr:col>22</xdr:col>
      <xdr:colOff>365125</xdr:colOff>
      <xdr:row>39</xdr:row>
      <xdr:rowOff>79611</xdr:rowOff>
    </xdr:to>
    <xdr:cxnSp macro="">
      <xdr:nvCxnSpPr>
        <xdr:cNvPr id="525" name="直線コネクタ 524"/>
        <xdr:cNvCxnSpPr/>
      </xdr:nvCxnSpPr>
      <xdr:spPr>
        <a:xfrm flipV="1">
          <a:off x="14592300" y="671266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58678</xdr:rowOff>
    </xdr:from>
    <xdr:to>
      <xdr:col>21</xdr:col>
      <xdr:colOff>161925</xdr:colOff>
      <xdr:row>39</xdr:row>
      <xdr:rowOff>79611</xdr:rowOff>
    </xdr:to>
    <xdr:cxnSp macro="">
      <xdr:nvCxnSpPr>
        <xdr:cNvPr id="528" name="直線コネクタ 527"/>
        <xdr:cNvCxnSpPr/>
      </xdr:nvCxnSpPr>
      <xdr:spPr>
        <a:xfrm>
          <a:off x="13703300" y="6745228"/>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26249</xdr:rowOff>
    </xdr:from>
    <xdr:to>
      <xdr:col>19</xdr:col>
      <xdr:colOff>644525</xdr:colOff>
      <xdr:row>39</xdr:row>
      <xdr:rowOff>58678</xdr:rowOff>
    </xdr:to>
    <xdr:cxnSp macro="">
      <xdr:nvCxnSpPr>
        <xdr:cNvPr id="531" name="直線コネクタ 530"/>
        <xdr:cNvCxnSpPr/>
      </xdr:nvCxnSpPr>
      <xdr:spPr>
        <a:xfrm>
          <a:off x="12814300" y="6712799"/>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1999</xdr:rowOff>
    </xdr:from>
    <xdr:to>
      <xdr:col>23</xdr:col>
      <xdr:colOff>568325</xdr:colOff>
      <xdr:row>39</xdr:row>
      <xdr:rowOff>103599</xdr:rowOff>
    </xdr:to>
    <xdr:sp macro="" textlink="">
      <xdr:nvSpPr>
        <xdr:cNvPr id="541" name="円/楕円 540"/>
        <xdr:cNvSpPr/>
      </xdr:nvSpPr>
      <xdr:spPr>
        <a:xfrm>
          <a:off x="16268700" y="66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88376</xdr:rowOff>
    </xdr:from>
    <xdr:ext cx="534377" cy="259045"/>
    <xdr:sp macro="" textlink="">
      <xdr:nvSpPr>
        <xdr:cNvPr id="542" name="消防費該当値テキスト"/>
        <xdr:cNvSpPr txBox="1"/>
      </xdr:nvSpPr>
      <xdr:spPr>
        <a:xfrm>
          <a:off x="16370300" y="660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146769</xdr:rowOff>
    </xdr:from>
    <xdr:to>
      <xdr:col>22</xdr:col>
      <xdr:colOff>415925</xdr:colOff>
      <xdr:row>39</xdr:row>
      <xdr:rowOff>76919</xdr:rowOff>
    </xdr:to>
    <xdr:sp macro="" textlink="">
      <xdr:nvSpPr>
        <xdr:cNvPr id="543" name="円/楕円 542"/>
        <xdr:cNvSpPr/>
      </xdr:nvSpPr>
      <xdr:spPr>
        <a:xfrm>
          <a:off x="15430500" y="6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68046</xdr:rowOff>
    </xdr:from>
    <xdr:ext cx="534377" cy="259045"/>
    <xdr:sp macro="" textlink="">
      <xdr:nvSpPr>
        <xdr:cNvPr id="544" name="テキスト ボックス 543"/>
        <xdr:cNvSpPr txBox="1"/>
      </xdr:nvSpPr>
      <xdr:spPr>
        <a:xfrm>
          <a:off x="15214111" y="67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28811</xdr:rowOff>
    </xdr:from>
    <xdr:to>
      <xdr:col>21</xdr:col>
      <xdr:colOff>212725</xdr:colOff>
      <xdr:row>39</xdr:row>
      <xdr:rowOff>130411</xdr:rowOff>
    </xdr:to>
    <xdr:sp macro="" textlink="">
      <xdr:nvSpPr>
        <xdr:cNvPr id="545" name="円/楕円 544"/>
        <xdr:cNvSpPr/>
      </xdr:nvSpPr>
      <xdr:spPr>
        <a:xfrm>
          <a:off x="145415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121538</xdr:rowOff>
    </xdr:from>
    <xdr:ext cx="534377" cy="259045"/>
    <xdr:sp macro="" textlink="">
      <xdr:nvSpPr>
        <xdr:cNvPr id="546" name="テキスト ボックス 545"/>
        <xdr:cNvSpPr txBox="1"/>
      </xdr:nvSpPr>
      <xdr:spPr>
        <a:xfrm>
          <a:off x="14325111" y="68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7878</xdr:rowOff>
    </xdr:from>
    <xdr:to>
      <xdr:col>20</xdr:col>
      <xdr:colOff>9525</xdr:colOff>
      <xdr:row>39</xdr:row>
      <xdr:rowOff>109478</xdr:rowOff>
    </xdr:to>
    <xdr:sp macro="" textlink="">
      <xdr:nvSpPr>
        <xdr:cNvPr id="547" name="円/楕円 546"/>
        <xdr:cNvSpPr/>
      </xdr:nvSpPr>
      <xdr:spPr>
        <a:xfrm>
          <a:off x="13652500" y="66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100605</xdr:rowOff>
    </xdr:from>
    <xdr:ext cx="534377" cy="259045"/>
    <xdr:sp macro="" textlink="">
      <xdr:nvSpPr>
        <xdr:cNvPr id="548" name="テキスト ボックス 547"/>
        <xdr:cNvSpPr txBox="1"/>
      </xdr:nvSpPr>
      <xdr:spPr>
        <a:xfrm>
          <a:off x="13436111" y="678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146899</xdr:rowOff>
    </xdr:from>
    <xdr:to>
      <xdr:col>18</xdr:col>
      <xdr:colOff>492125</xdr:colOff>
      <xdr:row>39</xdr:row>
      <xdr:rowOff>77049</xdr:rowOff>
    </xdr:to>
    <xdr:sp macro="" textlink="">
      <xdr:nvSpPr>
        <xdr:cNvPr id="549" name="円/楕円 548"/>
        <xdr:cNvSpPr/>
      </xdr:nvSpPr>
      <xdr:spPr>
        <a:xfrm>
          <a:off x="12763500" y="666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68176</xdr:rowOff>
    </xdr:from>
    <xdr:ext cx="534377" cy="259045"/>
    <xdr:sp macro="" textlink="">
      <xdr:nvSpPr>
        <xdr:cNvPr id="550" name="テキスト ボックス 549"/>
        <xdr:cNvSpPr txBox="1"/>
      </xdr:nvSpPr>
      <xdr:spPr>
        <a:xfrm>
          <a:off x="12547111" y="67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46825</xdr:rowOff>
    </xdr:from>
    <xdr:to>
      <xdr:col>23</xdr:col>
      <xdr:colOff>517525</xdr:colOff>
      <xdr:row>58</xdr:row>
      <xdr:rowOff>20650</xdr:rowOff>
    </xdr:to>
    <xdr:cxnSp macro="">
      <xdr:nvCxnSpPr>
        <xdr:cNvPr id="580" name="直線コネクタ 579"/>
        <xdr:cNvCxnSpPr/>
      </xdr:nvCxnSpPr>
      <xdr:spPr>
        <a:xfrm>
          <a:off x="15481300" y="9648025"/>
          <a:ext cx="838200" cy="3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46825</xdr:rowOff>
    </xdr:from>
    <xdr:to>
      <xdr:col>22</xdr:col>
      <xdr:colOff>365125</xdr:colOff>
      <xdr:row>58</xdr:row>
      <xdr:rowOff>151346</xdr:rowOff>
    </xdr:to>
    <xdr:cxnSp macro="">
      <xdr:nvCxnSpPr>
        <xdr:cNvPr id="583" name="直線コネクタ 582"/>
        <xdr:cNvCxnSpPr/>
      </xdr:nvCxnSpPr>
      <xdr:spPr>
        <a:xfrm flipV="1">
          <a:off x="14592300" y="9648025"/>
          <a:ext cx="889000" cy="44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151346</xdr:rowOff>
    </xdr:from>
    <xdr:to>
      <xdr:col>21</xdr:col>
      <xdr:colOff>161925</xdr:colOff>
      <xdr:row>59</xdr:row>
      <xdr:rowOff>121831</xdr:rowOff>
    </xdr:to>
    <xdr:cxnSp macro="">
      <xdr:nvCxnSpPr>
        <xdr:cNvPr id="586" name="直線コネクタ 585"/>
        <xdr:cNvCxnSpPr/>
      </xdr:nvCxnSpPr>
      <xdr:spPr>
        <a:xfrm flipV="1">
          <a:off x="13703300" y="10095446"/>
          <a:ext cx="889000" cy="1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121831</xdr:rowOff>
    </xdr:from>
    <xdr:to>
      <xdr:col>19</xdr:col>
      <xdr:colOff>644525</xdr:colOff>
      <xdr:row>59</xdr:row>
      <xdr:rowOff>125552</xdr:rowOff>
    </xdr:to>
    <xdr:cxnSp macro="">
      <xdr:nvCxnSpPr>
        <xdr:cNvPr id="589" name="直線コネクタ 588"/>
        <xdr:cNvCxnSpPr/>
      </xdr:nvCxnSpPr>
      <xdr:spPr>
        <a:xfrm flipV="1">
          <a:off x="12814300" y="10237381"/>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141300</xdr:rowOff>
    </xdr:from>
    <xdr:to>
      <xdr:col>23</xdr:col>
      <xdr:colOff>568325</xdr:colOff>
      <xdr:row>58</xdr:row>
      <xdr:rowOff>71450</xdr:rowOff>
    </xdr:to>
    <xdr:sp macro="" textlink="">
      <xdr:nvSpPr>
        <xdr:cNvPr id="599" name="円/楕円 598"/>
        <xdr:cNvSpPr/>
      </xdr:nvSpPr>
      <xdr:spPr>
        <a:xfrm>
          <a:off x="16268700" y="99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119727</xdr:rowOff>
    </xdr:from>
    <xdr:ext cx="534377" cy="259045"/>
    <xdr:sp macro="" textlink="">
      <xdr:nvSpPr>
        <xdr:cNvPr id="600" name="教育費該当値テキスト"/>
        <xdr:cNvSpPr txBox="1"/>
      </xdr:nvSpPr>
      <xdr:spPr>
        <a:xfrm>
          <a:off x="16370300" y="98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45,374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167475</xdr:rowOff>
    </xdr:from>
    <xdr:to>
      <xdr:col>22</xdr:col>
      <xdr:colOff>415925</xdr:colOff>
      <xdr:row>56</xdr:row>
      <xdr:rowOff>97625</xdr:rowOff>
    </xdr:to>
    <xdr:sp macro="" textlink="">
      <xdr:nvSpPr>
        <xdr:cNvPr id="601" name="円/楕円 600"/>
        <xdr:cNvSpPr/>
      </xdr:nvSpPr>
      <xdr:spPr>
        <a:xfrm>
          <a:off x="15430500" y="959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114152</xdr:rowOff>
    </xdr:from>
    <xdr:ext cx="534377" cy="259045"/>
    <xdr:sp macro="" textlink="">
      <xdr:nvSpPr>
        <xdr:cNvPr id="602" name="テキスト ボックス 601"/>
        <xdr:cNvSpPr txBox="1"/>
      </xdr:nvSpPr>
      <xdr:spPr>
        <a:xfrm>
          <a:off x="15214111" y="93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100546</xdr:rowOff>
    </xdr:from>
    <xdr:to>
      <xdr:col>21</xdr:col>
      <xdr:colOff>212725</xdr:colOff>
      <xdr:row>59</xdr:row>
      <xdr:rowOff>30696</xdr:rowOff>
    </xdr:to>
    <xdr:sp macro="" textlink="">
      <xdr:nvSpPr>
        <xdr:cNvPr id="603" name="円/楕円 602"/>
        <xdr:cNvSpPr/>
      </xdr:nvSpPr>
      <xdr:spPr>
        <a:xfrm>
          <a:off x="14541500" y="100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21823</xdr:rowOff>
    </xdr:from>
    <xdr:ext cx="534377" cy="259045"/>
    <xdr:sp macro="" textlink="">
      <xdr:nvSpPr>
        <xdr:cNvPr id="604" name="テキスト ボックス 603"/>
        <xdr:cNvSpPr txBox="1"/>
      </xdr:nvSpPr>
      <xdr:spPr>
        <a:xfrm>
          <a:off x="14325111" y="101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35,083</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71031</xdr:rowOff>
    </xdr:from>
    <xdr:to>
      <xdr:col>20</xdr:col>
      <xdr:colOff>9525</xdr:colOff>
      <xdr:row>60</xdr:row>
      <xdr:rowOff>1181</xdr:rowOff>
    </xdr:to>
    <xdr:sp macro="" textlink="">
      <xdr:nvSpPr>
        <xdr:cNvPr id="605" name="円/楕円 604"/>
        <xdr:cNvSpPr/>
      </xdr:nvSpPr>
      <xdr:spPr>
        <a:xfrm>
          <a:off x="13652500" y="101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163758</xdr:rowOff>
    </xdr:from>
    <xdr:ext cx="534377" cy="259045"/>
    <xdr:sp macro="" textlink="">
      <xdr:nvSpPr>
        <xdr:cNvPr id="606" name="テキスト ボックス 605"/>
        <xdr:cNvSpPr txBox="1"/>
      </xdr:nvSpPr>
      <xdr:spPr>
        <a:xfrm>
          <a:off x="13436111" y="102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74752</xdr:rowOff>
    </xdr:from>
    <xdr:to>
      <xdr:col>18</xdr:col>
      <xdr:colOff>492125</xdr:colOff>
      <xdr:row>60</xdr:row>
      <xdr:rowOff>4902</xdr:rowOff>
    </xdr:to>
    <xdr:sp macro="" textlink="">
      <xdr:nvSpPr>
        <xdr:cNvPr id="607" name="円/楕円 606"/>
        <xdr:cNvSpPr/>
      </xdr:nvSpPr>
      <xdr:spPr>
        <a:xfrm>
          <a:off x="12763500" y="101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167479</xdr:rowOff>
    </xdr:from>
    <xdr:ext cx="534377" cy="259045"/>
    <xdr:sp macro="" textlink="">
      <xdr:nvSpPr>
        <xdr:cNvPr id="608" name="テキスト ボックス 607"/>
        <xdr:cNvSpPr txBox="1"/>
      </xdr:nvSpPr>
      <xdr:spPr>
        <a:xfrm>
          <a:off x="12547111" y="1028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37592</xdr:rowOff>
    </xdr:from>
    <xdr:to>
      <xdr:col>19</xdr:col>
      <xdr:colOff>644525</xdr:colOff>
      <xdr:row>79</xdr:row>
      <xdr:rowOff>44450</xdr:rowOff>
    </xdr:to>
    <xdr:cxnSp macro="">
      <xdr:nvCxnSpPr>
        <xdr:cNvPr id="646" name="直線コネクタ 645"/>
        <xdr:cNvCxnSpPr/>
      </xdr:nvCxnSpPr>
      <xdr:spPr>
        <a:xfrm>
          <a:off x="12814300" y="13582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158242</xdr:rowOff>
    </xdr:from>
    <xdr:to>
      <xdr:col>18</xdr:col>
      <xdr:colOff>492125</xdr:colOff>
      <xdr:row>79</xdr:row>
      <xdr:rowOff>88392</xdr:rowOff>
    </xdr:to>
    <xdr:sp macro="" textlink="">
      <xdr:nvSpPr>
        <xdr:cNvPr id="664" name="円/楕円 663"/>
        <xdr:cNvSpPr/>
      </xdr:nvSpPr>
      <xdr:spPr>
        <a:xfrm>
          <a:off x="12763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79519</xdr:rowOff>
    </xdr:from>
    <xdr:ext cx="313932" cy="259045"/>
    <xdr:sp macro="" textlink="">
      <xdr:nvSpPr>
        <xdr:cNvPr id="665" name="テキスト ボックス 664"/>
        <xdr:cNvSpPr txBox="1"/>
      </xdr:nvSpPr>
      <xdr:spPr>
        <a:xfrm>
          <a:off x="12657333" y="13624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134099</xdr:rowOff>
    </xdr:from>
    <xdr:to>
      <xdr:col>23</xdr:col>
      <xdr:colOff>517525</xdr:colOff>
      <xdr:row>95</xdr:row>
      <xdr:rowOff>162951</xdr:rowOff>
    </xdr:to>
    <xdr:cxnSp macro="">
      <xdr:nvCxnSpPr>
        <xdr:cNvPr id="696" name="直線コネクタ 695"/>
        <xdr:cNvCxnSpPr/>
      </xdr:nvCxnSpPr>
      <xdr:spPr>
        <a:xfrm>
          <a:off x="15481300" y="16421849"/>
          <a:ext cx="838200" cy="2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125902</xdr:rowOff>
    </xdr:from>
    <xdr:to>
      <xdr:col>22</xdr:col>
      <xdr:colOff>365125</xdr:colOff>
      <xdr:row>95</xdr:row>
      <xdr:rowOff>134099</xdr:rowOff>
    </xdr:to>
    <xdr:cxnSp macro="">
      <xdr:nvCxnSpPr>
        <xdr:cNvPr id="699" name="直線コネクタ 698"/>
        <xdr:cNvCxnSpPr/>
      </xdr:nvCxnSpPr>
      <xdr:spPr>
        <a:xfrm>
          <a:off x="14592300" y="16413652"/>
          <a:ext cx="889000" cy="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70272</xdr:rowOff>
    </xdr:from>
    <xdr:to>
      <xdr:col>21</xdr:col>
      <xdr:colOff>161925</xdr:colOff>
      <xdr:row>95</xdr:row>
      <xdr:rowOff>125902</xdr:rowOff>
    </xdr:to>
    <xdr:cxnSp macro="">
      <xdr:nvCxnSpPr>
        <xdr:cNvPr id="702" name="直線コネクタ 701"/>
        <xdr:cNvCxnSpPr/>
      </xdr:nvCxnSpPr>
      <xdr:spPr>
        <a:xfrm>
          <a:off x="13703300" y="16358022"/>
          <a:ext cx="889000" cy="5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45924</xdr:rowOff>
    </xdr:from>
    <xdr:to>
      <xdr:col>19</xdr:col>
      <xdr:colOff>644525</xdr:colOff>
      <xdr:row>95</xdr:row>
      <xdr:rowOff>70272</xdr:rowOff>
    </xdr:to>
    <xdr:cxnSp macro="">
      <xdr:nvCxnSpPr>
        <xdr:cNvPr id="705" name="直線コネクタ 704"/>
        <xdr:cNvCxnSpPr/>
      </xdr:nvCxnSpPr>
      <xdr:spPr>
        <a:xfrm>
          <a:off x="12814300" y="16333674"/>
          <a:ext cx="889000" cy="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112151</xdr:rowOff>
    </xdr:from>
    <xdr:to>
      <xdr:col>23</xdr:col>
      <xdr:colOff>568325</xdr:colOff>
      <xdr:row>96</xdr:row>
      <xdr:rowOff>42301</xdr:rowOff>
    </xdr:to>
    <xdr:sp macro="" textlink="">
      <xdr:nvSpPr>
        <xdr:cNvPr id="715" name="円/楕円 714"/>
        <xdr:cNvSpPr/>
      </xdr:nvSpPr>
      <xdr:spPr>
        <a:xfrm>
          <a:off x="16268700" y="163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135028</xdr:rowOff>
    </xdr:from>
    <xdr:ext cx="534377" cy="259045"/>
    <xdr:sp macro="" textlink="">
      <xdr:nvSpPr>
        <xdr:cNvPr id="716" name="公債費該当値テキスト"/>
        <xdr:cNvSpPr txBox="1"/>
      </xdr:nvSpPr>
      <xdr:spPr>
        <a:xfrm>
          <a:off x="16370300" y="1625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83299</xdr:rowOff>
    </xdr:from>
    <xdr:to>
      <xdr:col>22</xdr:col>
      <xdr:colOff>415925</xdr:colOff>
      <xdr:row>96</xdr:row>
      <xdr:rowOff>13449</xdr:rowOff>
    </xdr:to>
    <xdr:sp macro="" textlink="">
      <xdr:nvSpPr>
        <xdr:cNvPr id="717" name="円/楕円 716"/>
        <xdr:cNvSpPr/>
      </xdr:nvSpPr>
      <xdr:spPr>
        <a:xfrm>
          <a:off x="15430500" y="163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29976</xdr:rowOff>
    </xdr:from>
    <xdr:ext cx="534377" cy="259045"/>
    <xdr:sp macro="" textlink="">
      <xdr:nvSpPr>
        <xdr:cNvPr id="718" name="テキスト ボックス 717"/>
        <xdr:cNvSpPr txBox="1"/>
      </xdr:nvSpPr>
      <xdr:spPr>
        <a:xfrm>
          <a:off x="15214111" y="161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75102</xdr:rowOff>
    </xdr:from>
    <xdr:to>
      <xdr:col>21</xdr:col>
      <xdr:colOff>212725</xdr:colOff>
      <xdr:row>96</xdr:row>
      <xdr:rowOff>5252</xdr:rowOff>
    </xdr:to>
    <xdr:sp macro="" textlink="">
      <xdr:nvSpPr>
        <xdr:cNvPr id="719" name="円/楕円 718"/>
        <xdr:cNvSpPr/>
      </xdr:nvSpPr>
      <xdr:spPr>
        <a:xfrm>
          <a:off x="14541500" y="163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21779</xdr:rowOff>
    </xdr:from>
    <xdr:ext cx="534377" cy="259045"/>
    <xdr:sp macro="" textlink="">
      <xdr:nvSpPr>
        <xdr:cNvPr id="720" name="テキスト ボックス 719"/>
        <xdr:cNvSpPr txBox="1"/>
      </xdr:nvSpPr>
      <xdr:spPr>
        <a:xfrm>
          <a:off x="14325111" y="161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19472</xdr:rowOff>
    </xdr:from>
    <xdr:to>
      <xdr:col>20</xdr:col>
      <xdr:colOff>9525</xdr:colOff>
      <xdr:row>95</xdr:row>
      <xdr:rowOff>121072</xdr:rowOff>
    </xdr:to>
    <xdr:sp macro="" textlink="">
      <xdr:nvSpPr>
        <xdr:cNvPr id="721" name="円/楕円 720"/>
        <xdr:cNvSpPr/>
      </xdr:nvSpPr>
      <xdr:spPr>
        <a:xfrm>
          <a:off x="13652500" y="163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137599</xdr:rowOff>
    </xdr:from>
    <xdr:ext cx="534377" cy="259045"/>
    <xdr:sp macro="" textlink="">
      <xdr:nvSpPr>
        <xdr:cNvPr id="722" name="テキスト ボックス 721"/>
        <xdr:cNvSpPr txBox="1"/>
      </xdr:nvSpPr>
      <xdr:spPr>
        <a:xfrm>
          <a:off x="13436111" y="1608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166574</xdr:rowOff>
    </xdr:from>
    <xdr:to>
      <xdr:col>18</xdr:col>
      <xdr:colOff>492125</xdr:colOff>
      <xdr:row>95</xdr:row>
      <xdr:rowOff>96724</xdr:rowOff>
    </xdr:to>
    <xdr:sp macro="" textlink="">
      <xdr:nvSpPr>
        <xdr:cNvPr id="723" name="円/楕円 722"/>
        <xdr:cNvSpPr/>
      </xdr:nvSpPr>
      <xdr:spPr>
        <a:xfrm>
          <a:off x="12763500" y="162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113251</xdr:rowOff>
    </xdr:from>
    <xdr:ext cx="534377" cy="259045"/>
    <xdr:sp macro="" textlink="">
      <xdr:nvSpPr>
        <xdr:cNvPr id="724" name="テキスト ボックス 723"/>
        <xdr:cNvSpPr txBox="1"/>
      </xdr:nvSpPr>
      <xdr:spPr>
        <a:xfrm>
          <a:off x="12547111" y="160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類似団体平均を上回っているものは</a:t>
          </a:r>
          <a:r>
            <a:rPr kumimoji="1" lang="ja-JP" altLang="en-US" sz="1100">
              <a:solidFill>
                <a:schemeClr val="dk1"/>
              </a:solidFill>
              <a:effectLst/>
              <a:latin typeface="+mn-lt"/>
              <a:ea typeface="+mn-ea"/>
              <a:cs typeface="+mn-cs"/>
            </a:rPr>
            <a:t>議会費，</a:t>
          </a:r>
          <a:r>
            <a:rPr kumimoji="1" lang="ja-JP" altLang="ja-JP" sz="1100">
              <a:solidFill>
                <a:schemeClr val="dk1"/>
              </a:solidFill>
              <a:effectLst/>
              <a:latin typeface="+mn-lt"/>
              <a:ea typeface="+mn-ea"/>
              <a:cs typeface="+mn-cs"/>
            </a:rPr>
            <a:t>民生費，労働費，土木費，公債費です。</a:t>
          </a:r>
          <a:endParaRPr lang="ja-JP" altLang="ja-JP" sz="1400">
            <a:effectLst/>
          </a:endParaRPr>
        </a:p>
        <a:p>
          <a:r>
            <a:rPr kumimoji="1" lang="ja-JP" altLang="ja-JP" sz="1100">
              <a:solidFill>
                <a:schemeClr val="dk1"/>
              </a:solidFill>
              <a:effectLst/>
              <a:latin typeface="+mn-lt"/>
              <a:ea typeface="+mn-ea"/>
              <a:cs typeface="+mn-cs"/>
            </a:rPr>
            <a:t>中でも土木費は類似団体平均との差が大きく、また昨年度からも大きく増加しています。</a:t>
          </a:r>
          <a:endParaRPr lang="ja-JP" altLang="ja-JP" sz="1400">
            <a:effectLst/>
          </a:endParaRPr>
        </a:p>
        <a:p>
          <a:r>
            <a:rPr kumimoji="1" lang="ja-JP" altLang="ja-JP" sz="1100">
              <a:solidFill>
                <a:schemeClr val="dk1"/>
              </a:solidFill>
              <a:effectLst/>
              <a:latin typeface="+mn-lt"/>
              <a:ea typeface="+mn-ea"/>
              <a:cs typeface="+mn-cs"/>
            </a:rPr>
            <a:t>主な要因は，区画整理事業や街路整備事業等の大規模事業の実施によるものです。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年度は，地方税の減や繰越金の減のため，</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年度に比べ歳入が減少していますが，財政調整基金残高の増により実質単年度収支は</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ポイント改善しています。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年度は，町税の減や普通財産売却に係る財産収入の減により，実質収支額は減少しています。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年度は，町税の増により，実質収支額は増加しています。</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年度は，財政調整基金の取崩しにより，実質単年度収支が赤字となっています。</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連結実質赤字は各年度とも生じていない状況です。</a:t>
          </a:r>
          <a:endParaRPr lang="ja-JP" altLang="ja-JP" sz="1400">
            <a:effectLst/>
          </a:endParaRPr>
        </a:p>
        <a:p>
          <a:pPr rtl="0"/>
          <a:r>
            <a:rPr lang="ja-JP" altLang="ja-JP" sz="1100" b="0" i="0" baseline="0">
              <a:solidFill>
                <a:schemeClr val="dk1"/>
              </a:solidFill>
              <a:effectLst/>
              <a:latin typeface="+mn-lt"/>
              <a:ea typeface="+mn-ea"/>
              <a:cs typeface="+mn-cs"/>
            </a:rPr>
            <a:t>黒字額の標準財政規模比は，一般会計において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年度までは町税の減少等により減少して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年度は町税等の増加により</a:t>
          </a:r>
          <a:r>
            <a:rPr lang="ja-JP" altLang="en-US" sz="1100" b="0" i="0" baseline="0">
              <a:solidFill>
                <a:schemeClr val="dk1"/>
              </a:solidFill>
              <a:effectLst/>
              <a:latin typeface="+mn-lt"/>
              <a:ea typeface="+mn-ea"/>
              <a:cs typeface="+mn-cs"/>
            </a:rPr>
            <a:t>増加しましたが，</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年度は町税の減により減少して</a:t>
          </a:r>
          <a:r>
            <a:rPr lang="ja-JP" altLang="ja-JP" sz="1100" b="0" i="0" baseline="0">
              <a:solidFill>
                <a:schemeClr val="dk1"/>
              </a:solidFill>
              <a:effectLst/>
              <a:latin typeface="+mn-lt"/>
              <a:ea typeface="+mn-ea"/>
              <a:cs typeface="+mn-cs"/>
            </a:rPr>
            <a:t>います。</a:t>
          </a:r>
          <a:endParaRPr lang="ja-JP" altLang="ja-JP" sz="1400">
            <a:effectLst/>
          </a:endParaRPr>
        </a:p>
        <a:p>
          <a:pPr rtl="0"/>
          <a:r>
            <a:rPr lang="ja-JP" altLang="ja-JP" sz="1100" b="0" i="0" baseline="0">
              <a:solidFill>
                <a:schemeClr val="dk1"/>
              </a:solidFill>
              <a:effectLst/>
              <a:latin typeface="+mn-lt"/>
              <a:ea typeface="+mn-ea"/>
              <a:cs typeface="+mn-cs"/>
            </a:rPr>
            <a:t>水道事業会計では，それぞれ前年度と比べ，</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0.55</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1.55</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1.71</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公共下水道事業特別会計では，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en-US" sz="1100" b="0" i="0" baseline="0">
              <a:solidFill>
                <a:schemeClr val="dk1"/>
              </a:solidFill>
              <a:effectLst/>
              <a:latin typeface="+mn-lt"/>
              <a:ea typeface="+mn-ea"/>
              <a:cs typeface="+mn-cs"/>
            </a:rPr>
            <a:t>ポイントの増</a:t>
          </a:r>
          <a:r>
            <a:rPr lang="ja-JP" altLang="ja-JP" sz="1100" b="0" i="0" baseline="0">
              <a:solidFill>
                <a:schemeClr val="dk1"/>
              </a:solidFill>
              <a:effectLst/>
              <a:latin typeface="+mn-lt"/>
              <a:ea typeface="+mn-ea"/>
              <a:cs typeface="+mn-cs"/>
            </a:rPr>
            <a:t>となっています。</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介護保険特別会計では，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0.13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0.51</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0.39</a:t>
          </a:r>
          <a:r>
            <a:rPr lang="ja-JP" altLang="ja-JP" sz="1100" b="0" i="0" baseline="0">
              <a:solidFill>
                <a:schemeClr val="dk1"/>
              </a:solidFill>
              <a:effectLst/>
              <a:latin typeface="+mn-lt"/>
              <a:ea typeface="+mn-ea"/>
              <a:cs typeface="+mn-cs"/>
            </a:rPr>
            <a:t>ポイントの減となっています。</a:t>
          </a:r>
          <a:endParaRPr lang="ja-JP" altLang="ja-JP">
            <a:effectLst/>
          </a:endParaRPr>
        </a:p>
        <a:p>
          <a:pPr rtl="0"/>
          <a:r>
            <a:rPr lang="ja-JP" altLang="ja-JP" sz="1100" b="0" i="0" baseline="0">
              <a:solidFill>
                <a:schemeClr val="dk1"/>
              </a:solidFill>
              <a:effectLst/>
              <a:latin typeface="+mn-lt"/>
              <a:ea typeface="+mn-ea"/>
              <a:cs typeface="+mn-cs"/>
            </a:rPr>
            <a:t>国民健康保険特別会計では，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1.03</a:t>
          </a:r>
          <a:r>
            <a:rPr lang="ja-JP" altLang="ja-JP" sz="1100" b="0" i="0" baseline="0">
              <a:solidFill>
                <a:schemeClr val="dk1"/>
              </a:solidFill>
              <a:effectLst/>
              <a:latin typeface="+mn-lt"/>
              <a:ea typeface="+mn-ea"/>
              <a:cs typeface="+mn-cs"/>
            </a:rPr>
            <a:t>ポイントの減，</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0.73</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0.54</a:t>
          </a:r>
          <a:r>
            <a:rPr lang="ja-JP" altLang="ja-JP" sz="1100" b="0" i="0" baseline="0">
              <a:solidFill>
                <a:schemeClr val="dk1"/>
              </a:solidFill>
              <a:effectLst/>
              <a:latin typeface="+mn-lt"/>
              <a:ea typeface="+mn-ea"/>
              <a:cs typeface="+mn-cs"/>
            </a:rPr>
            <a:t>ポイントの増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1.28</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a:p>
          <a:pPr rtl="0"/>
          <a:r>
            <a:rPr lang="ja-JP" altLang="ja-JP" sz="1100" b="0" i="0" baseline="0">
              <a:solidFill>
                <a:schemeClr val="dk1"/>
              </a:solidFill>
              <a:effectLst/>
              <a:latin typeface="+mn-lt"/>
              <a:ea typeface="+mn-ea"/>
              <a:cs typeface="+mn-cs"/>
            </a:rPr>
            <a:t>後期高齢者医療特別会計では，</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度は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0.29</a:t>
          </a:r>
          <a:r>
            <a:rPr lang="ja-JP" altLang="ja-JP" sz="1100" b="0" i="0" baseline="0">
              <a:solidFill>
                <a:schemeClr val="dk1"/>
              </a:solidFill>
              <a:effectLst/>
              <a:latin typeface="+mn-lt"/>
              <a:ea typeface="+mn-ea"/>
              <a:cs typeface="+mn-cs"/>
            </a:rPr>
            <a:t>ポイントの増，</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ポイントの減</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ポイントの減</a:t>
          </a:r>
          <a:r>
            <a:rPr lang="ja-JP" altLang="ja-JP" sz="1100" b="0" i="0" baseline="0">
              <a:solidFill>
                <a:schemeClr val="dk1"/>
              </a:solidFill>
              <a:effectLst/>
              <a:latin typeface="+mn-lt"/>
              <a:ea typeface="+mn-ea"/>
              <a:cs typeface="+mn-cs"/>
            </a:rPr>
            <a:t>となっています。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28&#24180;&#24230;/&#22320;&#26041;&#36001;&#25919;&#29366;&#27841;&#35519;&#26619;/70&#36001;&#25919;&#29366;&#27841;&#36039;&#26009;&#38598;&#65288;27&#24180;&#24230;&#65289;/02_&#32068;&#21512;&#12379;&#20998;&#26512;&#12539;&#12473;&#12488;&#12483;&#12463;&#24773;&#22577;/02-03&#22238;&#31572;&#65288;&#24066;&#30010;&#8594;&#30476;&#65289;/16&#12304;&#36001;&#25919;&#29366;&#27841;&#36039;&#26009;&#38598;&#12305;_343048_&#28023;&#30000;&#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16.600000000000001</v>
          </cell>
        </row>
        <row r="75">
          <cell r="K75">
            <v>13.2</v>
          </cell>
          <cell r="L75">
            <v>12.6</v>
          </cell>
          <cell r="M75">
            <v>12.2</v>
          </cell>
          <cell r="N75">
            <v>11.6</v>
          </cell>
          <cell r="O75">
            <v>11.2</v>
          </cell>
        </row>
        <row r="77">
          <cell r="G77" t="str">
            <v>類似団体内平均値</v>
          </cell>
          <cell r="K77">
            <v>40.200000000000003</v>
          </cell>
          <cell r="L77">
            <v>30.7</v>
          </cell>
          <cell r="M77">
            <v>22.3</v>
          </cell>
          <cell r="N77">
            <v>20.3</v>
          </cell>
          <cell r="O77">
            <v>13</v>
          </cell>
        </row>
        <row r="79">
          <cell r="K79">
            <v>10.1</v>
          </cell>
          <cell r="L79">
            <v>9.1999999999999993</v>
          </cell>
          <cell r="M79">
            <v>8.5</v>
          </cell>
          <cell r="N79">
            <v>7.7</v>
          </cell>
          <cell r="O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10752200</v>
      </c>
      <c r="BO4" s="379"/>
      <c r="BP4" s="379"/>
      <c r="BQ4" s="379"/>
      <c r="BR4" s="379"/>
      <c r="BS4" s="379"/>
      <c r="BT4" s="379"/>
      <c r="BU4" s="380"/>
      <c r="BV4" s="378">
        <v>10422196</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2.6</v>
      </c>
      <c r="CU4" s="556"/>
      <c r="CV4" s="556"/>
      <c r="CW4" s="556"/>
      <c r="CX4" s="556"/>
      <c r="CY4" s="556"/>
      <c r="CZ4" s="556"/>
      <c r="DA4" s="557"/>
      <c r="DB4" s="555">
        <v>4.5999999999999996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10259141</v>
      </c>
      <c r="BO5" s="384"/>
      <c r="BP5" s="384"/>
      <c r="BQ5" s="384"/>
      <c r="BR5" s="384"/>
      <c r="BS5" s="384"/>
      <c r="BT5" s="384"/>
      <c r="BU5" s="385"/>
      <c r="BV5" s="383">
        <v>10084185</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85</v>
      </c>
      <c r="DC5" s="354"/>
      <c r="DD5" s="354"/>
      <c r="DE5" s="354"/>
      <c r="DF5" s="354"/>
      <c r="DG5" s="354"/>
      <c r="DH5" s="354"/>
      <c r="DI5" s="355"/>
      <c r="DJ5" s="137"/>
      <c r="DK5" s="137"/>
      <c r="DL5" s="137"/>
      <c r="DM5" s="137"/>
      <c r="DN5" s="137"/>
      <c r="DO5" s="137"/>
    </row>
    <row r="6" spans="1:119" ht="18.75" customHeight="1" x14ac:dyDescent="0.15">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493059</v>
      </c>
      <c r="BO6" s="384"/>
      <c r="BP6" s="384"/>
      <c r="BQ6" s="384"/>
      <c r="BR6" s="384"/>
      <c r="BS6" s="384"/>
      <c r="BT6" s="384"/>
      <c r="BU6" s="385"/>
      <c r="BV6" s="383">
        <v>338011</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92.1</v>
      </c>
      <c r="CU6" s="530"/>
      <c r="CV6" s="530"/>
      <c r="CW6" s="530"/>
      <c r="CX6" s="530"/>
      <c r="CY6" s="530"/>
      <c r="CZ6" s="530"/>
      <c r="DA6" s="531"/>
      <c r="DB6" s="529">
        <v>92.5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334403</v>
      </c>
      <c r="BO7" s="384"/>
      <c r="BP7" s="384"/>
      <c r="BQ7" s="384"/>
      <c r="BR7" s="384"/>
      <c r="BS7" s="384"/>
      <c r="BT7" s="384"/>
      <c r="BU7" s="385"/>
      <c r="BV7" s="383">
        <v>67857</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5992959</v>
      </c>
      <c r="CU7" s="384"/>
      <c r="CV7" s="384"/>
      <c r="CW7" s="384"/>
      <c r="CX7" s="384"/>
      <c r="CY7" s="384"/>
      <c r="CZ7" s="384"/>
      <c r="DA7" s="385"/>
      <c r="DB7" s="383">
        <v>5889518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158656</v>
      </c>
      <c r="BO8" s="384"/>
      <c r="BP8" s="384"/>
      <c r="BQ8" s="384"/>
      <c r="BR8" s="384"/>
      <c r="BS8" s="384"/>
      <c r="BT8" s="384"/>
      <c r="BU8" s="385"/>
      <c r="BV8" s="383">
        <v>270154</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0.8</v>
      </c>
      <c r="CU8" s="493"/>
      <c r="CV8" s="493"/>
      <c r="CW8" s="493"/>
      <c r="CX8" s="493"/>
      <c r="CY8" s="493"/>
      <c r="CZ8" s="493"/>
      <c r="DA8" s="494"/>
      <c r="DB8" s="492">
        <v>0.79</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28667</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-111498</v>
      </c>
      <c r="BO9" s="384"/>
      <c r="BP9" s="384"/>
      <c r="BQ9" s="384"/>
      <c r="BR9" s="384"/>
      <c r="BS9" s="384"/>
      <c r="BT9" s="384"/>
      <c r="BU9" s="385"/>
      <c r="BV9" s="383">
        <v>58441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17.2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28475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136</v>
      </c>
      <c r="BO10" s="384"/>
      <c r="BP10" s="384"/>
      <c r="BQ10" s="384"/>
      <c r="BR10" s="384"/>
      <c r="BS10" s="384"/>
      <c r="BT10" s="384"/>
      <c r="BU10" s="385"/>
      <c r="BV10" s="383">
        <v>92111</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76</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29280</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1194382</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28510</v>
      </c>
      <c r="S13" s="485"/>
      <c r="T13" s="485"/>
      <c r="U13" s="485"/>
      <c r="V13" s="486"/>
      <c r="W13" s="472" t="s">
        <v>121</v>
      </c>
      <c r="X13" s="396"/>
      <c r="Y13" s="396"/>
      <c r="Z13" s="396"/>
      <c r="AA13" s="396"/>
      <c r="AB13" s="397"/>
      <c r="AC13" s="359">
        <v>78</v>
      </c>
      <c r="AD13" s="360"/>
      <c r="AE13" s="360"/>
      <c r="AF13" s="360"/>
      <c r="AG13" s="361"/>
      <c r="AH13" s="359">
        <v>141</v>
      </c>
      <c r="AI13" s="360"/>
      <c r="AJ13" s="360"/>
      <c r="AK13" s="360"/>
      <c r="AL13" s="362"/>
      <c r="AM13" s="452" t="s">
        <v>122</v>
      </c>
      <c r="AN13" s="357"/>
      <c r="AO13" s="357"/>
      <c r="AP13" s="357"/>
      <c r="AQ13" s="357"/>
      <c r="AR13" s="357"/>
      <c r="AS13" s="357"/>
      <c r="AT13" s="358"/>
      <c r="AU13" s="440" t="s">
        <v>116</v>
      </c>
      <c r="AV13" s="441"/>
      <c r="AW13" s="441"/>
      <c r="AX13" s="441"/>
      <c r="AY13" s="363" t="s">
        <v>123</v>
      </c>
      <c r="AZ13" s="364"/>
      <c r="BA13" s="364"/>
      <c r="BB13" s="364"/>
      <c r="BC13" s="364"/>
      <c r="BD13" s="364"/>
      <c r="BE13" s="364"/>
      <c r="BF13" s="364"/>
      <c r="BG13" s="364"/>
      <c r="BH13" s="364"/>
      <c r="BI13" s="364"/>
      <c r="BJ13" s="364"/>
      <c r="BK13" s="364"/>
      <c r="BL13" s="364"/>
      <c r="BM13" s="365"/>
      <c r="BN13" s="383">
        <v>-1305744</v>
      </c>
      <c r="BO13" s="384"/>
      <c r="BP13" s="384"/>
      <c r="BQ13" s="384"/>
      <c r="BR13" s="384"/>
      <c r="BS13" s="384"/>
      <c r="BT13" s="384"/>
      <c r="BU13" s="385"/>
      <c r="BV13" s="383">
        <v>150552</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11.6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125</v>
      </c>
      <c r="M14" s="513"/>
      <c r="N14" s="513"/>
      <c r="O14" s="513"/>
      <c r="P14" s="513"/>
      <c r="Q14" s="514"/>
      <c r="R14" s="484">
        <v>29106</v>
      </c>
      <c r="S14" s="485"/>
      <c r="T14" s="485"/>
      <c r="U14" s="485"/>
      <c r="V14" s="486"/>
      <c r="W14" s="487"/>
      <c r="X14" s="399"/>
      <c r="Y14" s="399"/>
      <c r="Z14" s="399"/>
      <c r="AA14" s="399"/>
      <c r="AB14" s="400"/>
      <c r="AC14" s="477">
        <v>0.6</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t="s">
        <v>118</v>
      </c>
      <c r="CU14" s="456"/>
      <c r="CV14" s="456"/>
      <c r="CW14" s="456"/>
      <c r="CX14" s="456"/>
      <c r="CY14" s="456"/>
      <c r="CZ14" s="456"/>
      <c r="DA14" s="457"/>
      <c r="DB14" s="488" t="s">
        <v>118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28365</v>
      </c>
      <c r="S15" s="485"/>
      <c r="T15" s="485"/>
      <c r="U15" s="485"/>
      <c r="V15" s="486"/>
      <c r="W15" s="472" t="s">
        <v>127</v>
      </c>
      <c r="X15" s="396"/>
      <c r="Y15" s="396"/>
      <c r="Z15" s="396"/>
      <c r="AA15" s="396"/>
      <c r="AB15" s="397"/>
      <c r="AC15" s="359">
        <v>3902</v>
      </c>
      <c r="AD15" s="360"/>
      <c r="AE15" s="360"/>
      <c r="AF15" s="360"/>
      <c r="AG15" s="361"/>
      <c r="AH15" s="359">
        <v>4198</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3639315</v>
      </c>
      <c r="BO15" s="379"/>
      <c r="BP15" s="379"/>
      <c r="BQ15" s="379"/>
      <c r="BR15" s="379"/>
      <c r="BS15" s="379"/>
      <c r="BT15" s="379"/>
      <c r="BU15" s="380"/>
      <c r="BV15" s="378">
        <v>3404288</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28.9</v>
      </c>
      <c r="AD16" s="478"/>
      <c r="AE16" s="478"/>
      <c r="AF16" s="478"/>
      <c r="AG16" s="479"/>
      <c r="AH16" s="477">
        <v>28.6</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4513193</v>
      </c>
      <c r="BO16" s="384"/>
      <c r="BP16" s="384"/>
      <c r="BQ16" s="384"/>
      <c r="BR16" s="384"/>
      <c r="BS16" s="384"/>
      <c r="BT16" s="384"/>
      <c r="BU16" s="385"/>
      <c r="BV16" s="383">
        <v>4330346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9514</v>
      </c>
      <c r="AD17" s="360"/>
      <c r="AE17" s="360"/>
      <c r="AF17" s="360"/>
      <c r="AG17" s="361"/>
      <c r="AH17" s="359">
        <v>10309</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4660075</v>
      </c>
      <c r="BO17" s="384"/>
      <c r="BP17" s="384"/>
      <c r="BQ17" s="384"/>
      <c r="BR17" s="384"/>
      <c r="BS17" s="384"/>
      <c r="BT17" s="384"/>
      <c r="BU17" s="385"/>
      <c r="BV17" s="383">
        <v>4394604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13.79</v>
      </c>
      <c r="M18" s="448"/>
      <c r="N18" s="448"/>
      <c r="O18" s="448"/>
      <c r="P18" s="448"/>
      <c r="Q18" s="448"/>
      <c r="R18" s="449"/>
      <c r="S18" s="449"/>
      <c r="T18" s="449"/>
      <c r="U18" s="449"/>
      <c r="V18" s="450"/>
      <c r="W18" s="464"/>
      <c r="X18" s="465"/>
      <c r="Y18" s="465"/>
      <c r="Z18" s="465"/>
      <c r="AA18" s="465"/>
      <c r="AB18" s="473"/>
      <c r="AC18" s="347">
        <v>70.5</v>
      </c>
      <c r="AD18" s="348"/>
      <c r="AE18" s="348"/>
      <c r="AF18" s="348"/>
      <c r="AG18" s="451"/>
      <c r="AH18" s="347">
        <v>70.3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5296744</v>
      </c>
      <c r="BO18" s="384"/>
      <c r="BP18" s="384"/>
      <c r="BQ18" s="384"/>
      <c r="BR18" s="384"/>
      <c r="BS18" s="384"/>
      <c r="BT18" s="384"/>
      <c r="BU18" s="385"/>
      <c r="BV18" s="383">
        <v>5218810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2079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7730023</v>
      </c>
      <c r="BO19" s="384"/>
      <c r="BP19" s="384"/>
      <c r="BQ19" s="384"/>
      <c r="BR19" s="384"/>
      <c r="BS19" s="384"/>
      <c r="BT19" s="384"/>
      <c r="BU19" s="385"/>
      <c r="BV19" s="383">
        <v>6753633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12246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9110313</v>
      </c>
      <c r="BO23" s="384"/>
      <c r="BP23" s="384"/>
      <c r="BQ23" s="384"/>
      <c r="BR23" s="384"/>
      <c r="BS23" s="384"/>
      <c r="BT23" s="384"/>
      <c r="BU23" s="385"/>
      <c r="BV23" s="383">
        <v>9413296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8210</v>
      </c>
      <c r="R24" s="360"/>
      <c r="S24" s="360"/>
      <c r="T24" s="360"/>
      <c r="U24" s="360"/>
      <c r="V24" s="361"/>
      <c r="W24" s="425"/>
      <c r="X24" s="416"/>
      <c r="Y24" s="417"/>
      <c r="Z24" s="356" t="s">
        <v>151</v>
      </c>
      <c r="AA24" s="357"/>
      <c r="AB24" s="357"/>
      <c r="AC24" s="357"/>
      <c r="AD24" s="357"/>
      <c r="AE24" s="357"/>
      <c r="AF24" s="357"/>
      <c r="AG24" s="358"/>
      <c r="AH24" s="359">
        <v>168</v>
      </c>
      <c r="AI24" s="360"/>
      <c r="AJ24" s="360"/>
      <c r="AK24" s="360"/>
      <c r="AL24" s="361"/>
      <c r="AM24" s="359">
        <v>489888</v>
      </c>
      <c r="AN24" s="360"/>
      <c r="AO24" s="360"/>
      <c r="AP24" s="360"/>
      <c r="AQ24" s="360"/>
      <c r="AR24" s="361"/>
      <c r="AS24" s="359">
        <v>2916</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8377014</v>
      </c>
      <c r="BO24" s="384"/>
      <c r="BP24" s="384"/>
      <c r="BQ24" s="384"/>
      <c r="BR24" s="384"/>
      <c r="BS24" s="384"/>
      <c r="BT24" s="384"/>
      <c r="BU24" s="385"/>
      <c r="BV24" s="383">
        <v>8633096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1</v>
      </c>
      <c r="M25" s="360"/>
      <c r="N25" s="360"/>
      <c r="O25" s="360"/>
      <c r="P25" s="361"/>
      <c r="Q25" s="359">
        <v>6860</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383583</v>
      </c>
      <c r="BO25" s="379"/>
      <c r="BP25" s="379"/>
      <c r="BQ25" s="379"/>
      <c r="BR25" s="379"/>
      <c r="BS25" s="379"/>
      <c r="BT25" s="379"/>
      <c r="BU25" s="380"/>
      <c r="BV25" s="378">
        <v>355617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6350</v>
      </c>
      <c r="R26" s="360"/>
      <c r="S26" s="360"/>
      <c r="T26" s="360"/>
      <c r="U26" s="360"/>
      <c r="V26" s="361"/>
      <c r="W26" s="425"/>
      <c r="X26" s="416"/>
      <c r="Y26" s="417"/>
      <c r="Z26" s="356" t="s">
        <v>157</v>
      </c>
      <c r="AA26" s="438"/>
      <c r="AB26" s="438"/>
      <c r="AC26" s="438"/>
      <c r="AD26" s="438"/>
      <c r="AE26" s="438"/>
      <c r="AF26" s="438"/>
      <c r="AG26" s="439"/>
      <c r="AH26" s="359" t="s">
        <v>118</v>
      </c>
      <c r="AI26" s="360"/>
      <c r="AJ26" s="360"/>
      <c r="AK26" s="360"/>
      <c r="AL26" s="361"/>
      <c r="AM26" s="359" t="s">
        <v>118</v>
      </c>
      <c r="AN26" s="360"/>
      <c r="AO26" s="360"/>
      <c r="AP26" s="360"/>
      <c r="AQ26" s="360"/>
      <c r="AR26" s="361"/>
      <c r="AS26" s="359" t="s">
        <v>118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3210</v>
      </c>
      <c r="R27" s="360"/>
      <c r="S27" s="360"/>
      <c r="T27" s="360"/>
      <c r="U27" s="360"/>
      <c r="V27" s="361"/>
      <c r="W27" s="425"/>
      <c r="X27" s="416"/>
      <c r="Y27" s="417"/>
      <c r="Z27" s="356" t="s">
        <v>160</v>
      </c>
      <c r="AA27" s="357"/>
      <c r="AB27" s="357"/>
      <c r="AC27" s="357"/>
      <c r="AD27" s="357"/>
      <c r="AE27" s="357"/>
      <c r="AF27" s="357"/>
      <c r="AG27" s="358"/>
      <c r="AH27" s="359" t="s">
        <v>118</v>
      </c>
      <c r="AI27" s="360"/>
      <c r="AJ27" s="360"/>
      <c r="AK27" s="360"/>
      <c r="AL27" s="361"/>
      <c r="AM27" s="359" t="s">
        <v>118</v>
      </c>
      <c r="AN27" s="360"/>
      <c r="AO27" s="360"/>
      <c r="AP27" s="360"/>
      <c r="AQ27" s="360"/>
      <c r="AR27" s="361"/>
      <c r="AS27" s="359" t="s">
        <v>118</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2650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2017766</v>
      </c>
      <c r="BO28" s="379"/>
      <c r="BP28" s="379"/>
      <c r="BQ28" s="379"/>
      <c r="BR28" s="379"/>
      <c r="BS28" s="379"/>
      <c r="BT28" s="379"/>
      <c r="BU28" s="380"/>
      <c r="BV28" s="378">
        <v>3012012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14</v>
      </c>
      <c r="M29" s="360"/>
      <c r="N29" s="360"/>
      <c r="O29" s="360"/>
      <c r="P29" s="361"/>
      <c r="Q29" s="359">
        <v>2540</v>
      </c>
      <c r="R29" s="360"/>
      <c r="S29" s="360"/>
      <c r="T29" s="360"/>
      <c r="U29" s="360"/>
      <c r="V29" s="361"/>
      <c r="W29" s="426"/>
      <c r="X29" s="427"/>
      <c r="Y29" s="428"/>
      <c r="Z29" s="356" t="s">
        <v>167</v>
      </c>
      <c r="AA29" s="357"/>
      <c r="AB29" s="357"/>
      <c r="AC29" s="357"/>
      <c r="AD29" s="357"/>
      <c r="AE29" s="357"/>
      <c r="AF29" s="357"/>
      <c r="AG29" s="358"/>
      <c r="AH29" s="359">
        <v>168</v>
      </c>
      <c r="AI29" s="360"/>
      <c r="AJ29" s="360"/>
      <c r="AK29" s="360"/>
      <c r="AL29" s="361"/>
      <c r="AM29" s="359">
        <v>489888</v>
      </c>
      <c r="AN29" s="360"/>
      <c r="AO29" s="360"/>
      <c r="AP29" s="360"/>
      <c r="AQ29" s="360"/>
      <c r="AR29" s="361"/>
      <c r="AS29" s="359">
        <v>2916</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351</v>
      </c>
      <c r="BO29" s="384"/>
      <c r="BP29" s="384"/>
      <c r="BQ29" s="384"/>
      <c r="BR29" s="384"/>
      <c r="BS29" s="384"/>
      <c r="BT29" s="384"/>
      <c r="BU29" s="385"/>
      <c r="BV29" s="383">
        <v>351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353894</v>
      </c>
      <c r="BO30" s="387"/>
      <c r="BP30" s="387"/>
      <c r="BQ30" s="387"/>
      <c r="BR30" s="387"/>
      <c r="BS30" s="387"/>
      <c r="BT30" s="387"/>
      <c r="BU30" s="388"/>
      <c r="BV30" s="386">
        <v>355842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安芸地区衛生施設管理組合（一般会計）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安芸地区衛生施設管理組合（安芸地区広域ごみ焼却場事業特別会計）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広島県市町総合事務組合（一般会計）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広島県海田高等学校財産組合（一般会計）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520</v>
      </c>
      <c r="D34" s="1151"/>
      <c r="E34" s="1152"/>
      <c r="F34" s="32">
        <v>3.54</v>
      </c>
      <c r="G34" s="33">
        <v>4.05</v>
      </c>
      <c r="H34" s="33">
        <v>4.5999999999999996</v>
      </c>
      <c r="I34" s="33">
        <v>3.05</v>
      </c>
      <c r="J34" s="34">
        <v>4.76</v>
      </c>
      <c r="K34" s="22"/>
      <c r="L34" s="22"/>
      <c r="M34" s="22"/>
      <c r="N34" s="22"/>
      <c r="O34" s="22"/>
      <c r="P34" s="22"/>
    </row>
    <row r="35" spans="1:16" ht="39" customHeight="1" x14ac:dyDescent="0.15">
      <c r="A35" s="22"/>
      <c r="B35" s="35"/>
      <c r="C35" s="1145" t="s">
        <v>521</v>
      </c>
      <c r="D35" s="1146"/>
      <c r="E35" s="1147"/>
      <c r="F35" s="36">
        <v>4.93</v>
      </c>
      <c r="G35" s="37">
        <v>3.79</v>
      </c>
      <c r="H35" s="37">
        <v>3.57</v>
      </c>
      <c r="I35" s="37">
        <v>4.58</v>
      </c>
      <c r="J35" s="38">
        <v>2.64</v>
      </c>
      <c r="K35" s="22"/>
      <c r="L35" s="22"/>
      <c r="M35" s="22"/>
      <c r="N35" s="22"/>
      <c r="O35" s="22"/>
      <c r="P35" s="22"/>
    </row>
    <row r="36" spans="1:16" ht="39" customHeight="1" x14ac:dyDescent="0.15">
      <c r="A36" s="22"/>
      <c r="B36" s="35"/>
      <c r="C36" s="1145" t="s">
        <v>522</v>
      </c>
      <c r="D36" s="1146"/>
      <c r="E36" s="1147"/>
      <c r="F36" s="36">
        <v>0.93</v>
      </c>
      <c r="G36" s="37">
        <v>0.63</v>
      </c>
      <c r="H36" s="37">
        <v>0.53</v>
      </c>
      <c r="I36" s="37">
        <v>0.63</v>
      </c>
      <c r="J36" s="38">
        <v>0.95</v>
      </c>
      <c r="K36" s="22"/>
      <c r="L36" s="22"/>
      <c r="M36" s="22"/>
      <c r="N36" s="22"/>
      <c r="O36" s="22"/>
      <c r="P36" s="22"/>
    </row>
    <row r="37" spans="1:16" ht="39" customHeight="1" x14ac:dyDescent="0.15">
      <c r="A37" s="22"/>
      <c r="B37" s="35"/>
      <c r="C37" s="1145" t="s">
        <v>523</v>
      </c>
      <c r="D37" s="1146"/>
      <c r="E37" s="1147"/>
      <c r="F37" s="36">
        <v>0.02</v>
      </c>
      <c r="G37" s="37">
        <v>0.15</v>
      </c>
      <c r="H37" s="37">
        <v>0.66</v>
      </c>
      <c r="I37" s="37">
        <v>1.0900000000000001</v>
      </c>
      <c r="J37" s="38">
        <v>0.7</v>
      </c>
      <c r="K37" s="22"/>
      <c r="L37" s="22"/>
      <c r="M37" s="22"/>
      <c r="N37" s="22"/>
      <c r="O37" s="22"/>
      <c r="P37" s="22"/>
    </row>
    <row r="38" spans="1:16" ht="39" customHeight="1" x14ac:dyDescent="0.15">
      <c r="A38" s="22"/>
      <c r="B38" s="35"/>
      <c r="C38" s="1145" t="s">
        <v>524</v>
      </c>
      <c r="D38" s="1146"/>
      <c r="E38" s="1147"/>
      <c r="F38" s="36">
        <v>1.05</v>
      </c>
      <c r="G38" s="37">
        <v>0.02</v>
      </c>
      <c r="H38" s="37">
        <v>0.75</v>
      </c>
      <c r="I38" s="37">
        <v>1.29</v>
      </c>
      <c r="J38" s="38">
        <v>0.01</v>
      </c>
      <c r="K38" s="22"/>
      <c r="L38" s="22"/>
      <c r="M38" s="22"/>
      <c r="N38" s="22"/>
      <c r="O38" s="22"/>
      <c r="P38" s="22"/>
    </row>
    <row r="39" spans="1:16" ht="39" customHeight="1" x14ac:dyDescent="0.15">
      <c r="A39" s="22"/>
      <c r="B39" s="35"/>
      <c r="C39" s="1145" t="s">
        <v>525</v>
      </c>
      <c r="D39" s="1146"/>
      <c r="E39" s="1147"/>
      <c r="F39" s="36">
        <v>0.05</v>
      </c>
      <c r="G39" s="37">
        <v>0.04</v>
      </c>
      <c r="H39" s="37">
        <v>0.33</v>
      </c>
      <c r="I39" s="37">
        <v>0.01</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527</v>
      </c>
      <c r="D43" s="1149"/>
      <c r="E43" s="1150"/>
      <c r="F43" s="41" t="s">
        <v>472</v>
      </c>
      <c r="G43" s="42" t="s">
        <v>472</v>
      </c>
      <c r="H43" s="42" t="s">
        <v>472</v>
      </c>
      <c r="I43" s="42" t="s">
        <v>472</v>
      </c>
      <c r="J43" s="43" t="s">
        <v>472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1268</v>
      </c>
      <c r="L45" s="60">
        <v>1259</v>
      </c>
      <c r="M45" s="60">
        <v>1165</v>
      </c>
      <c r="N45" s="60">
        <v>1160</v>
      </c>
      <c r="O45" s="61">
        <v>1115</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14</v>
      </c>
      <c r="F48" s="1155"/>
      <c r="G48" s="1155"/>
      <c r="H48" s="1155"/>
      <c r="I48" s="1155"/>
      <c r="J48" s="1156"/>
      <c r="K48" s="63">
        <v>268</v>
      </c>
      <c r="L48" s="64">
        <v>239</v>
      </c>
      <c r="M48" s="64">
        <v>301</v>
      </c>
      <c r="N48" s="64">
        <v>286</v>
      </c>
      <c r="O48" s="65">
        <v>295</v>
      </c>
      <c r="P48" s="48"/>
      <c r="Q48" s="48"/>
      <c r="R48" s="48"/>
      <c r="S48" s="48"/>
      <c r="T48" s="48"/>
      <c r="U48" s="48"/>
    </row>
    <row r="49" spans="1:21" ht="30.75" customHeight="1" x14ac:dyDescent="0.15">
      <c r="A49" s="48"/>
      <c r="B49" s="1163"/>
      <c r="C49" s="1164"/>
      <c r="D49" s="62"/>
      <c r="E49" s="1155" t="s">
        <v>15</v>
      </c>
      <c r="F49" s="1155"/>
      <c r="G49" s="1155"/>
      <c r="H49" s="1155"/>
      <c r="I49" s="1155"/>
      <c r="J49" s="1156"/>
      <c r="K49" s="63">
        <v>80</v>
      </c>
      <c r="L49" s="64">
        <v>80</v>
      </c>
      <c r="M49" s="64">
        <v>80</v>
      </c>
      <c r="N49" s="64">
        <v>80</v>
      </c>
      <c r="O49" s="65">
        <v>80</v>
      </c>
      <c r="P49" s="48"/>
      <c r="Q49" s="48"/>
      <c r="R49" s="48"/>
      <c r="S49" s="48"/>
      <c r="T49" s="48"/>
      <c r="U49" s="48"/>
    </row>
    <row r="50" spans="1:21" ht="30.75" customHeight="1" x14ac:dyDescent="0.15">
      <c r="A50" s="48"/>
      <c r="B50" s="1163"/>
      <c r="C50" s="1164"/>
      <c r="D50" s="62"/>
      <c r="E50" s="1155" t="s">
        <v>16</v>
      </c>
      <c r="F50" s="1155"/>
      <c r="G50" s="1155"/>
      <c r="H50" s="1155"/>
      <c r="I50" s="1155"/>
      <c r="J50" s="1156"/>
      <c r="K50" s="63">
        <v>31</v>
      </c>
      <c r="L50" s="64">
        <v>30</v>
      </c>
      <c r="M50" s="64">
        <v>13</v>
      </c>
      <c r="N50" s="64">
        <v>13</v>
      </c>
      <c r="O50" s="65">
        <v>13</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1009</v>
      </c>
      <c r="L52" s="64">
        <v>1010</v>
      </c>
      <c r="M52" s="64">
        <v>964</v>
      </c>
      <c r="N52" s="64">
        <v>1001</v>
      </c>
      <c r="O52" s="65">
        <v>964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638</v>
      </c>
      <c r="L53" s="69">
        <v>598</v>
      </c>
      <c r="M53" s="69">
        <v>595</v>
      </c>
      <c r="N53" s="69">
        <v>538</v>
      </c>
      <c r="O53" s="70">
        <v>539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election activeCell="D43" sqref="D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512</v>
      </c>
      <c r="J40" s="79" t="s">
        <v>513</v>
      </c>
      <c r="K40" s="79" t="s">
        <v>514</v>
      </c>
      <c r="L40" s="79" t="s">
        <v>515</v>
      </c>
      <c r="M40" s="80" t="s">
        <v>516</v>
      </c>
    </row>
    <row r="41" spans="2:13" ht="27.75" customHeight="1" x14ac:dyDescent="0.15">
      <c r="B41" s="1181" t="s">
        <v>23</v>
      </c>
      <c r="C41" s="1182"/>
      <c r="D41" s="81"/>
      <c r="E41" s="1183" t="s">
        <v>24</v>
      </c>
      <c r="F41" s="1183"/>
      <c r="G41" s="1183"/>
      <c r="H41" s="1184"/>
      <c r="I41" s="82">
        <v>9334</v>
      </c>
      <c r="J41" s="83">
        <v>8863</v>
      </c>
      <c r="K41" s="83">
        <v>8898</v>
      </c>
      <c r="L41" s="83">
        <v>9413</v>
      </c>
      <c r="M41" s="84">
        <v>9110</v>
      </c>
    </row>
    <row r="42" spans="2:13" ht="27.75" customHeight="1" x14ac:dyDescent="0.15">
      <c r="B42" s="1171"/>
      <c r="C42" s="1172"/>
      <c r="D42" s="85"/>
      <c r="E42" s="1175" t="s">
        <v>25</v>
      </c>
      <c r="F42" s="1175"/>
      <c r="G42" s="1175"/>
      <c r="H42" s="1176"/>
      <c r="I42" s="86">
        <v>101</v>
      </c>
      <c r="J42" s="87">
        <v>74</v>
      </c>
      <c r="K42" s="87">
        <v>47</v>
      </c>
      <c r="L42" s="87">
        <v>36</v>
      </c>
      <c r="M42" s="88">
        <v>24</v>
      </c>
    </row>
    <row r="43" spans="2:13" ht="27.75" customHeight="1" x14ac:dyDescent="0.15">
      <c r="B43" s="1171"/>
      <c r="C43" s="1172"/>
      <c r="D43" s="85"/>
      <c r="E43" s="1175" t="s">
        <v>26</v>
      </c>
      <c r="F43" s="1175"/>
      <c r="G43" s="1175"/>
      <c r="H43" s="1176"/>
      <c r="I43" s="86">
        <v>4678</v>
      </c>
      <c r="J43" s="87">
        <v>4227</v>
      </c>
      <c r="K43" s="87">
        <v>4212</v>
      </c>
      <c r="L43" s="87">
        <v>4162</v>
      </c>
      <c r="M43" s="88">
        <v>4279</v>
      </c>
    </row>
    <row r="44" spans="2:13" ht="27.75" customHeight="1" x14ac:dyDescent="0.15">
      <c r="B44" s="1171"/>
      <c r="C44" s="1172"/>
      <c r="D44" s="85"/>
      <c r="E44" s="1175" t="s">
        <v>27</v>
      </c>
      <c r="F44" s="1175"/>
      <c r="G44" s="1175"/>
      <c r="H44" s="1176"/>
      <c r="I44" s="86">
        <v>392</v>
      </c>
      <c r="J44" s="87">
        <v>316</v>
      </c>
      <c r="K44" s="87">
        <v>240</v>
      </c>
      <c r="L44" s="87">
        <v>163</v>
      </c>
      <c r="M44" s="88">
        <v>84</v>
      </c>
    </row>
    <row r="45" spans="2:13" ht="27.75" customHeight="1" x14ac:dyDescent="0.15">
      <c r="B45" s="1171"/>
      <c r="C45" s="1172"/>
      <c r="D45" s="85"/>
      <c r="E45" s="1175" t="s">
        <v>28</v>
      </c>
      <c r="F45" s="1175"/>
      <c r="G45" s="1175"/>
      <c r="H45" s="1176"/>
      <c r="I45" s="86">
        <v>1073</v>
      </c>
      <c r="J45" s="87">
        <v>983</v>
      </c>
      <c r="K45" s="87">
        <v>986</v>
      </c>
      <c r="L45" s="87">
        <v>879</v>
      </c>
      <c r="M45" s="88">
        <v>865</v>
      </c>
    </row>
    <row r="46" spans="2:13" ht="27.75" customHeight="1" x14ac:dyDescent="0.15">
      <c r="B46" s="1171"/>
      <c r="C46" s="1172"/>
      <c r="D46" s="85"/>
      <c r="E46" s="1175" t="s">
        <v>29</v>
      </c>
      <c r="F46" s="1175"/>
      <c r="G46" s="1175"/>
      <c r="H46" s="1176"/>
      <c r="I46" s="86" t="s">
        <v>472</v>
      </c>
      <c r="J46" s="87" t="s">
        <v>472</v>
      </c>
      <c r="K46" s="87" t="s">
        <v>472</v>
      </c>
      <c r="L46" s="87" t="s">
        <v>472</v>
      </c>
      <c r="M46" s="88" t="s">
        <v>472</v>
      </c>
    </row>
    <row r="47" spans="2:13" ht="27.75" customHeight="1" x14ac:dyDescent="0.15">
      <c r="B47" s="1171"/>
      <c r="C47" s="1172"/>
      <c r="D47" s="85"/>
      <c r="E47" s="1175" t="s">
        <v>30</v>
      </c>
      <c r="F47" s="1175"/>
      <c r="G47" s="1175"/>
      <c r="H47" s="1176"/>
      <c r="I47" s="86" t="s">
        <v>472</v>
      </c>
      <c r="J47" s="87" t="s">
        <v>472</v>
      </c>
      <c r="K47" s="87" t="s">
        <v>472</v>
      </c>
      <c r="L47" s="87" t="s">
        <v>472</v>
      </c>
      <c r="M47" s="88" t="s">
        <v>472</v>
      </c>
    </row>
    <row r="48" spans="2:13" ht="27.75" customHeight="1" x14ac:dyDescent="0.15">
      <c r="B48" s="1173"/>
      <c r="C48" s="1174"/>
      <c r="D48" s="85"/>
      <c r="E48" s="1175" t="s">
        <v>31</v>
      </c>
      <c r="F48" s="1175"/>
      <c r="G48" s="1175"/>
      <c r="H48" s="1176"/>
      <c r="I48" s="86" t="s">
        <v>472</v>
      </c>
      <c r="J48" s="87" t="s">
        <v>472</v>
      </c>
      <c r="K48" s="87" t="s">
        <v>472</v>
      </c>
      <c r="L48" s="87" t="s">
        <v>472</v>
      </c>
      <c r="M48" s="88" t="s">
        <v>472</v>
      </c>
    </row>
    <row r="49" spans="2:13" ht="27.75" customHeight="1" x14ac:dyDescent="0.15">
      <c r="B49" s="1169" t="s">
        <v>32</v>
      </c>
      <c r="C49" s="1170"/>
      <c r="D49" s="89"/>
      <c r="E49" s="1175" t="s">
        <v>33</v>
      </c>
      <c r="F49" s="1175"/>
      <c r="G49" s="1175"/>
      <c r="H49" s="1176"/>
      <c r="I49" s="86">
        <v>2807</v>
      </c>
      <c r="J49" s="87">
        <v>3008</v>
      </c>
      <c r="K49" s="87">
        <v>3170</v>
      </c>
      <c r="L49" s="87">
        <v>3454</v>
      </c>
      <c r="M49" s="88">
        <v>2480</v>
      </c>
    </row>
    <row r="50" spans="2:13" ht="27.75" customHeight="1" x14ac:dyDescent="0.15">
      <c r="B50" s="1171"/>
      <c r="C50" s="1172"/>
      <c r="D50" s="85"/>
      <c r="E50" s="1175" t="s">
        <v>34</v>
      </c>
      <c r="F50" s="1175"/>
      <c r="G50" s="1175"/>
      <c r="H50" s="1176"/>
      <c r="I50" s="86">
        <v>2</v>
      </c>
      <c r="J50" s="87">
        <v>1</v>
      </c>
      <c r="K50" s="87">
        <v>1</v>
      </c>
      <c r="L50" s="87">
        <v>0</v>
      </c>
      <c r="M50" s="88" t="s">
        <v>472</v>
      </c>
    </row>
    <row r="51" spans="2:13" ht="27.75" customHeight="1" x14ac:dyDescent="0.15">
      <c r="B51" s="1173"/>
      <c r="C51" s="1174"/>
      <c r="D51" s="85"/>
      <c r="E51" s="1175" t="s">
        <v>35</v>
      </c>
      <c r="F51" s="1175"/>
      <c r="G51" s="1175"/>
      <c r="H51" s="1176"/>
      <c r="I51" s="86">
        <v>11931</v>
      </c>
      <c r="J51" s="87">
        <v>12164</v>
      </c>
      <c r="K51" s="87">
        <v>12524</v>
      </c>
      <c r="L51" s="87">
        <v>12474</v>
      </c>
      <c r="M51" s="88">
        <v>12334</v>
      </c>
    </row>
    <row r="52" spans="2:13" ht="27.75" customHeight="1" thickBot="1" x14ac:dyDescent="0.2">
      <c r="B52" s="1177" t="s">
        <v>20</v>
      </c>
      <c r="C52" s="1178"/>
      <c r="D52" s="90"/>
      <c r="E52" s="1179" t="s">
        <v>36</v>
      </c>
      <c r="F52" s="1179"/>
      <c r="G52" s="1179"/>
      <c r="H52" s="1180"/>
      <c r="I52" s="91">
        <v>837</v>
      </c>
      <c r="J52" s="92">
        <v>-709</v>
      </c>
      <c r="K52" s="92">
        <v>-1311</v>
      </c>
      <c r="L52" s="92">
        <v>-1276</v>
      </c>
      <c r="M52" s="93">
        <v>-452</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511</v>
      </c>
      <c r="G2" s="111"/>
      <c r="H2" s="112"/>
    </row>
    <row r="3" spans="1:8" x14ac:dyDescent="0.15">
      <c r="A3" s="108" t="s">
        <v>504</v>
      </c>
      <c r="B3" s="113"/>
      <c r="C3" s="114"/>
      <c r="D3" s="115">
        <v>27868</v>
      </c>
      <c r="E3" s="116"/>
      <c r="F3" s="117">
        <v>42839</v>
      </c>
      <c r="G3" s="118"/>
      <c r="H3" s="119"/>
    </row>
    <row r="4" spans="1:8" x14ac:dyDescent="0.15">
      <c r="A4" s="120"/>
      <c r="B4" s="121"/>
      <c r="C4" s="122"/>
      <c r="D4" s="123">
        <v>13015</v>
      </c>
      <c r="E4" s="124"/>
      <c r="F4" s="125">
        <v>22027</v>
      </c>
      <c r="G4" s="126"/>
      <c r="H4" s="127"/>
    </row>
    <row r="5" spans="1:8" x14ac:dyDescent="0.15">
      <c r="A5" s="108" t="s">
        <v>506</v>
      </c>
      <c r="B5" s="113"/>
      <c r="C5" s="114"/>
      <c r="D5" s="115">
        <v>21821</v>
      </c>
      <c r="E5" s="116"/>
      <c r="F5" s="117">
        <v>46819</v>
      </c>
      <c r="G5" s="118"/>
      <c r="H5" s="119"/>
    </row>
    <row r="6" spans="1:8" x14ac:dyDescent="0.15">
      <c r="A6" s="120"/>
      <c r="B6" s="121"/>
      <c r="C6" s="122"/>
      <c r="D6" s="123">
        <v>12443</v>
      </c>
      <c r="E6" s="124"/>
      <c r="F6" s="125">
        <v>24121</v>
      </c>
      <c r="G6" s="126"/>
      <c r="H6" s="127"/>
    </row>
    <row r="7" spans="1:8" x14ac:dyDescent="0.15">
      <c r="A7" s="108" t="s">
        <v>507</v>
      </c>
      <c r="B7" s="113"/>
      <c r="C7" s="114"/>
      <c r="D7" s="115">
        <v>66566</v>
      </c>
      <c r="E7" s="116"/>
      <c r="F7" s="117">
        <v>53270</v>
      </c>
      <c r="G7" s="118"/>
      <c r="H7" s="119"/>
    </row>
    <row r="8" spans="1:8" x14ac:dyDescent="0.15">
      <c r="A8" s="120"/>
      <c r="B8" s="121"/>
      <c r="C8" s="122"/>
      <c r="D8" s="123">
        <v>19869</v>
      </c>
      <c r="E8" s="124"/>
      <c r="F8" s="125">
        <v>24316</v>
      </c>
      <c r="G8" s="126"/>
      <c r="H8" s="127"/>
    </row>
    <row r="9" spans="1:8" x14ac:dyDescent="0.15">
      <c r="A9" s="108" t="s">
        <v>508</v>
      </c>
      <c r="B9" s="113"/>
      <c r="C9" s="114"/>
      <c r="D9" s="115">
        <v>70695</v>
      </c>
      <c r="E9" s="116"/>
      <c r="F9" s="117">
        <v>53292</v>
      </c>
      <c r="G9" s="118"/>
      <c r="H9" s="119"/>
    </row>
    <row r="10" spans="1:8" x14ac:dyDescent="0.15">
      <c r="A10" s="120"/>
      <c r="B10" s="121"/>
      <c r="C10" s="122"/>
      <c r="D10" s="123">
        <v>11995</v>
      </c>
      <c r="E10" s="124"/>
      <c r="F10" s="125">
        <v>28900</v>
      </c>
      <c r="G10" s="126"/>
      <c r="H10" s="127"/>
    </row>
    <row r="11" spans="1:8" x14ac:dyDescent="0.15">
      <c r="A11" s="108" t="s">
        <v>509</v>
      </c>
      <c r="B11" s="113"/>
      <c r="C11" s="114"/>
      <c r="D11" s="115">
        <v>62912</v>
      </c>
      <c r="E11" s="116"/>
      <c r="F11" s="117">
        <v>49919</v>
      </c>
      <c r="G11" s="118"/>
      <c r="H11" s="119"/>
    </row>
    <row r="12" spans="1:8" x14ac:dyDescent="0.15">
      <c r="A12" s="120"/>
      <c r="B12" s="121"/>
      <c r="C12" s="128"/>
      <c r="D12" s="123">
        <v>14553</v>
      </c>
      <c r="E12" s="124"/>
      <c r="F12" s="125">
        <v>26398</v>
      </c>
      <c r="G12" s="126"/>
      <c r="H12" s="127"/>
    </row>
    <row r="13" spans="1:8" x14ac:dyDescent="0.15">
      <c r="A13" s="108"/>
      <c r="B13" s="113"/>
      <c r="C13" s="129"/>
      <c r="D13" s="130">
        <v>49972</v>
      </c>
      <c r="E13" s="131"/>
      <c r="F13" s="132">
        <v>49228</v>
      </c>
      <c r="G13" s="133"/>
      <c r="H13" s="119"/>
    </row>
    <row r="14" spans="1:8" x14ac:dyDescent="0.15">
      <c r="A14" s="120"/>
      <c r="B14" s="121"/>
      <c r="C14" s="122"/>
      <c r="D14" s="123">
        <v>14375</v>
      </c>
      <c r="E14" s="124"/>
      <c r="F14" s="125">
        <v>25152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4.9400000000000004</v>
      </c>
      <c r="C19" s="134">
        <f>ROUND(VALUE(SUBSTITUTE(実質収支比率等に係る経年分析!G$48,"▲","-")),2)</f>
        <v>3.8</v>
      </c>
      <c r="D19" s="134">
        <f>ROUND(VALUE(SUBSTITUTE(実質収支比率等に係る経年分析!H$48,"▲","-")),2)</f>
        <v>3.57</v>
      </c>
      <c r="E19" s="134">
        <f>ROUND(VALUE(SUBSTITUTE(実質収支比率等に係る経年分析!I$48,"▲","-")),2)</f>
        <v>4.59</v>
      </c>
      <c r="F19" s="134">
        <f>ROUND(VALUE(SUBSTITUTE(実質収支比率等に係る経年分析!J$48,"▲","-")),2)</f>
        <v>2.65</v>
      </c>
    </row>
    <row r="20" spans="1:11" x14ac:dyDescent="0.15">
      <c r="A20" s="134" t="s">
        <v>41</v>
      </c>
      <c r="B20" s="134">
        <f>ROUND(VALUE(SUBSTITUTE(実質収支比率等に係る経年分析!F$47,"▲","-")),2)</f>
        <v>39.89</v>
      </c>
      <c r="C20" s="134">
        <f>ROUND(VALUE(SUBSTITUTE(実質収支比率等に係る経年分析!G$47,"▲","-")),2)</f>
        <v>43.54</v>
      </c>
      <c r="D20" s="134">
        <f>ROUND(VALUE(SUBSTITUTE(実質収支比率等に係る経年分析!H$47,"▲","-")),2)</f>
        <v>46.71</v>
      </c>
      <c r="E20" s="134">
        <f>ROUND(VALUE(SUBSTITUTE(実質収支比率等に係る経年分析!I$47,"▲","-")),2)</f>
        <v>51.14</v>
      </c>
      <c r="F20" s="134">
        <f>ROUND(VALUE(SUBSTITUTE(実質収支比率等に係る経年分析!J$47,"▲","-")),2)</f>
        <v>33.67</v>
      </c>
    </row>
    <row r="21" spans="1:11" x14ac:dyDescent="0.15">
      <c r="A21" s="134" t="s">
        <v>42</v>
      </c>
      <c r="B21" s="134">
        <f>IF(ISNUMBER(VALUE(SUBSTITUTE(実質収支比率等に係る経年分析!F$49,"▲","-"))),ROUND(VALUE(SUBSTITUTE(実質収支比率等に係る経年分析!F$49,"▲","-")),2),NA())</f>
        <v>-1.74</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0.37</v>
      </c>
      <c r="E21" s="134">
        <f>IF(ISNUMBER(VALUE(SUBSTITUTE(実質収支比率等に係る経年分析!I$49,"▲","-"))),ROUND(VALUE(SUBSTITUTE(実質収支比率等に係る経年分析!I$49,"▲","-")),2),NA())</f>
        <v>2.56</v>
      </c>
      <c r="F21" s="134">
        <f>IF(ISNUMBER(VALUE(SUBSTITUTE(実質収支比率等に係る経年分析!J$49,"▲","-"))),ROUND(VALUE(SUBSTITUTE(実質収支比率等に係る経年分析!J$49,"▲","-")),2),NA())</f>
        <v>-21.79</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1.0900000000000001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4.76</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1009</v>
      </c>
      <c r="E42" s="136"/>
      <c r="F42" s="136"/>
      <c r="G42" s="136">
        <f>'実質公債費比率（分子）の構造'!L$52</f>
        <v>1010</v>
      </c>
      <c r="H42" s="136"/>
      <c r="I42" s="136"/>
      <c r="J42" s="136">
        <f>'実質公債費比率（分子）の構造'!M$52</f>
        <v>964</v>
      </c>
      <c r="K42" s="136"/>
      <c r="L42" s="136"/>
      <c r="M42" s="136">
        <f>'実質公債費比率（分子）の構造'!N$52</f>
        <v>1001</v>
      </c>
      <c r="N42" s="136"/>
      <c r="O42" s="136"/>
      <c r="P42" s="136">
        <f>'実質公債費比率（分子）の構造'!O$52</f>
        <v>964</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31</v>
      </c>
      <c r="C44" s="136"/>
      <c r="D44" s="136"/>
      <c r="E44" s="136">
        <f>'実質公債費比率（分子）の構造'!L$50</f>
        <v>30</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x14ac:dyDescent="0.15">
      <c r="A45" s="136" t="s">
        <v>52</v>
      </c>
      <c r="B45" s="136">
        <f>'実質公債費比率（分子）の構造'!K$49</f>
        <v>80</v>
      </c>
      <c r="C45" s="136"/>
      <c r="D45" s="136"/>
      <c r="E45" s="136">
        <f>'実質公債費比率（分子）の構造'!L$49</f>
        <v>80</v>
      </c>
      <c r="F45" s="136"/>
      <c r="G45" s="136"/>
      <c r="H45" s="136">
        <f>'実質公債費比率（分子）の構造'!M$49</f>
        <v>80</v>
      </c>
      <c r="I45" s="136"/>
      <c r="J45" s="136"/>
      <c r="K45" s="136">
        <f>'実質公債費比率（分子）の構造'!N$49</f>
        <v>80</v>
      </c>
      <c r="L45" s="136"/>
      <c r="M45" s="136"/>
      <c r="N45" s="136">
        <f>'実質公債費比率（分子）の構造'!O$49</f>
        <v>80</v>
      </c>
      <c r="O45" s="136"/>
      <c r="P45" s="136"/>
    </row>
    <row r="46" spans="1:16" x14ac:dyDescent="0.15">
      <c r="A46" s="136" t="s">
        <v>53</v>
      </c>
      <c r="B46" s="136">
        <f>'実質公債費比率（分子）の構造'!K$48</f>
        <v>268</v>
      </c>
      <c r="C46" s="136"/>
      <c r="D46" s="136"/>
      <c r="E46" s="136">
        <f>'実質公債費比率（分子）の構造'!L$48</f>
        <v>239</v>
      </c>
      <c r="F46" s="136"/>
      <c r="G46" s="136"/>
      <c r="H46" s="136">
        <f>'実質公債費比率（分子）の構造'!M$48</f>
        <v>301</v>
      </c>
      <c r="I46" s="136"/>
      <c r="J46" s="136"/>
      <c r="K46" s="136">
        <f>'実質公債費比率（分子）の構造'!N$48</f>
        <v>286</v>
      </c>
      <c r="L46" s="136"/>
      <c r="M46" s="136"/>
      <c r="N46" s="136">
        <f>'実質公債費比率（分子）の構造'!O$48</f>
        <v>295</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1268</v>
      </c>
      <c r="C49" s="136"/>
      <c r="D49" s="136"/>
      <c r="E49" s="136">
        <f>'実質公債費比率（分子）の構造'!L$45</f>
        <v>1259</v>
      </c>
      <c r="F49" s="136"/>
      <c r="G49" s="136"/>
      <c r="H49" s="136">
        <f>'実質公債費比率（分子）の構造'!M$45</f>
        <v>1165</v>
      </c>
      <c r="I49" s="136"/>
      <c r="J49" s="136"/>
      <c r="K49" s="136">
        <f>'実質公債費比率（分子）の構造'!N$45</f>
        <v>1160</v>
      </c>
      <c r="L49" s="136"/>
      <c r="M49" s="136"/>
      <c r="N49" s="136">
        <f>'実質公債費比率（分子）の構造'!O$45</f>
        <v>1115</v>
      </c>
      <c r="O49" s="136"/>
      <c r="P49" s="136"/>
    </row>
    <row r="50" spans="1:16" x14ac:dyDescent="0.15">
      <c r="A50" s="136" t="s">
        <v>57</v>
      </c>
      <c r="B50" s="136" t="e">
        <f>NA()</f>
        <v>#N/A</v>
      </c>
      <c r="C50" s="136">
        <f>IF(ISNUMBER('実質公債費比率（分子）の構造'!K$53),'実質公債費比率（分子）の構造'!K$53,NA())</f>
        <v>638</v>
      </c>
      <c r="D50" s="136" t="e">
        <f>NA()</f>
        <v>#N/A</v>
      </c>
      <c r="E50" s="136" t="e">
        <f>NA()</f>
        <v>#N/A</v>
      </c>
      <c r="F50" s="136">
        <f>IF(ISNUMBER('実質公債費比率（分子）の構造'!L$53),'実質公債費比率（分子）の構造'!L$53,NA())</f>
        <v>598</v>
      </c>
      <c r="G50" s="136" t="e">
        <f>NA()</f>
        <v>#N/A</v>
      </c>
      <c r="H50" s="136" t="e">
        <f>NA()</f>
        <v>#N/A</v>
      </c>
      <c r="I50" s="136">
        <f>IF(ISNUMBER('実質公債費比率（分子）の構造'!M$53),'実質公債費比率（分子）の構造'!M$53,NA())</f>
        <v>595</v>
      </c>
      <c r="J50" s="136" t="e">
        <f>NA()</f>
        <v>#N/A</v>
      </c>
      <c r="K50" s="136" t="e">
        <f>NA()</f>
        <v>#N/A</v>
      </c>
      <c r="L50" s="136">
        <f>IF(ISNUMBER('実質公債費比率（分子）の構造'!N$53),'実質公債費比率（分子）の構造'!N$53,NA())</f>
        <v>538</v>
      </c>
      <c r="M50" s="136" t="e">
        <f>NA()</f>
        <v>#N/A</v>
      </c>
      <c r="N50" s="136" t="e">
        <f>NA()</f>
        <v>#N/A</v>
      </c>
      <c r="O50" s="136">
        <f>IF(ISNUMBER('実質公債費比率（分子）の構造'!O$53),'実質公債費比率（分子）の構造'!O$53,NA())</f>
        <v>539</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11931</v>
      </c>
      <c r="E56" s="135"/>
      <c r="F56" s="135"/>
      <c r="G56" s="135">
        <f>'将来負担比率（分子）の構造'!J$51</f>
        <v>12164</v>
      </c>
      <c r="H56" s="135"/>
      <c r="I56" s="135"/>
      <c r="J56" s="135">
        <f>'将来負担比率（分子）の構造'!K$51</f>
        <v>12524</v>
      </c>
      <c r="K56" s="135"/>
      <c r="L56" s="135"/>
      <c r="M56" s="135">
        <f>'将来負担比率（分子）の構造'!L$51</f>
        <v>12474</v>
      </c>
      <c r="N56" s="135"/>
      <c r="O56" s="135"/>
      <c r="P56" s="135">
        <f>'将来負担比率（分子）の構造'!M$51</f>
        <v>12334</v>
      </c>
    </row>
    <row r="57" spans="1:16" x14ac:dyDescent="0.15">
      <c r="A57" s="135" t="s">
        <v>34</v>
      </c>
      <c r="B57" s="135"/>
      <c r="C57" s="135"/>
      <c r="D57" s="135">
        <f>'将来負担比率（分子）の構造'!I$50</f>
        <v>2</v>
      </c>
      <c r="E57" s="135"/>
      <c r="F57" s="135"/>
      <c r="G57" s="135">
        <f>'将来負担比率（分子）の構造'!J$50</f>
        <v>1</v>
      </c>
      <c r="H57" s="135"/>
      <c r="I57" s="135"/>
      <c r="J57" s="135">
        <f>'将来負担比率（分子）の構造'!K$50</f>
        <v>1</v>
      </c>
      <c r="K57" s="135"/>
      <c r="L57" s="135"/>
      <c r="M57" s="135">
        <f>'将来負担比率（分子）の構造'!L$50</f>
        <v>0</v>
      </c>
      <c r="N57" s="135"/>
      <c r="O57" s="135"/>
      <c r="P57" s="135" t="str">
        <f>'将来負担比率（分子）の構造'!M$50</f>
        <v>-</v>
      </c>
    </row>
    <row r="58" spans="1:16" x14ac:dyDescent="0.15">
      <c r="A58" s="135" t="s">
        <v>33</v>
      </c>
      <c r="B58" s="135"/>
      <c r="C58" s="135"/>
      <c r="D58" s="135">
        <f>'将来負担比率（分子）の構造'!I$49</f>
        <v>2807</v>
      </c>
      <c r="E58" s="135"/>
      <c r="F58" s="135"/>
      <c r="G58" s="135">
        <f>'将来負担比率（分子）の構造'!J$49</f>
        <v>3008</v>
      </c>
      <c r="H58" s="135"/>
      <c r="I58" s="135"/>
      <c r="J58" s="135">
        <f>'将来負担比率（分子）の構造'!K$49</f>
        <v>3170</v>
      </c>
      <c r="K58" s="135"/>
      <c r="L58" s="135"/>
      <c r="M58" s="135">
        <f>'将来負担比率（分子）の構造'!L$49</f>
        <v>3454</v>
      </c>
      <c r="N58" s="135"/>
      <c r="O58" s="135"/>
      <c r="P58" s="135">
        <f>'将来負担比率（分子）の構造'!M$49</f>
        <v>2480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1073</v>
      </c>
      <c r="C62" s="135"/>
      <c r="D62" s="135"/>
      <c r="E62" s="135">
        <f>'将来負担比率（分子）の構造'!J$45</f>
        <v>983</v>
      </c>
      <c r="F62" s="135"/>
      <c r="G62" s="135"/>
      <c r="H62" s="135">
        <f>'将来負担比率（分子）の構造'!K$45</f>
        <v>986</v>
      </c>
      <c r="I62" s="135"/>
      <c r="J62" s="135"/>
      <c r="K62" s="135">
        <f>'将来負担比率（分子）の構造'!L$45</f>
        <v>879</v>
      </c>
      <c r="L62" s="135"/>
      <c r="M62" s="135"/>
      <c r="N62" s="135">
        <f>'将来負担比率（分子）の構造'!M$45</f>
        <v>865</v>
      </c>
      <c r="O62" s="135"/>
      <c r="P62" s="135"/>
    </row>
    <row r="63" spans="1:16" x14ac:dyDescent="0.15">
      <c r="A63" s="135" t="s">
        <v>27</v>
      </c>
      <c r="B63" s="135">
        <f>'将来負担比率（分子）の構造'!I$44</f>
        <v>392</v>
      </c>
      <c r="C63" s="135"/>
      <c r="D63" s="135"/>
      <c r="E63" s="135">
        <f>'将来負担比率（分子）の構造'!J$44</f>
        <v>316</v>
      </c>
      <c r="F63" s="135"/>
      <c r="G63" s="135"/>
      <c r="H63" s="135">
        <f>'将来負担比率（分子）の構造'!K$44</f>
        <v>240</v>
      </c>
      <c r="I63" s="135"/>
      <c r="J63" s="135"/>
      <c r="K63" s="135">
        <f>'将来負担比率（分子）の構造'!L$44</f>
        <v>163</v>
      </c>
      <c r="L63" s="135"/>
      <c r="M63" s="135"/>
      <c r="N63" s="135">
        <f>'将来負担比率（分子）の構造'!M$44</f>
        <v>84</v>
      </c>
      <c r="O63" s="135"/>
      <c r="P63" s="135"/>
    </row>
    <row r="64" spans="1:16" x14ac:dyDescent="0.15">
      <c r="A64" s="135" t="s">
        <v>26</v>
      </c>
      <c r="B64" s="135">
        <f>'将来負担比率（分子）の構造'!I$43</f>
        <v>4678</v>
      </c>
      <c r="C64" s="135"/>
      <c r="D64" s="135"/>
      <c r="E64" s="135">
        <f>'将来負担比率（分子）の構造'!J$43</f>
        <v>4227</v>
      </c>
      <c r="F64" s="135"/>
      <c r="G64" s="135"/>
      <c r="H64" s="135">
        <f>'将来負担比率（分子）の構造'!K$43</f>
        <v>4212</v>
      </c>
      <c r="I64" s="135"/>
      <c r="J64" s="135"/>
      <c r="K64" s="135">
        <f>'将来負担比率（分子）の構造'!L$43</f>
        <v>4162</v>
      </c>
      <c r="L64" s="135"/>
      <c r="M64" s="135"/>
      <c r="N64" s="135">
        <f>'将来負担比率（分子）の構造'!M$43</f>
        <v>4279</v>
      </c>
      <c r="O64" s="135"/>
      <c r="P64" s="135"/>
    </row>
    <row r="65" spans="1:16" x14ac:dyDescent="0.15">
      <c r="A65" s="135" t="s">
        <v>25</v>
      </c>
      <c r="B65" s="135">
        <f>'将来負担比率（分子）の構造'!I$42</f>
        <v>101</v>
      </c>
      <c r="C65" s="135"/>
      <c r="D65" s="135"/>
      <c r="E65" s="135">
        <f>'将来負担比率（分子）の構造'!J$42</f>
        <v>74</v>
      </c>
      <c r="F65" s="135"/>
      <c r="G65" s="135"/>
      <c r="H65" s="135">
        <f>'将来負担比率（分子）の構造'!K$42</f>
        <v>47</v>
      </c>
      <c r="I65" s="135"/>
      <c r="J65" s="135"/>
      <c r="K65" s="135">
        <f>'将来負担比率（分子）の構造'!L$42</f>
        <v>36</v>
      </c>
      <c r="L65" s="135"/>
      <c r="M65" s="135"/>
      <c r="N65" s="135">
        <f>'将来負担比率（分子）の構造'!M$42</f>
        <v>24</v>
      </c>
      <c r="O65" s="135"/>
      <c r="P65" s="135"/>
    </row>
    <row r="66" spans="1:16" x14ac:dyDescent="0.15">
      <c r="A66" s="135" t="s">
        <v>24</v>
      </c>
      <c r="B66" s="135">
        <f>'将来負担比率（分子）の構造'!I$41</f>
        <v>9334</v>
      </c>
      <c r="C66" s="135"/>
      <c r="D66" s="135"/>
      <c r="E66" s="135">
        <f>'将来負担比率（分子）の構造'!J$41</f>
        <v>8863</v>
      </c>
      <c r="F66" s="135"/>
      <c r="G66" s="135"/>
      <c r="H66" s="135">
        <f>'将来負担比率（分子）の構造'!K$41</f>
        <v>8898</v>
      </c>
      <c r="I66" s="135"/>
      <c r="J66" s="135"/>
      <c r="K66" s="135">
        <f>'将来負担比率（分子）の構造'!L$41</f>
        <v>9413</v>
      </c>
      <c r="L66" s="135"/>
      <c r="M66" s="135"/>
      <c r="N66" s="135">
        <f>'将来負担比率（分子）の構造'!M$41</f>
        <v>9110</v>
      </c>
      <c r="O66" s="135"/>
      <c r="P66" s="135"/>
    </row>
    <row r="67" spans="1:16" x14ac:dyDescent="0.15">
      <c r="A67" s="135" t="s">
        <v>61</v>
      </c>
      <c r="B67" s="135" t="e">
        <f>NA()</f>
        <v>#N/A</v>
      </c>
      <c r="C67" s="135">
        <f>IF(ISNUMBER('将来負担比率（分子）の構造'!I$52), IF('将来負担比率（分子）の構造'!I$52 &lt; 0, 0, '将来負担比率（分子）の構造'!I$52), NA())</f>
        <v>837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zoomScale="70" zoomScaleNormal="70" workbookViewId="0">
      <selection activeCell="I31" sqref="I3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539</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539</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540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541</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542</v>
      </c>
    </row>
    <row r="50" spans="1:17" x14ac:dyDescent="0.15">
      <c r="B50" s="248"/>
      <c r="C50" s="244"/>
      <c r="D50" s="244"/>
      <c r="E50" s="244"/>
      <c r="F50" s="244"/>
      <c r="G50" s="1206"/>
      <c r="H50" s="1207"/>
      <c r="I50" s="1207"/>
      <c r="J50" s="1208"/>
      <c r="K50" s="1209" t="s">
        <v>512</v>
      </c>
      <c r="L50" s="1209" t="s">
        <v>513</v>
      </c>
      <c r="M50" s="1209" t="s">
        <v>514</v>
      </c>
      <c r="N50" s="1209" t="s">
        <v>515</v>
      </c>
      <c r="O50" s="1209" t="s">
        <v>516</v>
      </c>
    </row>
    <row r="51" spans="1:17" x14ac:dyDescent="0.15">
      <c r="B51" s="248"/>
      <c r="C51" s="244"/>
      <c r="D51" s="244"/>
      <c r="E51" s="244"/>
      <c r="F51" s="244"/>
      <c r="G51" s="1210" t="s">
        <v>543</v>
      </c>
      <c r="H51" s="1211"/>
      <c r="I51" s="1212" t="s">
        <v>544</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545</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546</v>
      </c>
      <c r="H55" s="1225"/>
      <c r="I55" s="1219" t="s">
        <v>544</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545</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547</v>
      </c>
      <c r="C63" s="244"/>
      <c r="D63" s="244"/>
      <c r="E63" s="244"/>
      <c r="F63" s="244"/>
      <c r="G63" s="244"/>
      <c r="H63" s="244"/>
      <c r="I63" s="244"/>
      <c r="J63" s="244"/>
      <c r="K63" s="244"/>
      <c r="L63" s="244"/>
      <c r="M63" s="244"/>
      <c r="N63" s="244"/>
      <c r="O63" s="244"/>
    </row>
    <row r="64" spans="1:17" x14ac:dyDescent="0.15">
      <c r="B64" s="248"/>
      <c r="C64" s="244"/>
      <c r="D64" s="244"/>
      <c r="E64" s="244"/>
      <c r="F64" s="244"/>
      <c r="G64" s="1194" t="s">
        <v>541</v>
      </c>
      <c r="I64" s="1195"/>
      <c r="J64" s="1195"/>
      <c r="K64" s="1195"/>
      <c r="L64" s="244"/>
      <c r="M64" s="244"/>
      <c r="N64" s="244"/>
      <c r="O64" s="244"/>
    </row>
    <row r="65" spans="2:30" x14ac:dyDescent="0.15">
      <c r="B65" s="248"/>
      <c r="C65" s="244"/>
      <c r="D65" s="244"/>
      <c r="E65" s="244"/>
      <c r="F65" s="244"/>
      <c r="G65" s="1196" t="s">
        <v>548</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549</v>
      </c>
      <c r="I71" s="1243"/>
      <c r="J71" s="1239"/>
      <c r="K71" s="1239"/>
      <c r="L71" s="1240"/>
      <c r="M71" s="1239"/>
      <c r="N71" s="1240"/>
      <c r="O71" s="1241"/>
    </row>
    <row r="72" spans="2:30" x14ac:dyDescent="0.15">
      <c r="B72" s="248"/>
      <c r="C72" s="244"/>
      <c r="D72" s="244"/>
      <c r="E72" s="244"/>
      <c r="F72" s="244"/>
      <c r="G72" s="1206"/>
      <c r="H72" s="1207"/>
      <c r="I72" s="1207"/>
      <c r="J72" s="1208"/>
      <c r="K72" s="1209" t="s">
        <v>512</v>
      </c>
      <c r="L72" s="1209" t="s">
        <v>513</v>
      </c>
      <c r="M72" s="1209" t="s">
        <v>514</v>
      </c>
      <c r="N72" s="1209" t="s">
        <v>515</v>
      </c>
      <c r="O72" s="1209" t="s">
        <v>516</v>
      </c>
    </row>
    <row r="73" spans="2:30" x14ac:dyDescent="0.15">
      <c r="B73" s="248"/>
      <c r="C73" s="244"/>
      <c r="D73" s="244"/>
      <c r="E73" s="244"/>
      <c r="F73" s="244"/>
      <c r="G73" s="1210" t="s">
        <v>543</v>
      </c>
      <c r="H73" s="1211"/>
      <c r="I73" s="1212" t="s">
        <v>544</v>
      </c>
      <c r="J73" s="1212"/>
      <c r="K73" s="1244">
        <v>16.600000000000001</v>
      </c>
      <c r="L73" s="1244"/>
      <c r="M73" s="1217"/>
      <c r="N73" s="1217"/>
      <c r="O73" s="1217"/>
      <c r="S73" s="243">
        <v>9.9</v>
      </c>
    </row>
    <row r="74" spans="2:30" x14ac:dyDescent="0.15">
      <c r="B74" s="248"/>
      <c r="C74" s="244"/>
      <c r="D74" s="244"/>
      <c r="E74" s="244"/>
      <c r="F74" s="244"/>
      <c r="G74" s="1214"/>
      <c r="H74" s="1215"/>
      <c r="I74" s="1216"/>
      <c r="J74" s="1216"/>
      <c r="K74" s="1244"/>
      <c r="L74" s="1244"/>
      <c r="M74" s="1217"/>
      <c r="N74" s="1217"/>
      <c r="O74" s="1217"/>
    </row>
    <row r="75" spans="2:30" x14ac:dyDescent="0.15">
      <c r="B75" s="248"/>
      <c r="C75" s="244"/>
      <c r="D75" s="244"/>
      <c r="E75" s="244"/>
      <c r="F75" s="244"/>
      <c r="G75" s="1214"/>
      <c r="H75" s="1215"/>
      <c r="I75" s="1219" t="s">
        <v>550</v>
      </c>
      <c r="J75" s="1219"/>
      <c r="K75" s="1245">
        <v>13.2</v>
      </c>
      <c r="L75" s="1245">
        <v>12.6</v>
      </c>
      <c r="M75" s="1245">
        <v>12.2</v>
      </c>
      <c r="N75" s="1245">
        <v>11.6</v>
      </c>
      <c r="O75" s="1245">
        <v>11.2</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546</v>
      </c>
      <c r="H77" s="1225"/>
      <c r="I77" s="1219" t="s">
        <v>544</v>
      </c>
      <c r="J77" s="1219"/>
      <c r="K77" s="1244">
        <v>40.200000000000003</v>
      </c>
      <c r="L77" s="1244">
        <v>30.7</v>
      </c>
      <c r="M77" s="1217">
        <v>22.3</v>
      </c>
      <c r="N77" s="1217">
        <v>20.3</v>
      </c>
      <c r="O77" s="1217">
        <v>13</v>
      </c>
      <c r="R77" s="243">
        <v>12.3</v>
      </c>
      <c r="T77" s="243">
        <v>11.1</v>
      </c>
    </row>
    <row r="78" spans="2:30" x14ac:dyDescent="0.15">
      <c r="B78" s="248"/>
      <c r="C78" s="244"/>
      <c r="D78" s="244"/>
      <c r="E78" s="244"/>
      <c r="F78" s="244"/>
      <c r="G78" s="1226"/>
      <c r="H78" s="1227"/>
      <c r="I78" s="1219"/>
      <c r="J78" s="1219"/>
      <c r="K78" s="1244"/>
      <c r="L78" s="1244"/>
      <c r="M78" s="1217"/>
      <c r="N78" s="1217"/>
      <c r="O78" s="1217"/>
    </row>
    <row r="79" spans="2:30" x14ac:dyDescent="0.15">
      <c r="B79" s="248"/>
      <c r="C79" s="244"/>
      <c r="D79" s="244"/>
      <c r="E79" s="244"/>
      <c r="F79" s="244"/>
      <c r="G79" s="1226"/>
      <c r="H79" s="1227"/>
      <c r="I79" s="1246" t="s">
        <v>550</v>
      </c>
      <c r="J79" s="1229"/>
      <c r="K79" s="1247">
        <v>10.1</v>
      </c>
      <c r="L79" s="1247">
        <v>9.1999999999999993</v>
      </c>
      <c r="M79" s="1247">
        <v>8.5</v>
      </c>
      <c r="N79" s="1247">
        <v>7.7</v>
      </c>
      <c r="O79" s="1247">
        <v>6.8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s="243" customFormat="1" ht="13.5" hidden="1" customHeight="1" x14ac:dyDescent="0.15"/>
    <row r="162" s="243" customFormat="1" ht="13.5" hidden="1" customHeight="1" x14ac:dyDescent="0.15"/>
    <row r="163" s="243" customFormat="1" ht="13.5" hidden="1" customHeight="1" x14ac:dyDescent="0.15"/>
    <row r="164" s="243" customFormat="1" ht="13.5" hidden="1" customHeight="1" x14ac:dyDescent="0.15"/>
    <row r="165" s="243" customFormat="1" ht="13.5" hidden="1" customHeight="1" x14ac:dyDescent="0.15"/>
    <row r="166" s="243" customFormat="1" ht="13.5" hidden="1" customHeight="1" x14ac:dyDescent="0.15"/>
    <row r="167" s="243" customFormat="1" ht="13.5" hidden="1" customHeight="1" x14ac:dyDescent="0.15"/>
    <row r="168" s="243" customFormat="1" ht="13.5" hidden="1" customHeight="1" x14ac:dyDescent="0.15"/>
    <row r="169" s="243" customFormat="1" ht="13.5" hidden="1" customHeight="1" x14ac:dyDescent="0.15"/>
    <row r="170" s="243" customFormat="1" ht="13.5" hidden="1" customHeight="1" x14ac:dyDescent="0.15"/>
    <row r="171" s="243" customFormat="1" ht="13.5" hidden="1" customHeight="1" x14ac:dyDescent="0.15"/>
    <row r="172" s="243" customFormat="1" ht="13.5" hidden="1" customHeight="1" x14ac:dyDescent="0.15"/>
    <row r="173" s="243" customFormat="1" ht="13.5" hidden="1" customHeight="1" x14ac:dyDescent="0.15"/>
    <row r="174" s="243" customFormat="1" ht="13.5" hidden="1" customHeight="1" x14ac:dyDescent="0.15"/>
    <row r="175" s="243" customFormat="1" ht="13.5" hidden="1" customHeight="1" x14ac:dyDescent="0.15"/>
    <row r="176" s="243" customFormat="1" ht="13.5" hidden="1" customHeight="1" x14ac:dyDescent="0.15"/>
    <row r="177" s="243" customFormat="1" ht="13.5" hidden="1" customHeight="1" x14ac:dyDescent="0.15"/>
    <row r="178" s="243" customFormat="1" ht="13.5" hidden="1" customHeight="1" x14ac:dyDescent="0.15"/>
    <row r="179" s="243" customFormat="1" ht="13.5" hidden="1" customHeight="1" x14ac:dyDescent="0.15"/>
    <row r="180" s="243" customFormat="1" ht="13.5" hidden="1" customHeight="1" x14ac:dyDescent="0.15"/>
    <row r="181" s="243" customFormat="1" ht="13.5" hidden="1" customHeight="1" x14ac:dyDescent="0.15"/>
    <row r="182" s="243" customFormat="1" ht="13.5" hidden="1" customHeight="1" x14ac:dyDescent="0.15"/>
    <row r="183" s="243" customFormat="1" ht="13.5" hidden="1" customHeight="1" x14ac:dyDescent="0.15"/>
    <row r="184" s="243" customFormat="1" ht="13.5" hidden="1" customHeight="1" x14ac:dyDescent="0.15"/>
    <row r="185" s="243" customFormat="1" ht="13.5" hidden="1" customHeight="1" x14ac:dyDescent="0.15"/>
    <row r="186" s="243" customFormat="1" ht="13.5" hidden="1" customHeight="1" x14ac:dyDescent="0.15"/>
    <row r="187" s="243" customFormat="1" ht="13.5" hidden="1" customHeight="1" x14ac:dyDescent="0.15"/>
    <row r="188" s="243" customFormat="1" ht="13.5" hidden="1" customHeight="1" x14ac:dyDescent="0.15"/>
    <row r="189" s="243" customFormat="1" ht="13.5" hidden="1" customHeight="1" x14ac:dyDescent="0.15"/>
    <row r="190" s="243" customFormat="1" ht="13.5" hidden="1" customHeight="1" x14ac:dyDescent="0.15"/>
    <row r="191" s="243" customFormat="1" ht="13.5" hidden="1" customHeight="1" x14ac:dyDescent="0.15"/>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opLeftCell="B1" zoomScale="70" zoomScaleNormal="70" workbookViewId="0">
      <selection sqref="A1:XFD10485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c r="AG59" s="242"/>
      <c r="AH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topLeftCell="B1" zoomScale="70" zoomScaleNormal="70" workbookViewId="0">
      <selection sqref="A1:XFD104857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x14ac:dyDescent="0.15"/>
    <row r="2" spans="2:34" s="241" customFormat="1" x14ac:dyDescent="0.15">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x14ac:dyDescent="0.15">
      <c r="B3" s="242"/>
      <c r="T3" s="242"/>
    </row>
    <row r="4" spans="2:34" s="241" customFormat="1" x14ac:dyDescent="0.15">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x14ac:dyDescent="0.15">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x14ac:dyDescent="0.15">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x14ac:dyDescent="0.15">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x14ac:dyDescent="0.15">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x14ac:dyDescent="0.15">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x14ac:dyDescent="0.1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x14ac:dyDescent="0.15">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x14ac:dyDescent="0.15">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x14ac:dyDescent="0.15">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x14ac:dyDescent="0.15">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x14ac:dyDescent="0.15">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x14ac:dyDescent="0.15">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x14ac:dyDescent="0.15">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x14ac:dyDescent="0.15">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x14ac:dyDescent="0.15">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x14ac:dyDescent="0.15">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x14ac:dyDescent="0.15">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x14ac:dyDescent="0.15">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x14ac:dyDescent="0.15">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x14ac:dyDescent="0.15">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x14ac:dyDescent="0.15">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x14ac:dyDescent="0.15">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x14ac:dyDescent="0.15">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x14ac:dyDescent="0.15">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x14ac:dyDescent="0.15">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x14ac:dyDescent="0.15">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x14ac:dyDescent="0.15">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x14ac:dyDescent="0.15">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x14ac:dyDescent="0.15">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x14ac:dyDescent="0.15">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x14ac:dyDescent="0.15">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x14ac:dyDescent="0.15">
      <c r="B36" s="242"/>
      <c r="C36" s="242"/>
      <c r="D36" s="242"/>
      <c r="E36" s="242"/>
      <c r="F36" s="242"/>
      <c r="G36" s="242"/>
      <c r="I36" s="242"/>
      <c r="L36" s="242"/>
      <c r="N36" s="242"/>
      <c r="O36" s="242"/>
      <c r="P36" s="242"/>
      <c r="Q36" s="242"/>
      <c r="R36" s="242"/>
      <c r="S36" s="242"/>
      <c r="T36" s="242"/>
      <c r="U36" s="242"/>
      <c r="V36" s="242"/>
      <c r="W36" s="242"/>
      <c r="X36" s="242"/>
    </row>
    <row r="37" spans="2:34" s="241" customFormat="1" x14ac:dyDescent="0.15">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x14ac:dyDescent="0.15">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x14ac:dyDescent="0.15">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x14ac:dyDescent="0.15">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x14ac:dyDescent="0.15">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x14ac:dyDescent="0.15">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x14ac:dyDescent="0.15">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x14ac:dyDescent="0.15">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x14ac:dyDescent="0.15">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x14ac:dyDescent="0.15">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x14ac:dyDescent="0.15">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x14ac:dyDescent="0.15">
      <c r="AB49" s="242"/>
      <c r="AC49" s="242"/>
      <c r="AD49" s="242"/>
      <c r="AE49" s="242"/>
      <c r="AF49" s="242"/>
      <c r="AG49" s="242"/>
      <c r="AH49" s="242"/>
    </row>
    <row r="50" spans="28:34" s="241" customFormat="1" x14ac:dyDescent="0.15">
      <c r="AB50" s="242"/>
      <c r="AC50" s="242"/>
      <c r="AD50" s="242"/>
    </row>
    <row r="51" spans="28:34" s="241" customFormat="1" x14ac:dyDescent="0.15">
      <c r="AB51" s="242"/>
    </row>
    <row r="52" spans="28:34" s="241" customFormat="1" x14ac:dyDescent="0.15">
      <c r="AB52" s="242"/>
      <c r="AC52" s="242"/>
      <c r="AD52" s="242"/>
      <c r="AE52" s="242"/>
      <c r="AF52" s="242"/>
      <c r="AG52" s="242"/>
      <c r="AH52" s="242"/>
    </row>
    <row r="53" spans="28:34" s="241" customFormat="1" x14ac:dyDescent="0.15">
      <c r="AB53" s="242"/>
      <c r="AC53" s="242"/>
      <c r="AD53" s="242"/>
      <c r="AE53" s="242"/>
    </row>
    <row r="54" spans="28:34" s="241" customFormat="1" x14ac:dyDescent="0.15">
      <c r="AB54" s="242"/>
      <c r="AC54" s="242"/>
      <c r="AD54" s="242"/>
      <c r="AE54" s="242"/>
      <c r="AF54" s="242"/>
      <c r="AG54" s="242"/>
    </row>
    <row r="55" spans="28:34" s="241" customFormat="1" x14ac:dyDescent="0.15">
      <c r="AB55" s="242"/>
      <c r="AC55" s="242"/>
      <c r="AD55" s="242"/>
      <c r="AE55" s="242"/>
      <c r="AF55" s="242"/>
      <c r="AG55" s="242"/>
      <c r="AH55" s="242"/>
    </row>
    <row r="56" spans="28:34" s="241" customFormat="1" x14ac:dyDescent="0.15"/>
    <row r="57" spans="28:34" s="241" customFormat="1" x14ac:dyDescent="0.15">
      <c r="AB57" s="242"/>
      <c r="AC57" s="242"/>
      <c r="AD57" s="242"/>
      <c r="AE57" s="242"/>
      <c r="AF57" s="242"/>
      <c r="AG57" s="242"/>
    </row>
    <row r="58" spans="28:34" s="241" customFormat="1" x14ac:dyDescent="0.15">
      <c r="AB58" s="242"/>
      <c r="AC58" s="242"/>
      <c r="AD58" s="242"/>
      <c r="AE58" s="242"/>
      <c r="AF58" s="242"/>
      <c r="AG58" s="242"/>
    </row>
    <row r="59" spans="28:34" s="241" customFormat="1" x14ac:dyDescent="0.15">
      <c r="AB59" s="242"/>
      <c r="AC59" s="242"/>
      <c r="AD59" s="242"/>
      <c r="AE59" s="242"/>
      <c r="AF59" s="242"/>
    </row>
    <row r="60" spans="28:34" s="241" customFormat="1" x14ac:dyDescent="0.15">
      <c r="AB60" s="242"/>
      <c r="AC60" s="242"/>
      <c r="AD60" s="242"/>
      <c r="AE60" s="242"/>
      <c r="AF60" s="242"/>
      <c r="AG60" s="242"/>
      <c r="AH60" s="242"/>
    </row>
    <row r="61" spans="28:34" s="241" customFormat="1" x14ac:dyDescent="0.15">
      <c r="AB61" s="242"/>
      <c r="AC61" s="242"/>
      <c r="AD61" s="242"/>
      <c r="AE61" s="242"/>
      <c r="AF61" s="242"/>
      <c r="AG61" s="242"/>
      <c r="AH61" s="242"/>
    </row>
    <row r="62" spans="28:34" s="241" customFormat="1" x14ac:dyDescent="0.15">
      <c r="AB62" s="242"/>
      <c r="AC62" s="242"/>
      <c r="AD62" s="242"/>
      <c r="AE62" s="242"/>
      <c r="AF62" s="242"/>
      <c r="AG62" s="242"/>
      <c r="AH62" s="242"/>
    </row>
    <row r="63" spans="28:34" s="241" customFormat="1" x14ac:dyDescent="0.15">
      <c r="AB63" s="242"/>
      <c r="AC63" s="242"/>
      <c r="AD63" s="242"/>
      <c r="AE63" s="242"/>
      <c r="AF63" s="242"/>
      <c r="AG63" s="242"/>
    </row>
    <row r="64" spans="28:34" s="241" customFormat="1" x14ac:dyDescent="0.15">
      <c r="AB64" s="242"/>
      <c r="AC64" s="242"/>
      <c r="AD64" s="242"/>
      <c r="AE64" s="242"/>
      <c r="AF64" s="242"/>
    </row>
    <row r="65" spans="28:34" s="241" customFormat="1" x14ac:dyDescent="0.15">
      <c r="AB65" s="242"/>
      <c r="AC65" s="242"/>
      <c r="AD65" s="242"/>
      <c r="AE65" s="242"/>
      <c r="AF65" s="242"/>
      <c r="AG65" s="242"/>
      <c r="AH65" s="242"/>
    </row>
    <row r="66" spans="28:34" s="241" customFormat="1" x14ac:dyDescent="0.15">
      <c r="AB66" s="242"/>
      <c r="AC66" s="242"/>
      <c r="AD66" s="242"/>
      <c r="AE66" s="242"/>
      <c r="AF66" s="242"/>
      <c r="AG66" s="242"/>
      <c r="AH66" s="242"/>
    </row>
    <row r="67" spans="28:34" s="241" customFormat="1" x14ac:dyDescent="0.15">
      <c r="AB67" s="242"/>
      <c r="AC67" s="242"/>
      <c r="AD67" s="242"/>
      <c r="AE67" s="242"/>
      <c r="AF67" s="242"/>
      <c r="AG67" s="242"/>
      <c r="AH67" s="242"/>
    </row>
    <row r="68" spans="28:34" s="241" customFormat="1" x14ac:dyDescent="0.15"/>
    <row r="69" spans="28:34" s="241" customFormat="1" x14ac:dyDescent="0.15">
      <c r="AB69" s="242"/>
      <c r="AC69" s="242"/>
      <c r="AD69" s="242"/>
      <c r="AE69" s="242"/>
    </row>
    <row r="70" spans="28:34" s="241" customFormat="1" x14ac:dyDescent="0.15">
      <c r="AB70" s="242"/>
      <c r="AC70" s="242"/>
      <c r="AD70" s="242"/>
      <c r="AE70" s="242"/>
      <c r="AF70" s="242"/>
      <c r="AG70" s="242"/>
      <c r="AH70" s="242"/>
    </row>
    <row r="71" spans="28:34" s="241" customFormat="1" x14ac:dyDescent="0.15">
      <c r="AB71" s="242"/>
      <c r="AC71" s="242"/>
      <c r="AD71" s="242"/>
      <c r="AE71" s="242"/>
      <c r="AF71" s="242"/>
      <c r="AG71" s="242"/>
      <c r="AH71" s="242"/>
    </row>
    <row r="72" spans="28:34" s="241" customFormat="1" x14ac:dyDescent="0.15">
      <c r="AB72" s="242"/>
      <c r="AC72" s="242"/>
      <c r="AD72" s="242"/>
      <c r="AE72" s="242"/>
      <c r="AF72" s="242"/>
      <c r="AG72" s="242"/>
      <c r="AH72" s="242"/>
    </row>
    <row r="73" spans="28:34" s="241" customFormat="1" x14ac:dyDescent="0.15">
      <c r="AB73" s="242"/>
      <c r="AC73" s="242"/>
      <c r="AD73" s="242"/>
      <c r="AE73" s="242"/>
      <c r="AF73" s="242"/>
      <c r="AG73" s="242"/>
      <c r="AH73" s="242"/>
    </row>
    <row r="74" spans="28:34" s="241" customFormat="1" x14ac:dyDescent="0.15">
      <c r="AB74" s="242"/>
      <c r="AC74" s="242"/>
      <c r="AD74" s="242"/>
      <c r="AE74" s="242"/>
      <c r="AF74" s="242"/>
      <c r="AG74" s="242"/>
      <c r="AH74" s="242"/>
    </row>
    <row r="75" spans="28:34" s="241" customFormat="1" x14ac:dyDescent="0.15">
      <c r="AB75" s="242"/>
      <c r="AC75" s="242"/>
      <c r="AD75" s="242"/>
      <c r="AE75" s="242"/>
      <c r="AF75" s="242"/>
      <c r="AG75" s="242"/>
    </row>
    <row r="76" spans="28:34" s="241" customFormat="1" x14ac:dyDescent="0.15">
      <c r="AB76" s="242"/>
      <c r="AC76" s="242"/>
      <c r="AD76" s="242"/>
      <c r="AE76" s="242"/>
    </row>
    <row r="77" spans="28:34" s="241" customFormat="1" x14ac:dyDescent="0.15">
      <c r="AB77" s="242"/>
      <c r="AC77" s="242"/>
      <c r="AD77" s="242"/>
      <c r="AE77" s="242"/>
      <c r="AF77" s="242"/>
    </row>
    <row r="78" spans="28:34" s="241" customFormat="1" x14ac:dyDescent="0.15">
      <c r="AB78" s="242"/>
      <c r="AC78" s="242"/>
      <c r="AD78" s="242"/>
      <c r="AE78" s="242"/>
      <c r="AF78" s="242"/>
      <c r="AG78" s="242"/>
      <c r="AH78" s="242"/>
    </row>
    <row r="79" spans="28:34" s="241" customFormat="1" x14ac:dyDescent="0.15">
      <c r="AB79" s="242"/>
      <c r="AC79" s="242"/>
      <c r="AD79" s="242"/>
      <c r="AE79" s="242"/>
      <c r="AF79" s="242"/>
      <c r="AG79" s="242"/>
      <c r="AH79" s="242"/>
    </row>
    <row r="80" spans="28:34" s="241" customFormat="1" x14ac:dyDescent="0.15">
      <c r="AB80" s="242"/>
      <c r="AC80" s="242"/>
      <c r="AD80" s="242"/>
      <c r="AE80" s="242"/>
      <c r="AF80" s="242"/>
      <c r="AG80" s="242"/>
      <c r="AH80" s="242"/>
    </row>
    <row r="81" spans="25:34" s="241" customFormat="1" x14ac:dyDescent="0.15">
      <c r="Y81" s="242"/>
      <c r="Z81" s="242"/>
      <c r="AA81" s="242"/>
      <c r="AB81" s="242"/>
      <c r="AC81" s="242"/>
      <c r="AD81" s="242"/>
      <c r="AE81" s="242"/>
      <c r="AF81" s="242"/>
      <c r="AG81" s="242"/>
      <c r="AH81" s="242"/>
    </row>
    <row r="82" spans="25:34" s="241" customFormat="1" x14ac:dyDescent="0.15">
      <c r="Z82" s="242"/>
      <c r="AA82" s="242"/>
      <c r="AB82" s="242"/>
      <c r="AC82" s="242"/>
      <c r="AD82" s="242"/>
      <c r="AE82" s="242"/>
      <c r="AF82" s="242"/>
      <c r="AG82" s="242"/>
      <c r="AH82" s="242"/>
    </row>
    <row r="83" spans="25:34" s="241" customFormat="1" x14ac:dyDescent="0.15"/>
    <row r="84" spans="25:34" s="241" customFormat="1" x14ac:dyDescent="0.15">
      <c r="Y84" s="242"/>
      <c r="Z84" s="242"/>
      <c r="AA84" s="242"/>
      <c r="AB84" s="242"/>
      <c r="AC84" s="242"/>
      <c r="AD84" s="242"/>
      <c r="AE84" s="242"/>
      <c r="AF84" s="242"/>
      <c r="AG84" s="242"/>
      <c r="AH84" s="242"/>
    </row>
    <row r="85" spans="25:34" s="241" customFormat="1" x14ac:dyDescent="0.15">
      <c r="Y85" s="242"/>
      <c r="Z85" s="242"/>
      <c r="AA85" s="242"/>
      <c r="AB85" s="242"/>
      <c r="AC85" s="242"/>
      <c r="AD85" s="242"/>
      <c r="AE85" s="242"/>
      <c r="AF85" s="242"/>
      <c r="AG85" s="242"/>
      <c r="AH85" s="242"/>
    </row>
    <row r="86" spans="25:34" s="241" customFormat="1" x14ac:dyDescent="0.15">
      <c r="Y86" s="242"/>
      <c r="Z86" s="242"/>
      <c r="AA86" s="242"/>
      <c r="AB86" s="242"/>
      <c r="AC86" s="242"/>
      <c r="AD86" s="242"/>
      <c r="AE86" s="242"/>
      <c r="AF86" s="242"/>
      <c r="AG86" s="242"/>
      <c r="AH86" s="242"/>
    </row>
    <row r="87" spans="25:34" s="241" customFormat="1" x14ac:dyDescent="0.15">
      <c r="Y87" s="242"/>
      <c r="Z87" s="242"/>
      <c r="AA87" s="242"/>
      <c r="AB87" s="242"/>
      <c r="AC87" s="242"/>
      <c r="AD87" s="242"/>
      <c r="AE87" s="242"/>
      <c r="AF87" s="242"/>
      <c r="AG87" s="242"/>
      <c r="AH87" s="242"/>
    </row>
    <row r="88" spans="25:34" s="241" customFormat="1" x14ac:dyDescent="0.15">
      <c r="Y88" s="242"/>
      <c r="Z88" s="242"/>
      <c r="AA88" s="242"/>
      <c r="AB88" s="242"/>
      <c r="AC88" s="242"/>
      <c r="AD88" s="242"/>
      <c r="AE88" s="242"/>
      <c r="AF88" s="242"/>
      <c r="AG88" s="242"/>
    </row>
    <row r="89" spans="25:34" s="241" customFormat="1" x14ac:dyDescent="0.15">
      <c r="Y89" s="242"/>
      <c r="Z89" s="242"/>
      <c r="AA89" s="242"/>
      <c r="AB89" s="242"/>
      <c r="AC89" s="242"/>
      <c r="AD89" s="242"/>
      <c r="AE89" s="242"/>
      <c r="AF89" s="242"/>
      <c r="AG89" s="242"/>
      <c r="AH89" s="242"/>
    </row>
    <row r="90" spans="25:34" s="241" customFormat="1" x14ac:dyDescent="0.15">
      <c r="Y90" s="242"/>
      <c r="Z90" s="242"/>
      <c r="AA90" s="242"/>
      <c r="AB90" s="242"/>
      <c r="AC90" s="242"/>
      <c r="AD90" s="242"/>
      <c r="AE90" s="242"/>
      <c r="AF90" s="242"/>
      <c r="AG90" s="242"/>
      <c r="AH90" s="242"/>
    </row>
    <row r="91" spans="25:34" s="241" customFormat="1" x14ac:dyDescent="0.15">
      <c r="Y91" s="242"/>
      <c r="Z91" s="242"/>
      <c r="AA91" s="242"/>
      <c r="AB91" s="242"/>
      <c r="AC91" s="242"/>
      <c r="AD91" s="242"/>
      <c r="AE91" s="242"/>
      <c r="AF91" s="242"/>
      <c r="AG91" s="242"/>
      <c r="AH91" s="242"/>
    </row>
    <row r="92" spans="25:34" s="241" customFormat="1" ht="13.5" customHeight="1" x14ac:dyDescent="0.15">
      <c r="Y92" s="242"/>
      <c r="Z92" s="242"/>
      <c r="AA92" s="242"/>
      <c r="AB92" s="242"/>
      <c r="AC92" s="242"/>
      <c r="AD92" s="242"/>
      <c r="AE92" s="242"/>
      <c r="AF92" s="242"/>
      <c r="AG92" s="242"/>
      <c r="AH92" s="242"/>
    </row>
    <row r="93" spans="25:34" s="241" customFormat="1" ht="13.5" customHeight="1" x14ac:dyDescent="0.15">
      <c r="Y93" s="242"/>
      <c r="Z93" s="242"/>
      <c r="AA93" s="242"/>
      <c r="AB93" s="242"/>
      <c r="AC93" s="242"/>
      <c r="AD93" s="242"/>
      <c r="AE93" s="242"/>
      <c r="AF93" s="242"/>
      <c r="AG93" s="242"/>
      <c r="AH93" s="242"/>
    </row>
    <row r="94" spans="25:34" s="241" customFormat="1" ht="13.5" customHeight="1" x14ac:dyDescent="0.15">
      <c r="Y94" s="242"/>
      <c r="Z94" s="242"/>
      <c r="AA94" s="242"/>
      <c r="AB94" s="242"/>
      <c r="AC94" s="242"/>
      <c r="AD94" s="242"/>
      <c r="AE94" s="242"/>
    </row>
    <row r="95" spans="25:34" s="241" customFormat="1" ht="13.5" customHeight="1" x14ac:dyDescent="0.15">
      <c r="Y95" s="242"/>
      <c r="Z95" s="242"/>
      <c r="AA95" s="242"/>
      <c r="AB95" s="242"/>
      <c r="AC95" s="242"/>
      <c r="AD95" s="242"/>
      <c r="AE95" s="242"/>
      <c r="AF95" s="242"/>
      <c r="AG95" s="242"/>
    </row>
    <row r="96" spans="25:34" s="241" customFormat="1" ht="13.5" customHeight="1" x14ac:dyDescent="0.15">
      <c r="Y96" s="242"/>
      <c r="Z96" s="242"/>
      <c r="AA96" s="242"/>
      <c r="AB96" s="242"/>
      <c r="AC96" s="242"/>
      <c r="AD96" s="242"/>
      <c r="AE96" s="242"/>
      <c r="AF96" s="242"/>
      <c r="AG96" s="242"/>
      <c r="AH96" s="242"/>
    </row>
    <row r="97" spans="33:34" s="241" customFormat="1" ht="13.5" customHeight="1" x14ac:dyDescent="0.15">
      <c r="AG97" s="242"/>
      <c r="AH97" s="242"/>
    </row>
    <row r="98" spans="33:34" s="241" customFormat="1" ht="13.5" customHeight="1" x14ac:dyDescent="0.15">
      <c r="AG98" s="242"/>
      <c r="AH98" s="242"/>
    </row>
    <row r="99" spans="33:34" s="241" customFormat="1" ht="13.5" customHeight="1" x14ac:dyDescent="0.15">
      <c r="AG99" s="242"/>
      <c r="AH99" s="242"/>
    </row>
    <row r="100" spans="33:34" s="241" customFormat="1" ht="13.5" customHeight="1" x14ac:dyDescent="0.15">
      <c r="AG100" s="242"/>
      <c r="AH100" s="242"/>
    </row>
    <row r="101" spans="33:34" s="241" customFormat="1" ht="13.5" customHeight="1" x14ac:dyDescent="0.15">
      <c r="AG101" s="242"/>
    </row>
    <row r="102" spans="33:34" s="241" customFormat="1" ht="13.5" customHeight="1" x14ac:dyDescent="0.15">
      <c r="AG102" s="242"/>
      <c r="AH102" s="242"/>
    </row>
    <row r="103" spans="33:34" s="241" customFormat="1" ht="13.5" customHeight="1" x14ac:dyDescent="0.15">
      <c r="AG103" s="242"/>
      <c r="AH103" s="242"/>
    </row>
    <row r="104" spans="33:34" s="241" customFormat="1" ht="13.5" customHeight="1" x14ac:dyDescent="0.15"/>
    <row r="105" spans="33:34" s="241" customFormat="1" ht="13.5" customHeight="1" x14ac:dyDescent="0.15">
      <c r="AG105" s="242"/>
      <c r="AH105" s="242"/>
    </row>
    <row r="106" spans="33:34" s="241" customFormat="1" ht="13.5" customHeight="1" x14ac:dyDescent="0.15">
      <c r="AG106" s="242"/>
      <c r="AH106" s="242"/>
    </row>
    <row r="107" spans="33:34" s="241" customFormat="1" ht="13.5" customHeight="1" x14ac:dyDescent="0.15">
      <c r="AG107" s="242"/>
      <c r="AH107" s="242"/>
    </row>
    <row r="108" spans="33:34" s="241" customFormat="1" ht="13.5" customHeight="1" x14ac:dyDescent="0.15">
      <c r="AG108" s="242"/>
      <c r="AH108" s="242"/>
    </row>
    <row r="109" spans="33:34" s="241" customFormat="1" ht="13.5" customHeight="1" x14ac:dyDescent="0.15">
      <c r="AG109" s="242"/>
      <c r="AH109" s="242"/>
    </row>
    <row r="110" spans="33:34" s="241" customFormat="1" ht="13.5" customHeight="1" x14ac:dyDescent="0.15">
      <c r="AG110" s="242"/>
      <c r="AH110" s="242"/>
    </row>
    <row r="111" spans="33:34" s="241" customFormat="1" ht="13.5" customHeight="1" x14ac:dyDescent="0.15">
      <c r="AG111" s="242"/>
      <c r="AH111" s="242"/>
    </row>
    <row r="112" spans="33:34" s="241" customFormat="1" ht="13.5" customHeight="1" x14ac:dyDescent="0.15">
      <c r="AG112" s="242"/>
      <c r="AH112" s="242"/>
    </row>
    <row r="113" spans="34:34" s="241" customFormat="1" ht="13.5" customHeight="1" x14ac:dyDescent="0.15">
      <c r="AH113" s="242"/>
    </row>
    <row r="114" spans="34:34" s="241" customFormat="1" ht="13.5" customHeight="1" x14ac:dyDescent="0.15">
      <c r="AH114" s="242"/>
    </row>
    <row r="115" spans="34:34" s="241" customFormat="1" ht="13.5" customHeight="1" x14ac:dyDescent="0.15">
      <c r="AH115" s="242"/>
    </row>
    <row r="116" spans="34:34" s="241" customFormat="1" ht="13.5" customHeight="1" x14ac:dyDescent="0.15"/>
    <row r="117" spans="34:34" s="241" customFormat="1" ht="13.5" customHeight="1" x14ac:dyDescent="0.15">
      <c r="AH117" s="242"/>
    </row>
    <row r="118" spans="34:34" s="241" customFormat="1" ht="13.5" customHeight="1" x14ac:dyDescent="0.15">
      <c r="AH118" s="242"/>
    </row>
    <row r="119" spans="34:34" s="241" customFormat="1" ht="13.5" customHeight="1" x14ac:dyDescent="0.15">
      <c r="AH119" s="242"/>
    </row>
    <row r="120" spans="34:34" s="241" customFormat="1" ht="13.5" customHeight="1" x14ac:dyDescent="0.15"/>
    <row r="121" spans="34:34" s="241" customFormat="1" ht="13.5" customHeight="1" x14ac:dyDescent="0.15"/>
    <row r="122" spans="34:34" s="241" customFormat="1" ht="13.5" customHeight="1" x14ac:dyDescent="0.15">
      <c r="AH122" s="242"/>
    </row>
    <row r="123" spans="34:34" s="241" customFormat="1" ht="13.5" customHeight="1" x14ac:dyDescent="0.15">
      <c r="AH123" s="242"/>
    </row>
    <row r="124" spans="34:34" s="241" customFormat="1" ht="13.5" customHeight="1" x14ac:dyDescent="0.15">
      <c r="AH124" s="242"/>
    </row>
    <row r="125" spans="34:34" s="241" customFormat="1" ht="13.5" customHeight="1" x14ac:dyDescent="0.15">
      <c r="AH125" s="242"/>
    </row>
    <row r="126" spans="34:34" s="241" customFormat="1" ht="13.5" hidden="1" customHeight="1" x14ac:dyDescent="0.15">
      <c r="AH126" s="242"/>
    </row>
    <row r="127" spans="34:34" s="241" customFormat="1" ht="13.5" hidden="1" customHeight="1" x14ac:dyDescent="0.15">
      <c r="AH127" s="242"/>
    </row>
    <row r="128" spans="34:34" s="241" customFormat="1" ht="13.5" hidden="1" customHeight="1" x14ac:dyDescent="0.15">
      <c r="AH128" s="242"/>
    </row>
    <row r="129" s="241" customFormat="1" ht="13.5" hidden="1" customHeight="1" x14ac:dyDescent="0.15"/>
    <row r="130" s="241" customFormat="1" ht="13.5" hidden="1" customHeight="1" x14ac:dyDescent="0.15"/>
    <row r="131" s="241" customFormat="1" ht="13.5" hidden="1" customHeight="1" x14ac:dyDescent="0.15"/>
    <row r="132" s="241" customFormat="1" ht="13.5" hidden="1" customHeight="1" x14ac:dyDescent="0.15"/>
    <row r="133" s="241" customFormat="1" ht="13.5" hidden="1" customHeight="1" x14ac:dyDescent="0.15"/>
    <row r="134" s="241" customFormat="1" ht="13.5" hidden="1" customHeight="1" x14ac:dyDescent="0.15"/>
    <row r="135" s="241" customFormat="1" ht="13.5" hidden="1" customHeight="1" x14ac:dyDescent="0.1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4060163</v>
      </c>
      <c r="S5" s="639"/>
      <c r="T5" s="639"/>
      <c r="U5" s="639"/>
      <c r="V5" s="639"/>
      <c r="W5" s="639"/>
      <c r="X5" s="639"/>
      <c r="Y5" s="686"/>
      <c r="Z5" s="699">
        <v>37.799999999999997</v>
      </c>
      <c r="AA5" s="699"/>
      <c r="AB5" s="699"/>
      <c r="AC5" s="699"/>
      <c r="AD5" s="700">
        <v>4060163</v>
      </c>
      <c r="AE5" s="700"/>
      <c r="AF5" s="700"/>
      <c r="AG5" s="700"/>
      <c r="AH5" s="700"/>
      <c r="AI5" s="700"/>
      <c r="AJ5" s="700"/>
      <c r="AK5" s="700"/>
      <c r="AL5" s="687">
        <v>70.599999999999994</v>
      </c>
      <c r="AM5" s="656"/>
      <c r="AN5" s="656"/>
      <c r="AO5" s="688"/>
      <c r="AP5" s="675" t="s">
        <v>206</v>
      </c>
      <c r="AQ5" s="676"/>
      <c r="AR5" s="676"/>
      <c r="AS5" s="676"/>
      <c r="AT5" s="676"/>
      <c r="AU5" s="676"/>
      <c r="AV5" s="676"/>
      <c r="AW5" s="676"/>
      <c r="AX5" s="676"/>
      <c r="AY5" s="676"/>
      <c r="AZ5" s="676"/>
      <c r="BA5" s="676"/>
      <c r="BB5" s="676"/>
      <c r="BC5" s="676"/>
      <c r="BD5" s="676"/>
      <c r="BE5" s="676"/>
      <c r="BF5" s="677"/>
      <c r="BG5" s="588">
        <v>4057164</v>
      </c>
      <c r="BH5" s="589"/>
      <c r="BI5" s="589"/>
      <c r="BJ5" s="589"/>
      <c r="BK5" s="589"/>
      <c r="BL5" s="589"/>
      <c r="BM5" s="589"/>
      <c r="BN5" s="590"/>
      <c r="BO5" s="641">
        <v>99.9</v>
      </c>
      <c r="BP5" s="641"/>
      <c r="BQ5" s="641"/>
      <c r="BR5" s="641"/>
      <c r="BS5" s="642">
        <v>21223</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54168</v>
      </c>
      <c r="S6" s="589"/>
      <c r="T6" s="589"/>
      <c r="U6" s="589"/>
      <c r="V6" s="589"/>
      <c r="W6" s="589"/>
      <c r="X6" s="589"/>
      <c r="Y6" s="590"/>
      <c r="Z6" s="641">
        <v>0.5</v>
      </c>
      <c r="AA6" s="641"/>
      <c r="AB6" s="641"/>
      <c r="AC6" s="641"/>
      <c r="AD6" s="642">
        <v>54168</v>
      </c>
      <c r="AE6" s="642"/>
      <c r="AF6" s="642"/>
      <c r="AG6" s="642"/>
      <c r="AH6" s="642"/>
      <c r="AI6" s="642"/>
      <c r="AJ6" s="642"/>
      <c r="AK6" s="642"/>
      <c r="AL6" s="611">
        <v>0.9</v>
      </c>
      <c r="AM6" s="643"/>
      <c r="AN6" s="643"/>
      <c r="AO6" s="644"/>
      <c r="AP6" s="585" t="s">
        <v>211</v>
      </c>
      <c r="AQ6" s="586"/>
      <c r="AR6" s="586"/>
      <c r="AS6" s="586"/>
      <c r="AT6" s="586"/>
      <c r="AU6" s="586"/>
      <c r="AV6" s="586"/>
      <c r="AW6" s="586"/>
      <c r="AX6" s="586"/>
      <c r="AY6" s="586"/>
      <c r="AZ6" s="586"/>
      <c r="BA6" s="586"/>
      <c r="BB6" s="586"/>
      <c r="BC6" s="586"/>
      <c r="BD6" s="586"/>
      <c r="BE6" s="586"/>
      <c r="BF6" s="587"/>
      <c r="BG6" s="588">
        <v>4057164</v>
      </c>
      <c r="BH6" s="589"/>
      <c r="BI6" s="589"/>
      <c r="BJ6" s="589"/>
      <c r="BK6" s="589"/>
      <c r="BL6" s="589"/>
      <c r="BM6" s="589"/>
      <c r="BN6" s="590"/>
      <c r="BO6" s="641">
        <v>99.9</v>
      </c>
      <c r="BP6" s="641"/>
      <c r="BQ6" s="641"/>
      <c r="BR6" s="641"/>
      <c r="BS6" s="642">
        <v>21223</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123021</v>
      </c>
      <c r="CS6" s="589"/>
      <c r="CT6" s="589"/>
      <c r="CU6" s="589"/>
      <c r="CV6" s="589"/>
      <c r="CW6" s="589"/>
      <c r="CX6" s="589"/>
      <c r="CY6" s="590"/>
      <c r="CZ6" s="641">
        <v>1.2</v>
      </c>
      <c r="DA6" s="641"/>
      <c r="DB6" s="641"/>
      <c r="DC6" s="641"/>
      <c r="DD6" s="594" t="s">
        <v>213</v>
      </c>
      <c r="DE6" s="589"/>
      <c r="DF6" s="589"/>
      <c r="DG6" s="589"/>
      <c r="DH6" s="589"/>
      <c r="DI6" s="589"/>
      <c r="DJ6" s="589"/>
      <c r="DK6" s="589"/>
      <c r="DL6" s="589"/>
      <c r="DM6" s="589"/>
      <c r="DN6" s="589"/>
      <c r="DO6" s="589"/>
      <c r="DP6" s="590"/>
      <c r="DQ6" s="594">
        <v>123000</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8281</v>
      </c>
      <c r="S7" s="589"/>
      <c r="T7" s="589"/>
      <c r="U7" s="589"/>
      <c r="V7" s="589"/>
      <c r="W7" s="589"/>
      <c r="X7" s="589"/>
      <c r="Y7" s="590"/>
      <c r="Z7" s="641">
        <v>0.1</v>
      </c>
      <c r="AA7" s="641"/>
      <c r="AB7" s="641"/>
      <c r="AC7" s="641"/>
      <c r="AD7" s="642">
        <v>8281</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1847880</v>
      </c>
      <c r="BH7" s="589"/>
      <c r="BI7" s="589"/>
      <c r="BJ7" s="589"/>
      <c r="BK7" s="589"/>
      <c r="BL7" s="589"/>
      <c r="BM7" s="589"/>
      <c r="BN7" s="590"/>
      <c r="BO7" s="641">
        <v>45.5</v>
      </c>
      <c r="BP7" s="641"/>
      <c r="BQ7" s="641"/>
      <c r="BR7" s="641"/>
      <c r="BS7" s="642">
        <v>21223</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967585</v>
      </c>
      <c r="CS7" s="589"/>
      <c r="CT7" s="589"/>
      <c r="CU7" s="589"/>
      <c r="CV7" s="589"/>
      <c r="CW7" s="589"/>
      <c r="CX7" s="589"/>
      <c r="CY7" s="590"/>
      <c r="CZ7" s="641">
        <v>9.4</v>
      </c>
      <c r="DA7" s="641"/>
      <c r="DB7" s="641"/>
      <c r="DC7" s="641"/>
      <c r="DD7" s="594">
        <v>31617</v>
      </c>
      <c r="DE7" s="589"/>
      <c r="DF7" s="589"/>
      <c r="DG7" s="589"/>
      <c r="DH7" s="589"/>
      <c r="DI7" s="589"/>
      <c r="DJ7" s="589"/>
      <c r="DK7" s="589"/>
      <c r="DL7" s="589"/>
      <c r="DM7" s="589"/>
      <c r="DN7" s="589"/>
      <c r="DO7" s="589"/>
      <c r="DP7" s="590"/>
      <c r="DQ7" s="594">
        <v>806943</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22901</v>
      </c>
      <c r="S8" s="589"/>
      <c r="T8" s="589"/>
      <c r="U8" s="589"/>
      <c r="V8" s="589"/>
      <c r="W8" s="589"/>
      <c r="X8" s="589"/>
      <c r="Y8" s="590"/>
      <c r="Z8" s="641">
        <v>0.2</v>
      </c>
      <c r="AA8" s="641"/>
      <c r="AB8" s="641"/>
      <c r="AC8" s="641"/>
      <c r="AD8" s="642">
        <v>22901</v>
      </c>
      <c r="AE8" s="642"/>
      <c r="AF8" s="642"/>
      <c r="AG8" s="642"/>
      <c r="AH8" s="642"/>
      <c r="AI8" s="642"/>
      <c r="AJ8" s="642"/>
      <c r="AK8" s="642"/>
      <c r="AL8" s="611">
        <v>0.4</v>
      </c>
      <c r="AM8" s="643"/>
      <c r="AN8" s="643"/>
      <c r="AO8" s="644"/>
      <c r="AP8" s="585" t="s">
        <v>218</v>
      </c>
      <c r="AQ8" s="586"/>
      <c r="AR8" s="586"/>
      <c r="AS8" s="586"/>
      <c r="AT8" s="586"/>
      <c r="AU8" s="586"/>
      <c r="AV8" s="586"/>
      <c r="AW8" s="586"/>
      <c r="AX8" s="586"/>
      <c r="AY8" s="586"/>
      <c r="AZ8" s="586"/>
      <c r="BA8" s="586"/>
      <c r="BB8" s="586"/>
      <c r="BC8" s="586"/>
      <c r="BD8" s="586"/>
      <c r="BE8" s="586"/>
      <c r="BF8" s="587"/>
      <c r="BG8" s="588">
        <v>50531</v>
      </c>
      <c r="BH8" s="589"/>
      <c r="BI8" s="589"/>
      <c r="BJ8" s="589"/>
      <c r="BK8" s="589"/>
      <c r="BL8" s="589"/>
      <c r="BM8" s="589"/>
      <c r="BN8" s="590"/>
      <c r="BO8" s="641">
        <v>1.2</v>
      </c>
      <c r="BP8" s="641"/>
      <c r="BQ8" s="641"/>
      <c r="BR8" s="641"/>
      <c r="BS8" s="594" t="s">
        <v>109</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3788683</v>
      </c>
      <c r="CS8" s="589"/>
      <c r="CT8" s="589"/>
      <c r="CU8" s="589"/>
      <c r="CV8" s="589"/>
      <c r="CW8" s="589"/>
      <c r="CX8" s="589"/>
      <c r="CY8" s="590"/>
      <c r="CZ8" s="641">
        <v>36.9</v>
      </c>
      <c r="DA8" s="641"/>
      <c r="DB8" s="641"/>
      <c r="DC8" s="641"/>
      <c r="DD8" s="594">
        <v>87823</v>
      </c>
      <c r="DE8" s="589"/>
      <c r="DF8" s="589"/>
      <c r="DG8" s="589"/>
      <c r="DH8" s="589"/>
      <c r="DI8" s="589"/>
      <c r="DJ8" s="589"/>
      <c r="DK8" s="589"/>
      <c r="DL8" s="589"/>
      <c r="DM8" s="589"/>
      <c r="DN8" s="589"/>
      <c r="DO8" s="589"/>
      <c r="DP8" s="590"/>
      <c r="DQ8" s="594">
        <v>2011600</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20736</v>
      </c>
      <c r="S9" s="589"/>
      <c r="T9" s="589"/>
      <c r="U9" s="589"/>
      <c r="V9" s="589"/>
      <c r="W9" s="589"/>
      <c r="X9" s="589"/>
      <c r="Y9" s="590"/>
      <c r="Z9" s="641">
        <v>0.2</v>
      </c>
      <c r="AA9" s="641"/>
      <c r="AB9" s="641"/>
      <c r="AC9" s="641"/>
      <c r="AD9" s="642">
        <v>20736</v>
      </c>
      <c r="AE9" s="642"/>
      <c r="AF9" s="642"/>
      <c r="AG9" s="642"/>
      <c r="AH9" s="642"/>
      <c r="AI9" s="642"/>
      <c r="AJ9" s="642"/>
      <c r="AK9" s="642"/>
      <c r="AL9" s="611">
        <v>0.4</v>
      </c>
      <c r="AM9" s="643"/>
      <c r="AN9" s="643"/>
      <c r="AO9" s="644"/>
      <c r="AP9" s="585" t="s">
        <v>221</v>
      </c>
      <c r="AQ9" s="586"/>
      <c r="AR9" s="586"/>
      <c r="AS9" s="586"/>
      <c r="AT9" s="586"/>
      <c r="AU9" s="586"/>
      <c r="AV9" s="586"/>
      <c r="AW9" s="586"/>
      <c r="AX9" s="586"/>
      <c r="AY9" s="586"/>
      <c r="AZ9" s="586"/>
      <c r="BA9" s="586"/>
      <c r="BB9" s="586"/>
      <c r="BC9" s="586"/>
      <c r="BD9" s="586"/>
      <c r="BE9" s="586"/>
      <c r="BF9" s="587"/>
      <c r="BG9" s="588">
        <v>1491708</v>
      </c>
      <c r="BH9" s="589"/>
      <c r="BI9" s="589"/>
      <c r="BJ9" s="589"/>
      <c r="BK9" s="589"/>
      <c r="BL9" s="589"/>
      <c r="BM9" s="589"/>
      <c r="BN9" s="590"/>
      <c r="BO9" s="641">
        <v>36.700000000000003</v>
      </c>
      <c r="BP9" s="641"/>
      <c r="BQ9" s="641"/>
      <c r="BR9" s="641"/>
      <c r="BS9" s="594" t="s">
        <v>109</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790974</v>
      </c>
      <c r="CS9" s="589"/>
      <c r="CT9" s="589"/>
      <c r="CU9" s="589"/>
      <c r="CV9" s="589"/>
      <c r="CW9" s="589"/>
      <c r="CX9" s="589"/>
      <c r="CY9" s="590"/>
      <c r="CZ9" s="641">
        <v>7.7</v>
      </c>
      <c r="DA9" s="641"/>
      <c r="DB9" s="641"/>
      <c r="DC9" s="641"/>
      <c r="DD9" s="594">
        <v>18557</v>
      </c>
      <c r="DE9" s="589"/>
      <c r="DF9" s="589"/>
      <c r="DG9" s="589"/>
      <c r="DH9" s="589"/>
      <c r="DI9" s="589"/>
      <c r="DJ9" s="589"/>
      <c r="DK9" s="589"/>
      <c r="DL9" s="589"/>
      <c r="DM9" s="589"/>
      <c r="DN9" s="589"/>
      <c r="DO9" s="589"/>
      <c r="DP9" s="590"/>
      <c r="DQ9" s="594">
        <v>757550</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584280</v>
      </c>
      <c r="S10" s="589"/>
      <c r="T10" s="589"/>
      <c r="U10" s="589"/>
      <c r="V10" s="589"/>
      <c r="W10" s="589"/>
      <c r="X10" s="589"/>
      <c r="Y10" s="590"/>
      <c r="Z10" s="641">
        <v>5.4</v>
      </c>
      <c r="AA10" s="641"/>
      <c r="AB10" s="641"/>
      <c r="AC10" s="641"/>
      <c r="AD10" s="642">
        <v>584280</v>
      </c>
      <c r="AE10" s="642"/>
      <c r="AF10" s="642"/>
      <c r="AG10" s="642"/>
      <c r="AH10" s="642"/>
      <c r="AI10" s="642"/>
      <c r="AJ10" s="642"/>
      <c r="AK10" s="642"/>
      <c r="AL10" s="611">
        <v>10.199999999999999</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91672</v>
      </c>
      <c r="BH10" s="589"/>
      <c r="BI10" s="589"/>
      <c r="BJ10" s="589"/>
      <c r="BK10" s="589"/>
      <c r="BL10" s="589"/>
      <c r="BM10" s="589"/>
      <c r="BN10" s="590"/>
      <c r="BO10" s="641">
        <v>2.2999999999999998</v>
      </c>
      <c r="BP10" s="641"/>
      <c r="BQ10" s="641"/>
      <c r="BR10" s="641"/>
      <c r="BS10" s="594" t="s">
        <v>109</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33000</v>
      </c>
      <c r="CS10" s="589"/>
      <c r="CT10" s="589"/>
      <c r="CU10" s="589"/>
      <c r="CV10" s="589"/>
      <c r="CW10" s="589"/>
      <c r="CX10" s="589"/>
      <c r="CY10" s="590"/>
      <c r="CZ10" s="641">
        <v>0.3</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213969</v>
      </c>
      <c r="BH11" s="589"/>
      <c r="BI11" s="589"/>
      <c r="BJ11" s="589"/>
      <c r="BK11" s="589"/>
      <c r="BL11" s="589"/>
      <c r="BM11" s="589"/>
      <c r="BN11" s="590"/>
      <c r="BO11" s="641">
        <v>5.3</v>
      </c>
      <c r="BP11" s="641"/>
      <c r="BQ11" s="641"/>
      <c r="BR11" s="641"/>
      <c r="BS11" s="594">
        <v>21223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32794</v>
      </c>
      <c r="CS11" s="589"/>
      <c r="CT11" s="589"/>
      <c r="CU11" s="589"/>
      <c r="CV11" s="589"/>
      <c r="CW11" s="589"/>
      <c r="CX11" s="589"/>
      <c r="CY11" s="590"/>
      <c r="CZ11" s="641">
        <v>0.3</v>
      </c>
      <c r="DA11" s="641"/>
      <c r="DB11" s="641"/>
      <c r="DC11" s="641"/>
      <c r="DD11" s="594">
        <v>19117</v>
      </c>
      <c r="DE11" s="589"/>
      <c r="DF11" s="589"/>
      <c r="DG11" s="589"/>
      <c r="DH11" s="589"/>
      <c r="DI11" s="589"/>
      <c r="DJ11" s="589"/>
      <c r="DK11" s="589"/>
      <c r="DL11" s="589"/>
      <c r="DM11" s="589"/>
      <c r="DN11" s="589"/>
      <c r="DO11" s="589"/>
      <c r="DP11" s="590"/>
      <c r="DQ11" s="594">
        <v>29040</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1968834</v>
      </c>
      <c r="BH12" s="589"/>
      <c r="BI12" s="589"/>
      <c r="BJ12" s="589"/>
      <c r="BK12" s="589"/>
      <c r="BL12" s="589"/>
      <c r="BM12" s="589"/>
      <c r="BN12" s="590"/>
      <c r="BO12" s="641">
        <v>48.5</v>
      </c>
      <c r="BP12" s="641"/>
      <c r="BQ12" s="641"/>
      <c r="BR12" s="641"/>
      <c r="BS12" s="594" t="s">
        <v>109</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147577</v>
      </c>
      <c r="CS12" s="589"/>
      <c r="CT12" s="589"/>
      <c r="CU12" s="589"/>
      <c r="CV12" s="589"/>
      <c r="CW12" s="589"/>
      <c r="CX12" s="589"/>
      <c r="CY12" s="590"/>
      <c r="CZ12" s="641">
        <v>1.4</v>
      </c>
      <c r="DA12" s="641"/>
      <c r="DB12" s="641"/>
      <c r="DC12" s="641"/>
      <c r="DD12" s="594" t="s">
        <v>109</v>
      </c>
      <c r="DE12" s="589"/>
      <c r="DF12" s="589"/>
      <c r="DG12" s="589"/>
      <c r="DH12" s="589"/>
      <c r="DI12" s="589"/>
      <c r="DJ12" s="589"/>
      <c r="DK12" s="589"/>
      <c r="DL12" s="589"/>
      <c r="DM12" s="589"/>
      <c r="DN12" s="589"/>
      <c r="DO12" s="589"/>
      <c r="DP12" s="590"/>
      <c r="DQ12" s="594">
        <v>45962</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12880</v>
      </c>
      <c r="S13" s="589"/>
      <c r="T13" s="589"/>
      <c r="U13" s="589"/>
      <c r="V13" s="589"/>
      <c r="W13" s="589"/>
      <c r="X13" s="589"/>
      <c r="Y13" s="590"/>
      <c r="Z13" s="641">
        <v>0.1</v>
      </c>
      <c r="AA13" s="641"/>
      <c r="AB13" s="641"/>
      <c r="AC13" s="641"/>
      <c r="AD13" s="642">
        <v>12880</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1962173</v>
      </c>
      <c r="BH13" s="589"/>
      <c r="BI13" s="589"/>
      <c r="BJ13" s="589"/>
      <c r="BK13" s="589"/>
      <c r="BL13" s="589"/>
      <c r="BM13" s="589"/>
      <c r="BN13" s="590"/>
      <c r="BO13" s="641">
        <v>48.3</v>
      </c>
      <c r="BP13" s="641"/>
      <c r="BQ13" s="641"/>
      <c r="BR13" s="641"/>
      <c r="BS13" s="594" t="s">
        <v>109</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1597975</v>
      </c>
      <c r="CS13" s="589"/>
      <c r="CT13" s="589"/>
      <c r="CU13" s="589"/>
      <c r="CV13" s="589"/>
      <c r="CW13" s="589"/>
      <c r="CX13" s="589"/>
      <c r="CY13" s="590"/>
      <c r="CZ13" s="641">
        <v>15.6</v>
      </c>
      <c r="DA13" s="641"/>
      <c r="DB13" s="641"/>
      <c r="DC13" s="641"/>
      <c r="DD13" s="594">
        <v>1019209</v>
      </c>
      <c r="DE13" s="589"/>
      <c r="DF13" s="589"/>
      <c r="DG13" s="589"/>
      <c r="DH13" s="589"/>
      <c r="DI13" s="589"/>
      <c r="DJ13" s="589"/>
      <c r="DK13" s="589"/>
      <c r="DL13" s="589"/>
      <c r="DM13" s="589"/>
      <c r="DN13" s="589"/>
      <c r="DO13" s="589"/>
      <c r="DP13" s="590"/>
      <c r="DQ13" s="594">
        <v>1270555</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44916</v>
      </c>
      <c r="BH14" s="589"/>
      <c r="BI14" s="589"/>
      <c r="BJ14" s="589"/>
      <c r="BK14" s="589"/>
      <c r="BL14" s="589"/>
      <c r="BM14" s="589"/>
      <c r="BN14" s="590"/>
      <c r="BO14" s="641">
        <v>1.1000000000000001</v>
      </c>
      <c r="BP14" s="641"/>
      <c r="BQ14" s="641"/>
      <c r="BR14" s="641"/>
      <c r="BS14" s="594" t="s">
        <v>109</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334124</v>
      </c>
      <c r="CS14" s="589"/>
      <c r="CT14" s="589"/>
      <c r="CU14" s="589"/>
      <c r="CV14" s="589"/>
      <c r="CW14" s="589"/>
      <c r="CX14" s="589"/>
      <c r="CY14" s="590"/>
      <c r="CZ14" s="641">
        <v>3.3</v>
      </c>
      <c r="DA14" s="641"/>
      <c r="DB14" s="641"/>
      <c r="DC14" s="641"/>
      <c r="DD14" s="594">
        <v>9815</v>
      </c>
      <c r="DE14" s="589"/>
      <c r="DF14" s="589"/>
      <c r="DG14" s="589"/>
      <c r="DH14" s="589"/>
      <c r="DI14" s="589"/>
      <c r="DJ14" s="589"/>
      <c r="DK14" s="589"/>
      <c r="DL14" s="589"/>
      <c r="DM14" s="589"/>
      <c r="DN14" s="589"/>
      <c r="DO14" s="589"/>
      <c r="DP14" s="590"/>
      <c r="DQ14" s="594">
        <v>322532</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18584</v>
      </c>
      <c r="S15" s="589"/>
      <c r="T15" s="589"/>
      <c r="U15" s="589"/>
      <c r="V15" s="589"/>
      <c r="W15" s="589"/>
      <c r="X15" s="589"/>
      <c r="Y15" s="590"/>
      <c r="Z15" s="641">
        <v>0.2</v>
      </c>
      <c r="AA15" s="641"/>
      <c r="AB15" s="641"/>
      <c r="AC15" s="641"/>
      <c r="AD15" s="642">
        <v>18584</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195534</v>
      </c>
      <c r="BH15" s="589"/>
      <c r="BI15" s="589"/>
      <c r="BJ15" s="589"/>
      <c r="BK15" s="589"/>
      <c r="BL15" s="589"/>
      <c r="BM15" s="589"/>
      <c r="BN15" s="590"/>
      <c r="BO15" s="641">
        <v>4.8</v>
      </c>
      <c r="BP15" s="641"/>
      <c r="BQ15" s="641"/>
      <c r="BR15" s="641"/>
      <c r="BS15" s="594" t="s">
        <v>109</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1328552</v>
      </c>
      <c r="CS15" s="589"/>
      <c r="CT15" s="589"/>
      <c r="CU15" s="589"/>
      <c r="CV15" s="589"/>
      <c r="CW15" s="589"/>
      <c r="CX15" s="589"/>
      <c r="CY15" s="590"/>
      <c r="CZ15" s="641">
        <v>12.9</v>
      </c>
      <c r="DA15" s="641"/>
      <c r="DB15" s="641"/>
      <c r="DC15" s="641"/>
      <c r="DD15" s="594">
        <v>655917</v>
      </c>
      <c r="DE15" s="589"/>
      <c r="DF15" s="589"/>
      <c r="DG15" s="589"/>
      <c r="DH15" s="589"/>
      <c r="DI15" s="589"/>
      <c r="DJ15" s="589"/>
      <c r="DK15" s="589"/>
      <c r="DL15" s="589"/>
      <c r="DM15" s="589"/>
      <c r="DN15" s="589"/>
      <c r="DO15" s="589"/>
      <c r="DP15" s="590"/>
      <c r="DQ15" s="594">
        <v>755390</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1146524</v>
      </c>
      <c r="S16" s="589"/>
      <c r="T16" s="589"/>
      <c r="U16" s="589"/>
      <c r="V16" s="589"/>
      <c r="W16" s="589"/>
      <c r="X16" s="589"/>
      <c r="Y16" s="590"/>
      <c r="Z16" s="641">
        <v>10.7</v>
      </c>
      <c r="AA16" s="641"/>
      <c r="AB16" s="641"/>
      <c r="AC16" s="641"/>
      <c r="AD16" s="642">
        <v>889214</v>
      </c>
      <c r="AE16" s="642"/>
      <c r="AF16" s="642"/>
      <c r="AG16" s="642"/>
      <c r="AH16" s="642"/>
      <c r="AI16" s="642"/>
      <c r="AJ16" s="642"/>
      <c r="AK16" s="642"/>
      <c r="AL16" s="611">
        <v>15.5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889214</v>
      </c>
      <c r="S17" s="589"/>
      <c r="T17" s="589"/>
      <c r="U17" s="589"/>
      <c r="V17" s="589"/>
      <c r="W17" s="589"/>
      <c r="X17" s="589"/>
      <c r="Y17" s="590"/>
      <c r="Z17" s="641">
        <v>8.3000000000000007</v>
      </c>
      <c r="AA17" s="641"/>
      <c r="AB17" s="641"/>
      <c r="AC17" s="641"/>
      <c r="AD17" s="642">
        <v>889214</v>
      </c>
      <c r="AE17" s="642"/>
      <c r="AF17" s="642"/>
      <c r="AG17" s="642"/>
      <c r="AH17" s="642"/>
      <c r="AI17" s="642"/>
      <c r="AJ17" s="642"/>
      <c r="AK17" s="642"/>
      <c r="AL17" s="611">
        <v>15.5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1114856</v>
      </c>
      <c r="CS17" s="589"/>
      <c r="CT17" s="589"/>
      <c r="CU17" s="589"/>
      <c r="CV17" s="589"/>
      <c r="CW17" s="589"/>
      <c r="CX17" s="589"/>
      <c r="CY17" s="590"/>
      <c r="CZ17" s="641">
        <v>10.9</v>
      </c>
      <c r="DA17" s="641"/>
      <c r="DB17" s="641"/>
      <c r="DC17" s="641"/>
      <c r="DD17" s="594" t="s">
        <v>109</v>
      </c>
      <c r="DE17" s="589"/>
      <c r="DF17" s="589"/>
      <c r="DG17" s="589"/>
      <c r="DH17" s="589"/>
      <c r="DI17" s="589"/>
      <c r="DJ17" s="589"/>
      <c r="DK17" s="589"/>
      <c r="DL17" s="589"/>
      <c r="DM17" s="589"/>
      <c r="DN17" s="589"/>
      <c r="DO17" s="589"/>
      <c r="DP17" s="590"/>
      <c r="DQ17" s="594">
        <v>1114392</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257309</v>
      </c>
      <c r="S18" s="589"/>
      <c r="T18" s="589"/>
      <c r="U18" s="589"/>
      <c r="V18" s="589"/>
      <c r="W18" s="589"/>
      <c r="X18" s="589"/>
      <c r="Y18" s="590"/>
      <c r="Z18" s="641">
        <v>2.4</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2999</v>
      </c>
      <c r="BH19" s="589"/>
      <c r="BI19" s="589"/>
      <c r="BJ19" s="589"/>
      <c r="BK19" s="589"/>
      <c r="BL19" s="589"/>
      <c r="BM19" s="589"/>
      <c r="BN19" s="590"/>
      <c r="BO19" s="641">
        <v>0.1</v>
      </c>
      <c r="BP19" s="641"/>
      <c r="BQ19" s="641"/>
      <c r="BR19" s="641"/>
      <c r="BS19" s="594" t="s">
        <v>109</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5928517</v>
      </c>
      <c r="S20" s="589"/>
      <c r="T20" s="589"/>
      <c r="U20" s="589"/>
      <c r="V20" s="589"/>
      <c r="W20" s="589"/>
      <c r="X20" s="589"/>
      <c r="Y20" s="590"/>
      <c r="Z20" s="641">
        <v>55.1</v>
      </c>
      <c r="AA20" s="641"/>
      <c r="AB20" s="641"/>
      <c r="AC20" s="641"/>
      <c r="AD20" s="642">
        <v>5671207</v>
      </c>
      <c r="AE20" s="642"/>
      <c r="AF20" s="642"/>
      <c r="AG20" s="642"/>
      <c r="AH20" s="642"/>
      <c r="AI20" s="642"/>
      <c r="AJ20" s="642"/>
      <c r="AK20" s="642"/>
      <c r="AL20" s="611">
        <v>98.6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2999</v>
      </c>
      <c r="BH20" s="589"/>
      <c r="BI20" s="589"/>
      <c r="BJ20" s="589"/>
      <c r="BK20" s="589"/>
      <c r="BL20" s="589"/>
      <c r="BM20" s="589"/>
      <c r="BN20" s="590"/>
      <c r="BO20" s="641">
        <v>0.1</v>
      </c>
      <c r="BP20" s="641"/>
      <c r="BQ20" s="641"/>
      <c r="BR20" s="641"/>
      <c r="BS20" s="594" t="s">
        <v>109</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10259141</v>
      </c>
      <c r="CS20" s="589"/>
      <c r="CT20" s="589"/>
      <c r="CU20" s="589"/>
      <c r="CV20" s="589"/>
      <c r="CW20" s="589"/>
      <c r="CX20" s="589"/>
      <c r="CY20" s="590"/>
      <c r="CZ20" s="641">
        <v>100</v>
      </c>
      <c r="DA20" s="641"/>
      <c r="DB20" s="641"/>
      <c r="DC20" s="641"/>
      <c r="DD20" s="594">
        <v>1842055</v>
      </c>
      <c r="DE20" s="589"/>
      <c r="DF20" s="589"/>
      <c r="DG20" s="589"/>
      <c r="DH20" s="589"/>
      <c r="DI20" s="589"/>
      <c r="DJ20" s="589"/>
      <c r="DK20" s="589"/>
      <c r="DL20" s="589"/>
      <c r="DM20" s="589"/>
      <c r="DN20" s="589"/>
      <c r="DO20" s="589"/>
      <c r="DP20" s="590"/>
      <c r="DQ20" s="594">
        <v>7236964</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6175</v>
      </c>
      <c r="S21" s="589"/>
      <c r="T21" s="589"/>
      <c r="U21" s="589"/>
      <c r="V21" s="589"/>
      <c r="W21" s="589"/>
      <c r="X21" s="589"/>
      <c r="Y21" s="590"/>
      <c r="Z21" s="641">
        <v>0.1</v>
      </c>
      <c r="AA21" s="641"/>
      <c r="AB21" s="641"/>
      <c r="AC21" s="641"/>
      <c r="AD21" s="642">
        <v>6175</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2999</v>
      </c>
      <c r="BH21" s="589"/>
      <c r="BI21" s="589"/>
      <c r="BJ21" s="589"/>
      <c r="BK21" s="589"/>
      <c r="BL21" s="589"/>
      <c r="BM21" s="589"/>
      <c r="BN21" s="590"/>
      <c r="BO21" s="641">
        <v>0.1</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88936</v>
      </c>
      <c r="S22" s="589"/>
      <c r="T22" s="589"/>
      <c r="U22" s="589"/>
      <c r="V22" s="589"/>
      <c r="W22" s="589"/>
      <c r="X22" s="589"/>
      <c r="Y22" s="590"/>
      <c r="Z22" s="641">
        <v>0.8</v>
      </c>
      <c r="AA22" s="641"/>
      <c r="AB22" s="641"/>
      <c r="AC22" s="641"/>
      <c r="AD22" s="642" t="s">
        <v>109</v>
      </c>
      <c r="AE22" s="642"/>
      <c r="AF22" s="642"/>
      <c r="AG22" s="642"/>
      <c r="AH22" s="642"/>
      <c r="AI22" s="642"/>
      <c r="AJ22" s="642"/>
      <c r="AK22" s="642"/>
      <c r="AL22" s="611" t="s">
        <v>109</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198158</v>
      </c>
      <c r="S23" s="589"/>
      <c r="T23" s="589"/>
      <c r="U23" s="589"/>
      <c r="V23" s="589"/>
      <c r="W23" s="589"/>
      <c r="X23" s="589"/>
      <c r="Y23" s="590"/>
      <c r="Z23" s="641">
        <v>1.8</v>
      </c>
      <c r="AA23" s="641"/>
      <c r="AB23" s="641"/>
      <c r="AC23" s="641"/>
      <c r="AD23" s="642">
        <v>46333</v>
      </c>
      <c r="AE23" s="642"/>
      <c r="AF23" s="642"/>
      <c r="AG23" s="642"/>
      <c r="AH23" s="642"/>
      <c r="AI23" s="642"/>
      <c r="AJ23" s="642"/>
      <c r="AK23" s="642"/>
      <c r="AL23" s="611">
        <v>0.8</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15498</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4585803</v>
      </c>
      <c r="CS24" s="639"/>
      <c r="CT24" s="639"/>
      <c r="CU24" s="639"/>
      <c r="CV24" s="639"/>
      <c r="CW24" s="639"/>
      <c r="CX24" s="639"/>
      <c r="CY24" s="686"/>
      <c r="CZ24" s="690">
        <v>44.7</v>
      </c>
      <c r="DA24" s="691"/>
      <c r="DB24" s="691"/>
      <c r="DC24" s="692"/>
      <c r="DD24" s="685">
        <v>2928295</v>
      </c>
      <c r="DE24" s="639"/>
      <c r="DF24" s="639"/>
      <c r="DG24" s="639"/>
      <c r="DH24" s="639"/>
      <c r="DI24" s="639"/>
      <c r="DJ24" s="639"/>
      <c r="DK24" s="686"/>
      <c r="DL24" s="685">
        <v>2924118</v>
      </c>
      <c r="DM24" s="639"/>
      <c r="DN24" s="639"/>
      <c r="DO24" s="639"/>
      <c r="DP24" s="639"/>
      <c r="DQ24" s="639"/>
      <c r="DR24" s="639"/>
      <c r="DS24" s="639"/>
      <c r="DT24" s="639"/>
      <c r="DU24" s="639"/>
      <c r="DV24" s="686"/>
      <c r="DW24" s="687">
        <v>48.3</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1592536</v>
      </c>
      <c r="S25" s="589"/>
      <c r="T25" s="589"/>
      <c r="U25" s="589"/>
      <c r="V25" s="589"/>
      <c r="W25" s="589"/>
      <c r="X25" s="589"/>
      <c r="Y25" s="590"/>
      <c r="Z25" s="641">
        <v>14.8</v>
      </c>
      <c r="AA25" s="641"/>
      <c r="AB25" s="641"/>
      <c r="AC25" s="641"/>
      <c r="AD25" s="642" t="s">
        <v>109</v>
      </c>
      <c r="AE25" s="642"/>
      <c r="AF25" s="642"/>
      <c r="AG25" s="642"/>
      <c r="AH25" s="642"/>
      <c r="AI25" s="642"/>
      <c r="AJ25" s="642"/>
      <c r="AK25" s="642"/>
      <c r="AL25" s="611" t="s">
        <v>109</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1367303</v>
      </c>
      <c r="CS25" s="607"/>
      <c r="CT25" s="607"/>
      <c r="CU25" s="607"/>
      <c r="CV25" s="607"/>
      <c r="CW25" s="607"/>
      <c r="CX25" s="607"/>
      <c r="CY25" s="608"/>
      <c r="CZ25" s="591">
        <v>13.3</v>
      </c>
      <c r="DA25" s="609"/>
      <c r="DB25" s="609"/>
      <c r="DC25" s="610"/>
      <c r="DD25" s="594">
        <v>1203243</v>
      </c>
      <c r="DE25" s="607"/>
      <c r="DF25" s="607"/>
      <c r="DG25" s="607"/>
      <c r="DH25" s="607"/>
      <c r="DI25" s="607"/>
      <c r="DJ25" s="607"/>
      <c r="DK25" s="608"/>
      <c r="DL25" s="594">
        <v>1200276</v>
      </c>
      <c r="DM25" s="607"/>
      <c r="DN25" s="607"/>
      <c r="DO25" s="607"/>
      <c r="DP25" s="607"/>
      <c r="DQ25" s="607"/>
      <c r="DR25" s="607"/>
      <c r="DS25" s="607"/>
      <c r="DT25" s="607"/>
      <c r="DU25" s="607"/>
      <c r="DV25" s="608"/>
      <c r="DW25" s="611">
        <v>19.8</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v>26687</v>
      </c>
      <c r="S26" s="589"/>
      <c r="T26" s="589"/>
      <c r="U26" s="589"/>
      <c r="V26" s="589"/>
      <c r="W26" s="589"/>
      <c r="X26" s="589"/>
      <c r="Y26" s="590"/>
      <c r="Z26" s="641">
        <v>0.2</v>
      </c>
      <c r="AA26" s="641"/>
      <c r="AB26" s="641"/>
      <c r="AC26" s="641"/>
      <c r="AD26" s="642">
        <v>26687</v>
      </c>
      <c r="AE26" s="642"/>
      <c r="AF26" s="642"/>
      <c r="AG26" s="642"/>
      <c r="AH26" s="642"/>
      <c r="AI26" s="642"/>
      <c r="AJ26" s="642"/>
      <c r="AK26" s="642"/>
      <c r="AL26" s="611">
        <v>0.5</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824349</v>
      </c>
      <c r="CS26" s="589"/>
      <c r="CT26" s="589"/>
      <c r="CU26" s="589"/>
      <c r="CV26" s="589"/>
      <c r="CW26" s="589"/>
      <c r="CX26" s="589"/>
      <c r="CY26" s="590"/>
      <c r="CZ26" s="591">
        <v>8</v>
      </c>
      <c r="DA26" s="609"/>
      <c r="DB26" s="609"/>
      <c r="DC26" s="610"/>
      <c r="DD26" s="594">
        <v>675968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613333</v>
      </c>
      <c r="S27" s="589"/>
      <c r="T27" s="589"/>
      <c r="U27" s="589"/>
      <c r="V27" s="589"/>
      <c r="W27" s="589"/>
      <c r="X27" s="589"/>
      <c r="Y27" s="590"/>
      <c r="Z27" s="641">
        <v>5.7</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4060163</v>
      </c>
      <c r="BH27" s="589"/>
      <c r="BI27" s="589"/>
      <c r="BJ27" s="589"/>
      <c r="BK27" s="589"/>
      <c r="BL27" s="589"/>
      <c r="BM27" s="589"/>
      <c r="BN27" s="590"/>
      <c r="BO27" s="641">
        <v>100</v>
      </c>
      <c r="BP27" s="641"/>
      <c r="BQ27" s="641"/>
      <c r="BR27" s="641"/>
      <c r="BS27" s="594">
        <v>21223</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2103644</v>
      </c>
      <c r="CS27" s="607"/>
      <c r="CT27" s="607"/>
      <c r="CU27" s="607"/>
      <c r="CV27" s="607"/>
      <c r="CW27" s="607"/>
      <c r="CX27" s="607"/>
      <c r="CY27" s="608"/>
      <c r="CZ27" s="591">
        <v>20.5</v>
      </c>
      <c r="DA27" s="609"/>
      <c r="DB27" s="609"/>
      <c r="DC27" s="610"/>
      <c r="DD27" s="594">
        <v>610660</v>
      </c>
      <c r="DE27" s="607"/>
      <c r="DF27" s="607"/>
      <c r="DG27" s="607"/>
      <c r="DH27" s="607"/>
      <c r="DI27" s="607"/>
      <c r="DJ27" s="607"/>
      <c r="DK27" s="608"/>
      <c r="DL27" s="594">
        <v>609450</v>
      </c>
      <c r="DM27" s="607"/>
      <c r="DN27" s="607"/>
      <c r="DO27" s="607"/>
      <c r="DP27" s="607"/>
      <c r="DQ27" s="607"/>
      <c r="DR27" s="607"/>
      <c r="DS27" s="607"/>
      <c r="DT27" s="607"/>
      <c r="DU27" s="607"/>
      <c r="DV27" s="608"/>
      <c r="DW27" s="611">
        <v>10.1</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2109</v>
      </c>
      <c r="S28" s="589"/>
      <c r="T28" s="589"/>
      <c r="U28" s="589"/>
      <c r="V28" s="589"/>
      <c r="W28" s="589"/>
      <c r="X28" s="589"/>
      <c r="Y28" s="590"/>
      <c r="Z28" s="641">
        <v>0</v>
      </c>
      <c r="AA28" s="641"/>
      <c r="AB28" s="641"/>
      <c r="AC28" s="641"/>
      <c r="AD28" s="642">
        <v>1918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1114856</v>
      </c>
      <c r="CS28" s="589"/>
      <c r="CT28" s="589"/>
      <c r="CU28" s="589"/>
      <c r="CV28" s="589"/>
      <c r="CW28" s="589"/>
      <c r="CX28" s="589"/>
      <c r="CY28" s="590"/>
      <c r="CZ28" s="591">
        <v>10.9</v>
      </c>
      <c r="DA28" s="609"/>
      <c r="DB28" s="609"/>
      <c r="DC28" s="610"/>
      <c r="DD28" s="594">
        <v>1114392</v>
      </c>
      <c r="DE28" s="589"/>
      <c r="DF28" s="589"/>
      <c r="DG28" s="589"/>
      <c r="DH28" s="589"/>
      <c r="DI28" s="589"/>
      <c r="DJ28" s="589"/>
      <c r="DK28" s="590"/>
      <c r="DL28" s="594">
        <v>1114392</v>
      </c>
      <c r="DM28" s="589"/>
      <c r="DN28" s="589"/>
      <c r="DO28" s="589"/>
      <c r="DP28" s="589"/>
      <c r="DQ28" s="589"/>
      <c r="DR28" s="589"/>
      <c r="DS28" s="589"/>
      <c r="DT28" s="589"/>
      <c r="DU28" s="589"/>
      <c r="DV28" s="590"/>
      <c r="DW28" s="611">
        <v>18.399999999999999</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3211</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1114856</v>
      </c>
      <c r="CS29" s="607"/>
      <c r="CT29" s="607"/>
      <c r="CU29" s="607"/>
      <c r="CV29" s="607"/>
      <c r="CW29" s="607"/>
      <c r="CX29" s="607"/>
      <c r="CY29" s="608"/>
      <c r="CZ29" s="591">
        <v>10.9</v>
      </c>
      <c r="DA29" s="609"/>
      <c r="DB29" s="609"/>
      <c r="DC29" s="610"/>
      <c r="DD29" s="594">
        <v>1114392</v>
      </c>
      <c r="DE29" s="607"/>
      <c r="DF29" s="607"/>
      <c r="DG29" s="607"/>
      <c r="DH29" s="607"/>
      <c r="DI29" s="607"/>
      <c r="DJ29" s="607"/>
      <c r="DK29" s="608"/>
      <c r="DL29" s="594">
        <v>1114392</v>
      </c>
      <c r="DM29" s="607"/>
      <c r="DN29" s="607"/>
      <c r="DO29" s="607"/>
      <c r="DP29" s="607"/>
      <c r="DQ29" s="607"/>
      <c r="DR29" s="607"/>
      <c r="DS29" s="607"/>
      <c r="DT29" s="607"/>
      <c r="DU29" s="607"/>
      <c r="DV29" s="608"/>
      <c r="DW29" s="611">
        <v>18.399999999999999</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1196382</v>
      </c>
      <c r="S30" s="589"/>
      <c r="T30" s="589"/>
      <c r="U30" s="589"/>
      <c r="V30" s="589"/>
      <c r="W30" s="589"/>
      <c r="X30" s="589"/>
      <c r="Y30" s="590"/>
      <c r="Z30" s="641">
        <v>11.1</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99.2</v>
      </c>
      <c r="BH30" s="655"/>
      <c r="BI30" s="655"/>
      <c r="BJ30" s="655"/>
      <c r="BK30" s="655"/>
      <c r="BL30" s="655"/>
      <c r="BM30" s="656">
        <v>95.4</v>
      </c>
      <c r="BN30" s="655"/>
      <c r="BO30" s="655"/>
      <c r="BP30" s="655"/>
      <c r="BQ30" s="657"/>
      <c r="BR30" s="654">
        <v>99.2</v>
      </c>
      <c r="BS30" s="655"/>
      <c r="BT30" s="655"/>
      <c r="BU30" s="655"/>
      <c r="BV30" s="655"/>
      <c r="BW30" s="655"/>
      <c r="BX30" s="656">
        <v>95.3</v>
      </c>
      <c r="BY30" s="655"/>
      <c r="BZ30" s="655"/>
      <c r="CA30" s="655"/>
      <c r="CB30" s="657"/>
      <c r="CD30" s="660"/>
      <c r="CE30" s="661"/>
      <c r="CF30" s="625" t="s">
        <v>290</v>
      </c>
      <c r="CG30" s="622"/>
      <c r="CH30" s="622"/>
      <c r="CI30" s="622"/>
      <c r="CJ30" s="622"/>
      <c r="CK30" s="622"/>
      <c r="CL30" s="622"/>
      <c r="CM30" s="622"/>
      <c r="CN30" s="622"/>
      <c r="CO30" s="622"/>
      <c r="CP30" s="622"/>
      <c r="CQ30" s="623"/>
      <c r="CR30" s="588">
        <v>1037583</v>
      </c>
      <c r="CS30" s="589"/>
      <c r="CT30" s="589"/>
      <c r="CU30" s="589"/>
      <c r="CV30" s="589"/>
      <c r="CW30" s="589"/>
      <c r="CX30" s="589"/>
      <c r="CY30" s="590"/>
      <c r="CZ30" s="591">
        <v>10.1</v>
      </c>
      <c r="DA30" s="609"/>
      <c r="DB30" s="609"/>
      <c r="DC30" s="610"/>
      <c r="DD30" s="594">
        <v>1037126</v>
      </c>
      <c r="DE30" s="589"/>
      <c r="DF30" s="589"/>
      <c r="DG30" s="589"/>
      <c r="DH30" s="589"/>
      <c r="DI30" s="589"/>
      <c r="DJ30" s="589"/>
      <c r="DK30" s="590"/>
      <c r="DL30" s="594">
        <v>1037126</v>
      </c>
      <c r="DM30" s="589"/>
      <c r="DN30" s="589"/>
      <c r="DO30" s="589"/>
      <c r="DP30" s="589"/>
      <c r="DQ30" s="589"/>
      <c r="DR30" s="589"/>
      <c r="DS30" s="589"/>
      <c r="DT30" s="589"/>
      <c r="DU30" s="589"/>
      <c r="DV30" s="590"/>
      <c r="DW30" s="611">
        <v>17.100000000000001</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138011</v>
      </c>
      <c r="S31" s="589"/>
      <c r="T31" s="589"/>
      <c r="U31" s="589"/>
      <c r="V31" s="589"/>
      <c r="W31" s="589"/>
      <c r="X31" s="589"/>
      <c r="Y31" s="590"/>
      <c r="Z31" s="641">
        <v>1.3</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99.1</v>
      </c>
      <c r="BH31" s="607"/>
      <c r="BI31" s="607"/>
      <c r="BJ31" s="607"/>
      <c r="BK31" s="607"/>
      <c r="BL31" s="607"/>
      <c r="BM31" s="643">
        <v>95.2</v>
      </c>
      <c r="BN31" s="653"/>
      <c r="BO31" s="653"/>
      <c r="BP31" s="653"/>
      <c r="BQ31" s="617"/>
      <c r="BR31" s="652">
        <v>99.1</v>
      </c>
      <c r="BS31" s="607"/>
      <c r="BT31" s="607"/>
      <c r="BU31" s="607"/>
      <c r="BV31" s="607"/>
      <c r="BW31" s="607"/>
      <c r="BX31" s="643">
        <v>94.8</v>
      </c>
      <c r="BY31" s="653"/>
      <c r="BZ31" s="653"/>
      <c r="CA31" s="653"/>
      <c r="CB31" s="617"/>
      <c r="CD31" s="660"/>
      <c r="CE31" s="661"/>
      <c r="CF31" s="625" t="s">
        <v>294</v>
      </c>
      <c r="CG31" s="622"/>
      <c r="CH31" s="622"/>
      <c r="CI31" s="622"/>
      <c r="CJ31" s="622"/>
      <c r="CK31" s="622"/>
      <c r="CL31" s="622"/>
      <c r="CM31" s="622"/>
      <c r="CN31" s="622"/>
      <c r="CO31" s="622"/>
      <c r="CP31" s="622"/>
      <c r="CQ31" s="623"/>
      <c r="CR31" s="588">
        <v>77273</v>
      </c>
      <c r="CS31" s="607"/>
      <c r="CT31" s="607"/>
      <c r="CU31" s="607"/>
      <c r="CV31" s="607"/>
      <c r="CW31" s="607"/>
      <c r="CX31" s="607"/>
      <c r="CY31" s="608"/>
      <c r="CZ31" s="591">
        <v>0.8</v>
      </c>
      <c r="DA31" s="609"/>
      <c r="DB31" s="609"/>
      <c r="DC31" s="610"/>
      <c r="DD31" s="594">
        <v>77266</v>
      </c>
      <c r="DE31" s="607"/>
      <c r="DF31" s="607"/>
      <c r="DG31" s="607"/>
      <c r="DH31" s="607"/>
      <c r="DI31" s="607"/>
      <c r="DJ31" s="607"/>
      <c r="DK31" s="608"/>
      <c r="DL31" s="594">
        <v>77266</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208047</v>
      </c>
      <c r="S32" s="589"/>
      <c r="T32" s="589"/>
      <c r="U32" s="589"/>
      <c r="V32" s="589"/>
      <c r="W32" s="589"/>
      <c r="X32" s="589"/>
      <c r="Y32" s="590"/>
      <c r="Z32" s="641">
        <v>1.9</v>
      </c>
      <c r="AA32" s="641"/>
      <c r="AB32" s="641"/>
      <c r="AC32" s="641"/>
      <c r="AD32" s="642">
        <v>195</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99.3</v>
      </c>
      <c r="BH32" s="573"/>
      <c r="BI32" s="573"/>
      <c r="BJ32" s="573"/>
      <c r="BK32" s="573"/>
      <c r="BL32" s="573"/>
      <c r="BM32" s="636">
        <v>95.2</v>
      </c>
      <c r="BN32" s="573"/>
      <c r="BO32" s="573"/>
      <c r="BP32" s="573"/>
      <c r="BQ32" s="630"/>
      <c r="BR32" s="651">
        <v>99.1</v>
      </c>
      <c r="BS32" s="573"/>
      <c r="BT32" s="573"/>
      <c r="BU32" s="573"/>
      <c r="BV32" s="573"/>
      <c r="BW32" s="573"/>
      <c r="BX32" s="636">
        <v>95.2</v>
      </c>
      <c r="BY32" s="573"/>
      <c r="BZ32" s="573"/>
      <c r="CA32" s="573"/>
      <c r="CB32" s="630"/>
      <c r="CD32" s="662"/>
      <c r="CE32" s="663"/>
      <c r="CF32" s="625" t="s">
        <v>297</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734600</v>
      </c>
      <c r="S33" s="589"/>
      <c r="T33" s="589"/>
      <c r="U33" s="589"/>
      <c r="V33" s="589"/>
      <c r="W33" s="589"/>
      <c r="X33" s="589"/>
      <c r="Y33" s="590"/>
      <c r="Z33" s="641">
        <v>6.8</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3831283</v>
      </c>
      <c r="CS33" s="607"/>
      <c r="CT33" s="607"/>
      <c r="CU33" s="607"/>
      <c r="CV33" s="607"/>
      <c r="CW33" s="607"/>
      <c r="CX33" s="607"/>
      <c r="CY33" s="608"/>
      <c r="CZ33" s="591">
        <v>37.299999999999997</v>
      </c>
      <c r="DA33" s="609"/>
      <c r="DB33" s="609"/>
      <c r="DC33" s="610"/>
      <c r="DD33" s="594">
        <v>3289626</v>
      </c>
      <c r="DE33" s="607"/>
      <c r="DF33" s="607"/>
      <c r="DG33" s="607"/>
      <c r="DH33" s="607"/>
      <c r="DI33" s="607"/>
      <c r="DJ33" s="607"/>
      <c r="DK33" s="608"/>
      <c r="DL33" s="594">
        <v>2372626</v>
      </c>
      <c r="DM33" s="607"/>
      <c r="DN33" s="607"/>
      <c r="DO33" s="607"/>
      <c r="DP33" s="607"/>
      <c r="DQ33" s="607"/>
      <c r="DR33" s="607"/>
      <c r="DS33" s="607"/>
      <c r="DT33" s="607"/>
      <c r="DU33" s="607"/>
      <c r="DV33" s="608"/>
      <c r="DW33" s="611">
        <v>39.200000000000003</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1389592</v>
      </c>
      <c r="CS34" s="589"/>
      <c r="CT34" s="589"/>
      <c r="CU34" s="589"/>
      <c r="CV34" s="589"/>
      <c r="CW34" s="589"/>
      <c r="CX34" s="589"/>
      <c r="CY34" s="590"/>
      <c r="CZ34" s="591">
        <v>13.5</v>
      </c>
      <c r="DA34" s="609"/>
      <c r="DB34" s="609"/>
      <c r="DC34" s="610"/>
      <c r="DD34" s="594">
        <v>1159524</v>
      </c>
      <c r="DE34" s="589"/>
      <c r="DF34" s="589"/>
      <c r="DG34" s="589"/>
      <c r="DH34" s="589"/>
      <c r="DI34" s="589"/>
      <c r="DJ34" s="589"/>
      <c r="DK34" s="590"/>
      <c r="DL34" s="594">
        <v>713269</v>
      </c>
      <c r="DM34" s="589"/>
      <c r="DN34" s="589"/>
      <c r="DO34" s="589"/>
      <c r="DP34" s="589"/>
      <c r="DQ34" s="589"/>
      <c r="DR34" s="589"/>
      <c r="DS34" s="589"/>
      <c r="DT34" s="589"/>
      <c r="DU34" s="589"/>
      <c r="DV34" s="590"/>
      <c r="DW34" s="611">
        <v>11.8</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300000</v>
      </c>
      <c r="S35" s="589"/>
      <c r="T35" s="589"/>
      <c r="U35" s="589"/>
      <c r="V35" s="589"/>
      <c r="W35" s="589"/>
      <c r="X35" s="589"/>
      <c r="Y35" s="590"/>
      <c r="Z35" s="641">
        <v>2.8</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1291867</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1007</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32653</v>
      </c>
      <c r="CS35" s="607"/>
      <c r="CT35" s="607"/>
      <c r="CU35" s="607"/>
      <c r="CV35" s="607"/>
      <c r="CW35" s="607"/>
      <c r="CX35" s="607"/>
      <c r="CY35" s="608"/>
      <c r="CZ35" s="591">
        <v>0.3</v>
      </c>
      <c r="DA35" s="609"/>
      <c r="DB35" s="609"/>
      <c r="DC35" s="610"/>
      <c r="DD35" s="594">
        <v>19734</v>
      </c>
      <c r="DE35" s="607"/>
      <c r="DF35" s="607"/>
      <c r="DG35" s="607"/>
      <c r="DH35" s="607"/>
      <c r="DI35" s="607"/>
      <c r="DJ35" s="607"/>
      <c r="DK35" s="608"/>
      <c r="DL35" s="594">
        <v>19734</v>
      </c>
      <c r="DM35" s="607"/>
      <c r="DN35" s="607"/>
      <c r="DO35" s="607"/>
      <c r="DP35" s="607"/>
      <c r="DQ35" s="607"/>
      <c r="DR35" s="607"/>
      <c r="DS35" s="607"/>
      <c r="DT35" s="607"/>
      <c r="DU35" s="607"/>
      <c r="DV35" s="608"/>
      <c r="DW35" s="611">
        <v>0.3</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10752200</v>
      </c>
      <c r="S36" s="629"/>
      <c r="T36" s="629"/>
      <c r="U36" s="629"/>
      <c r="V36" s="629"/>
      <c r="W36" s="629"/>
      <c r="X36" s="629"/>
      <c r="Y36" s="632"/>
      <c r="Z36" s="633">
        <v>100</v>
      </c>
      <c r="AA36" s="633"/>
      <c r="AB36" s="633"/>
      <c r="AC36" s="633"/>
      <c r="AD36" s="634">
        <v>5752515</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376888</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-31258</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989927</v>
      </c>
      <c r="CS36" s="589"/>
      <c r="CT36" s="589"/>
      <c r="CU36" s="589"/>
      <c r="CV36" s="589"/>
      <c r="CW36" s="589"/>
      <c r="CX36" s="589"/>
      <c r="CY36" s="590"/>
      <c r="CZ36" s="591">
        <v>9.6</v>
      </c>
      <c r="DA36" s="609"/>
      <c r="DB36" s="609"/>
      <c r="DC36" s="610"/>
      <c r="DD36" s="594">
        <v>948623</v>
      </c>
      <c r="DE36" s="589"/>
      <c r="DF36" s="589"/>
      <c r="DG36" s="589"/>
      <c r="DH36" s="589"/>
      <c r="DI36" s="589"/>
      <c r="DJ36" s="589"/>
      <c r="DK36" s="590"/>
      <c r="DL36" s="594">
        <v>839238</v>
      </c>
      <c r="DM36" s="589"/>
      <c r="DN36" s="589"/>
      <c r="DO36" s="589"/>
      <c r="DP36" s="589"/>
      <c r="DQ36" s="589"/>
      <c r="DR36" s="589"/>
      <c r="DS36" s="589"/>
      <c r="DT36" s="589"/>
      <c r="DU36" s="589"/>
      <c r="DV36" s="590"/>
      <c r="DW36" s="611">
        <v>13.9</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5957</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3829</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333166</v>
      </c>
      <c r="CS37" s="607"/>
      <c r="CT37" s="607"/>
      <c r="CU37" s="607"/>
      <c r="CV37" s="607"/>
      <c r="CW37" s="607"/>
      <c r="CX37" s="607"/>
      <c r="CY37" s="608"/>
      <c r="CZ37" s="591">
        <v>3.2</v>
      </c>
      <c r="DA37" s="609"/>
      <c r="DB37" s="609"/>
      <c r="DC37" s="610"/>
      <c r="DD37" s="594">
        <v>333166</v>
      </c>
      <c r="DE37" s="607"/>
      <c r="DF37" s="607"/>
      <c r="DG37" s="607"/>
      <c r="DH37" s="607"/>
      <c r="DI37" s="607"/>
      <c r="DJ37" s="607"/>
      <c r="DK37" s="608"/>
      <c r="DL37" s="594">
        <v>333166</v>
      </c>
      <c r="DM37" s="607"/>
      <c r="DN37" s="607"/>
      <c r="DO37" s="607"/>
      <c r="DP37" s="607"/>
      <c r="DQ37" s="607"/>
      <c r="DR37" s="607"/>
      <c r="DS37" s="607"/>
      <c r="DT37" s="607"/>
      <c r="DU37" s="607"/>
      <c r="DV37" s="608"/>
      <c r="DW37" s="611">
        <v>5.5</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6224</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1285910</v>
      </c>
      <c r="CS38" s="589"/>
      <c r="CT38" s="589"/>
      <c r="CU38" s="589"/>
      <c r="CV38" s="589"/>
      <c r="CW38" s="589"/>
      <c r="CX38" s="589"/>
      <c r="CY38" s="590"/>
      <c r="CZ38" s="591">
        <v>12.5</v>
      </c>
      <c r="DA38" s="609"/>
      <c r="DB38" s="609"/>
      <c r="DC38" s="610"/>
      <c r="DD38" s="594">
        <v>1161732</v>
      </c>
      <c r="DE38" s="589"/>
      <c r="DF38" s="589"/>
      <c r="DG38" s="589"/>
      <c r="DH38" s="589"/>
      <c r="DI38" s="589"/>
      <c r="DJ38" s="589"/>
      <c r="DK38" s="590"/>
      <c r="DL38" s="594">
        <v>800372</v>
      </c>
      <c r="DM38" s="589"/>
      <c r="DN38" s="589"/>
      <c r="DO38" s="589"/>
      <c r="DP38" s="589"/>
      <c r="DQ38" s="589"/>
      <c r="DR38" s="589"/>
      <c r="DS38" s="589"/>
      <c r="DT38" s="589"/>
      <c r="DU38" s="589"/>
      <c r="DV38" s="590"/>
      <c r="DW38" s="611">
        <v>13.2</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86</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188</v>
      </c>
      <c r="CS39" s="607"/>
      <c r="CT39" s="607"/>
      <c r="CU39" s="607"/>
      <c r="CV39" s="607"/>
      <c r="CW39" s="607"/>
      <c r="CX39" s="607"/>
      <c r="CY39" s="608"/>
      <c r="CZ39" s="591">
        <v>0</v>
      </c>
      <c r="DA39" s="609"/>
      <c r="DB39" s="609"/>
      <c r="DC39" s="610"/>
      <c r="DD39" s="594" t="s">
        <v>316</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317864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114</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133013</v>
      </c>
      <c r="CS40" s="589"/>
      <c r="CT40" s="589"/>
      <c r="CU40" s="589"/>
      <c r="CV40" s="589"/>
      <c r="CW40" s="589"/>
      <c r="CX40" s="589"/>
      <c r="CY40" s="590"/>
      <c r="CZ40" s="591">
        <v>1.3</v>
      </c>
      <c r="DA40" s="609"/>
      <c r="DB40" s="609"/>
      <c r="DC40" s="610"/>
      <c r="DD40" s="594">
        <v>13</v>
      </c>
      <c r="DE40" s="589"/>
      <c r="DF40" s="589"/>
      <c r="DG40" s="589"/>
      <c r="DH40" s="589"/>
      <c r="DI40" s="589"/>
      <c r="DJ40" s="589"/>
      <c r="DK40" s="590"/>
      <c r="DL40" s="594">
        <v>13</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591158</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344</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1842055</v>
      </c>
      <c r="CS42" s="589"/>
      <c r="CT42" s="589"/>
      <c r="CU42" s="589"/>
      <c r="CV42" s="589"/>
      <c r="CW42" s="589"/>
      <c r="CX42" s="589"/>
      <c r="CY42" s="590"/>
      <c r="CZ42" s="591">
        <v>18</v>
      </c>
      <c r="DA42" s="592"/>
      <c r="DB42" s="592"/>
      <c r="DC42" s="593"/>
      <c r="DD42" s="594">
        <v>1019043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60368</v>
      </c>
      <c r="CS43" s="607"/>
      <c r="CT43" s="607"/>
      <c r="CU43" s="607"/>
      <c r="CV43" s="607"/>
      <c r="CW43" s="607"/>
      <c r="CX43" s="607"/>
      <c r="CY43" s="608"/>
      <c r="CZ43" s="591">
        <v>0.6</v>
      </c>
      <c r="DA43" s="609"/>
      <c r="DB43" s="609"/>
      <c r="DC43" s="610"/>
      <c r="DD43" s="594">
        <v>60368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285</v>
      </c>
      <c r="CE44" s="602"/>
      <c r="CF44" s="585" t="s">
        <v>335</v>
      </c>
      <c r="CG44" s="586"/>
      <c r="CH44" s="586"/>
      <c r="CI44" s="586"/>
      <c r="CJ44" s="586"/>
      <c r="CK44" s="586"/>
      <c r="CL44" s="586"/>
      <c r="CM44" s="586"/>
      <c r="CN44" s="586"/>
      <c r="CO44" s="586"/>
      <c r="CP44" s="586"/>
      <c r="CQ44" s="587"/>
      <c r="CR44" s="588">
        <v>1842055</v>
      </c>
      <c r="CS44" s="589"/>
      <c r="CT44" s="589"/>
      <c r="CU44" s="589"/>
      <c r="CV44" s="589"/>
      <c r="CW44" s="589"/>
      <c r="CX44" s="589"/>
      <c r="CY44" s="590"/>
      <c r="CZ44" s="591">
        <v>18</v>
      </c>
      <c r="DA44" s="592"/>
      <c r="DB44" s="592"/>
      <c r="DC44" s="593"/>
      <c r="DD44" s="594">
        <v>1019043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1411756</v>
      </c>
      <c r="CS45" s="607"/>
      <c r="CT45" s="607"/>
      <c r="CU45" s="607"/>
      <c r="CV45" s="607"/>
      <c r="CW45" s="607"/>
      <c r="CX45" s="607"/>
      <c r="CY45" s="608"/>
      <c r="CZ45" s="591">
        <v>13.8</v>
      </c>
      <c r="DA45" s="609"/>
      <c r="DB45" s="609"/>
      <c r="DC45" s="610"/>
      <c r="DD45" s="594">
        <v>609919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426125</v>
      </c>
      <c r="CS46" s="589"/>
      <c r="CT46" s="589"/>
      <c r="CU46" s="589"/>
      <c r="CV46" s="589"/>
      <c r="CW46" s="589"/>
      <c r="CX46" s="589"/>
      <c r="CY46" s="590"/>
      <c r="CZ46" s="591">
        <v>4.2</v>
      </c>
      <c r="DA46" s="592"/>
      <c r="DB46" s="592"/>
      <c r="DC46" s="593"/>
      <c r="DD46" s="594">
        <v>405350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t="s">
        <v>109</v>
      </c>
      <c r="CS47" s="607"/>
      <c r="CT47" s="607"/>
      <c r="CU47" s="607"/>
      <c r="CV47" s="607"/>
      <c r="CW47" s="607"/>
      <c r="CX47" s="607"/>
      <c r="CY47" s="608"/>
      <c r="CZ47" s="591" t="s">
        <v>109</v>
      </c>
      <c r="DA47" s="609"/>
      <c r="DB47" s="609"/>
      <c r="DC47" s="610"/>
      <c r="DD47" s="594" t="s">
        <v>109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10259141</v>
      </c>
      <c r="CS49" s="573"/>
      <c r="CT49" s="573"/>
      <c r="CU49" s="573"/>
      <c r="CV49" s="573"/>
      <c r="CW49" s="573"/>
      <c r="CX49" s="573"/>
      <c r="CY49" s="574"/>
      <c r="CZ49" s="575">
        <v>100</v>
      </c>
      <c r="DA49" s="576"/>
      <c r="DB49" s="576"/>
      <c r="DC49" s="577"/>
      <c r="DD49" s="578">
        <v>7236964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10752</v>
      </c>
      <c r="R7" s="1101"/>
      <c r="S7" s="1101"/>
      <c r="T7" s="1101"/>
      <c r="U7" s="1101"/>
      <c r="V7" s="1101">
        <v>10259</v>
      </c>
      <c r="W7" s="1101"/>
      <c r="X7" s="1101"/>
      <c r="Y7" s="1101"/>
      <c r="Z7" s="1101"/>
      <c r="AA7" s="1101">
        <v>493</v>
      </c>
      <c r="AB7" s="1101"/>
      <c r="AC7" s="1101"/>
      <c r="AD7" s="1101"/>
      <c r="AE7" s="1102"/>
      <c r="AF7" s="1103">
        <v>159</v>
      </c>
      <c r="AG7" s="1104"/>
      <c r="AH7" s="1104"/>
      <c r="AI7" s="1104"/>
      <c r="AJ7" s="1105"/>
      <c r="AK7" s="1087">
        <v>1196</v>
      </c>
      <c r="AL7" s="1088"/>
      <c r="AM7" s="1088"/>
      <c r="AN7" s="1088"/>
      <c r="AO7" s="1088"/>
      <c r="AP7" s="1088">
        <v>9110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364</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365</v>
      </c>
      <c r="B23" s="940" t="s">
        <v>366</v>
      </c>
      <c r="C23" s="941"/>
      <c r="D23" s="941"/>
      <c r="E23" s="941"/>
      <c r="F23" s="941"/>
      <c r="G23" s="941"/>
      <c r="H23" s="941"/>
      <c r="I23" s="941"/>
      <c r="J23" s="941"/>
      <c r="K23" s="941"/>
      <c r="L23" s="941"/>
      <c r="M23" s="941"/>
      <c r="N23" s="941"/>
      <c r="O23" s="941"/>
      <c r="P23" s="942"/>
      <c r="Q23" s="1064">
        <v>10752</v>
      </c>
      <c r="R23" s="1065"/>
      <c r="S23" s="1065"/>
      <c r="T23" s="1065"/>
      <c r="U23" s="1065"/>
      <c r="V23" s="1065">
        <v>10259</v>
      </c>
      <c r="W23" s="1065"/>
      <c r="X23" s="1065"/>
      <c r="Y23" s="1065"/>
      <c r="Z23" s="1065"/>
      <c r="AA23" s="1065">
        <v>493</v>
      </c>
      <c r="AB23" s="1065"/>
      <c r="AC23" s="1065"/>
      <c r="AD23" s="1065"/>
      <c r="AE23" s="1066"/>
      <c r="AF23" s="1067">
        <v>159</v>
      </c>
      <c r="AG23" s="1065"/>
      <c r="AH23" s="1065"/>
      <c r="AI23" s="1065"/>
      <c r="AJ23" s="1068"/>
      <c r="AK23" s="1069"/>
      <c r="AL23" s="1070"/>
      <c r="AM23" s="1070"/>
      <c r="AN23" s="1070"/>
      <c r="AO23" s="1070"/>
      <c r="AP23" s="1065">
        <v>9110</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377</v>
      </c>
      <c r="C28" s="1047"/>
      <c r="D28" s="1047"/>
      <c r="E28" s="1047"/>
      <c r="F28" s="1047"/>
      <c r="G28" s="1047"/>
      <c r="H28" s="1047"/>
      <c r="I28" s="1047"/>
      <c r="J28" s="1047"/>
      <c r="K28" s="1047"/>
      <c r="L28" s="1047"/>
      <c r="M28" s="1047"/>
      <c r="N28" s="1047"/>
      <c r="O28" s="1047"/>
      <c r="P28" s="1048"/>
      <c r="Q28" s="1049">
        <v>3433</v>
      </c>
      <c r="R28" s="1050"/>
      <c r="S28" s="1050"/>
      <c r="T28" s="1050"/>
      <c r="U28" s="1050"/>
      <c r="V28" s="1050">
        <v>3432</v>
      </c>
      <c r="W28" s="1050"/>
      <c r="X28" s="1050"/>
      <c r="Y28" s="1050"/>
      <c r="Z28" s="1050"/>
      <c r="AA28" s="1050">
        <v>1</v>
      </c>
      <c r="AB28" s="1050"/>
      <c r="AC28" s="1050"/>
      <c r="AD28" s="1050"/>
      <c r="AE28" s="1051"/>
      <c r="AF28" s="1052">
        <v>1</v>
      </c>
      <c r="AG28" s="1050"/>
      <c r="AH28" s="1050"/>
      <c r="AI28" s="1050"/>
      <c r="AJ28" s="1053"/>
      <c r="AK28" s="1054">
        <v>318</v>
      </c>
      <c r="AL28" s="1042"/>
      <c r="AM28" s="1042"/>
      <c r="AN28" s="1042"/>
      <c r="AO28" s="1042"/>
      <c r="AP28" s="1042" t="s">
        <v>528</v>
      </c>
      <c r="AQ28" s="1042"/>
      <c r="AR28" s="1042"/>
      <c r="AS28" s="1042"/>
      <c r="AT28" s="1042"/>
      <c r="AU28" s="1042" t="s">
        <v>528</v>
      </c>
      <c r="AV28" s="1042"/>
      <c r="AW28" s="1042"/>
      <c r="AX28" s="1042"/>
      <c r="AY28" s="1042"/>
      <c r="AZ28" s="1043" t="s">
        <v>528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378</v>
      </c>
      <c r="C29" s="1034"/>
      <c r="D29" s="1034"/>
      <c r="E29" s="1034"/>
      <c r="F29" s="1034"/>
      <c r="G29" s="1034"/>
      <c r="H29" s="1034"/>
      <c r="I29" s="1034"/>
      <c r="J29" s="1034"/>
      <c r="K29" s="1034"/>
      <c r="L29" s="1034"/>
      <c r="M29" s="1034"/>
      <c r="N29" s="1034"/>
      <c r="O29" s="1034"/>
      <c r="P29" s="1035"/>
      <c r="Q29" s="1039">
        <v>1881</v>
      </c>
      <c r="R29" s="1040"/>
      <c r="S29" s="1040"/>
      <c r="T29" s="1040"/>
      <c r="U29" s="1040"/>
      <c r="V29" s="1040">
        <v>1839</v>
      </c>
      <c r="W29" s="1040"/>
      <c r="X29" s="1040"/>
      <c r="Y29" s="1040"/>
      <c r="Z29" s="1040"/>
      <c r="AA29" s="1040">
        <v>42</v>
      </c>
      <c r="AB29" s="1040"/>
      <c r="AC29" s="1040"/>
      <c r="AD29" s="1040"/>
      <c r="AE29" s="1041"/>
      <c r="AF29" s="1015">
        <v>42</v>
      </c>
      <c r="AG29" s="1016"/>
      <c r="AH29" s="1016"/>
      <c r="AI29" s="1016"/>
      <c r="AJ29" s="1017"/>
      <c r="AK29" s="976">
        <v>270</v>
      </c>
      <c r="AL29" s="967"/>
      <c r="AM29" s="967"/>
      <c r="AN29" s="967"/>
      <c r="AO29" s="967"/>
      <c r="AP29" s="967" t="s">
        <v>528</v>
      </c>
      <c r="AQ29" s="967"/>
      <c r="AR29" s="967"/>
      <c r="AS29" s="967"/>
      <c r="AT29" s="967"/>
      <c r="AU29" s="967" t="s">
        <v>530</v>
      </c>
      <c r="AV29" s="967"/>
      <c r="AW29" s="967"/>
      <c r="AX29" s="967"/>
      <c r="AY29" s="967"/>
      <c r="AZ29" s="1038" t="s">
        <v>530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379</v>
      </c>
      <c r="C30" s="1034"/>
      <c r="D30" s="1034"/>
      <c r="E30" s="1034"/>
      <c r="F30" s="1034"/>
      <c r="G30" s="1034"/>
      <c r="H30" s="1034"/>
      <c r="I30" s="1034"/>
      <c r="J30" s="1034"/>
      <c r="K30" s="1034"/>
      <c r="L30" s="1034"/>
      <c r="M30" s="1034"/>
      <c r="N30" s="1034"/>
      <c r="O30" s="1034"/>
      <c r="P30" s="1035"/>
      <c r="Q30" s="1039">
        <v>298</v>
      </c>
      <c r="R30" s="1040"/>
      <c r="S30" s="1040"/>
      <c r="T30" s="1040"/>
      <c r="U30" s="1040"/>
      <c r="V30" s="1040">
        <v>297</v>
      </c>
      <c r="W30" s="1040"/>
      <c r="X30" s="1040"/>
      <c r="Y30" s="1040"/>
      <c r="Z30" s="1040"/>
      <c r="AA30" s="1040">
        <v>1</v>
      </c>
      <c r="AB30" s="1040"/>
      <c r="AC30" s="1040"/>
      <c r="AD30" s="1040"/>
      <c r="AE30" s="1041"/>
      <c r="AF30" s="1015">
        <v>1</v>
      </c>
      <c r="AG30" s="1016"/>
      <c r="AH30" s="1016"/>
      <c r="AI30" s="1016"/>
      <c r="AJ30" s="1017"/>
      <c r="AK30" s="976">
        <v>321</v>
      </c>
      <c r="AL30" s="967"/>
      <c r="AM30" s="967"/>
      <c r="AN30" s="967"/>
      <c r="AO30" s="967"/>
      <c r="AP30" s="967" t="s">
        <v>529</v>
      </c>
      <c r="AQ30" s="967"/>
      <c r="AR30" s="967"/>
      <c r="AS30" s="967"/>
      <c r="AT30" s="967"/>
      <c r="AU30" s="967" t="s">
        <v>528</v>
      </c>
      <c r="AV30" s="967"/>
      <c r="AW30" s="967"/>
      <c r="AX30" s="967"/>
      <c r="AY30" s="967"/>
      <c r="AZ30" s="1038" t="s">
        <v>528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380</v>
      </c>
      <c r="C31" s="1034"/>
      <c r="D31" s="1034"/>
      <c r="E31" s="1034"/>
      <c r="F31" s="1034"/>
      <c r="G31" s="1034"/>
      <c r="H31" s="1034"/>
      <c r="I31" s="1034"/>
      <c r="J31" s="1034"/>
      <c r="K31" s="1034"/>
      <c r="L31" s="1034"/>
      <c r="M31" s="1034"/>
      <c r="N31" s="1034"/>
      <c r="O31" s="1034"/>
      <c r="P31" s="1035"/>
      <c r="Q31" s="1039">
        <v>403</v>
      </c>
      <c r="R31" s="1040"/>
      <c r="S31" s="1040"/>
      <c r="T31" s="1040"/>
      <c r="U31" s="1040"/>
      <c r="V31" s="1040">
        <v>346</v>
      </c>
      <c r="W31" s="1040"/>
      <c r="X31" s="1040"/>
      <c r="Y31" s="1040"/>
      <c r="Z31" s="1040"/>
      <c r="AA31" s="1040">
        <v>57</v>
      </c>
      <c r="AB31" s="1040"/>
      <c r="AC31" s="1040"/>
      <c r="AD31" s="1040"/>
      <c r="AE31" s="1041"/>
      <c r="AF31" s="1015">
        <v>286</v>
      </c>
      <c r="AG31" s="1016"/>
      <c r="AH31" s="1016"/>
      <c r="AI31" s="1016"/>
      <c r="AJ31" s="1017"/>
      <c r="AK31" s="976">
        <v>6</v>
      </c>
      <c r="AL31" s="967"/>
      <c r="AM31" s="967"/>
      <c r="AN31" s="967"/>
      <c r="AO31" s="967"/>
      <c r="AP31" s="967">
        <v>815</v>
      </c>
      <c r="AQ31" s="967"/>
      <c r="AR31" s="967"/>
      <c r="AS31" s="967"/>
      <c r="AT31" s="967"/>
      <c r="AU31" s="967">
        <v>10</v>
      </c>
      <c r="AV31" s="967"/>
      <c r="AW31" s="967"/>
      <c r="AX31" s="967"/>
      <c r="AY31" s="967"/>
      <c r="AZ31" s="1038" t="s">
        <v>530</v>
      </c>
      <c r="BA31" s="1038"/>
      <c r="BB31" s="1038"/>
      <c r="BC31" s="1038"/>
      <c r="BD31" s="1038"/>
      <c r="BE31" s="1028" t="s">
        <v>381</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1311</v>
      </c>
      <c r="R32" s="1040"/>
      <c r="S32" s="1040"/>
      <c r="T32" s="1040"/>
      <c r="U32" s="1040"/>
      <c r="V32" s="1040">
        <v>1254</v>
      </c>
      <c r="W32" s="1040"/>
      <c r="X32" s="1040"/>
      <c r="Y32" s="1040"/>
      <c r="Z32" s="1040"/>
      <c r="AA32" s="1040">
        <v>57</v>
      </c>
      <c r="AB32" s="1040"/>
      <c r="AC32" s="1040"/>
      <c r="AD32" s="1040"/>
      <c r="AE32" s="1041"/>
      <c r="AF32" s="1015">
        <v>57</v>
      </c>
      <c r="AG32" s="1016"/>
      <c r="AH32" s="1016"/>
      <c r="AI32" s="1016"/>
      <c r="AJ32" s="1017"/>
      <c r="AK32" s="976">
        <v>377</v>
      </c>
      <c r="AL32" s="967"/>
      <c r="AM32" s="967"/>
      <c r="AN32" s="967"/>
      <c r="AO32" s="967"/>
      <c r="AP32" s="967">
        <v>8471</v>
      </c>
      <c r="AQ32" s="967"/>
      <c r="AR32" s="967"/>
      <c r="AS32" s="967"/>
      <c r="AT32" s="967"/>
      <c r="AU32" s="967">
        <v>4269</v>
      </c>
      <c r="AV32" s="967"/>
      <c r="AW32" s="967"/>
      <c r="AX32" s="967"/>
      <c r="AY32" s="967"/>
      <c r="AZ32" s="1038" t="s">
        <v>530</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365</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387</v>
      </c>
      <c r="AG63" s="955"/>
      <c r="AH63" s="955"/>
      <c r="AI63" s="955"/>
      <c r="AJ63" s="1026"/>
      <c r="AK63" s="1027"/>
      <c r="AL63" s="959"/>
      <c r="AM63" s="959"/>
      <c r="AN63" s="959"/>
      <c r="AO63" s="959"/>
      <c r="AP63" s="955">
        <v>9286</v>
      </c>
      <c r="AQ63" s="955"/>
      <c r="AR63" s="955"/>
      <c r="AS63" s="955"/>
      <c r="AT63" s="955"/>
      <c r="AU63" s="955">
        <v>4279</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388</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531</v>
      </c>
      <c r="C68" s="982"/>
      <c r="D68" s="982"/>
      <c r="E68" s="982"/>
      <c r="F68" s="982"/>
      <c r="G68" s="982"/>
      <c r="H68" s="982"/>
      <c r="I68" s="982"/>
      <c r="J68" s="982"/>
      <c r="K68" s="982"/>
      <c r="L68" s="982"/>
      <c r="M68" s="982"/>
      <c r="N68" s="982"/>
      <c r="O68" s="982"/>
      <c r="P68" s="983"/>
      <c r="Q68" s="984">
        <v>546</v>
      </c>
      <c r="R68" s="978"/>
      <c r="S68" s="978"/>
      <c r="T68" s="978"/>
      <c r="U68" s="978"/>
      <c r="V68" s="978">
        <v>527</v>
      </c>
      <c r="W68" s="978"/>
      <c r="X68" s="978"/>
      <c r="Y68" s="978"/>
      <c r="Z68" s="978"/>
      <c r="AA68" s="978">
        <v>19</v>
      </c>
      <c r="AB68" s="978"/>
      <c r="AC68" s="978"/>
      <c r="AD68" s="978"/>
      <c r="AE68" s="978"/>
      <c r="AF68" s="978">
        <v>19</v>
      </c>
      <c r="AG68" s="978"/>
      <c r="AH68" s="978"/>
      <c r="AI68" s="978"/>
      <c r="AJ68" s="978"/>
      <c r="AK68" s="978" t="s">
        <v>528</v>
      </c>
      <c r="AL68" s="978"/>
      <c r="AM68" s="978"/>
      <c r="AN68" s="978"/>
      <c r="AO68" s="978"/>
      <c r="AP68" s="978" t="s">
        <v>528</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532</v>
      </c>
      <c r="C69" s="971"/>
      <c r="D69" s="971"/>
      <c r="E69" s="971"/>
      <c r="F69" s="971"/>
      <c r="G69" s="971"/>
      <c r="H69" s="971"/>
      <c r="I69" s="971"/>
      <c r="J69" s="971"/>
      <c r="K69" s="971"/>
      <c r="L69" s="971"/>
      <c r="M69" s="971"/>
      <c r="N69" s="971"/>
      <c r="O69" s="971"/>
      <c r="P69" s="972"/>
      <c r="Q69" s="973">
        <v>1978</v>
      </c>
      <c r="R69" s="967"/>
      <c r="S69" s="967"/>
      <c r="T69" s="967"/>
      <c r="U69" s="967"/>
      <c r="V69" s="967">
        <v>1940</v>
      </c>
      <c r="W69" s="967"/>
      <c r="X69" s="967"/>
      <c r="Y69" s="967"/>
      <c r="Z69" s="967"/>
      <c r="AA69" s="967">
        <v>37</v>
      </c>
      <c r="AB69" s="967"/>
      <c r="AC69" s="967"/>
      <c r="AD69" s="967"/>
      <c r="AE69" s="967"/>
      <c r="AF69" s="967">
        <v>37</v>
      </c>
      <c r="AG69" s="967"/>
      <c r="AH69" s="967"/>
      <c r="AI69" s="967"/>
      <c r="AJ69" s="967"/>
      <c r="AK69" s="967" t="s">
        <v>528</v>
      </c>
      <c r="AL69" s="967"/>
      <c r="AM69" s="967"/>
      <c r="AN69" s="967"/>
      <c r="AO69" s="967"/>
      <c r="AP69" s="967">
        <v>333</v>
      </c>
      <c r="AQ69" s="967"/>
      <c r="AR69" s="967"/>
      <c r="AS69" s="967"/>
      <c r="AT69" s="967"/>
      <c r="AU69" s="967">
        <v>84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533</v>
      </c>
      <c r="C70" s="971"/>
      <c r="D70" s="971"/>
      <c r="E70" s="971"/>
      <c r="F70" s="971"/>
      <c r="G70" s="971"/>
      <c r="H70" s="971"/>
      <c r="I70" s="971"/>
      <c r="J70" s="971"/>
      <c r="K70" s="971"/>
      <c r="L70" s="971"/>
      <c r="M70" s="971"/>
      <c r="N70" s="971"/>
      <c r="O70" s="971"/>
      <c r="P70" s="972"/>
      <c r="Q70" s="973">
        <v>6736</v>
      </c>
      <c r="R70" s="967"/>
      <c r="S70" s="967"/>
      <c r="T70" s="967"/>
      <c r="U70" s="967"/>
      <c r="V70" s="967">
        <v>6275</v>
      </c>
      <c r="W70" s="967"/>
      <c r="X70" s="967"/>
      <c r="Y70" s="967"/>
      <c r="Z70" s="967"/>
      <c r="AA70" s="967">
        <v>461</v>
      </c>
      <c r="AB70" s="967"/>
      <c r="AC70" s="967"/>
      <c r="AD70" s="967"/>
      <c r="AE70" s="967"/>
      <c r="AF70" s="967">
        <v>461</v>
      </c>
      <c r="AG70" s="967"/>
      <c r="AH70" s="967"/>
      <c r="AI70" s="967"/>
      <c r="AJ70" s="967"/>
      <c r="AK70" s="967" t="s">
        <v>528</v>
      </c>
      <c r="AL70" s="967"/>
      <c r="AM70" s="967"/>
      <c r="AN70" s="967"/>
      <c r="AO70" s="967"/>
      <c r="AP70" s="967" t="s">
        <v>528</v>
      </c>
      <c r="AQ70" s="967"/>
      <c r="AR70" s="967"/>
      <c r="AS70" s="967"/>
      <c r="AT70" s="967"/>
      <c r="AU70" s="967" t="s">
        <v>528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534</v>
      </c>
      <c r="C71" s="971"/>
      <c r="D71" s="971"/>
      <c r="E71" s="971"/>
      <c r="F71" s="971"/>
      <c r="G71" s="971"/>
      <c r="H71" s="971"/>
      <c r="I71" s="971"/>
      <c r="J71" s="971"/>
      <c r="K71" s="971"/>
      <c r="L71" s="971"/>
      <c r="M71" s="971"/>
      <c r="N71" s="971"/>
      <c r="O71" s="971"/>
      <c r="P71" s="972"/>
      <c r="Q71" s="973">
        <v>0</v>
      </c>
      <c r="R71" s="967"/>
      <c r="S71" s="967"/>
      <c r="T71" s="967"/>
      <c r="U71" s="967"/>
      <c r="V71" s="967" t="s">
        <v>528</v>
      </c>
      <c r="W71" s="967"/>
      <c r="X71" s="967"/>
      <c r="Y71" s="967"/>
      <c r="Z71" s="967"/>
      <c r="AA71" s="967">
        <v>0</v>
      </c>
      <c r="AB71" s="967"/>
      <c r="AC71" s="967"/>
      <c r="AD71" s="967"/>
      <c r="AE71" s="967"/>
      <c r="AF71" s="967">
        <v>0</v>
      </c>
      <c r="AG71" s="967"/>
      <c r="AH71" s="967"/>
      <c r="AI71" s="967"/>
      <c r="AJ71" s="967"/>
      <c r="AK71" s="967" t="s">
        <v>528</v>
      </c>
      <c r="AL71" s="967"/>
      <c r="AM71" s="967"/>
      <c r="AN71" s="967"/>
      <c r="AO71" s="967"/>
      <c r="AP71" s="967" t="s">
        <v>528</v>
      </c>
      <c r="AQ71" s="967"/>
      <c r="AR71" s="967"/>
      <c r="AS71" s="967"/>
      <c r="AT71" s="967"/>
      <c r="AU71" s="967" t="s">
        <v>528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535</v>
      </c>
      <c r="C72" s="971"/>
      <c r="D72" s="971"/>
      <c r="E72" s="971"/>
      <c r="F72" s="971"/>
      <c r="G72" s="971"/>
      <c r="H72" s="971"/>
      <c r="I72" s="971"/>
      <c r="J72" s="971"/>
      <c r="K72" s="971"/>
      <c r="L72" s="971"/>
      <c r="M72" s="971"/>
      <c r="N72" s="971"/>
      <c r="O72" s="971"/>
      <c r="P72" s="972"/>
      <c r="Q72" s="973">
        <v>999</v>
      </c>
      <c r="R72" s="967"/>
      <c r="S72" s="967"/>
      <c r="T72" s="967"/>
      <c r="U72" s="967"/>
      <c r="V72" s="967">
        <v>999</v>
      </c>
      <c r="W72" s="967"/>
      <c r="X72" s="967"/>
      <c r="Y72" s="967"/>
      <c r="Z72" s="967"/>
      <c r="AA72" s="967">
        <v>0</v>
      </c>
      <c r="AB72" s="967"/>
      <c r="AC72" s="967"/>
      <c r="AD72" s="967"/>
      <c r="AE72" s="967"/>
      <c r="AF72" s="967">
        <v>0</v>
      </c>
      <c r="AG72" s="967"/>
      <c r="AH72" s="967"/>
      <c r="AI72" s="967"/>
      <c r="AJ72" s="967"/>
      <c r="AK72" s="967">
        <v>36</v>
      </c>
      <c r="AL72" s="967"/>
      <c r="AM72" s="967"/>
      <c r="AN72" s="967"/>
      <c r="AO72" s="967"/>
      <c r="AP72" s="967" t="s">
        <v>537</v>
      </c>
      <c r="AQ72" s="967"/>
      <c r="AR72" s="967"/>
      <c r="AS72" s="967"/>
      <c r="AT72" s="967"/>
      <c r="AU72" s="967" t="s">
        <v>528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536</v>
      </c>
      <c r="C73" s="971"/>
      <c r="D73" s="971"/>
      <c r="E73" s="971"/>
      <c r="F73" s="971"/>
      <c r="G73" s="971"/>
      <c r="H73" s="971"/>
      <c r="I73" s="971"/>
      <c r="J73" s="971"/>
      <c r="K73" s="971"/>
      <c r="L73" s="971"/>
      <c r="M73" s="971"/>
      <c r="N73" s="971"/>
      <c r="O73" s="971"/>
      <c r="P73" s="972"/>
      <c r="Q73" s="973">
        <v>383141</v>
      </c>
      <c r="R73" s="967"/>
      <c r="S73" s="967"/>
      <c r="T73" s="967"/>
      <c r="U73" s="967"/>
      <c r="V73" s="967">
        <v>379259</v>
      </c>
      <c r="W73" s="967"/>
      <c r="X73" s="967"/>
      <c r="Y73" s="967"/>
      <c r="Z73" s="967"/>
      <c r="AA73" s="967">
        <v>3883</v>
      </c>
      <c r="AB73" s="967"/>
      <c r="AC73" s="967"/>
      <c r="AD73" s="967"/>
      <c r="AE73" s="967"/>
      <c r="AF73" s="967">
        <v>3883</v>
      </c>
      <c r="AG73" s="967"/>
      <c r="AH73" s="967"/>
      <c r="AI73" s="967"/>
      <c r="AJ73" s="967"/>
      <c r="AK73" s="967">
        <v>999</v>
      </c>
      <c r="AL73" s="967"/>
      <c r="AM73" s="967"/>
      <c r="AN73" s="967"/>
      <c r="AO73" s="967"/>
      <c r="AP73" s="967" t="s">
        <v>528</v>
      </c>
      <c r="AQ73" s="967"/>
      <c r="AR73" s="967"/>
      <c r="AS73" s="967"/>
      <c r="AT73" s="967"/>
      <c r="AU73" s="967" t="s">
        <v>528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365</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4400</v>
      </c>
      <c r="AG88" s="955"/>
      <c r="AH88" s="955"/>
      <c r="AI88" s="955"/>
      <c r="AJ88" s="955"/>
      <c r="AK88" s="959"/>
      <c r="AL88" s="959"/>
      <c r="AM88" s="959"/>
      <c r="AN88" s="959"/>
      <c r="AO88" s="959"/>
      <c r="AP88" s="955">
        <v>333</v>
      </c>
      <c r="AQ88" s="955"/>
      <c r="AR88" s="955"/>
      <c r="AS88" s="955"/>
      <c r="AT88" s="955"/>
      <c r="AU88" s="955">
        <v>84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284</v>
      </c>
      <c r="AG109" s="888"/>
      <c r="AH109" s="888"/>
      <c r="AI109" s="888"/>
      <c r="AJ109" s="889"/>
      <c r="AK109" s="890" t="s">
        <v>283</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284</v>
      </c>
      <c r="BW109" s="888"/>
      <c r="BX109" s="888"/>
      <c r="BY109" s="888"/>
      <c r="BZ109" s="889"/>
      <c r="CA109" s="890" t="s">
        <v>283</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284</v>
      </c>
      <c r="DM109" s="888"/>
      <c r="DN109" s="888"/>
      <c r="DO109" s="888"/>
      <c r="DP109" s="889"/>
      <c r="DQ109" s="890" t="s">
        <v>283</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1164892</v>
      </c>
      <c r="AB110" s="873"/>
      <c r="AC110" s="873"/>
      <c r="AD110" s="873"/>
      <c r="AE110" s="874"/>
      <c r="AF110" s="875">
        <v>1159657</v>
      </c>
      <c r="AG110" s="873"/>
      <c r="AH110" s="873"/>
      <c r="AI110" s="873"/>
      <c r="AJ110" s="874"/>
      <c r="AK110" s="875">
        <v>1114856</v>
      </c>
      <c r="AL110" s="873"/>
      <c r="AM110" s="873"/>
      <c r="AN110" s="873"/>
      <c r="AO110" s="874"/>
      <c r="AP110" s="876">
        <v>22.2</v>
      </c>
      <c r="AQ110" s="877"/>
      <c r="AR110" s="877"/>
      <c r="AS110" s="877"/>
      <c r="AT110" s="878"/>
      <c r="AU110" s="920" t="s">
        <v>59</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8897977</v>
      </c>
      <c r="BR110" s="800"/>
      <c r="BS110" s="800"/>
      <c r="BT110" s="800"/>
      <c r="BU110" s="800"/>
      <c r="BV110" s="800">
        <v>9413296</v>
      </c>
      <c r="BW110" s="800"/>
      <c r="BX110" s="800"/>
      <c r="BY110" s="800"/>
      <c r="BZ110" s="800"/>
      <c r="CA110" s="800">
        <v>9110313</v>
      </c>
      <c r="CB110" s="800"/>
      <c r="CC110" s="800"/>
      <c r="CD110" s="800"/>
      <c r="CE110" s="800"/>
      <c r="CF110" s="861">
        <v>181.2</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47340</v>
      </c>
      <c r="BR111" s="771"/>
      <c r="BS111" s="771"/>
      <c r="BT111" s="771"/>
      <c r="BU111" s="771"/>
      <c r="BV111" s="771">
        <v>35505</v>
      </c>
      <c r="BW111" s="771"/>
      <c r="BX111" s="771"/>
      <c r="BY111" s="771"/>
      <c r="BZ111" s="771"/>
      <c r="CA111" s="771">
        <v>23670</v>
      </c>
      <c r="CB111" s="771"/>
      <c r="CC111" s="771"/>
      <c r="CD111" s="771"/>
      <c r="CE111" s="771"/>
      <c r="CF111" s="848">
        <v>0.5</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4212371</v>
      </c>
      <c r="BR112" s="771"/>
      <c r="BS112" s="771"/>
      <c r="BT112" s="771"/>
      <c r="BU112" s="771"/>
      <c r="BV112" s="771">
        <v>4161810</v>
      </c>
      <c r="BW112" s="771"/>
      <c r="BX112" s="771"/>
      <c r="BY112" s="771"/>
      <c r="BZ112" s="771"/>
      <c r="CA112" s="771">
        <v>4279099</v>
      </c>
      <c r="CB112" s="771"/>
      <c r="CC112" s="771"/>
      <c r="CD112" s="771"/>
      <c r="CE112" s="771"/>
      <c r="CF112" s="848">
        <v>85.1</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301250</v>
      </c>
      <c r="AB113" s="909"/>
      <c r="AC113" s="909"/>
      <c r="AD113" s="909"/>
      <c r="AE113" s="910"/>
      <c r="AF113" s="911">
        <v>286227</v>
      </c>
      <c r="AG113" s="909"/>
      <c r="AH113" s="909"/>
      <c r="AI113" s="909"/>
      <c r="AJ113" s="910"/>
      <c r="AK113" s="911">
        <v>294783</v>
      </c>
      <c r="AL113" s="909"/>
      <c r="AM113" s="909"/>
      <c r="AN113" s="909"/>
      <c r="AO113" s="910"/>
      <c r="AP113" s="912">
        <v>5.9</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239990</v>
      </c>
      <c r="BR113" s="771"/>
      <c r="BS113" s="771"/>
      <c r="BT113" s="771"/>
      <c r="BU113" s="771"/>
      <c r="BV113" s="771">
        <v>162644</v>
      </c>
      <c r="BW113" s="771"/>
      <c r="BX113" s="771"/>
      <c r="BY113" s="771"/>
      <c r="BZ113" s="771"/>
      <c r="CA113" s="771">
        <v>84260</v>
      </c>
      <c r="CB113" s="771"/>
      <c r="CC113" s="771"/>
      <c r="CD113" s="771"/>
      <c r="CE113" s="771"/>
      <c r="CF113" s="848">
        <v>1.7</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80222</v>
      </c>
      <c r="AB114" s="784"/>
      <c r="AC114" s="784"/>
      <c r="AD114" s="784"/>
      <c r="AE114" s="785"/>
      <c r="AF114" s="786">
        <v>80222</v>
      </c>
      <c r="AG114" s="784"/>
      <c r="AH114" s="784"/>
      <c r="AI114" s="784"/>
      <c r="AJ114" s="785"/>
      <c r="AK114" s="786">
        <v>80222</v>
      </c>
      <c r="AL114" s="784"/>
      <c r="AM114" s="784"/>
      <c r="AN114" s="784"/>
      <c r="AO114" s="785"/>
      <c r="AP114" s="754">
        <v>1.6</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985723</v>
      </c>
      <c r="BR114" s="771"/>
      <c r="BS114" s="771"/>
      <c r="BT114" s="771"/>
      <c r="BU114" s="771"/>
      <c r="BV114" s="771">
        <v>878904</v>
      </c>
      <c r="BW114" s="771"/>
      <c r="BX114" s="771"/>
      <c r="BY114" s="771"/>
      <c r="BZ114" s="771"/>
      <c r="CA114" s="771">
        <v>864625</v>
      </c>
      <c r="CB114" s="771"/>
      <c r="CC114" s="771"/>
      <c r="CD114" s="771"/>
      <c r="CE114" s="771"/>
      <c r="CF114" s="848">
        <v>17.2</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13196</v>
      </c>
      <c r="AB115" s="909"/>
      <c r="AC115" s="909"/>
      <c r="AD115" s="909"/>
      <c r="AE115" s="910"/>
      <c r="AF115" s="911">
        <v>12924</v>
      </c>
      <c r="AG115" s="909"/>
      <c r="AH115" s="909"/>
      <c r="AI115" s="909"/>
      <c r="AJ115" s="910"/>
      <c r="AK115" s="911">
        <v>12652</v>
      </c>
      <c r="AL115" s="909"/>
      <c r="AM115" s="909"/>
      <c r="AN115" s="909"/>
      <c r="AO115" s="910"/>
      <c r="AP115" s="912">
        <v>0.3</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109</v>
      </c>
      <c r="DH115" s="784"/>
      <c r="DI115" s="784"/>
      <c r="DJ115" s="784"/>
      <c r="DK115" s="785"/>
      <c r="DL115" s="786" t="s">
        <v>109</v>
      </c>
      <c r="DM115" s="784"/>
      <c r="DN115" s="784"/>
      <c r="DO115" s="784"/>
      <c r="DP115" s="785"/>
      <c r="DQ115" s="786" t="s">
        <v>109</v>
      </c>
      <c r="DR115" s="784"/>
      <c r="DS115" s="784"/>
      <c r="DT115" s="784"/>
      <c r="DU115" s="785"/>
      <c r="DV115" s="754" t="s">
        <v>109</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47340</v>
      </c>
      <c r="DH116" s="784"/>
      <c r="DI116" s="784"/>
      <c r="DJ116" s="784"/>
      <c r="DK116" s="785"/>
      <c r="DL116" s="786">
        <v>35505</v>
      </c>
      <c r="DM116" s="784"/>
      <c r="DN116" s="784"/>
      <c r="DO116" s="784"/>
      <c r="DP116" s="785"/>
      <c r="DQ116" s="786">
        <v>23670</v>
      </c>
      <c r="DR116" s="784"/>
      <c r="DS116" s="784"/>
      <c r="DT116" s="784"/>
      <c r="DU116" s="785"/>
      <c r="DV116" s="754">
        <v>0.5</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1559560</v>
      </c>
      <c r="AB117" s="895"/>
      <c r="AC117" s="895"/>
      <c r="AD117" s="895"/>
      <c r="AE117" s="896"/>
      <c r="AF117" s="898">
        <v>1539030</v>
      </c>
      <c r="AG117" s="895"/>
      <c r="AH117" s="895"/>
      <c r="AI117" s="895"/>
      <c r="AJ117" s="896"/>
      <c r="AK117" s="898">
        <v>1502513</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284</v>
      </c>
      <c r="AG118" s="888"/>
      <c r="AH118" s="888"/>
      <c r="AI118" s="888"/>
      <c r="AJ118" s="889"/>
      <c r="AK118" s="890" t="s">
        <v>283</v>
      </c>
      <c r="AL118" s="888"/>
      <c r="AM118" s="888"/>
      <c r="AN118" s="888"/>
      <c r="AO118" s="889"/>
      <c r="AP118" s="891" t="s">
        <v>399</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427</v>
      </c>
      <c r="BP118" s="838"/>
      <c r="BQ118" s="857">
        <v>14383401</v>
      </c>
      <c r="BR118" s="858"/>
      <c r="BS118" s="858"/>
      <c r="BT118" s="858"/>
      <c r="BU118" s="858"/>
      <c r="BV118" s="858">
        <v>14652159</v>
      </c>
      <c r="BW118" s="858"/>
      <c r="BX118" s="858"/>
      <c r="BY118" s="858"/>
      <c r="BZ118" s="858"/>
      <c r="CA118" s="858">
        <v>14361967</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3169895</v>
      </c>
      <c r="BR119" s="800"/>
      <c r="BS119" s="800"/>
      <c r="BT119" s="800"/>
      <c r="BU119" s="800"/>
      <c r="BV119" s="800">
        <v>3454060</v>
      </c>
      <c r="BW119" s="800"/>
      <c r="BX119" s="800"/>
      <c r="BY119" s="800"/>
      <c r="BZ119" s="800"/>
      <c r="CA119" s="800">
        <v>2480192</v>
      </c>
      <c r="CB119" s="800"/>
      <c r="CC119" s="800"/>
      <c r="CD119" s="800"/>
      <c r="CE119" s="800"/>
      <c r="CF119" s="861">
        <v>49.3</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709</v>
      </c>
      <c r="BR120" s="771"/>
      <c r="BS120" s="771"/>
      <c r="BT120" s="771"/>
      <c r="BU120" s="771"/>
      <c r="BV120" s="771">
        <v>238</v>
      </c>
      <c r="BW120" s="771"/>
      <c r="BX120" s="771"/>
      <c r="BY120" s="771"/>
      <c r="BZ120" s="771"/>
      <c r="CA120" s="771" t="s">
        <v>109</v>
      </c>
      <c r="CB120" s="771"/>
      <c r="CC120" s="771"/>
      <c r="CD120" s="771"/>
      <c r="CE120" s="771"/>
      <c r="CF120" s="848" t="s">
        <v>109</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4202884</v>
      </c>
      <c r="DH120" s="800"/>
      <c r="DI120" s="800"/>
      <c r="DJ120" s="800"/>
      <c r="DK120" s="800"/>
      <c r="DL120" s="800">
        <v>4151231</v>
      </c>
      <c r="DM120" s="800"/>
      <c r="DN120" s="800"/>
      <c r="DO120" s="800"/>
      <c r="DP120" s="800"/>
      <c r="DQ120" s="800">
        <v>4269316</v>
      </c>
      <c r="DR120" s="800"/>
      <c r="DS120" s="800"/>
      <c r="DT120" s="800"/>
      <c r="DU120" s="800"/>
      <c r="DV120" s="801">
        <v>84.9</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12523888</v>
      </c>
      <c r="BR121" s="858"/>
      <c r="BS121" s="858"/>
      <c r="BT121" s="858"/>
      <c r="BU121" s="858"/>
      <c r="BV121" s="858">
        <v>12473975</v>
      </c>
      <c r="BW121" s="858"/>
      <c r="BX121" s="858"/>
      <c r="BY121" s="858"/>
      <c r="BZ121" s="858"/>
      <c r="CA121" s="858">
        <v>12334264</v>
      </c>
      <c r="CB121" s="858"/>
      <c r="CC121" s="858"/>
      <c r="CD121" s="858"/>
      <c r="CE121" s="858"/>
      <c r="CF121" s="859">
        <v>245.3</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9487</v>
      </c>
      <c r="DH121" s="771"/>
      <c r="DI121" s="771"/>
      <c r="DJ121" s="771"/>
      <c r="DK121" s="771"/>
      <c r="DL121" s="771">
        <v>10579</v>
      </c>
      <c r="DM121" s="771"/>
      <c r="DN121" s="771"/>
      <c r="DO121" s="771"/>
      <c r="DP121" s="771"/>
      <c r="DQ121" s="771">
        <v>9783</v>
      </c>
      <c r="DR121" s="771"/>
      <c r="DS121" s="771"/>
      <c r="DT121" s="771"/>
      <c r="DU121" s="771"/>
      <c r="DV121" s="823">
        <v>0.2</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436</v>
      </c>
      <c r="BP122" s="838"/>
      <c r="BQ122" s="839">
        <v>15694492</v>
      </c>
      <c r="BR122" s="840"/>
      <c r="BS122" s="840"/>
      <c r="BT122" s="840"/>
      <c r="BU122" s="840"/>
      <c r="BV122" s="840">
        <v>15928273</v>
      </c>
      <c r="BW122" s="840"/>
      <c r="BX122" s="840"/>
      <c r="BY122" s="840"/>
      <c r="BZ122" s="840"/>
      <c r="CA122" s="840">
        <v>14814456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13196</v>
      </c>
      <c r="AB123" s="784"/>
      <c r="AC123" s="784"/>
      <c r="AD123" s="784"/>
      <c r="AE123" s="785"/>
      <c r="AF123" s="786">
        <v>12924</v>
      </c>
      <c r="AG123" s="784"/>
      <c r="AH123" s="784"/>
      <c r="AI123" s="784"/>
      <c r="AJ123" s="785"/>
      <c r="AK123" s="786">
        <v>12652</v>
      </c>
      <c r="AL123" s="784"/>
      <c r="AM123" s="784"/>
      <c r="AN123" s="784"/>
      <c r="AO123" s="785"/>
      <c r="AP123" s="754">
        <v>0.3</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x14ac:dyDescent="0.2">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x14ac:dyDescent="0.2">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447</v>
      </c>
      <c r="AY127" s="758"/>
      <c r="AZ127" s="758"/>
      <c r="BA127" s="758"/>
      <c r="BB127" s="758"/>
      <c r="BC127" s="758"/>
      <c r="BD127" s="758"/>
      <c r="BE127" s="759"/>
      <c r="BF127" s="760" t="s">
        <v>109</v>
      </c>
      <c r="BG127" s="761"/>
      <c r="BH127" s="761"/>
      <c r="BI127" s="761"/>
      <c r="BJ127" s="761"/>
      <c r="BK127" s="761"/>
      <c r="BL127" s="762"/>
      <c r="BM127" s="760">
        <v>14.45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464</v>
      </c>
      <c r="AB128" s="724"/>
      <c r="AC128" s="724"/>
      <c r="AD128" s="724"/>
      <c r="AE128" s="725"/>
      <c r="AF128" s="726">
        <v>464</v>
      </c>
      <c r="AG128" s="724"/>
      <c r="AH128" s="724"/>
      <c r="AI128" s="724"/>
      <c r="AJ128" s="725"/>
      <c r="AK128" s="726">
        <v>464</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109</v>
      </c>
      <c r="BG128" s="791"/>
      <c r="BH128" s="791"/>
      <c r="BI128" s="791"/>
      <c r="BJ128" s="791"/>
      <c r="BK128" s="791"/>
      <c r="BL128" s="792"/>
      <c r="BM128" s="790">
        <v>19.45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5930278</v>
      </c>
      <c r="AB129" s="784"/>
      <c r="AC129" s="784"/>
      <c r="AD129" s="784"/>
      <c r="AE129" s="785"/>
      <c r="AF129" s="786">
        <v>5889518</v>
      </c>
      <c r="AG129" s="784"/>
      <c r="AH129" s="784"/>
      <c r="AI129" s="784"/>
      <c r="AJ129" s="785"/>
      <c r="AK129" s="786">
        <v>5992959</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964111</v>
      </c>
      <c r="AB130" s="784"/>
      <c r="AC130" s="784"/>
      <c r="AD130" s="784"/>
      <c r="AE130" s="785"/>
      <c r="AF130" s="786">
        <v>1001076</v>
      </c>
      <c r="AG130" s="784"/>
      <c r="AH130" s="784"/>
      <c r="AI130" s="784"/>
      <c r="AJ130" s="785"/>
      <c r="AK130" s="786">
        <v>964672</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109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4966167</v>
      </c>
      <c r="AB131" s="717"/>
      <c r="AC131" s="717"/>
      <c r="AD131" s="717"/>
      <c r="AE131" s="718"/>
      <c r="AF131" s="719">
        <v>4888442</v>
      </c>
      <c r="AG131" s="717"/>
      <c r="AH131" s="717"/>
      <c r="AI131" s="717"/>
      <c r="AJ131" s="718"/>
      <c r="AK131" s="719">
        <v>5028287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11.980769069999999</v>
      </c>
      <c r="AB132" s="740"/>
      <c r="AC132" s="740"/>
      <c r="AD132" s="740"/>
      <c r="AE132" s="741"/>
      <c r="AF132" s="742">
        <v>10.99511869</v>
      </c>
      <c r="AG132" s="740"/>
      <c r="AH132" s="740"/>
      <c r="AI132" s="740"/>
      <c r="AJ132" s="741"/>
      <c r="AK132" s="742">
        <v>10.687078919999999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12.2</v>
      </c>
      <c r="AB133" s="749"/>
      <c r="AC133" s="749"/>
      <c r="AD133" s="749"/>
      <c r="AE133" s="750"/>
      <c r="AF133" s="748">
        <v>11.6</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9" t="s">
        <v>463</v>
      </c>
      <c r="L7" s="254"/>
      <c r="M7" s="255" t="s">
        <v>464</v>
      </c>
      <c r="N7" s="256"/>
    </row>
    <row r="8" spans="1:16" x14ac:dyDescent="0.15">
      <c r="A8" s="248"/>
      <c r="B8" s="244"/>
      <c r="C8" s="244"/>
      <c r="D8" s="244"/>
      <c r="E8" s="244"/>
      <c r="F8" s="244"/>
      <c r="G8" s="257"/>
      <c r="H8" s="258"/>
      <c r="I8" s="258"/>
      <c r="J8" s="259"/>
      <c r="K8" s="1120"/>
      <c r="L8" s="260" t="s">
        <v>465</v>
      </c>
      <c r="M8" s="261" t="s">
        <v>466</v>
      </c>
      <c r="N8" s="262" t="s">
        <v>467</v>
      </c>
    </row>
    <row r="9" spans="1:16" x14ac:dyDescent="0.15">
      <c r="A9" s="248"/>
      <c r="B9" s="244"/>
      <c r="C9" s="244"/>
      <c r="D9" s="244"/>
      <c r="E9" s="244"/>
      <c r="F9" s="244"/>
      <c r="G9" s="1133" t="s">
        <v>468</v>
      </c>
      <c r="H9" s="1134"/>
      <c r="I9" s="1134"/>
      <c r="J9" s="1135"/>
      <c r="K9" s="263">
        <v>1367303</v>
      </c>
      <c r="L9" s="264">
        <v>46698</v>
      </c>
      <c r="M9" s="265">
        <v>55347</v>
      </c>
      <c r="N9" s="266">
        <v>-15.6</v>
      </c>
    </row>
    <row r="10" spans="1:16" x14ac:dyDescent="0.15">
      <c r="A10" s="248"/>
      <c r="B10" s="244"/>
      <c r="C10" s="244"/>
      <c r="D10" s="244"/>
      <c r="E10" s="244"/>
      <c r="F10" s="244"/>
      <c r="G10" s="1133" t="s">
        <v>469</v>
      </c>
      <c r="H10" s="1134"/>
      <c r="I10" s="1134"/>
      <c r="J10" s="1135"/>
      <c r="K10" s="267">
        <v>177200</v>
      </c>
      <c r="L10" s="268">
        <v>6052</v>
      </c>
      <c r="M10" s="269">
        <v>5378</v>
      </c>
      <c r="N10" s="270">
        <v>12.5</v>
      </c>
    </row>
    <row r="11" spans="1:16" ht="13.5" customHeight="1" x14ac:dyDescent="0.15">
      <c r="A11" s="248"/>
      <c r="B11" s="244"/>
      <c r="C11" s="244"/>
      <c r="D11" s="244"/>
      <c r="E11" s="244"/>
      <c r="F11" s="244"/>
      <c r="G11" s="1133" t="s">
        <v>470</v>
      </c>
      <c r="H11" s="1134"/>
      <c r="I11" s="1134"/>
      <c r="J11" s="1135"/>
      <c r="K11" s="267">
        <v>10986</v>
      </c>
      <c r="L11" s="268">
        <v>375</v>
      </c>
      <c r="M11" s="269">
        <v>7824</v>
      </c>
      <c r="N11" s="270">
        <v>-95.2</v>
      </c>
    </row>
    <row r="12" spans="1:16" ht="13.5" customHeight="1" x14ac:dyDescent="0.15">
      <c r="A12" s="248"/>
      <c r="B12" s="244"/>
      <c r="C12" s="244"/>
      <c r="D12" s="244"/>
      <c r="E12" s="244"/>
      <c r="F12" s="244"/>
      <c r="G12" s="1133" t="s">
        <v>471</v>
      </c>
      <c r="H12" s="1134"/>
      <c r="I12" s="1134"/>
      <c r="J12" s="1135"/>
      <c r="K12" s="267" t="s">
        <v>472</v>
      </c>
      <c r="L12" s="268" t="s">
        <v>472</v>
      </c>
      <c r="M12" s="269">
        <v>137</v>
      </c>
      <c r="N12" s="270" t="s">
        <v>472</v>
      </c>
    </row>
    <row r="13" spans="1:16" ht="13.5" customHeight="1" x14ac:dyDescent="0.15">
      <c r="A13" s="248"/>
      <c r="B13" s="244"/>
      <c r="C13" s="244"/>
      <c r="D13" s="244"/>
      <c r="E13" s="244"/>
      <c r="F13" s="244"/>
      <c r="G13" s="1133" t="s">
        <v>473</v>
      </c>
      <c r="H13" s="1134"/>
      <c r="I13" s="1134"/>
      <c r="J13" s="1135"/>
      <c r="K13" s="267" t="s">
        <v>472</v>
      </c>
      <c r="L13" s="268" t="s">
        <v>472</v>
      </c>
      <c r="M13" s="269">
        <v>6</v>
      </c>
      <c r="N13" s="270" t="s">
        <v>472</v>
      </c>
    </row>
    <row r="14" spans="1:16" ht="13.5" customHeight="1" x14ac:dyDescent="0.15">
      <c r="A14" s="248"/>
      <c r="B14" s="244"/>
      <c r="C14" s="244"/>
      <c r="D14" s="244"/>
      <c r="E14" s="244"/>
      <c r="F14" s="244"/>
      <c r="G14" s="1133" t="s">
        <v>474</v>
      </c>
      <c r="H14" s="1134"/>
      <c r="I14" s="1134"/>
      <c r="J14" s="1135"/>
      <c r="K14" s="267">
        <v>97282</v>
      </c>
      <c r="L14" s="268">
        <v>3322</v>
      </c>
      <c r="M14" s="269">
        <v>2598</v>
      </c>
      <c r="N14" s="270">
        <v>27.9</v>
      </c>
    </row>
    <row r="15" spans="1:16" ht="13.5" customHeight="1" x14ac:dyDescent="0.15">
      <c r="A15" s="248"/>
      <c r="B15" s="244"/>
      <c r="C15" s="244"/>
      <c r="D15" s="244"/>
      <c r="E15" s="244"/>
      <c r="F15" s="244"/>
      <c r="G15" s="1133" t="s">
        <v>475</v>
      </c>
      <c r="H15" s="1134"/>
      <c r="I15" s="1134"/>
      <c r="J15" s="1135"/>
      <c r="K15" s="267">
        <v>60368</v>
      </c>
      <c r="L15" s="268">
        <v>2062</v>
      </c>
      <c r="M15" s="269">
        <v>1203</v>
      </c>
      <c r="N15" s="270">
        <v>71.400000000000006</v>
      </c>
    </row>
    <row r="16" spans="1:16" x14ac:dyDescent="0.15">
      <c r="A16" s="248"/>
      <c r="B16" s="244"/>
      <c r="C16" s="244"/>
      <c r="D16" s="244"/>
      <c r="E16" s="244"/>
      <c r="F16" s="244"/>
      <c r="G16" s="1136" t="s">
        <v>476</v>
      </c>
      <c r="H16" s="1137"/>
      <c r="I16" s="1137"/>
      <c r="J16" s="1138"/>
      <c r="K16" s="268">
        <v>-86143</v>
      </c>
      <c r="L16" s="268">
        <v>-2942</v>
      </c>
      <c r="M16" s="269">
        <v>-5188</v>
      </c>
      <c r="N16" s="270">
        <v>-43.3</v>
      </c>
    </row>
    <row r="17" spans="1:16" x14ac:dyDescent="0.15">
      <c r="A17" s="248"/>
      <c r="B17" s="244"/>
      <c r="C17" s="244"/>
      <c r="D17" s="244"/>
      <c r="E17" s="244"/>
      <c r="F17" s="244"/>
      <c r="G17" s="1136" t="s">
        <v>167</v>
      </c>
      <c r="H17" s="1137"/>
      <c r="I17" s="1137"/>
      <c r="J17" s="1138"/>
      <c r="K17" s="268">
        <v>1626996</v>
      </c>
      <c r="L17" s="268">
        <v>55567</v>
      </c>
      <c r="M17" s="269">
        <v>67305</v>
      </c>
      <c r="N17" s="270">
        <v>-17.399999999999999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30" t="s">
        <v>481</v>
      </c>
      <c r="H21" s="1131"/>
      <c r="I21" s="1131"/>
      <c r="J21" s="1132"/>
      <c r="K21" s="280">
        <v>5.74</v>
      </c>
      <c r="L21" s="281">
        <v>6.27</v>
      </c>
      <c r="M21" s="282">
        <v>-0.53</v>
      </c>
      <c r="N21" s="249"/>
      <c r="O21" s="283"/>
      <c r="P21" s="279"/>
    </row>
    <row r="22" spans="1:16" s="284" customFormat="1" x14ac:dyDescent="0.15">
      <c r="A22" s="279"/>
      <c r="B22" s="249"/>
      <c r="C22" s="249"/>
      <c r="D22" s="249"/>
      <c r="E22" s="249"/>
      <c r="F22" s="249"/>
      <c r="G22" s="1130" t="s">
        <v>482</v>
      </c>
      <c r="H22" s="1131"/>
      <c r="I22" s="1131"/>
      <c r="J22" s="1132"/>
      <c r="K22" s="285">
        <v>96.5</v>
      </c>
      <c r="L22" s="286">
        <v>97.2</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463</v>
      </c>
      <c r="L30" s="254"/>
      <c r="M30" s="255" t="s">
        <v>464</v>
      </c>
      <c r="N30" s="256"/>
    </row>
    <row r="31" spans="1:16" x14ac:dyDescent="0.15">
      <c r="A31" s="248"/>
      <c r="B31" s="244"/>
      <c r="C31" s="244"/>
      <c r="D31" s="244"/>
      <c r="E31" s="244"/>
      <c r="F31" s="244"/>
      <c r="G31" s="257"/>
      <c r="H31" s="258"/>
      <c r="I31" s="258"/>
      <c r="J31" s="259"/>
      <c r="K31" s="1120"/>
      <c r="L31" s="260" t="s">
        <v>465</v>
      </c>
      <c r="M31" s="261" t="s">
        <v>466</v>
      </c>
      <c r="N31" s="262" t="s">
        <v>467</v>
      </c>
    </row>
    <row r="32" spans="1:16" ht="27" customHeight="1" x14ac:dyDescent="0.15">
      <c r="A32" s="248"/>
      <c r="B32" s="244"/>
      <c r="C32" s="244"/>
      <c r="D32" s="244"/>
      <c r="E32" s="244"/>
      <c r="F32" s="244"/>
      <c r="G32" s="1121" t="s">
        <v>486</v>
      </c>
      <c r="H32" s="1122"/>
      <c r="I32" s="1122"/>
      <c r="J32" s="1123"/>
      <c r="K32" s="294">
        <v>1114856</v>
      </c>
      <c r="L32" s="294">
        <v>38076</v>
      </c>
      <c r="M32" s="295">
        <v>29478</v>
      </c>
      <c r="N32" s="296">
        <v>29.2</v>
      </c>
    </row>
    <row r="33" spans="1:16" ht="13.5" customHeight="1" x14ac:dyDescent="0.15">
      <c r="A33" s="248"/>
      <c r="B33" s="244"/>
      <c r="C33" s="244"/>
      <c r="D33" s="244"/>
      <c r="E33" s="244"/>
      <c r="F33" s="244"/>
      <c r="G33" s="1121" t="s">
        <v>487</v>
      </c>
      <c r="H33" s="1122"/>
      <c r="I33" s="1122"/>
      <c r="J33" s="1123"/>
      <c r="K33" s="294" t="s">
        <v>472</v>
      </c>
      <c r="L33" s="294" t="s">
        <v>472</v>
      </c>
      <c r="M33" s="295" t="s">
        <v>472</v>
      </c>
      <c r="N33" s="296" t="s">
        <v>472</v>
      </c>
    </row>
    <row r="34" spans="1:16" ht="27" customHeight="1" x14ac:dyDescent="0.15">
      <c r="A34" s="248"/>
      <c r="B34" s="244"/>
      <c r="C34" s="244"/>
      <c r="D34" s="244"/>
      <c r="E34" s="244"/>
      <c r="F34" s="244"/>
      <c r="G34" s="1121" t="s">
        <v>488</v>
      </c>
      <c r="H34" s="1122"/>
      <c r="I34" s="1122"/>
      <c r="J34" s="1123"/>
      <c r="K34" s="294" t="s">
        <v>472</v>
      </c>
      <c r="L34" s="294" t="s">
        <v>472</v>
      </c>
      <c r="M34" s="295" t="s">
        <v>472</v>
      </c>
      <c r="N34" s="296" t="s">
        <v>472</v>
      </c>
    </row>
    <row r="35" spans="1:16" ht="27" customHeight="1" x14ac:dyDescent="0.15">
      <c r="A35" s="248"/>
      <c r="B35" s="244"/>
      <c r="C35" s="244"/>
      <c r="D35" s="244"/>
      <c r="E35" s="244"/>
      <c r="F35" s="244"/>
      <c r="G35" s="1121" t="s">
        <v>489</v>
      </c>
      <c r="H35" s="1122"/>
      <c r="I35" s="1122"/>
      <c r="J35" s="1123"/>
      <c r="K35" s="294">
        <v>294783</v>
      </c>
      <c r="L35" s="294">
        <v>10068</v>
      </c>
      <c r="M35" s="295">
        <v>9466</v>
      </c>
      <c r="N35" s="296">
        <v>6.4</v>
      </c>
    </row>
    <row r="36" spans="1:16" ht="27" customHeight="1" x14ac:dyDescent="0.15">
      <c r="A36" s="248"/>
      <c r="B36" s="244"/>
      <c r="C36" s="244"/>
      <c r="D36" s="244"/>
      <c r="E36" s="244"/>
      <c r="F36" s="244"/>
      <c r="G36" s="1121" t="s">
        <v>490</v>
      </c>
      <c r="H36" s="1122"/>
      <c r="I36" s="1122"/>
      <c r="J36" s="1123"/>
      <c r="K36" s="294">
        <v>80222</v>
      </c>
      <c r="L36" s="294">
        <v>2740</v>
      </c>
      <c r="M36" s="295">
        <v>2568</v>
      </c>
      <c r="N36" s="296">
        <v>6.7</v>
      </c>
    </row>
    <row r="37" spans="1:16" ht="13.5" customHeight="1" x14ac:dyDescent="0.15">
      <c r="A37" s="248"/>
      <c r="B37" s="244"/>
      <c r="C37" s="244"/>
      <c r="D37" s="244"/>
      <c r="E37" s="244"/>
      <c r="F37" s="244"/>
      <c r="G37" s="1121" t="s">
        <v>491</v>
      </c>
      <c r="H37" s="1122"/>
      <c r="I37" s="1122"/>
      <c r="J37" s="1123"/>
      <c r="K37" s="294">
        <v>12652</v>
      </c>
      <c r="L37" s="294">
        <v>432</v>
      </c>
      <c r="M37" s="295">
        <v>1267</v>
      </c>
      <c r="N37" s="296">
        <v>-65.900000000000006</v>
      </c>
    </row>
    <row r="38" spans="1:16" ht="27" customHeight="1" x14ac:dyDescent="0.15">
      <c r="A38" s="248"/>
      <c r="B38" s="244"/>
      <c r="C38" s="244"/>
      <c r="D38" s="244"/>
      <c r="E38" s="244"/>
      <c r="F38" s="244"/>
      <c r="G38" s="1124" t="s">
        <v>492</v>
      </c>
      <c r="H38" s="1125"/>
      <c r="I38" s="1125"/>
      <c r="J38" s="1126"/>
      <c r="K38" s="297" t="s">
        <v>472</v>
      </c>
      <c r="L38" s="297" t="s">
        <v>472</v>
      </c>
      <c r="M38" s="298">
        <v>1</v>
      </c>
      <c r="N38" s="299" t="s">
        <v>472</v>
      </c>
      <c r="O38" s="293"/>
    </row>
    <row r="39" spans="1:16" x14ac:dyDescent="0.15">
      <c r="A39" s="248"/>
      <c r="B39" s="244"/>
      <c r="C39" s="244"/>
      <c r="D39" s="244"/>
      <c r="E39" s="244"/>
      <c r="F39" s="244"/>
      <c r="G39" s="1124" t="s">
        <v>493</v>
      </c>
      <c r="H39" s="1125"/>
      <c r="I39" s="1125"/>
      <c r="J39" s="1126"/>
      <c r="K39" s="300">
        <v>-464</v>
      </c>
      <c r="L39" s="300">
        <v>-16</v>
      </c>
      <c r="M39" s="301">
        <v>-3176</v>
      </c>
      <c r="N39" s="302">
        <v>-99.5</v>
      </c>
      <c r="O39" s="293"/>
    </row>
    <row r="40" spans="1:16" ht="27" customHeight="1" x14ac:dyDescent="0.15">
      <c r="A40" s="248"/>
      <c r="B40" s="244"/>
      <c r="C40" s="244"/>
      <c r="D40" s="244"/>
      <c r="E40" s="244"/>
      <c r="F40" s="244"/>
      <c r="G40" s="1121" t="s">
        <v>494</v>
      </c>
      <c r="H40" s="1122"/>
      <c r="I40" s="1122"/>
      <c r="J40" s="1123"/>
      <c r="K40" s="300">
        <v>-964672</v>
      </c>
      <c r="L40" s="300">
        <v>-32946</v>
      </c>
      <c r="M40" s="301">
        <v>-27766</v>
      </c>
      <c r="N40" s="302">
        <v>18.7</v>
      </c>
      <c r="O40" s="293"/>
    </row>
    <row r="41" spans="1:16" x14ac:dyDescent="0.15">
      <c r="A41" s="248"/>
      <c r="B41" s="244"/>
      <c r="C41" s="244"/>
      <c r="D41" s="244"/>
      <c r="E41" s="244"/>
      <c r="F41" s="244"/>
      <c r="G41" s="1127" t="s">
        <v>278</v>
      </c>
      <c r="H41" s="1128"/>
      <c r="I41" s="1128"/>
      <c r="J41" s="1129"/>
      <c r="K41" s="294">
        <v>537377</v>
      </c>
      <c r="L41" s="300">
        <v>18353</v>
      </c>
      <c r="M41" s="301">
        <v>11838</v>
      </c>
      <c r="N41" s="302">
        <v>55</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463</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781152</v>
      </c>
      <c r="J51" s="320">
        <v>27868</v>
      </c>
      <c r="K51" s="321">
        <v>-26.3</v>
      </c>
      <c r="L51" s="322">
        <v>42839</v>
      </c>
      <c r="M51" s="323">
        <v>-13.3</v>
      </c>
      <c r="N51" s="324">
        <v>-13</v>
      </c>
    </row>
    <row r="52" spans="1:14" x14ac:dyDescent="0.15">
      <c r="A52" s="248"/>
      <c r="B52" s="244"/>
      <c r="C52" s="244"/>
      <c r="D52" s="244"/>
      <c r="E52" s="244"/>
      <c r="F52" s="244"/>
      <c r="G52" s="325"/>
      <c r="H52" s="326" t="s">
        <v>505</v>
      </c>
      <c r="I52" s="327">
        <v>364814</v>
      </c>
      <c r="J52" s="328">
        <v>13015</v>
      </c>
      <c r="K52" s="329">
        <v>-37.4</v>
      </c>
      <c r="L52" s="330">
        <v>22027</v>
      </c>
      <c r="M52" s="331">
        <v>-17.100000000000001</v>
      </c>
      <c r="N52" s="332">
        <v>-20.3</v>
      </c>
    </row>
    <row r="53" spans="1:14" x14ac:dyDescent="0.15">
      <c r="A53" s="248"/>
      <c r="B53" s="244"/>
      <c r="C53" s="244"/>
      <c r="D53" s="244"/>
      <c r="E53" s="244"/>
      <c r="F53" s="244"/>
      <c r="G53" s="310" t="s">
        <v>506</v>
      </c>
      <c r="H53" s="311"/>
      <c r="I53" s="319">
        <v>628000</v>
      </c>
      <c r="J53" s="320">
        <v>21821</v>
      </c>
      <c r="K53" s="321">
        <v>-21.7</v>
      </c>
      <c r="L53" s="322">
        <v>46819</v>
      </c>
      <c r="M53" s="323">
        <v>9.3000000000000007</v>
      </c>
      <c r="N53" s="324">
        <v>-31</v>
      </c>
    </row>
    <row r="54" spans="1:14" x14ac:dyDescent="0.15">
      <c r="A54" s="248"/>
      <c r="B54" s="244"/>
      <c r="C54" s="244"/>
      <c r="D54" s="244"/>
      <c r="E54" s="244"/>
      <c r="F54" s="244"/>
      <c r="G54" s="325"/>
      <c r="H54" s="326" t="s">
        <v>505</v>
      </c>
      <c r="I54" s="327">
        <v>358114</v>
      </c>
      <c r="J54" s="328">
        <v>12443</v>
      </c>
      <c r="K54" s="329">
        <v>-4.4000000000000004</v>
      </c>
      <c r="L54" s="330">
        <v>24121</v>
      </c>
      <c r="M54" s="331">
        <v>9.5</v>
      </c>
      <c r="N54" s="332">
        <v>-13.9</v>
      </c>
    </row>
    <row r="55" spans="1:14" x14ac:dyDescent="0.15">
      <c r="A55" s="248"/>
      <c r="B55" s="244"/>
      <c r="C55" s="244"/>
      <c r="D55" s="244"/>
      <c r="E55" s="244"/>
      <c r="F55" s="244"/>
      <c r="G55" s="310" t="s">
        <v>507</v>
      </c>
      <c r="H55" s="311"/>
      <c r="I55" s="319">
        <v>1921948</v>
      </c>
      <c r="J55" s="320">
        <v>66566</v>
      </c>
      <c r="K55" s="321">
        <v>205.1</v>
      </c>
      <c r="L55" s="322">
        <v>53270</v>
      </c>
      <c r="M55" s="323">
        <v>13.8</v>
      </c>
      <c r="N55" s="324">
        <v>191.3</v>
      </c>
    </row>
    <row r="56" spans="1:14" x14ac:dyDescent="0.15">
      <c r="A56" s="248"/>
      <c r="B56" s="244"/>
      <c r="C56" s="244"/>
      <c r="D56" s="244"/>
      <c r="E56" s="244"/>
      <c r="F56" s="244"/>
      <c r="G56" s="325"/>
      <c r="H56" s="326" t="s">
        <v>505</v>
      </c>
      <c r="I56" s="327">
        <v>573667</v>
      </c>
      <c r="J56" s="328">
        <v>19869</v>
      </c>
      <c r="K56" s="329">
        <v>59.7</v>
      </c>
      <c r="L56" s="330">
        <v>24316</v>
      </c>
      <c r="M56" s="331">
        <v>0.8</v>
      </c>
      <c r="N56" s="332">
        <v>58.9</v>
      </c>
    </row>
    <row r="57" spans="1:14" x14ac:dyDescent="0.15">
      <c r="A57" s="248"/>
      <c r="B57" s="244"/>
      <c r="C57" s="244"/>
      <c r="D57" s="244"/>
      <c r="E57" s="244"/>
      <c r="F57" s="244"/>
      <c r="G57" s="310" t="s">
        <v>508</v>
      </c>
      <c r="H57" s="311"/>
      <c r="I57" s="319">
        <v>2057654</v>
      </c>
      <c r="J57" s="320">
        <v>70695</v>
      </c>
      <c r="K57" s="321">
        <v>6.2</v>
      </c>
      <c r="L57" s="322">
        <v>53292</v>
      </c>
      <c r="M57" s="323">
        <v>0</v>
      </c>
      <c r="N57" s="324">
        <v>6.2</v>
      </c>
    </row>
    <row r="58" spans="1:14" x14ac:dyDescent="0.15">
      <c r="A58" s="248"/>
      <c r="B58" s="244"/>
      <c r="C58" s="244"/>
      <c r="D58" s="244"/>
      <c r="E58" s="244"/>
      <c r="F58" s="244"/>
      <c r="G58" s="325"/>
      <c r="H58" s="326" t="s">
        <v>505</v>
      </c>
      <c r="I58" s="327">
        <v>349116</v>
      </c>
      <c r="J58" s="328">
        <v>11995</v>
      </c>
      <c r="K58" s="329">
        <v>-39.6</v>
      </c>
      <c r="L58" s="330">
        <v>28900</v>
      </c>
      <c r="M58" s="331">
        <v>18.899999999999999</v>
      </c>
      <c r="N58" s="332">
        <v>-58.5</v>
      </c>
    </row>
    <row r="59" spans="1:14" x14ac:dyDescent="0.15">
      <c r="A59" s="248"/>
      <c r="B59" s="244"/>
      <c r="C59" s="244"/>
      <c r="D59" s="244"/>
      <c r="E59" s="244"/>
      <c r="F59" s="244"/>
      <c r="G59" s="310" t="s">
        <v>509</v>
      </c>
      <c r="H59" s="311"/>
      <c r="I59" s="319">
        <v>1842055</v>
      </c>
      <c r="J59" s="320">
        <v>62912</v>
      </c>
      <c r="K59" s="321">
        <v>-11</v>
      </c>
      <c r="L59" s="322">
        <v>49919</v>
      </c>
      <c r="M59" s="323">
        <v>-6.3</v>
      </c>
      <c r="N59" s="324">
        <v>-4.7</v>
      </c>
    </row>
    <row r="60" spans="1:14" x14ac:dyDescent="0.15">
      <c r="A60" s="248"/>
      <c r="B60" s="244"/>
      <c r="C60" s="244"/>
      <c r="D60" s="244"/>
      <c r="E60" s="244"/>
      <c r="F60" s="244"/>
      <c r="G60" s="325"/>
      <c r="H60" s="326" t="s">
        <v>505</v>
      </c>
      <c r="I60" s="333">
        <v>426125</v>
      </c>
      <c r="J60" s="328">
        <v>14553</v>
      </c>
      <c r="K60" s="329">
        <v>21.3</v>
      </c>
      <c r="L60" s="330">
        <v>26398</v>
      </c>
      <c r="M60" s="331">
        <v>-8.6999999999999993</v>
      </c>
      <c r="N60" s="332">
        <v>30</v>
      </c>
    </row>
    <row r="61" spans="1:14" x14ac:dyDescent="0.15">
      <c r="A61" s="248"/>
      <c r="B61" s="244"/>
      <c r="C61" s="244"/>
      <c r="D61" s="244"/>
      <c r="E61" s="244"/>
      <c r="F61" s="244"/>
      <c r="G61" s="310" t="s">
        <v>510</v>
      </c>
      <c r="H61" s="334"/>
      <c r="I61" s="335">
        <v>1446162</v>
      </c>
      <c r="J61" s="336">
        <v>49972</v>
      </c>
      <c r="K61" s="337">
        <v>30.5</v>
      </c>
      <c r="L61" s="338">
        <v>49228</v>
      </c>
      <c r="M61" s="339">
        <v>0.7</v>
      </c>
      <c r="N61" s="324">
        <v>29.8</v>
      </c>
    </row>
    <row r="62" spans="1:14" x14ac:dyDescent="0.15">
      <c r="A62" s="248"/>
      <c r="B62" s="244"/>
      <c r="C62" s="244"/>
      <c r="D62" s="244"/>
      <c r="E62" s="244"/>
      <c r="F62" s="244"/>
      <c r="G62" s="325"/>
      <c r="H62" s="326" t="s">
        <v>505</v>
      </c>
      <c r="I62" s="327">
        <v>414367</v>
      </c>
      <c r="J62" s="328">
        <v>14375</v>
      </c>
      <c r="K62" s="329">
        <v>-0.1</v>
      </c>
      <c r="L62" s="330">
        <v>25152</v>
      </c>
      <c r="M62" s="331">
        <v>0.7</v>
      </c>
      <c r="N62" s="332">
        <v>-0.8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39.89</v>
      </c>
      <c r="G47" s="12">
        <v>43.54</v>
      </c>
      <c r="H47" s="12">
        <v>46.71</v>
      </c>
      <c r="I47" s="12">
        <v>51.14</v>
      </c>
      <c r="J47" s="13">
        <v>33.67</v>
      </c>
    </row>
    <row r="48" spans="2:10" ht="57.75" customHeight="1" x14ac:dyDescent="0.15">
      <c r="B48" s="14"/>
      <c r="C48" s="1141" t="s">
        <v>4</v>
      </c>
      <c r="D48" s="1141"/>
      <c r="E48" s="1142"/>
      <c r="F48" s="15">
        <v>4.9400000000000004</v>
      </c>
      <c r="G48" s="16">
        <v>3.8</v>
      </c>
      <c r="H48" s="16">
        <v>3.57</v>
      </c>
      <c r="I48" s="16">
        <v>4.59</v>
      </c>
      <c r="J48" s="17">
        <v>2.65</v>
      </c>
    </row>
    <row r="49" spans="2:10" ht="57.75" customHeight="1" thickBot="1" x14ac:dyDescent="0.2">
      <c r="B49" s="18"/>
      <c r="C49" s="1143" t="s">
        <v>5</v>
      </c>
      <c r="D49" s="1143"/>
      <c r="E49" s="1144"/>
      <c r="F49" s="19" t="s">
        <v>517</v>
      </c>
      <c r="G49" s="20" t="s">
        <v>518</v>
      </c>
      <c r="H49" s="20">
        <v>0.37</v>
      </c>
      <c r="I49" s="20">
        <v>2.56</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性質別歳出決算分析表（住民一人当たりのコスト）修正</vt:lpstr>
      <vt:lpstr>目的別歳出決算分析表（住民一人当たりのコスト）修正</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2017-02-20T07:20:27Z</cp:lastPrinted>
  <dcterms:created xsi:type="dcterms:W3CDTF">2017-01-25T03:59:10Z</dcterms:created>
  <dcterms:modified xsi:type="dcterms:W3CDTF">2017-05-15T08:38:58Z</dcterms:modified>
  <cp:category/>
</cp:coreProperties>
</file>