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firstSheet="11"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7" r:id="rId14"/>
    <sheet name="施設類型別ストック情報分析表①" sheetId="18" r:id="rId15"/>
    <sheet name="施設類型別ストック情報分析表②" sheetId="19" r:id="rId16"/>
  </sheets>
  <externalReferences>
    <externalReference r:id="rId17"/>
  </externalReference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BW37" i="9"/>
  <c r="AM37" i="9"/>
  <c r="CO36" i="9"/>
  <c r="BW36" i="9"/>
  <c r="AM36" i="9"/>
  <c r="CO35" i="9"/>
  <c r="BW35" i="9"/>
  <c r="CO34" i="9"/>
  <c r="BW34" i="9"/>
  <c r="C34" i="9"/>
  <c r="C35" i="9" s="1"/>
  <c r="U34" i="9" l="1"/>
  <c r="U35" i="9" s="1"/>
  <c r="U36" i="9" s="1"/>
  <c r="U37"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BE34" i="9" s="1"/>
  <c r="BE35" i="9" s="1"/>
  <c r="BE36" i="9" s="1"/>
  <c r="BE37" i="9" s="1"/>
  <c r="BE38" i="9" s="1"/>
  <c r="BE39" i="9" s="1"/>
</calcChain>
</file>

<file path=xl/sharedStrings.xml><?xml version="1.0" encoding="utf-8"?>
<sst xmlns="http://schemas.openxmlformats.org/spreadsheetml/2006/main" count="1105" uniqueCount="562">
  <si>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</si>
  <si>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</si>
  <si>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</si>
  <si>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</si>
  <si>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</si>
  <si>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</si>
  <si>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</si>
  <si>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</si>
  <si>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</si>
  <si>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</si>
  <si>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</si>
  <si>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</si>
  <si>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</si>
  <si>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</si>
  <si>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</si>
  <si>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</si>
  <si>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</si>
  <si>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</si>
  <si>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</si>
  <si>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</si>
  <si>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</si>
  <si>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</si>
  <si>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</si>
  <si>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</si>
  <si>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</si>
  <si>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</si>
  <si>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</si>
  <si>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</si>
  <si>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</si>
  <si>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</si>
  <si>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</si>
  <si>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</si>
  <si>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</si>
  <si>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</si>
  <si>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</si>
  <si>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</si>
  <si>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</si>
  <si>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</si>
  <si>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</si>
  <si>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</si>
  <si>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</si>
  <si>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</si>
  <si>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</si>
  <si>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</si>
  <si>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</si>
  <si>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</si>
  <si>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</si>
  <si>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</si>
  <si>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</si>
  <si>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</si>
  <si>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</si>
  <si>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</si>
  <si>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</si>
  <si>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</si>
  <si>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</si>
  <si>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</si>
  <si>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</si>
  <si>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</si>
  <si>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</si>
  <si>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</si>
  <si>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</si>
  <si>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</si>
  <si>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</si>
  <si>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</si>
  <si>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</si>
  <si>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</si>
  <si>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</si>
  <si>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</si>
  <si>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</si>
  <si>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</si>
  <si>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</si>
  <si>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</si>
  <si>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</si>
  <si>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</si>
  <si>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</si>
  <si>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</si>
  <si>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</si>
  <si>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</si>
  <si>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</si>
  <si>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</si>
  <si>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</si>
  <si>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</si>
  <si>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</si>
  <si>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</si>
  <si>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</si>
  <si>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</si>
  <si>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</si>
  <si>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</si>
  <si>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</si>
  <si>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</si>
  <si>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</si>
  <si>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</si>
  <si>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</si>
  <si>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</si>
  <si>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</si>
  <si>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</si>
  <si>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</si>
  <si>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</si>
  <si>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</si>
  <si>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</si>
  <si>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</si>
  <si>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</si>
  <si>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</si>
  <si>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</si>
  <si>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</si>
  <si>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</si>
  <si>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</si>
  <si>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</si>
  <si>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</si>
  <si>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</si>
  <si>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</si>
  <si>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</si>
  <si>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</si>
  <si>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</si>
  <si>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</si>
  <si>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</si>
  <si>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</si>
  <si>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</si>
  <si>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</si>
  <si>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</si>
  <si>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</si>
  <si>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</si>
  <si>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</si>
  <si>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</si>
  <si>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</si>
  <si>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</si>
  <si>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</si>
  <si>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</si>
  <si>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</si>
  <si>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</si>
  <si>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</si>
  <si>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</si>
  <si>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</si>
  <si>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</si>
  <si>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</si>
  <si>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</si>
  <si>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</si>
  <si>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</si>
  <si>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</si>
  <si>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</si>
  <si>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</si>
  <si>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</si>
  <si>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</si>
  <si>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</si>
  <si>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</si>
  <si>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</si>
  <si>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</si>
  <si>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</si>
  <si>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</si>
  <si>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</si>
  <si>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</si>
  <si>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</si>
  <si>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</si>
  <si>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</si>
  <si>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</si>
  <si>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</si>
  <si>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</si>
  <si>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</si>
  <si>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</si>
  <si>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</si>
  <si>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</si>
  <si>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</si>
  <si>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</si>
  <si>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</si>
  <si>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</si>
  <si>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</si>
  <si>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</si>
  <si>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</si>
  <si>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</si>
  <si>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</si>
  <si>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</si>
  <si>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</si>
  <si>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</si>
  <si>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</si>
  <si>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</si>
  <si>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</si>
  <si>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</si>
  <si>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</si>
  <si>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</si>
  <si>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</si>
  <si>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</si>
  <si>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</si>
  <si>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</si>
  <si>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</si>
  <si>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</si>
  <si>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</si>
  <si>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</si>
  <si>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</si>
  <si>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</si>
  <si>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</si>
  <si>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</si>
  <si>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</si>
  <si>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</si>
  <si>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広島県尾道市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</si>
  <si>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</si>
  <si>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</si>
  <si>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</si>
  <si>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</si>
  <si>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</si>
  <si>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</si>
  <si>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</si>
  <si>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</si>
  <si>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</si>
  <si>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</si>
  <si>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</si>
  <si>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</si>
  <si>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</si>
  <si>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</si>
  <si>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</si>
  <si>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</si>
  <si>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</si>
  <si>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</si>
  <si>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</si>
  <si>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</si>
  <si>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</si>
  <si>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</si>
  <si>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</si>
  <si>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</si>
  <si>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</si>
  <si>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</si>
  <si>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</si>
  <si>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</si>
  <si>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</si>
  <si>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</si>
  <si>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</si>
  <si>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</si>
  <si>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</si>
  <si>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</si>
  <si>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</si>
  <si>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</si>
  <si>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</si>
  <si>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</si>
  <si>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</si>
  <si>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</si>
  <si>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</si>
  <si>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</si>
  <si>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</si>
  <si>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</si>
  <si>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</si>
  <si>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</si>
  <si>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</si>
  <si>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</si>
  <si>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</si>
  <si>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</si>
  <si>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</si>
  <si>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</si>
  <si>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</si>
  <si>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</si>
  <si>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</si>
  <si>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</si>
  <si>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</si>
  <si>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</si>
  <si>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</si>
  <si>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</si>
  <si>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</si>
  <si>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</si>
  <si>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</si>
  <si>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</si>
  <si>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</si>
  <si>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</si>
  <si>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</si>
  <si>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</si>
  <si>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</si>
  <si>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</si>
  <si>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</si>
  <si>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</si>
  <si>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</si>
  <si>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</si>
  <si>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</si>
  <si>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</si>
  <si>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</si>
  <si>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</si>
  <si>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</si>
  <si>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</si>
  <si>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</si>
  <si>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</si>
  <si>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</si>
  <si>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</si>
  <si>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</si>
  <si>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</si>
  <si>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</si>
  <si>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</si>
  <si>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</si>
  <si>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</si>
  <si>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</si>
  <si>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</si>
  <si>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</si>
  <si>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</si>
  <si>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</si>
  <si>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</si>
  <si>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</si>
  <si>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</si>
  <si>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</si>
  <si>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</si>
  <si>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</si>
  <si>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</si>
  <si>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</si>
  <si>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</si>
  <si>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</si>
  <si>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</si>
  <si>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</si>
  <si>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</si>
  <si>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</si>
  <si>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</si>
  <si>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</si>
  <si>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</si>
  <si>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</si>
  <si>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</si>
  <si>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</si>
  <si>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</si>
  <si>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</si>
  <si>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</si>
  <si>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</si>
  <si>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</si>
  <si>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</si>
  <si>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</si>
  <si>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</si>
  <si>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</si>
  <si>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</si>
  <si>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</si>
  <si>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</si>
  <si>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</si>
  <si>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</si>
  <si>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</si>
  <si>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</si>
  <si>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</si>
  <si>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</si>
  <si>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</si>
  <si>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</si>
  <si>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</si>
  <si>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</si>
  <si>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</si>
  <si>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</si>
  <si>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</si>
  <si>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</si>
  <si>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</si>
  <si>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</si>
  <si>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</si>
  <si>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</si>
  <si>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</si>
  <si>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</si>
  <si>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広島県尾道市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</si>
  <si>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</si>
  <si>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</si>
  <si>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</si>
  <si>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</si>
  <si>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</si>
  <si>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</si>
  <si>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</si>
  <si>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</si>
  <si>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</si>
  <si>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</si>
  <si>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</si>
  <si>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</si>
  <si>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</si>
  <si>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</si>
  <si>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</si>
  <si>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</si>
  <si>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</si>
  <si>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</si>
  <si>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</si>
  <si>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</si>
  <si>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</si>
  <si>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</si>
  <si>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救護施設事業特別会計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</si>
  <si>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</si>
  <si>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</si>
  <si>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</si>
  <si>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</si>
  <si>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</si>
  <si>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</si>
  <si>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</si>
  <si>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</si>
  <si>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</si>
  <si>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</si>
  <si>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</si>
  <si>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</si>
  <si>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</si>
  <si>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</si>
  <si>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</si>
  <si>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</si>
  <si>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</si>
  <si>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</si>
  <si>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</si>
  <si>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</si>
  <si>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千光寺山索道事業特別会計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</si>
  <si>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</si>
  <si>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</si>
  <si>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</si>
  <si>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</si>
  <si>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</si>
  <si>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</si>
  <si>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</si>
  <si>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</si>
  <si>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</si>
  <si>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</si>
  <si>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</si>
  <si>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</si>
  <si>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</si>
  <si>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</si>
  <si>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</si>
  <si>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</si>
  <si>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</si>
  <si>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</si>
  <si>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</si>
  <si>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</si>
  <si>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</si>
  <si>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</si>
  <si>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</si>
  <si>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</si>
  <si>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</si>
  <si>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</si>
  <si>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</si>
  <si>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</si>
  <si>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</si>
  <si>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</si>
  <si>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</si>
  <si>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</si>
  <si>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</si>
  <si>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</si>
  <si>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</si>
  <si>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</si>
  <si>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</si>
  <si>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</si>
  <si>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</si>
  <si>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</si>
  <si>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</si>
  <si>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</si>
  <si>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</si>
  <si>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</si>
  <si>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</si>
  <si>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</si>
  <si>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</si>
  <si>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</si>
  <si>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</si>
  <si>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</si>
  <si>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</si>
  <si>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</si>
  <si>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</si>
  <si>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</si>
  <si>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</si>
  <si>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</si>
  <si>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</si>
  <si>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</si>
  <si>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</si>
  <si>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</si>
  <si>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</si>
  <si>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</si>
  <si>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</si>
  <si>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</si>
  <si>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</si>
  <si>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</si>
  <si>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</si>
  <si>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</si>
  <si>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</si>
  <si>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</si>
  <si>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</si>
  <si>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</si>
  <si>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</si>
  <si>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</si>
  <si>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</si>
  <si>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</si>
  <si>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</si>
  <si>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</si>
  <si>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</si>
  <si>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</si>
  <si>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</si>
  <si>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</si>
  <si>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</si>
  <si>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</si>
  <si>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</si>
  <si>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</si>
  <si>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</si>
  <si>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</si>
  <si>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</si>
  <si>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</si>
  <si>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</si>
  <si>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</si>
  <si>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</si>
  <si>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</si>
  <si>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</si>
  <si>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</si>
  <si>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</si>
  <si>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</si>
  <si>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</si>
  <si>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</si>
  <si>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</si>
  <si>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</si>
  <si>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</si>
  <si>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</si>
  <si>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</si>
  <si>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</si>
  <si>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</si>
  <si>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</si>
  <si>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</si>
  <si>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</si>
  <si>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</si>
  <si>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</si>
  <si>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</si>
  <si>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</si>
  <si>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</si>
  <si>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</si>
  <si>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</si>
  <si>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</si>
  <si>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</si>
  <si>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</si>
  <si>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</si>
  <si>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</si>
  <si>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</si>
  <si>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</si>
  <si>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</si>
  <si>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</si>
  <si>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</si>
  <si>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</si>
  <si>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</si>
  <si>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</si>
  <si>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</si>
  <si>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</si>
  <si>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</si>
  <si>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</si>
  <si>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</si>
  <si>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</si>
  <si>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</si>
  <si>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</si>
  <si>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</si>
  <si>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</si>
  <si>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0.86</t>
  </si>
  <si>
    <t>病院事業会計</t>
  </si>
  <si>
    <t>水道事業会計</t>
  </si>
  <si>
    <t>一般会計</t>
  </si>
  <si>
    <t>介護保険事業特別会計</t>
  </si>
  <si>
    <t>国民健康保険事業特別会計</t>
  </si>
  <si>
    <t>後期高齢者医療事業特別会計</t>
  </si>
  <si>
    <t>港湾事業特別会計</t>
  </si>
  <si>
    <t>夜間救急診療所事業特別会計</t>
  </si>
  <si>
    <t>その他会計（赤字）</t>
  </si>
  <si>
    <t>その他会計（黒字）</t>
  </si>
  <si>
    <t>-</t>
    <phoneticPr fontId="2"/>
  </si>
  <si>
    <t>-</t>
    <phoneticPr fontId="2"/>
  </si>
  <si>
    <t>甲世衛生組合</t>
    <rPh sb="0" eb="1">
      <t>コウ</t>
    </rPh>
    <rPh sb="1" eb="2">
      <t>ヨ</t>
    </rPh>
    <rPh sb="2" eb="4">
      <t>エイセイ</t>
    </rPh>
    <rPh sb="4" eb="6">
      <t>クミアイ</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</si>
  <si>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</si>
  <si>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</si>
  <si>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</si>
  <si>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</si>
  <si>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</si>
  <si>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t>
    <phoneticPr fontId="2"/>
  </si>
  <si>
    <t>平山郁夫美術館</t>
    <rPh sb="0" eb="2">
      <t>ヒラヤマ</t>
    </rPh>
    <rPh sb="2" eb="4">
      <t>イクオ</t>
    </rPh>
    <rPh sb="4" eb="7">
      <t>ビジュツカン</t>
    </rPh>
    <phoneticPr fontId="2"/>
  </si>
  <si>
    <t>おのみちバス</t>
    <phoneticPr fontId="2"/>
  </si>
  <si>
    <t>公立大学法人尾道市立大学</t>
    <rPh sb="0" eb="2">
      <t>コウリツ</t>
    </rPh>
    <rPh sb="2" eb="4">
      <t>ダイガク</t>
    </rPh>
    <rPh sb="4" eb="6">
      <t>ホウジン</t>
    </rPh>
    <rPh sb="6" eb="8">
      <t>オノミチ</t>
    </rPh>
    <rPh sb="8" eb="10">
      <t>シリツ</t>
    </rPh>
    <rPh sb="10" eb="12">
      <t>ダイガク</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</si>
  <si>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</si>
  <si>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</si>
  <si>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</si>
  <si>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</si>
  <si>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</si>
  <si>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</si>
  <si>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</si>
  <si>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</si>
  <si>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</si>
  <si>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</si>
  <si>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低下している。これは借入抑制・償還終了による地方債現在高の減少や職員数減による退職手当負担見込額の減少等によるものである。実質公債費比率についても低下している。これは基準財政需要額算入見込額の増や元利償還金の減少等によるものである。
　今後、大型建設事業が集中することから数値の上昇が見込まれるが、建設事業の事業規模を精査し、借入額の抑制を図り、引き続き財政の健全化に努める。</t>
    <rPh sb="1" eb="3">
      <t>ショウライ</t>
    </rPh>
    <rPh sb="3" eb="5">
      <t>フタン</t>
    </rPh>
    <rPh sb="5" eb="7">
      <t>ヒリツ</t>
    </rPh>
    <rPh sb="8" eb="10">
      <t>テイカ</t>
    </rPh>
    <rPh sb="18" eb="20">
      <t>カリイレ</t>
    </rPh>
    <rPh sb="20" eb="22">
      <t>ヨクセイ</t>
    </rPh>
    <rPh sb="23" eb="25">
      <t>ショウカン</t>
    </rPh>
    <rPh sb="25" eb="27">
      <t>シュウリョウ</t>
    </rPh>
    <rPh sb="30" eb="32">
      <t>チホウ</t>
    </rPh>
    <rPh sb="32" eb="33">
      <t>サイ</t>
    </rPh>
    <rPh sb="33" eb="36">
      <t>ゲンザイダカ</t>
    </rPh>
    <rPh sb="37" eb="39">
      <t>ゲンショウ</t>
    </rPh>
    <rPh sb="40" eb="43">
      <t>ショクインスウ</t>
    </rPh>
    <rPh sb="43" eb="44">
      <t>ゲン</t>
    </rPh>
    <rPh sb="47" eb="49">
      <t>タイショク</t>
    </rPh>
    <rPh sb="49" eb="51">
      <t>テアテ</t>
    </rPh>
    <rPh sb="51" eb="53">
      <t>フタン</t>
    </rPh>
    <rPh sb="53" eb="55">
      <t>ミコ</t>
    </rPh>
    <rPh sb="55" eb="56">
      <t>ガク</t>
    </rPh>
    <rPh sb="57" eb="59">
      <t>ゲンショウ</t>
    </rPh>
    <rPh sb="59" eb="60">
      <t>トウ</t>
    </rPh>
    <rPh sb="69" eb="71">
      <t>ジッシツ</t>
    </rPh>
    <rPh sb="71" eb="74">
      <t>コウサイヒ</t>
    </rPh>
    <rPh sb="74" eb="76">
      <t>ヒリツ</t>
    </rPh>
    <rPh sb="81" eb="83">
      <t>テイカ</t>
    </rPh>
    <rPh sb="91" eb="93">
      <t>キジュン</t>
    </rPh>
    <rPh sb="93" eb="95">
      <t>ザイセイ</t>
    </rPh>
    <rPh sb="95" eb="97">
      <t>ジュヨウ</t>
    </rPh>
    <rPh sb="97" eb="98">
      <t>ガク</t>
    </rPh>
    <rPh sb="98" eb="100">
      <t>サンニュウ</t>
    </rPh>
    <rPh sb="100" eb="102">
      <t>ミコ</t>
    </rPh>
    <rPh sb="102" eb="103">
      <t>ガク</t>
    </rPh>
    <rPh sb="104" eb="105">
      <t>ゾウ</t>
    </rPh>
    <rPh sb="106" eb="108">
      <t>ガンリ</t>
    </rPh>
    <rPh sb="108" eb="111">
      <t>ショウカンキン</t>
    </rPh>
    <rPh sb="112" eb="114">
      <t>ゲンショウ</t>
    </rPh>
    <rPh sb="114" eb="115">
      <t>トウ</t>
    </rPh>
    <rPh sb="126" eb="128">
      <t>コンゴ</t>
    </rPh>
    <rPh sb="129" eb="131">
      <t>オオガタ</t>
    </rPh>
    <rPh sb="131" eb="133">
      <t>ケンセツ</t>
    </rPh>
    <rPh sb="133" eb="135">
      <t>ジギョウ</t>
    </rPh>
    <rPh sb="136" eb="138">
      <t>シュウチュウ</t>
    </rPh>
    <rPh sb="144" eb="146">
      <t>スウチ</t>
    </rPh>
    <rPh sb="147" eb="149">
      <t>ジョウショウ</t>
    </rPh>
    <rPh sb="150" eb="152">
      <t>ミコ</t>
    </rPh>
    <rPh sb="157" eb="159">
      <t>ケンセツ</t>
    </rPh>
    <rPh sb="159" eb="161">
      <t>ジギョウ</t>
    </rPh>
    <rPh sb="162" eb="164">
      <t>ジギョウ</t>
    </rPh>
    <rPh sb="164" eb="166">
      <t>キボ</t>
    </rPh>
    <rPh sb="167" eb="169">
      <t>セイサ</t>
    </rPh>
    <rPh sb="171" eb="173">
      <t>カリイレ</t>
    </rPh>
    <rPh sb="173" eb="174">
      <t>ガク</t>
    </rPh>
    <rPh sb="175" eb="177">
      <t>ヨクセイ</t>
    </rPh>
    <rPh sb="178" eb="179">
      <t>ハカ</t>
    </rPh>
    <rPh sb="181" eb="182">
      <t>ヒ</t>
    </rPh>
    <rPh sb="183" eb="184">
      <t>ツヅ</t>
    </rPh>
    <rPh sb="185" eb="187">
      <t>ザイセイ</t>
    </rPh>
    <rPh sb="188" eb="191">
      <t>ケンゼンカ</t>
    </rPh>
    <rPh sb="192" eb="193">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</si>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</sst>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33876</c:v>
                </c:pt>
                <c:pt idx="1">
                  <c:v>37708</c:v>
                </c:pt>
                <c:pt idx="2">
                  <c:v>51910</c:v>
                </c:pt>
                <c:pt idx="3">
                  <c:v>66357</c:v>
                </c:pt>
                <c:pt idx="4">
                  <c:v>41391</c:v>
                </c:pt>
              </c:numCache>
            </c:numRef>
          </c:val>
          <c:smooth val="0"/>
        </c:ser>
        <c:dLbls>
          <c:showLegendKey val="0"/>
          <c:showVal val="0"/>
          <c:showCatName val="0"/>
          <c:showSerName val="0"/>
          <c:showPercent val="0"/>
          <c:showBubbleSize val="0"/>
        </c:dLbls>
        <c:marker val="1"/>
        <c:smooth val="0"/>
        <c:axId val="101840384"/>
        <c:axId val="101841920"/>
      </c:lineChart>
      <c:catAx>
        <c:axId val="101840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41920"/>
        <c:crosses val="autoZero"/>
        <c:auto val="1"/>
        <c:lblAlgn val="ctr"/>
        <c:lblOffset val="100"/>
        <c:tickLblSkip val="1"/>
        <c:tickMarkSkip val="1"/>
        <c:noMultiLvlLbl val="0"/>
      </c:catAx>
      <c:valAx>
        <c:axId val="1018419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4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2.87</c:v>
                </c:pt>
                <c:pt idx="1">
                  <c:v>0.57999999999999996</c:v>
                </c:pt>
                <c:pt idx="2">
                  <c:v>2.64</c:v>
                </c:pt>
                <c:pt idx="3">
                  <c:v>2.2799999999999998</c:v>
                </c:pt>
                <c:pt idx="4">
                  <c:v>2.73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9.94</c:v>
                </c:pt>
                <c:pt idx="1">
                  <c:v>11.45</c:v>
                </c:pt>
                <c:pt idx="2">
                  <c:v>11.73</c:v>
                </c:pt>
                <c:pt idx="3">
                  <c:v>13.1</c:v>
                </c:pt>
                <c:pt idx="4">
                  <c:v>14.32</c:v>
                </c:pt>
              </c:numCache>
            </c:numRef>
          </c:val>
        </c:ser>
        <c:dLbls>
          <c:showLegendKey val="0"/>
          <c:showVal val="0"/>
          <c:showCatName val="0"/>
          <c:showSerName val="0"/>
          <c:showPercent val="0"/>
          <c:showBubbleSize val="0"/>
        </c:dLbls>
        <c:gapWidth val="250"/>
        <c:overlap val="100"/>
        <c:axId val="113463296"/>
        <c:axId val="11346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2.17</c:v>
                </c:pt>
                <c:pt idx="1">
                  <c:v>-0.86</c:v>
                </c:pt>
                <c:pt idx="2">
                  <c:v>2.5299999999999998</c:v>
                </c:pt>
                <c:pt idx="3">
                  <c:v>0.91</c:v>
                </c:pt>
                <c:pt idx="4">
                  <c:v>1.65</c:v>
                </c:pt>
              </c:numCache>
            </c:numRef>
          </c:val>
          <c:smooth val="0"/>
        </c:ser>
        <c:dLbls>
          <c:showLegendKey val="0"/>
          <c:showVal val="0"/>
          <c:showCatName val="0"/>
          <c:showSerName val="0"/>
          <c:showPercent val="0"/>
          <c:showBubbleSize val="0"/>
        </c:dLbls>
        <c:marker val="1"/>
        <c:smooth val="0"/>
        <c:axId val="113463296"/>
        <c:axId val="113464832"/>
      </c:lineChart>
      <c:catAx>
        <c:axId val="1134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464832"/>
        <c:crosses val="autoZero"/>
        <c:auto val="1"/>
        <c:lblAlgn val="ctr"/>
        <c:lblOffset val="100"/>
        <c:tickLblSkip val="1"/>
        <c:tickMarkSkip val="1"/>
        <c:noMultiLvlLbl val="0"/>
      </c:catAx>
      <c:valAx>
        <c:axId val="11346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夜間救急診療所事業特別会計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0.05</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0.12</c:v>
                </c:pt>
                <c:pt idx="4">
                  <c:v>#N/A</c:v>
                </c:pt>
                <c:pt idx="5">
                  <c:v>0.11</c:v>
                </c:pt>
                <c:pt idx="6">
                  <c:v>#N/A</c:v>
                </c:pt>
                <c:pt idx="7">
                  <c:v>0.11</c:v>
                </c:pt>
                <c:pt idx="8">
                  <c:v>#N/A</c:v>
                </c:pt>
                <c:pt idx="9">
                  <c:v>0.11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0.73</c:v>
                </c:pt>
                <c:pt idx="2">
                  <c:v>#N/A</c:v>
                </c:pt>
                <c:pt idx="3">
                  <c:v>1.0900000000000001</c:v>
                </c:pt>
                <c:pt idx="4">
                  <c:v>#N/A</c:v>
                </c:pt>
                <c:pt idx="5">
                  <c:v>1.24</c:v>
                </c:pt>
                <c:pt idx="6">
                  <c:v>#N/A</c:v>
                </c:pt>
                <c:pt idx="7">
                  <c:v>0.67</c:v>
                </c:pt>
                <c:pt idx="8">
                  <c:v>#N/A</c:v>
                </c:pt>
                <c:pt idx="9">
                  <c:v>0.41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0.12</c:v>
                </c:pt>
                <c:pt idx="4">
                  <c:v>#N/A</c:v>
                </c:pt>
                <c:pt idx="5">
                  <c:v>0.01</c:v>
                </c:pt>
                <c:pt idx="6">
                  <c:v>#N/A</c:v>
                </c:pt>
                <c:pt idx="7">
                  <c:v>0.32</c:v>
                </c:pt>
                <c:pt idx="8">
                  <c:v>#N/A</c:v>
                </c:pt>
                <c:pt idx="9">
                  <c:v>0.57999999999999996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2.85</c:v>
                </c:pt>
                <c:pt idx="2">
                  <c:v>#N/A</c:v>
                </c:pt>
                <c:pt idx="3">
                  <c:v>0.56000000000000005</c:v>
                </c:pt>
                <c:pt idx="4">
                  <c:v>#N/A</c:v>
                </c:pt>
                <c:pt idx="5">
                  <c:v>2.61</c:v>
                </c:pt>
                <c:pt idx="6">
                  <c:v>#N/A</c:v>
                </c:pt>
                <c:pt idx="7">
                  <c:v>2.25</c:v>
                </c:pt>
                <c:pt idx="8">
                  <c:v>#N/A</c:v>
                </c:pt>
                <c:pt idx="9">
                  <c:v>2.67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6.99</c:v>
                </c:pt>
                <c:pt idx="2">
                  <c:v>#N/A</c:v>
                </c:pt>
                <c:pt idx="3">
                  <c:v>6.91</c:v>
                </c:pt>
                <c:pt idx="4">
                  <c:v>#N/A</c:v>
                </c:pt>
                <c:pt idx="5">
                  <c:v>7.31</c:v>
                </c:pt>
                <c:pt idx="6">
                  <c:v>#N/A</c:v>
                </c:pt>
                <c:pt idx="7">
                  <c:v>7.79</c:v>
                </c:pt>
                <c:pt idx="8">
                  <c:v>#N/A</c:v>
                </c:pt>
                <c:pt idx="9">
                  <c:v>8.43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12.46</c:v>
                </c:pt>
                <c:pt idx="2">
                  <c:v>#N/A</c:v>
                </c:pt>
                <c:pt idx="3">
                  <c:v>12</c:v>
                </c:pt>
                <c:pt idx="4">
                  <c:v>#N/A</c:v>
                </c:pt>
                <c:pt idx="5">
                  <c:v>13.33</c:v>
                </c:pt>
                <c:pt idx="6">
                  <c:v>#N/A</c:v>
                </c:pt>
                <c:pt idx="7">
                  <c:v>13.39</c:v>
                </c:pt>
                <c:pt idx="8">
                  <c:v>#N/A</c:v>
                </c:pt>
                <c:pt idx="9">
                  <c:v>14.77</c:v>
                </c:pt>
              </c:numCache>
            </c:numRef>
          </c:val>
        </c:ser>
        <c:dLbls>
          <c:showLegendKey val="0"/>
          <c:showVal val="0"/>
          <c:showCatName val="0"/>
          <c:showSerName val="0"/>
          <c:showPercent val="0"/>
          <c:showBubbleSize val="0"/>
        </c:dLbls>
        <c:gapWidth val="150"/>
        <c:overlap val="100"/>
        <c:axId val="98358016"/>
        <c:axId val="98359552"/>
      </c:barChart>
      <c:catAx>
        <c:axId val="983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359552"/>
        <c:crosses val="autoZero"/>
        <c:auto val="1"/>
        <c:lblAlgn val="ctr"/>
        <c:lblOffset val="100"/>
        <c:tickLblSkip val="1"/>
        <c:tickMarkSkip val="1"/>
        <c:noMultiLvlLbl val="0"/>
      </c:catAx>
      <c:valAx>
        <c:axId val="9835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5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6198</c:v>
                </c:pt>
                <c:pt idx="5">
                  <c:v>6208</c:v>
                </c:pt>
                <c:pt idx="8">
                  <c:v>6259</c:v>
                </c:pt>
                <c:pt idx="11">
                  <c:v>6426</c:v>
                </c:pt>
                <c:pt idx="14">
                  <c:v>6194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4</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1387</c:v>
                </c:pt>
                <c:pt idx="3">
                  <c:v>1311</c:v>
                </c:pt>
                <c:pt idx="6">
                  <c:v>1324</c:v>
                </c:pt>
                <c:pt idx="9">
                  <c:v>1253</c:v>
                </c:pt>
                <c:pt idx="12">
                  <c:v>1186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7773</c:v>
                </c:pt>
                <c:pt idx="3">
                  <c:v>7651</c:v>
                </c:pt>
                <c:pt idx="6">
                  <c:v>7652</c:v>
                </c:pt>
                <c:pt idx="9">
                  <c:v>7565</c:v>
                </c:pt>
                <c:pt idx="12">
                  <c:v>7132</c:v>
                </c:pt>
              </c:numCache>
            </c:numRef>
          </c:val>
        </c:ser>
        <c:dLbls>
          <c:showLegendKey val="0"/>
          <c:showVal val="0"/>
          <c:showCatName val="0"/>
          <c:showSerName val="0"/>
          <c:showPercent val="0"/>
          <c:showBubbleSize val="0"/>
        </c:dLbls>
        <c:gapWidth val="100"/>
        <c:overlap val="100"/>
        <c:axId val="114205056"/>
        <c:axId val="11420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2969</c:v>
                </c:pt>
                <c:pt idx="2">
                  <c:v>#N/A</c:v>
                </c:pt>
                <c:pt idx="3">
                  <c:v>#N/A</c:v>
                </c:pt>
                <c:pt idx="4">
                  <c:v>2758</c:v>
                </c:pt>
                <c:pt idx="5">
                  <c:v>#N/A</c:v>
                </c:pt>
                <c:pt idx="6">
                  <c:v>#N/A</c:v>
                </c:pt>
                <c:pt idx="7">
                  <c:v>2717</c:v>
                </c:pt>
                <c:pt idx="8">
                  <c:v>#N/A</c:v>
                </c:pt>
                <c:pt idx="9">
                  <c:v>#N/A</c:v>
                </c:pt>
                <c:pt idx="10">
                  <c:v>2392</c:v>
                </c:pt>
                <c:pt idx="11">
                  <c:v>#N/A</c:v>
                </c:pt>
                <c:pt idx="12">
                  <c:v>#N/A</c:v>
                </c:pt>
                <c:pt idx="13">
                  <c:v>2124</c:v>
                </c:pt>
                <c:pt idx="14">
                  <c:v>#N/A</c:v>
                </c:pt>
              </c:numCache>
            </c:numRef>
          </c:val>
          <c:smooth val="0"/>
        </c:ser>
        <c:dLbls>
          <c:showLegendKey val="0"/>
          <c:showVal val="0"/>
          <c:showCatName val="0"/>
          <c:showSerName val="0"/>
          <c:showPercent val="0"/>
          <c:showBubbleSize val="0"/>
        </c:dLbls>
        <c:marker val="1"/>
        <c:smooth val="0"/>
        <c:axId val="114205056"/>
        <c:axId val="114206976"/>
      </c:lineChart>
      <c:catAx>
        <c:axId val="11420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06976"/>
        <c:crosses val="autoZero"/>
        <c:auto val="1"/>
        <c:lblAlgn val="ctr"/>
        <c:lblOffset val="100"/>
        <c:tickLblSkip val="1"/>
        <c:tickMarkSkip val="1"/>
        <c:noMultiLvlLbl val="0"/>
      </c:catAx>
      <c:valAx>
        <c:axId val="11420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0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50018</c:v>
                </c:pt>
                <c:pt idx="5">
                  <c:v>50499</c:v>
                </c:pt>
                <c:pt idx="8">
                  <c:v>51681</c:v>
                </c:pt>
                <c:pt idx="11">
                  <c:v>53891</c:v>
                </c:pt>
                <c:pt idx="14">
                  <c:v>54210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13838</c:v>
                </c:pt>
                <c:pt idx="5">
                  <c:v>13818</c:v>
                </c:pt>
                <c:pt idx="8">
                  <c:v>12688</c:v>
                </c:pt>
                <c:pt idx="11">
                  <c:v>12048</c:v>
                </c:pt>
                <c:pt idx="14">
                  <c:v>11980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10952</c:v>
                </c:pt>
                <c:pt idx="5">
                  <c:v>11808</c:v>
                </c:pt>
                <c:pt idx="8">
                  <c:v>12325</c:v>
                </c:pt>
                <c:pt idx="11">
                  <c:v>13678</c:v>
                </c:pt>
                <c:pt idx="14">
                  <c:v>15342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12671</c:v>
                </c:pt>
                <c:pt idx="3">
                  <c:v>12081</c:v>
                </c:pt>
                <c:pt idx="6">
                  <c:v>12001</c:v>
                </c:pt>
                <c:pt idx="9">
                  <c:v>11214</c:v>
                </c:pt>
                <c:pt idx="12">
                  <c:v>10765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14288</c:v>
                </c:pt>
                <c:pt idx="3">
                  <c:v>15090</c:v>
                </c:pt>
                <c:pt idx="6">
                  <c:v>15059</c:v>
                </c:pt>
                <c:pt idx="9">
                  <c:v>14772</c:v>
                </c:pt>
                <c:pt idx="12">
                  <c:v>14756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70138</c:v>
                </c:pt>
                <c:pt idx="3">
                  <c:v>68465</c:v>
                </c:pt>
                <c:pt idx="6">
                  <c:v>67954</c:v>
                </c:pt>
                <c:pt idx="9">
                  <c:v>69139</c:v>
                </c:pt>
                <c:pt idx="12">
                  <c:v>67909</c:v>
                </c:pt>
              </c:numCache>
            </c:numRef>
          </c:val>
        </c:ser>
        <c:dLbls>
          <c:showLegendKey val="0"/>
          <c:showVal val="0"/>
          <c:showCatName val="0"/>
          <c:showSerName val="0"/>
          <c:showPercent val="0"/>
          <c:showBubbleSize val="0"/>
        </c:dLbls>
        <c:gapWidth val="100"/>
        <c:overlap val="100"/>
        <c:axId val="114145920"/>
        <c:axId val="11415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22292</c:v>
                </c:pt>
                <c:pt idx="2">
                  <c:v>#N/A</c:v>
                </c:pt>
                <c:pt idx="3">
                  <c:v>#N/A</c:v>
                </c:pt>
                <c:pt idx="4">
                  <c:v>19511</c:v>
                </c:pt>
                <c:pt idx="5">
                  <c:v>#N/A</c:v>
                </c:pt>
                <c:pt idx="6">
                  <c:v>#N/A</c:v>
                </c:pt>
                <c:pt idx="7">
                  <c:v>18320</c:v>
                </c:pt>
                <c:pt idx="8">
                  <c:v>#N/A</c:v>
                </c:pt>
                <c:pt idx="9">
                  <c:v>#N/A</c:v>
                </c:pt>
                <c:pt idx="10">
                  <c:v>15508</c:v>
                </c:pt>
                <c:pt idx="11">
                  <c:v>#N/A</c:v>
                </c:pt>
                <c:pt idx="12">
                  <c:v>#N/A</c:v>
                </c:pt>
                <c:pt idx="13">
                  <c:v>11899</c:v>
                </c:pt>
                <c:pt idx="14">
                  <c:v>#N/A</c:v>
                </c:pt>
              </c:numCache>
            </c:numRef>
          </c:val>
          <c:smooth val="0"/>
        </c:ser>
        <c:dLbls>
          <c:showLegendKey val="0"/>
          <c:showVal val="0"/>
          <c:showCatName val="0"/>
          <c:showSerName val="0"/>
          <c:showPercent val="0"/>
          <c:showBubbleSize val="0"/>
        </c:dLbls>
        <c:marker val="1"/>
        <c:smooth val="0"/>
        <c:axId val="114145920"/>
        <c:axId val="114156288"/>
      </c:lineChart>
      <c:catAx>
        <c:axId val="1141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156288"/>
        <c:crosses val="autoZero"/>
        <c:auto val="1"/>
        <c:lblAlgn val="ctr"/>
        <c:lblOffset val="100"/>
        <c:tickLblSkip val="1"/>
        <c:tickMarkSkip val="1"/>
        <c:noMultiLvlLbl val="0"/>
      </c:catAx>
      <c:valAx>
        <c:axId val="11415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4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[1]公会計指標分析・財政指標組合せ分析表!$K$53:$O$53</c:f>
              <c:numCache>
                <c:formatCode>#,##0.0;"▲ "#,##0.0</c:formatCode>
                <c:ptCount val="5"/>
              </c:numCache>
            </c:numRef>
          </c:xVal>
          <c:yVal>
            <c:numRef>
              <c:f>[1]公会計指標分析・財政指標組合せ分析表!$K$51:$O$51</c:f>
              <c:numCache>
                <c:formatCode>#,##0.0;"▲ "#,##0.0</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[1]公会計指標分析・財政指標組合せ分析表!$K$57:$O$57</c:f>
              <c:numCache>
                <c:formatCode>#,##0.0;"▲ "#,##0.0</c:formatCode>
                <c:ptCount val="5"/>
              </c:numCache>
            </c:numRef>
          </c:xVal>
          <c:yVal>
            <c:numRef>
              <c:f>[1]公会計指標分析・財政指標組合せ分析表!$K$55:$O$55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0787200"/>
        <c:axId val="90793472"/>
      </c:scatterChart>
      <c:valAx>
        <c:axId val="90787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793472"/>
        <c:crosses val="autoZero"/>
        <c:crossBetween val="midCat"/>
      </c:valAx>
      <c:valAx>
        <c:axId val="90793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787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[1]公会計指標分析・財政指標組合せ分析表!$K$75:$O$75</c:f>
              <c:numCache>
                <c:formatCode>#,##0.0;"▲ "#,##0.0</c:formatCode>
                <c:ptCount val="5"/>
                <c:pt idx="0">
                  <c:v>9.9</c:v>
                </c:pt>
                <c:pt idx="1">
                  <c:v>9.4</c:v>
                </c:pt>
                <c:pt idx="2">
                  <c:v>9</c:v>
                </c:pt>
                <c:pt idx="3">
                  <c:v>8.4</c:v>
                </c:pt>
                <c:pt idx="4">
                  <c:v>7.7</c:v>
                </c:pt>
              </c:numCache>
            </c:numRef>
          </c:xVal>
          <c:yVal>
            <c:numRef>
              <c:f>[1]公会計指標分析・財政指標組合せ分析表!$K$73:$O$73</c:f>
              <c:numCache>
                <c:formatCode>#,##0.0;"▲ "#,##0.0</c:formatCode>
                <c:ptCount val="5"/>
                <c:pt idx="0">
                  <c:v>70.900000000000006</c:v>
                </c:pt>
                <c:pt idx="1">
                  <c:v>63.1</c:v>
                </c:pt>
                <c:pt idx="2">
                  <c:v>58.6</c:v>
                </c:pt>
                <c:pt idx="3">
                  <c:v>50.2</c:v>
                </c:pt>
                <c:pt idx="4">
                  <c:v>38.5</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[1]公会計指標分析・財政指標組合せ分析表!$K$79:$O$79</c:f>
              <c:numCache>
                <c:formatCode>#,##0.0;"▲ "#,##0.0</c:formatCode>
                <c:ptCount val="5"/>
                <c:pt idx="0">
                  <c:v>9.3000000000000007</c:v>
                </c:pt>
                <c:pt idx="1">
                  <c:v>8.5</c:v>
                </c:pt>
                <c:pt idx="2">
                  <c:v>7.9</c:v>
                </c:pt>
                <c:pt idx="3">
                  <c:v>7.1</c:v>
                </c:pt>
                <c:pt idx="4">
                  <c:v>6.2</c:v>
                </c:pt>
              </c:numCache>
            </c:numRef>
          </c:xVal>
          <c:yVal>
            <c:numRef>
              <c:f>[1]公会計指標分析・財政指標組合せ分析表!$K$77:$O$77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90455040"/>
        <c:axId val="129635456"/>
      </c:scatterChart>
      <c:valAx>
        <c:axId val="90455040"/>
        <c:scaling>
          <c:orientation val="minMax"/>
          <c:max val="10.29999999999999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635456"/>
        <c:crosses val="autoZero"/>
        <c:crossBetween val="midCat"/>
      </c:valAx>
      <c:valAx>
        <c:axId val="129635456"/>
        <c:scaling>
          <c:orientation val="minMax"/>
          <c:max val="8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455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建設事業の抑制による償還額の減少に加え、交付税措置の有利な地方債を選択し借入を行ってきたことから、算入公債費等が増加し、実質公債費比率の分子が減少している。</a:t>
          </a:r>
        </a:p>
        <a:p>
          <a:r>
            <a:rPr kumimoji="1" lang="ja-JP" altLang="en-US" sz="1400">
              <a:latin typeface="ＭＳ ゴシック" pitchFamily="49" charset="-128"/>
              <a:ea typeface="ＭＳ ゴシック" pitchFamily="49" charset="-128"/>
            </a:rPr>
            <a:t>　今後は、大規模建設事業が集中することから、実質公債費比率の悪化が見込まれるが、建設事業の適正な事業規模を精査し、借入額の抑制を図ることにより、財政の健全化に努める。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職員数の減による退職手当負担見込額の減少や、財政調整基金への積立で充当可能基金が増加したことにより、将来負担比率の分子が減少している。</a:t>
          </a:r>
        </a:p>
        <a:p>
          <a:r>
            <a:rPr kumimoji="1" lang="ja-JP" altLang="en-US" sz="1400">
              <a:latin typeface="ＭＳ ゴシック" pitchFamily="49" charset="-128"/>
              <a:ea typeface="ＭＳ ゴシック" pitchFamily="49" charset="-128"/>
            </a:rPr>
            <a:t>　今後、大規模建設事業が集中することから、将来への負担が軽減されるよう、建設事業の見直し等を行い、財政規律の確保に努める。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142,462
140,405
285.09
61,592,100
60,381,792
978,297
35,777,461
67,908,502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142,462
140,405
285.09
61,592,100
60,381,792
978,297
35,777,461
67,908,502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50" name="正方形/長方形 49"/>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51" name="正方形/長方形 50"/>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52" name="正方形/長方形 51"/>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3" name="正方形/長方形 52"/>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54" name="正方形/長方形 53"/>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55" name="正方形/長方形 54"/>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56" name="正方形/長方形 55"/>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57" name="正方形/長方形 56"/>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58" name="正方形/長方形 57"/>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59" name="正方形/長方形 58"/>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142,462
140,405
285.09
61,592,100
60,381,792
978,297
35,777,461
67,908,502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60" name="正方形/長方形 59"/>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61" name="正方形/長方形 60"/>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62" name="正方形/長方形 61"/>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63" name="正方形/長方形 62"/>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64" name="正方形/長方形 63"/>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65" name="正方形/長方形 64"/>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66" name="テキスト ボックス 65"/>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67" name="テキスト ボックス 66"/>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68" name="テキスト ボックス 67"/>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69" name="テキスト ボックス 68"/>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70" name="正方形/長方形 69"/>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71" name="正方形/長方形 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 name="正方形/長方形 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73" name="テキスト ボックス 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142,462
140,405
285.09
61,592,100
60,381,792
978,297
35,777,461
67,908,502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平成２６年度から０．１ポイント低下した。本年度は市税収入全体では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増となったものの固定資産税、都市計画税は減少しており、景気の先行きについての不透明感が拭えない状況の中、当面は厳しい財政状況が続くことが見込まれる。</a:t>
          </a:r>
          <a:endParaRPr lang="ja-JP" altLang="ja-JP" sz="1400">
            <a:effectLst/>
          </a:endParaRPr>
        </a:p>
        <a:p>
          <a:r>
            <a:rPr kumimoji="1" lang="ja-JP" altLang="ja-JP" sz="1100">
              <a:solidFill>
                <a:schemeClr val="dk1"/>
              </a:solidFill>
              <a:effectLst/>
              <a:latin typeface="+mn-lt"/>
              <a:ea typeface="+mn-ea"/>
              <a:cs typeface="+mn-cs"/>
            </a:rPr>
            <a:t>　今後も大規模建設事業が集中するなかで、事務事業の見直しや施設の統廃合などの経費削減や使用料収入の見直しによる自主財源の確保等の行財政改革を実施し、持続的な行政経営の実現に努める。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146957</xdr:rowOff>
    </xdr:to>
    <xdr:cxnSp macro="">
      <xdr:nvCxnSpPr>
        <xdr:cNvPr id="70" name="直線コネクタ 69"/>
        <xdr:cNvCxnSpPr/>
      </xdr:nvCxnSpPr>
      <xdr:spPr>
        <a:xfrm>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9" name="直線コネクタ 78"/>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平成２６年度から２</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ポイントの改善となった。地方税の増</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百万円増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や地方消費税交付金の増</a:t>
          </a:r>
          <a:r>
            <a:rPr kumimoji="1" lang="en-US" altLang="ja-JP" sz="1100">
              <a:solidFill>
                <a:schemeClr val="dk1"/>
              </a:solidFill>
              <a:effectLst/>
              <a:latin typeface="+mn-lt"/>
              <a:ea typeface="+mn-ea"/>
              <a:cs typeface="+mn-cs"/>
            </a:rPr>
            <a:t>(1,156</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による経常一般財源収入の増</a:t>
          </a:r>
          <a:r>
            <a:rPr kumimoji="1" lang="en-US" altLang="ja-JP" sz="1100">
              <a:solidFill>
                <a:schemeClr val="dk1"/>
              </a:solidFill>
              <a:effectLst/>
              <a:latin typeface="+mn-lt"/>
              <a:ea typeface="+mn-ea"/>
              <a:cs typeface="+mn-cs"/>
            </a:rPr>
            <a:t>(1,498</a:t>
          </a:r>
          <a:r>
            <a:rPr kumimoji="1" lang="ja-JP" altLang="ja-JP" sz="1100">
              <a:solidFill>
                <a:schemeClr val="dk1"/>
              </a:solidFill>
              <a:effectLst/>
              <a:latin typeface="+mn-lt"/>
              <a:ea typeface="+mn-ea"/>
              <a:cs typeface="+mn-cs"/>
            </a:rPr>
            <a:t>百万円増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が、扶助費、補助費等による経常支出充当一般財源の増</a:t>
          </a:r>
          <a:r>
            <a:rPr kumimoji="1" lang="en-US" altLang="ja-JP" sz="1100">
              <a:solidFill>
                <a:schemeClr val="dk1"/>
              </a:solidFill>
              <a:effectLst/>
              <a:latin typeface="+mn-lt"/>
              <a:ea typeface="+mn-ea"/>
              <a:cs typeface="+mn-cs"/>
            </a:rPr>
            <a:t>(417</a:t>
          </a:r>
          <a:r>
            <a:rPr kumimoji="1" lang="ja-JP" altLang="ja-JP" sz="1100">
              <a:solidFill>
                <a:schemeClr val="dk1"/>
              </a:solidFill>
              <a:effectLst/>
              <a:latin typeface="+mn-lt"/>
              <a:ea typeface="+mn-ea"/>
              <a:cs typeface="+mn-cs"/>
            </a:rPr>
            <a:t>百万円増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を上回ったことによる。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経常収支比率が高率である要因としては、起債残高が高止まりにあることが挙げられる。償還に要する公債費の割合も高く、経常一般財源等（臨時財政対策債含む）に占める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の割合は</a:t>
          </a:r>
          <a:r>
            <a:rPr kumimoji="1" lang="ja-JP" altLang="en-US" sz="1100">
              <a:solidFill>
                <a:schemeClr val="dk1"/>
              </a:solidFill>
              <a:effectLst/>
              <a:latin typeface="+mn-lt"/>
              <a:ea typeface="+mn-ea"/>
              <a:cs typeface="+mn-cs"/>
            </a:rPr>
            <a:t>２０．４</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56134</xdr:rowOff>
    </xdr:to>
    <xdr:cxnSp macro="">
      <xdr:nvCxnSpPr>
        <xdr:cNvPr id="131" name="直線コネクタ 130"/>
        <xdr:cNvCxnSpPr/>
      </xdr:nvCxnSpPr>
      <xdr:spPr>
        <a:xfrm flipV="1">
          <a:off x="4114800" y="111038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121412</xdr:rowOff>
    </xdr:from>
    <xdr:to>
      <xdr:col>6</xdr:col>
      <xdr:colOff>0</xdr:colOff>
      <xdr:row>65</xdr:row>
      <xdr:rowOff>56134</xdr:rowOff>
    </xdr:to>
    <xdr:cxnSp macro="">
      <xdr:nvCxnSpPr>
        <xdr:cNvPr id="134" name="直線コネクタ 133"/>
        <xdr:cNvCxnSpPr/>
      </xdr:nvCxnSpPr>
      <xdr:spPr>
        <a:xfrm>
          <a:off x="3225800" y="110942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121412</xdr:rowOff>
    </xdr:from>
    <xdr:to>
      <xdr:col>4</xdr:col>
      <xdr:colOff>482600</xdr:colOff>
      <xdr:row>65</xdr:row>
      <xdr:rowOff>75438</xdr:rowOff>
    </xdr:to>
    <xdr:cxnSp macro="">
      <xdr:nvCxnSpPr>
        <xdr:cNvPr id="137" name="直線コネクタ 136"/>
        <xdr:cNvCxnSpPr/>
      </xdr:nvCxnSpPr>
      <xdr:spPr>
        <a:xfrm flipV="1">
          <a:off x="2336800" y="1109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155194</xdr:rowOff>
    </xdr:from>
    <xdr:to>
      <xdr:col>3</xdr:col>
      <xdr:colOff>279400</xdr:colOff>
      <xdr:row>65</xdr:row>
      <xdr:rowOff>75438</xdr:rowOff>
    </xdr:to>
    <xdr:cxnSp macro="">
      <xdr:nvCxnSpPr>
        <xdr:cNvPr id="140" name="直線コネクタ 139"/>
        <xdr:cNvCxnSpPr/>
      </xdr:nvCxnSpPr>
      <xdr:spPr>
        <a:xfrm>
          <a:off x="1447800" y="111279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50" name="円/楕円 149"/>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52341</xdr:rowOff>
    </xdr:from>
    <xdr:ext cx="762000" cy="259045"/>
    <xdr:sp macro="" textlink="">
      <xdr:nvSpPr>
        <xdr:cNvPr id="151"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5334</xdr:rowOff>
    </xdr:from>
    <xdr:to>
      <xdr:col>6</xdr:col>
      <xdr:colOff>50800</xdr:colOff>
      <xdr:row>65</xdr:row>
      <xdr:rowOff>106934</xdr:rowOff>
    </xdr:to>
    <xdr:sp macro="" textlink="">
      <xdr:nvSpPr>
        <xdr:cNvPr id="152" name="円/楕円 151"/>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91711</xdr:rowOff>
    </xdr:from>
    <xdr:ext cx="736600" cy="259045"/>
    <xdr:sp macro="" textlink="">
      <xdr:nvSpPr>
        <xdr:cNvPr id="153" name="テキスト ボックス 152"/>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70612</xdr:rowOff>
    </xdr:from>
    <xdr:to>
      <xdr:col>4</xdr:col>
      <xdr:colOff>533400</xdr:colOff>
      <xdr:row>65</xdr:row>
      <xdr:rowOff>762</xdr:rowOff>
    </xdr:to>
    <xdr:sp macro="" textlink="">
      <xdr:nvSpPr>
        <xdr:cNvPr id="154" name="円/楕円 153"/>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156989</xdr:rowOff>
    </xdr:from>
    <xdr:ext cx="762000" cy="259045"/>
    <xdr:sp macro="" textlink="">
      <xdr:nvSpPr>
        <xdr:cNvPr id="155" name="テキスト ボックス 154"/>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24638</xdr:rowOff>
    </xdr:from>
    <xdr:to>
      <xdr:col>3</xdr:col>
      <xdr:colOff>330200</xdr:colOff>
      <xdr:row>65</xdr:row>
      <xdr:rowOff>126238</xdr:rowOff>
    </xdr:to>
    <xdr:sp macro="" textlink="">
      <xdr:nvSpPr>
        <xdr:cNvPr id="156" name="円/楕円 155"/>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111015</xdr:rowOff>
    </xdr:from>
    <xdr:ext cx="762000" cy="259045"/>
    <xdr:sp macro="" textlink="">
      <xdr:nvSpPr>
        <xdr:cNvPr id="157" name="テキスト ボックス 156"/>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8" name="円/楕円 157"/>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9" name="テキスト ボックス 158"/>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人件費は、図書館の指定管理による嘱託職員の減、職員数の減による職員給の減等により、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物件費は、指定管理への移行による図書館管理運営費の増、中学校デリバリー給食</a:t>
          </a:r>
          <a:r>
            <a:rPr kumimoji="1" lang="ja-JP" altLang="en-US" sz="1100">
              <a:solidFill>
                <a:schemeClr val="dk1"/>
              </a:solidFill>
              <a:effectLst/>
              <a:latin typeface="+mn-lt"/>
              <a:ea typeface="+mn-ea"/>
              <a:cs typeface="+mn-cs"/>
            </a:rPr>
            <a:t>実施校の増</a:t>
          </a:r>
          <a:r>
            <a:rPr kumimoji="1" lang="ja-JP" altLang="ja-JP" sz="1100">
              <a:solidFill>
                <a:schemeClr val="dk1"/>
              </a:solidFill>
              <a:effectLst/>
              <a:latin typeface="+mn-lt"/>
              <a:ea typeface="+mn-ea"/>
              <a:cs typeface="+mn-cs"/>
            </a:rPr>
            <a:t>による給食調理等委託料の増等により、</a:t>
          </a:r>
          <a:r>
            <a:rPr kumimoji="1" lang="en-US" altLang="ja-JP" sz="1100">
              <a:solidFill>
                <a:schemeClr val="dk1"/>
              </a:solidFill>
              <a:effectLst/>
              <a:latin typeface="+mn-lt"/>
              <a:ea typeface="+mn-ea"/>
              <a:cs typeface="+mn-cs"/>
            </a:rPr>
            <a:t>707</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今後も、定員適正化計画に沿った職員数の管理や事務事業の見直し徹底など、行財政改革に取り組むことにより、健全化に努めていく。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151845</xdr:rowOff>
    </xdr:from>
    <xdr:to>
      <xdr:col>7</xdr:col>
      <xdr:colOff>152400</xdr:colOff>
      <xdr:row>88</xdr:row>
      <xdr:rowOff>81600</xdr:rowOff>
    </xdr:to>
    <xdr:cxnSp macro="">
      <xdr:nvCxnSpPr>
        <xdr:cNvPr id="194" name="直線コネクタ 193"/>
        <xdr:cNvCxnSpPr/>
      </xdr:nvCxnSpPr>
      <xdr:spPr>
        <a:xfrm>
          <a:off x="4114800" y="15067995"/>
          <a:ext cx="838200" cy="10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38232</xdr:rowOff>
    </xdr:from>
    <xdr:to>
      <xdr:col>6</xdr:col>
      <xdr:colOff>0</xdr:colOff>
      <xdr:row>87</xdr:row>
      <xdr:rowOff>151845</xdr:rowOff>
    </xdr:to>
    <xdr:cxnSp macro="">
      <xdr:nvCxnSpPr>
        <xdr:cNvPr id="197" name="直線コネクタ 196"/>
        <xdr:cNvCxnSpPr/>
      </xdr:nvCxnSpPr>
      <xdr:spPr>
        <a:xfrm>
          <a:off x="3225800" y="14954382"/>
          <a:ext cx="889000" cy="1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38232</xdr:rowOff>
    </xdr:from>
    <xdr:to>
      <xdr:col>4</xdr:col>
      <xdr:colOff>482600</xdr:colOff>
      <xdr:row>87</xdr:row>
      <xdr:rowOff>132158</xdr:rowOff>
    </xdr:to>
    <xdr:cxnSp macro="">
      <xdr:nvCxnSpPr>
        <xdr:cNvPr id="200" name="直線コネクタ 199"/>
        <xdr:cNvCxnSpPr/>
      </xdr:nvCxnSpPr>
      <xdr:spPr>
        <a:xfrm flipV="1">
          <a:off x="2336800" y="14954382"/>
          <a:ext cx="889000" cy="9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132158</xdr:rowOff>
    </xdr:from>
    <xdr:to>
      <xdr:col>3</xdr:col>
      <xdr:colOff>279400</xdr:colOff>
      <xdr:row>89</xdr:row>
      <xdr:rowOff>14049</xdr:rowOff>
    </xdr:to>
    <xdr:cxnSp macro="">
      <xdr:nvCxnSpPr>
        <xdr:cNvPr id="203" name="直線コネクタ 202"/>
        <xdr:cNvCxnSpPr/>
      </xdr:nvCxnSpPr>
      <xdr:spPr>
        <a:xfrm flipV="1">
          <a:off x="1447800" y="15048308"/>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30800</xdr:rowOff>
    </xdr:from>
    <xdr:to>
      <xdr:col>7</xdr:col>
      <xdr:colOff>203200</xdr:colOff>
      <xdr:row>88</xdr:row>
      <xdr:rowOff>132400</xdr:rowOff>
    </xdr:to>
    <xdr:sp macro="" textlink="">
      <xdr:nvSpPr>
        <xdr:cNvPr id="213" name="円/楕円 212"/>
        <xdr:cNvSpPr/>
      </xdr:nvSpPr>
      <xdr:spPr>
        <a:xfrm>
          <a:off x="4902200" y="151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2877</xdr:rowOff>
    </xdr:from>
    <xdr:ext cx="762000" cy="259045"/>
    <xdr:sp macro="" textlink="">
      <xdr:nvSpPr>
        <xdr:cNvPr id="214" name="人件費・物件費等の状況該当値テキスト"/>
        <xdr:cNvSpPr txBox="1"/>
      </xdr:nvSpPr>
      <xdr:spPr>
        <a:xfrm>
          <a:off x="5041900" y="1509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128,058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101045</xdr:rowOff>
    </xdr:from>
    <xdr:to>
      <xdr:col>6</xdr:col>
      <xdr:colOff>50800</xdr:colOff>
      <xdr:row>88</xdr:row>
      <xdr:rowOff>31195</xdr:rowOff>
    </xdr:to>
    <xdr:sp macro="" textlink="">
      <xdr:nvSpPr>
        <xdr:cNvPr id="215" name="円/楕円 214"/>
        <xdr:cNvSpPr/>
      </xdr:nvSpPr>
      <xdr:spPr>
        <a:xfrm>
          <a:off x="4064000" y="150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15972</xdr:rowOff>
    </xdr:from>
    <xdr:ext cx="736600" cy="259045"/>
    <xdr:sp macro="" textlink="">
      <xdr:nvSpPr>
        <xdr:cNvPr id="216" name="テキスト ボックス 215"/>
        <xdr:cNvSpPr txBox="1"/>
      </xdr:nvSpPr>
      <xdr:spPr>
        <a:xfrm>
          <a:off x="3733800" y="1510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123,025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158882</xdr:rowOff>
    </xdr:from>
    <xdr:to>
      <xdr:col>4</xdr:col>
      <xdr:colOff>533400</xdr:colOff>
      <xdr:row>87</xdr:row>
      <xdr:rowOff>89032</xdr:rowOff>
    </xdr:to>
    <xdr:sp macro="" textlink="">
      <xdr:nvSpPr>
        <xdr:cNvPr id="217" name="円/楕円 216"/>
        <xdr:cNvSpPr/>
      </xdr:nvSpPr>
      <xdr:spPr>
        <a:xfrm>
          <a:off x="3175000" y="14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73809</xdr:rowOff>
    </xdr:from>
    <xdr:ext cx="762000" cy="259045"/>
    <xdr:sp macro="" textlink="">
      <xdr:nvSpPr>
        <xdr:cNvPr id="218" name="テキスト ボックス 217"/>
        <xdr:cNvSpPr txBox="1"/>
      </xdr:nvSpPr>
      <xdr:spPr>
        <a:xfrm>
          <a:off x="2844800" y="1498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81358</xdr:rowOff>
    </xdr:from>
    <xdr:to>
      <xdr:col>3</xdr:col>
      <xdr:colOff>330200</xdr:colOff>
      <xdr:row>88</xdr:row>
      <xdr:rowOff>11508</xdr:rowOff>
    </xdr:to>
    <xdr:sp macro="" textlink="">
      <xdr:nvSpPr>
        <xdr:cNvPr id="219" name="円/楕円 218"/>
        <xdr:cNvSpPr/>
      </xdr:nvSpPr>
      <xdr:spPr>
        <a:xfrm>
          <a:off x="2286000" y="149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167735</xdr:rowOff>
    </xdr:from>
    <xdr:ext cx="762000" cy="259045"/>
    <xdr:sp macro="" textlink="">
      <xdr:nvSpPr>
        <xdr:cNvPr id="220" name="テキスト ボックス 219"/>
        <xdr:cNvSpPr txBox="1"/>
      </xdr:nvSpPr>
      <xdr:spPr>
        <a:xfrm>
          <a:off x="1955800" y="1508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122,046</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134699</xdr:rowOff>
    </xdr:from>
    <xdr:to>
      <xdr:col>2</xdr:col>
      <xdr:colOff>127000</xdr:colOff>
      <xdr:row>89</xdr:row>
      <xdr:rowOff>64849</xdr:rowOff>
    </xdr:to>
    <xdr:sp macro="" textlink="">
      <xdr:nvSpPr>
        <xdr:cNvPr id="221" name="円/楕円 220"/>
        <xdr:cNvSpPr/>
      </xdr:nvSpPr>
      <xdr:spPr>
        <a:xfrm>
          <a:off x="1397000" y="152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49626</xdr:rowOff>
    </xdr:from>
    <xdr:ext cx="762000" cy="259045"/>
    <xdr:sp macro="" textlink="">
      <xdr:nvSpPr>
        <xdr:cNvPr id="222" name="テキスト ボックス 221"/>
        <xdr:cNvSpPr txBox="1"/>
      </xdr:nvSpPr>
      <xdr:spPr>
        <a:xfrm>
          <a:off x="1066800" y="153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１００．９ポイントで平成２６年度から０．２ポイント低下しているが、全国平均を上回っている。</a:t>
          </a:r>
          <a:endParaRPr kumimoji="1" lang="en-US" altLang="ja-JP" sz="1300">
            <a:latin typeface="ＭＳ Ｐゴシック"/>
          </a:endParaRPr>
        </a:p>
        <a:p>
          <a:r>
            <a:rPr kumimoji="1" lang="ja-JP" altLang="en-US" sz="1300">
              <a:latin typeface="ＭＳ Ｐゴシック"/>
            </a:rPr>
            <a:t>　今後も、</a:t>
          </a:r>
          <a:r>
            <a:rPr kumimoji="1" lang="en-US" altLang="ja-JP" sz="1300">
              <a:latin typeface="ＭＳ Ｐゴシック"/>
            </a:rPr>
            <a:t>55</a:t>
          </a:r>
          <a:r>
            <a:rPr kumimoji="1" lang="ja-JP" altLang="en-US" sz="1300">
              <a:latin typeface="ＭＳ Ｐゴシック"/>
            </a:rPr>
            <a:t>歳を超える職員（管理職）の</a:t>
          </a:r>
          <a:r>
            <a:rPr kumimoji="1" lang="en-US" altLang="ja-JP" sz="1300">
              <a:latin typeface="ＭＳ Ｐゴシック"/>
            </a:rPr>
            <a:t>1.5</a:t>
          </a:r>
          <a:r>
            <a:rPr kumimoji="1" lang="ja-JP" altLang="en-US" sz="1300">
              <a:latin typeface="ＭＳ Ｐゴシック"/>
            </a:rPr>
            <a:t>％削減措置の継続実施等により、一層の給与の適正化に努めていく。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84</xdr:row>
      <xdr:rowOff>65314</xdr:rowOff>
    </xdr:to>
    <xdr:cxnSp macro="">
      <xdr:nvCxnSpPr>
        <xdr:cNvPr id="253" name="直線コネクタ 252"/>
        <xdr:cNvCxnSpPr/>
      </xdr:nvCxnSpPr>
      <xdr:spPr>
        <a:xfrm flipV="1">
          <a:off x="17018000" y="13800666"/>
          <a:ext cx="0" cy="666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37391</xdr:rowOff>
    </xdr:from>
    <xdr:ext cx="762000" cy="259045"/>
    <xdr:sp macro="" textlink="">
      <xdr:nvSpPr>
        <xdr:cNvPr id="254" name="給与水準   （国との比較）最小値テキスト"/>
        <xdr:cNvSpPr txBox="1"/>
      </xdr:nvSpPr>
      <xdr:spPr>
        <a:xfrm>
          <a:off x="17106900" y="1443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84</xdr:row>
      <xdr:rowOff>65314</xdr:rowOff>
    </xdr:from>
    <xdr:to>
      <xdr:col>24</xdr:col>
      <xdr:colOff>647700</xdr:colOff>
      <xdr:row>84</xdr:row>
      <xdr:rowOff>65314</xdr:rowOff>
    </xdr:to>
    <xdr:cxnSp macro="">
      <xdr:nvCxnSpPr>
        <xdr:cNvPr id="255" name="直線コネクタ 254"/>
        <xdr:cNvCxnSpPr/>
      </xdr:nvCxnSpPr>
      <xdr:spPr>
        <a:xfrm>
          <a:off x="16929100" y="1446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98879</xdr:rowOff>
    </xdr:to>
    <xdr:cxnSp macro="">
      <xdr:nvCxnSpPr>
        <xdr:cNvPr id="258" name="直線コネクタ 257"/>
        <xdr:cNvCxnSpPr/>
      </xdr:nvCxnSpPr>
      <xdr:spPr>
        <a:xfrm flipV="1">
          <a:off x="16179800" y="143062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86679</xdr:rowOff>
    </xdr:from>
    <xdr:ext cx="762000" cy="259045"/>
    <xdr:sp macro="" textlink="">
      <xdr:nvSpPr>
        <xdr:cNvPr id="259" name="給与水準   （国との比較）平均値テキスト"/>
        <xdr:cNvSpPr txBox="1"/>
      </xdr:nvSpPr>
      <xdr:spPr>
        <a:xfrm>
          <a:off x="17106900" y="13974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70152</xdr:rowOff>
    </xdr:from>
    <xdr:to>
      <xdr:col>24</xdr:col>
      <xdr:colOff>609600</xdr:colOff>
      <xdr:row>83</xdr:row>
      <xdr:rowOff>302</xdr:rowOff>
    </xdr:to>
    <xdr:sp macro="" textlink="">
      <xdr:nvSpPr>
        <xdr:cNvPr id="260" name="フローチャート : 判断 259"/>
        <xdr:cNvSpPr/>
      </xdr:nvSpPr>
      <xdr:spPr>
        <a:xfrm>
          <a:off x="169672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83</xdr:row>
      <xdr:rowOff>98879</xdr:rowOff>
    </xdr:to>
    <xdr:cxnSp macro="">
      <xdr:nvCxnSpPr>
        <xdr:cNvPr id="261" name="直線コネクタ 260"/>
        <xdr:cNvCxnSpPr/>
      </xdr:nvCxnSpPr>
      <xdr:spPr>
        <a:xfrm>
          <a:off x="15290800" y="14329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62" name="フローチャート : 判断 261"/>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63" name="テキスト ボックス 262"/>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89</xdr:row>
      <xdr:rowOff>23888</xdr:rowOff>
    </xdr:to>
    <xdr:cxnSp macro="">
      <xdr:nvCxnSpPr>
        <xdr:cNvPr id="264" name="直線コネクタ 263"/>
        <xdr:cNvCxnSpPr/>
      </xdr:nvCxnSpPr>
      <xdr:spPr>
        <a:xfrm flipV="1">
          <a:off x="14401800" y="14329229"/>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65" name="フローチャート : 判断 26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66" name="テキスト ボックス 265"/>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69850</xdr:rowOff>
    </xdr:to>
    <xdr:cxnSp macro="">
      <xdr:nvCxnSpPr>
        <xdr:cNvPr id="267" name="直線コネクタ 266"/>
        <xdr:cNvCxnSpPr/>
      </xdr:nvCxnSpPr>
      <xdr:spPr>
        <a:xfrm flipV="1">
          <a:off x="13512800" y="152829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51707</xdr:rowOff>
    </xdr:from>
    <xdr:to>
      <xdr:col>21</xdr:col>
      <xdr:colOff>50800</xdr:colOff>
      <xdr:row>87</xdr:row>
      <xdr:rowOff>153307</xdr:rowOff>
    </xdr:to>
    <xdr:sp macro="" textlink="">
      <xdr:nvSpPr>
        <xdr:cNvPr id="268" name="フローチャート : 判断 267"/>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69" name="テキスト ボックス 268"/>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70" name="フローチャート : 判断 269"/>
        <xdr:cNvSpPr/>
      </xdr:nvSpPr>
      <xdr:spPr>
        <a:xfrm>
          <a:off x="13462000" y="150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71" name="テキスト ボックス 270"/>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7" name="円/楕円 276"/>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168625</xdr:rowOff>
    </xdr:from>
    <xdr:ext cx="762000" cy="259045"/>
    <xdr:sp macro="" textlink="">
      <xdr:nvSpPr>
        <xdr:cNvPr id="278" name="給与水準   （国との比較）該当値テキスト"/>
        <xdr:cNvSpPr txBox="1"/>
      </xdr:nvSpPr>
      <xdr:spPr>
        <a:xfrm>
          <a:off x="17106900" y="142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9" name="円/楕円 278"/>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80" name="テキスト ボックス 279"/>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1" name="円/楕円 280"/>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2" name="テキスト ボックス 28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144538</xdr:rowOff>
    </xdr:from>
    <xdr:to>
      <xdr:col>21</xdr:col>
      <xdr:colOff>50800</xdr:colOff>
      <xdr:row>89</xdr:row>
      <xdr:rowOff>74688</xdr:rowOff>
    </xdr:to>
    <xdr:sp macro="" textlink="">
      <xdr:nvSpPr>
        <xdr:cNvPr id="283" name="円/楕円 282"/>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84" name="テキスト ボックス 283"/>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７．６０人で、平成２６年度から０．１３人低下しているが、全国平均、広島県平均を下回っている。</a:t>
          </a:r>
          <a:endParaRPr kumimoji="1" lang="en-US" altLang="ja-JP" sz="1300">
            <a:latin typeface="ＭＳ Ｐゴシック"/>
          </a:endParaRPr>
        </a:p>
        <a:p>
          <a:r>
            <a:rPr kumimoji="1" lang="ja-JP" altLang="en-US" sz="1300">
              <a:latin typeface="ＭＳ Ｐゴシック"/>
            </a:rPr>
            <a:t>　持続可能な行政運営を実現するため、定員適正化計画を策定し、職員数の適正化に取り組んでいる。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29935</xdr:rowOff>
    </xdr:from>
    <xdr:to>
      <xdr:col>24</xdr:col>
      <xdr:colOff>558800</xdr:colOff>
      <xdr:row>65</xdr:row>
      <xdr:rowOff>74749</xdr:rowOff>
    </xdr:to>
    <xdr:cxnSp macro="">
      <xdr:nvCxnSpPr>
        <xdr:cNvPr id="323" name="直線コネクタ 322"/>
        <xdr:cNvCxnSpPr/>
      </xdr:nvCxnSpPr>
      <xdr:spPr>
        <a:xfrm flipV="1">
          <a:off x="16179800" y="11174185"/>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4"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74749</xdr:rowOff>
    </xdr:from>
    <xdr:to>
      <xdr:col>23</xdr:col>
      <xdr:colOff>406400</xdr:colOff>
      <xdr:row>65</xdr:row>
      <xdr:rowOff>112667</xdr:rowOff>
    </xdr:to>
    <xdr:cxnSp macro="">
      <xdr:nvCxnSpPr>
        <xdr:cNvPr id="326" name="直線コネクタ 325"/>
        <xdr:cNvCxnSpPr/>
      </xdr:nvCxnSpPr>
      <xdr:spPr>
        <a:xfrm flipV="1">
          <a:off x="15290800" y="1121899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7" name="フローチャート : 判断 326"/>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8" name="テキスト ボックス 327"/>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112667</xdr:rowOff>
    </xdr:from>
    <xdr:to>
      <xdr:col>22</xdr:col>
      <xdr:colOff>203200</xdr:colOff>
      <xdr:row>65</xdr:row>
      <xdr:rowOff>160927</xdr:rowOff>
    </xdr:to>
    <xdr:cxnSp macro="">
      <xdr:nvCxnSpPr>
        <xdr:cNvPr id="329" name="直線コネクタ 328"/>
        <xdr:cNvCxnSpPr/>
      </xdr:nvCxnSpPr>
      <xdr:spPr>
        <a:xfrm flipV="1">
          <a:off x="14401800" y="11256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30" name="フローチャート : 判断 329"/>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31" name="テキスト ボックス 330"/>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160927</xdr:rowOff>
    </xdr:from>
    <xdr:to>
      <xdr:col>21</xdr:col>
      <xdr:colOff>0</xdr:colOff>
      <xdr:row>66</xdr:row>
      <xdr:rowOff>106680</xdr:rowOff>
    </xdr:to>
    <xdr:cxnSp macro="">
      <xdr:nvCxnSpPr>
        <xdr:cNvPr id="332" name="直線コネクタ 331"/>
        <xdr:cNvCxnSpPr/>
      </xdr:nvCxnSpPr>
      <xdr:spPr>
        <a:xfrm flipV="1">
          <a:off x="13512800" y="1130517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3" name="フローチャート : 判断 332"/>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4" name="テキスト ボックス 333"/>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5" name="フローチャート : 判断 334"/>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6" name="テキスト ボックス 335"/>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150585</xdr:rowOff>
    </xdr:from>
    <xdr:to>
      <xdr:col>24</xdr:col>
      <xdr:colOff>609600</xdr:colOff>
      <xdr:row>65</xdr:row>
      <xdr:rowOff>80735</xdr:rowOff>
    </xdr:to>
    <xdr:sp macro="" textlink="">
      <xdr:nvSpPr>
        <xdr:cNvPr id="342" name="円/楕円 341"/>
        <xdr:cNvSpPr/>
      </xdr:nvSpPr>
      <xdr:spPr>
        <a:xfrm>
          <a:off x="16967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122662</xdr:rowOff>
    </xdr:from>
    <xdr:ext cx="762000" cy="259045"/>
    <xdr:sp macro="" textlink="">
      <xdr:nvSpPr>
        <xdr:cNvPr id="343" name="定員管理の状況該当値テキスト"/>
        <xdr:cNvSpPr txBox="1"/>
      </xdr:nvSpPr>
      <xdr:spPr>
        <a:xfrm>
          <a:off x="17106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23949</xdr:rowOff>
    </xdr:from>
    <xdr:to>
      <xdr:col>23</xdr:col>
      <xdr:colOff>457200</xdr:colOff>
      <xdr:row>65</xdr:row>
      <xdr:rowOff>125549</xdr:rowOff>
    </xdr:to>
    <xdr:sp macro="" textlink="">
      <xdr:nvSpPr>
        <xdr:cNvPr id="344" name="円/楕円 343"/>
        <xdr:cNvSpPr/>
      </xdr:nvSpPr>
      <xdr:spPr>
        <a:xfrm>
          <a:off x="16129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110326</xdr:rowOff>
    </xdr:from>
    <xdr:ext cx="736600" cy="259045"/>
    <xdr:sp macro="" textlink="">
      <xdr:nvSpPr>
        <xdr:cNvPr id="345" name="テキスト ボックス 344"/>
        <xdr:cNvSpPr txBox="1"/>
      </xdr:nvSpPr>
      <xdr:spPr>
        <a:xfrm>
          <a:off x="15798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61867</xdr:rowOff>
    </xdr:from>
    <xdr:to>
      <xdr:col>22</xdr:col>
      <xdr:colOff>254000</xdr:colOff>
      <xdr:row>65</xdr:row>
      <xdr:rowOff>163467</xdr:rowOff>
    </xdr:to>
    <xdr:sp macro="" textlink="">
      <xdr:nvSpPr>
        <xdr:cNvPr id="346" name="円/楕円 345"/>
        <xdr:cNvSpPr/>
      </xdr:nvSpPr>
      <xdr:spPr>
        <a:xfrm>
          <a:off x="15240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148244</xdr:rowOff>
    </xdr:from>
    <xdr:ext cx="762000" cy="259045"/>
    <xdr:sp macro="" textlink="">
      <xdr:nvSpPr>
        <xdr:cNvPr id="347" name="テキスト ボックス 346"/>
        <xdr:cNvSpPr txBox="1"/>
      </xdr:nvSpPr>
      <xdr:spPr>
        <a:xfrm>
          <a:off x="14909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110127</xdr:rowOff>
    </xdr:from>
    <xdr:to>
      <xdr:col>21</xdr:col>
      <xdr:colOff>50800</xdr:colOff>
      <xdr:row>66</xdr:row>
      <xdr:rowOff>40277</xdr:rowOff>
    </xdr:to>
    <xdr:sp macro="" textlink="">
      <xdr:nvSpPr>
        <xdr:cNvPr id="348" name="円/楕円 347"/>
        <xdr:cNvSpPr/>
      </xdr:nvSpPr>
      <xdr:spPr>
        <a:xfrm>
          <a:off x="14351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25054</xdr:rowOff>
    </xdr:from>
    <xdr:ext cx="762000" cy="259045"/>
    <xdr:sp macro="" textlink="">
      <xdr:nvSpPr>
        <xdr:cNvPr id="349" name="テキスト ボックス 348"/>
        <xdr:cNvSpPr txBox="1"/>
      </xdr:nvSpPr>
      <xdr:spPr>
        <a:xfrm>
          <a:off x="14020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55880</xdr:rowOff>
    </xdr:from>
    <xdr:to>
      <xdr:col>19</xdr:col>
      <xdr:colOff>533400</xdr:colOff>
      <xdr:row>66</xdr:row>
      <xdr:rowOff>157480</xdr:rowOff>
    </xdr:to>
    <xdr:sp macro="" textlink="">
      <xdr:nvSpPr>
        <xdr:cNvPr id="350" name="円/楕円 349"/>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142257</xdr:rowOff>
    </xdr:from>
    <xdr:ext cx="762000" cy="259045"/>
    <xdr:sp macro="" textlink="">
      <xdr:nvSpPr>
        <xdr:cNvPr id="351" name="テキスト ボックス 350"/>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平成２６年度から０．７ポイントの改善となった。主な要因として、元利償還額の減少と、新市建設計画事業の実施による合併特例債の増や臨時財政対策債の増による交付税算入額の増が挙げられる。</a:t>
          </a:r>
        </a:p>
        <a:p>
          <a:r>
            <a:rPr kumimoji="1" lang="ja-JP" altLang="en-US" sz="1300">
              <a:latin typeface="ＭＳ Ｐゴシック"/>
            </a:rPr>
            <a:t>　今後、大規模建設事業の実施により指標の悪化が見込まれるが、有利な地方債の選択や建設事業の見直しにより、借入額を必要最小限に抑制し、財政健全化に努める。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42418</xdr:rowOff>
    </xdr:to>
    <xdr:cxnSp macro="">
      <xdr:nvCxnSpPr>
        <xdr:cNvPr id="383" name="直線コネクタ 382"/>
        <xdr:cNvCxnSpPr/>
      </xdr:nvCxnSpPr>
      <xdr:spPr>
        <a:xfrm flipV="1">
          <a:off x="16179800" y="700430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4"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100330</xdr:rowOff>
    </xdr:to>
    <xdr:cxnSp macro="">
      <xdr:nvCxnSpPr>
        <xdr:cNvPr id="386" name="直線コネクタ 385"/>
        <xdr:cNvCxnSpPr/>
      </xdr:nvCxnSpPr>
      <xdr:spPr>
        <a:xfrm flipV="1">
          <a:off x="15290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7" name="フローチャート : 判断 386"/>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8" name="テキスト ボックス 387"/>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138938</xdr:rowOff>
    </xdr:to>
    <xdr:cxnSp macro="">
      <xdr:nvCxnSpPr>
        <xdr:cNvPr id="389" name="直線コネクタ 388"/>
        <xdr:cNvCxnSpPr/>
      </xdr:nvCxnSpPr>
      <xdr:spPr>
        <a:xfrm flipV="1">
          <a:off x="14401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90" name="フローチャート : 判断 389"/>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91" name="テキスト ボックス 39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42</xdr:row>
      <xdr:rowOff>15748</xdr:rowOff>
    </xdr:to>
    <xdr:cxnSp macro="">
      <xdr:nvCxnSpPr>
        <xdr:cNvPr id="392" name="直線コネクタ 391"/>
        <xdr:cNvCxnSpPr/>
      </xdr:nvCxnSpPr>
      <xdr:spPr>
        <a:xfrm flipV="1">
          <a:off x="13512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5" name="フローチャート : 判断 394"/>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6" name="テキスト ボックス 395"/>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402" name="円/楕円 401"/>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67581</xdr:rowOff>
    </xdr:from>
    <xdr:ext cx="762000" cy="259045"/>
    <xdr:sp macro="" textlink="">
      <xdr:nvSpPr>
        <xdr:cNvPr id="403"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4" name="円/楕円 40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405" name="テキスト ボックス 404"/>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6" name="円/楕円 405"/>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7" name="テキスト ボックス 40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8" name="円/楕円 407"/>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3065</xdr:rowOff>
    </xdr:from>
    <xdr:ext cx="762000" cy="259045"/>
    <xdr:sp macro="" textlink="">
      <xdr:nvSpPr>
        <xdr:cNvPr id="409" name="テキスト ボックス 408"/>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10" name="円/楕円 409"/>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51325</xdr:rowOff>
    </xdr:from>
    <xdr:ext cx="762000" cy="259045"/>
    <xdr:sp macro="" textlink="">
      <xdr:nvSpPr>
        <xdr:cNvPr id="411" name="テキスト ボックス 410"/>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平成２６年度から１１．７ポイントの改善となった。主な要因として、職員数の減による退職手当負担見込額の減、地方債現在高の減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今後、大規模建設事業の実施が集中するため、将来への負担が軽減されるよう、建設事業の見直しを行い、財政規律の確保に努める。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108585</xdr:rowOff>
    </xdr:from>
    <xdr:to>
      <xdr:col>24</xdr:col>
      <xdr:colOff>558800</xdr:colOff>
      <xdr:row>16</xdr:row>
      <xdr:rowOff>31242</xdr:rowOff>
    </xdr:to>
    <xdr:cxnSp macro="">
      <xdr:nvCxnSpPr>
        <xdr:cNvPr id="445" name="直線コネクタ 444"/>
        <xdr:cNvCxnSpPr/>
      </xdr:nvCxnSpPr>
      <xdr:spPr>
        <a:xfrm flipV="1">
          <a:off x="16179800" y="2680335"/>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31242</xdr:rowOff>
    </xdr:from>
    <xdr:to>
      <xdr:col>23</xdr:col>
      <xdr:colOff>406400</xdr:colOff>
      <xdr:row>16</xdr:row>
      <xdr:rowOff>98806</xdr:rowOff>
    </xdr:to>
    <xdr:cxnSp macro="">
      <xdr:nvCxnSpPr>
        <xdr:cNvPr id="448" name="直線コネクタ 447"/>
        <xdr:cNvCxnSpPr/>
      </xdr:nvCxnSpPr>
      <xdr:spPr>
        <a:xfrm flipV="1">
          <a:off x="15290800" y="27744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9" name="フローチャート : 判断 44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0" name="テキスト ボックス 44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98806</xdr:rowOff>
    </xdr:from>
    <xdr:to>
      <xdr:col>22</xdr:col>
      <xdr:colOff>203200</xdr:colOff>
      <xdr:row>16</xdr:row>
      <xdr:rowOff>135001</xdr:rowOff>
    </xdr:to>
    <xdr:cxnSp macro="">
      <xdr:nvCxnSpPr>
        <xdr:cNvPr id="451" name="直線コネクタ 450"/>
        <xdr:cNvCxnSpPr/>
      </xdr:nvCxnSpPr>
      <xdr:spPr>
        <a:xfrm flipV="1">
          <a:off x="14401800" y="284200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2" name="フローチャート : 判断 45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3" name="テキスト ボックス 45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135001</xdr:rowOff>
    </xdr:from>
    <xdr:to>
      <xdr:col>21</xdr:col>
      <xdr:colOff>0</xdr:colOff>
      <xdr:row>17</xdr:row>
      <xdr:rowOff>26289</xdr:rowOff>
    </xdr:to>
    <xdr:cxnSp macro="">
      <xdr:nvCxnSpPr>
        <xdr:cNvPr id="454" name="直線コネクタ 453"/>
        <xdr:cNvCxnSpPr/>
      </xdr:nvCxnSpPr>
      <xdr:spPr>
        <a:xfrm flipV="1">
          <a:off x="13512800" y="2878201"/>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57785</xdr:rowOff>
    </xdr:from>
    <xdr:to>
      <xdr:col>24</xdr:col>
      <xdr:colOff>609600</xdr:colOff>
      <xdr:row>15</xdr:row>
      <xdr:rowOff>159385</xdr:rowOff>
    </xdr:to>
    <xdr:sp macro="" textlink="">
      <xdr:nvSpPr>
        <xdr:cNvPr id="464" name="円/楕円 463"/>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29862</xdr:rowOff>
    </xdr:from>
    <xdr:ext cx="762000" cy="259045"/>
    <xdr:sp macro="" textlink="">
      <xdr:nvSpPr>
        <xdr:cNvPr id="465" name="将来負担の状況該当値テキスト"/>
        <xdr:cNvSpPr txBox="1"/>
      </xdr:nvSpPr>
      <xdr:spPr>
        <a:xfrm>
          <a:off x="17106900" y="260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151892</xdr:rowOff>
    </xdr:from>
    <xdr:to>
      <xdr:col>23</xdr:col>
      <xdr:colOff>457200</xdr:colOff>
      <xdr:row>16</xdr:row>
      <xdr:rowOff>82042</xdr:rowOff>
    </xdr:to>
    <xdr:sp macro="" textlink="">
      <xdr:nvSpPr>
        <xdr:cNvPr id="466" name="円/楕円 465"/>
        <xdr:cNvSpPr/>
      </xdr:nvSpPr>
      <xdr:spPr>
        <a:xfrm>
          <a:off x="16129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66819</xdr:rowOff>
    </xdr:from>
    <xdr:ext cx="736600" cy="259045"/>
    <xdr:sp macro="" textlink="">
      <xdr:nvSpPr>
        <xdr:cNvPr id="467" name="テキスト ボックス 466"/>
        <xdr:cNvSpPr txBox="1"/>
      </xdr:nvSpPr>
      <xdr:spPr>
        <a:xfrm>
          <a:off x="15798800" y="281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48006</xdr:rowOff>
    </xdr:from>
    <xdr:to>
      <xdr:col>22</xdr:col>
      <xdr:colOff>254000</xdr:colOff>
      <xdr:row>16</xdr:row>
      <xdr:rowOff>149606</xdr:rowOff>
    </xdr:to>
    <xdr:sp macro="" textlink="">
      <xdr:nvSpPr>
        <xdr:cNvPr id="468" name="円/楕円 467"/>
        <xdr:cNvSpPr/>
      </xdr:nvSpPr>
      <xdr:spPr>
        <a:xfrm>
          <a:off x="15240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134383</xdr:rowOff>
    </xdr:from>
    <xdr:ext cx="762000" cy="259045"/>
    <xdr:sp macro="" textlink="">
      <xdr:nvSpPr>
        <xdr:cNvPr id="469" name="テキスト ボックス 468"/>
        <xdr:cNvSpPr txBox="1"/>
      </xdr:nvSpPr>
      <xdr:spPr>
        <a:xfrm>
          <a:off x="14909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84201</xdr:rowOff>
    </xdr:from>
    <xdr:to>
      <xdr:col>21</xdr:col>
      <xdr:colOff>50800</xdr:colOff>
      <xdr:row>17</xdr:row>
      <xdr:rowOff>14351</xdr:rowOff>
    </xdr:to>
    <xdr:sp macro="" textlink="">
      <xdr:nvSpPr>
        <xdr:cNvPr id="470" name="円/楕円 469"/>
        <xdr:cNvSpPr/>
      </xdr:nvSpPr>
      <xdr:spPr>
        <a:xfrm>
          <a:off x="14351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170578</xdr:rowOff>
    </xdr:from>
    <xdr:ext cx="762000" cy="259045"/>
    <xdr:sp macro="" textlink="">
      <xdr:nvSpPr>
        <xdr:cNvPr id="471" name="テキスト ボックス 470"/>
        <xdr:cNvSpPr txBox="1"/>
      </xdr:nvSpPr>
      <xdr:spPr>
        <a:xfrm>
          <a:off x="14020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146939</xdr:rowOff>
    </xdr:from>
    <xdr:to>
      <xdr:col>19</xdr:col>
      <xdr:colOff>533400</xdr:colOff>
      <xdr:row>17</xdr:row>
      <xdr:rowOff>77089</xdr:rowOff>
    </xdr:to>
    <xdr:sp macro="" textlink="">
      <xdr:nvSpPr>
        <xdr:cNvPr id="472" name="円/楕円 471"/>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61866</xdr:rowOff>
    </xdr:from>
    <xdr:ext cx="762000" cy="259045"/>
    <xdr:sp macro="" textlink="">
      <xdr:nvSpPr>
        <xdr:cNvPr id="473" name="テキスト ボックス 472"/>
        <xdr:cNvSpPr txBox="1"/>
      </xdr:nvSpPr>
      <xdr:spPr>
        <a:xfrm>
          <a:off x="13131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142,462
140,405
285.09
61,592,100
60,381,792
978,297
35,777,461
67,908,502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平成２６年度から１．０ポイント減少した。図書館の指定管理による嘱託職員の減、職員数の減等により</a:t>
          </a:r>
          <a:r>
            <a:rPr kumimoji="1" lang="en-US" altLang="ja-JP" sz="1200">
              <a:latin typeface="ＭＳ Ｐゴシック"/>
            </a:rPr>
            <a:t>70</a:t>
          </a:r>
          <a:r>
            <a:rPr kumimoji="1" lang="ja-JP" altLang="en-US" sz="1200">
              <a:latin typeface="ＭＳ Ｐゴシック"/>
            </a:rPr>
            <a:t>百万円の減となったものの、類似団体と比較して高い数値となっている。ごみ処理や消防など、広域ではなく市の単独実施事業が多いことが主な要因となっている。今後、施設の適正な維持管理に努め、定員適正化計画に沿った職員数の管理など、行財政改革に取り組むことにより、健全化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170543</xdr:rowOff>
    </xdr:from>
    <xdr:to>
      <xdr:col>7</xdr:col>
      <xdr:colOff>15875</xdr:colOff>
      <xdr:row>39</xdr:row>
      <xdr:rowOff>107950</xdr:rowOff>
    </xdr:to>
    <xdr:cxnSp macro="">
      <xdr:nvCxnSpPr>
        <xdr:cNvPr id="68" name="直線コネクタ 67"/>
        <xdr:cNvCxnSpPr/>
      </xdr:nvCxnSpPr>
      <xdr:spPr>
        <a:xfrm flipV="1">
          <a:off x="3987800" y="6685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170543</xdr:rowOff>
    </xdr:from>
    <xdr:to>
      <xdr:col>5</xdr:col>
      <xdr:colOff>549275</xdr:colOff>
      <xdr:row>39</xdr:row>
      <xdr:rowOff>107950</xdr:rowOff>
    </xdr:to>
    <xdr:cxnSp macro="">
      <xdr:nvCxnSpPr>
        <xdr:cNvPr id="71" name="直線コネクタ 70"/>
        <xdr:cNvCxnSpPr/>
      </xdr:nvCxnSpPr>
      <xdr:spPr>
        <a:xfrm>
          <a:off x="3098800" y="6685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170543</xdr:rowOff>
    </xdr:from>
    <xdr:to>
      <xdr:col>4</xdr:col>
      <xdr:colOff>346075</xdr:colOff>
      <xdr:row>41</xdr:row>
      <xdr:rowOff>58965</xdr:rowOff>
    </xdr:to>
    <xdr:cxnSp macro="">
      <xdr:nvCxnSpPr>
        <xdr:cNvPr id="74" name="直線コネクタ 73"/>
        <xdr:cNvCxnSpPr/>
      </xdr:nvCxnSpPr>
      <xdr:spPr>
        <a:xfrm flipV="1">
          <a:off x="2209800" y="6685643"/>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58965</xdr:rowOff>
    </xdr:from>
    <xdr:to>
      <xdr:col>3</xdr:col>
      <xdr:colOff>142875</xdr:colOff>
      <xdr:row>41</xdr:row>
      <xdr:rowOff>156935</xdr:rowOff>
    </xdr:to>
    <xdr:cxnSp macro="">
      <xdr:nvCxnSpPr>
        <xdr:cNvPr id="77" name="直線コネクタ 76"/>
        <xdr:cNvCxnSpPr/>
      </xdr:nvCxnSpPr>
      <xdr:spPr>
        <a:xfrm flipV="1">
          <a:off x="1320800" y="7088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119743</xdr:rowOff>
    </xdr:from>
    <xdr:to>
      <xdr:col>7</xdr:col>
      <xdr:colOff>66675</xdr:colOff>
      <xdr:row>39</xdr:row>
      <xdr:rowOff>49893</xdr:rowOff>
    </xdr:to>
    <xdr:sp macro="" textlink="">
      <xdr:nvSpPr>
        <xdr:cNvPr id="87" name="円/楕円 86"/>
        <xdr:cNvSpPr/>
      </xdr:nvSpPr>
      <xdr:spPr>
        <a:xfrm>
          <a:off x="4775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91820</xdr:rowOff>
    </xdr:from>
    <xdr:ext cx="762000" cy="259045"/>
    <xdr:sp macro="" textlink="">
      <xdr:nvSpPr>
        <xdr:cNvPr id="88" name="人件費該当値テキスト"/>
        <xdr:cNvSpPr txBox="1"/>
      </xdr:nvSpPr>
      <xdr:spPr>
        <a:xfrm>
          <a:off x="4914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9" name="円/楕円 88"/>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90" name="テキスト ボックス 89"/>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119743</xdr:rowOff>
    </xdr:from>
    <xdr:to>
      <xdr:col>4</xdr:col>
      <xdr:colOff>396875</xdr:colOff>
      <xdr:row>39</xdr:row>
      <xdr:rowOff>49893</xdr:rowOff>
    </xdr:to>
    <xdr:sp macro="" textlink="">
      <xdr:nvSpPr>
        <xdr:cNvPr id="91" name="円/楕円 90"/>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34670</xdr:rowOff>
    </xdr:from>
    <xdr:ext cx="762000" cy="259045"/>
    <xdr:sp macro="" textlink="">
      <xdr:nvSpPr>
        <xdr:cNvPr id="92" name="テキスト ボックス 91"/>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8165</xdr:rowOff>
    </xdr:from>
    <xdr:to>
      <xdr:col>3</xdr:col>
      <xdr:colOff>193675</xdr:colOff>
      <xdr:row>41</xdr:row>
      <xdr:rowOff>109765</xdr:rowOff>
    </xdr:to>
    <xdr:sp macro="" textlink="">
      <xdr:nvSpPr>
        <xdr:cNvPr id="93" name="円/楕円 92"/>
        <xdr:cNvSpPr/>
      </xdr:nvSpPr>
      <xdr:spPr>
        <a:xfrm>
          <a:off x="215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94542</xdr:rowOff>
    </xdr:from>
    <xdr:ext cx="762000" cy="259045"/>
    <xdr:sp macro="" textlink="">
      <xdr:nvSpPr>
        <xdr:cNvPr id="94" name="テキスト ボックス 93"/>
        <xdr:cNvSpPr txBox="1"/>
      </xdr:nvSpPr>
      <xdr:spPr>
        <a:xfrm>
          <a:off x="1828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106135</xdr:rowOff>
    </xdr:from>
    <xdr:to>
      <xdr:col>1</xdr:col>
      <xdr:colOff>676275</xdr:colOff>
      <xdr:row>42</xdr:row>
      <xdr:rowOff>36285</xdr:rowOff>
    </xdr:to>
    <xdr:sp macro="" textlink="">
      <xdr:nvSpPr>
        <xdr:cNvPr id="95" name="円/楕円 94"/>
        <xdr:cNvSpPr/>
      </xdr:nvSpPr>
      <xdr:spPr>
        <a:xfrm>
          <a:off x="1270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21062</xdr:rowOff>
    </xdr:from>
    <xdr:ext cx="762000" cy="259045"/>
    <xdr:sp macro="" textlink="">
      <xdr:nvSpPr>
        <xdr:cNvPr id="96" name="テキスト ボックス 95"/>
        <xdr:cNvSpPr txBox="1"/>
      </xdr:nvSpPr>
      <xdr:spPr>
        <a:xfrm>
          <a:off x="939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平成２６年度と同じ１３．８ポイントとなった。</a:t>
          </a:r>
        </a:p>
        <a:p>
          <a:r>
            <a:rPr kumimoji="1" lang="ja-JP" altLang="en-US" sz="1300">
              <a:latin typeface="ＭＳ Ｐゴシック"/>
            </a:rPr>
            <a:t>　指定管理への移行による図書館管理運営費の増、中学校のデリバリー給食の実施校の増による給食調理等委託料の増、旧小学校解体撤去事業などにより、</a:t>
          </a:r>
          <a:r>
            <a:rPr kumimoji="1" lang="en-US" altLang="ja-JP" sz="1300">
              <a:latin typeface="ＭＳ Ｐゴシック"/>
            </a:rPr>
            <a:t>707</a:t>
          </a:r>
          <a:r>
            <a:rPr kumimoji="1" lang="ja-JP" altLang="en-US" sz="1300">
              <a:latin typeface="ＭＳ Ｐゴシック"/>
            </a:rPr>
            <a:t>百万円の増となっっている。</a:t>
          </a:r>
        </a:p>
        <a:p>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7,041</a:t>
          </a:r>
          <a:r>
            <a:rPr kumimoji="1" lang="ja-JP" altLang="en-US" sz="1300">
              <a:latin typeface="ＭＳ Ｐゴシック"/>
            </a:rPr>
            <a:t>百万円→</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7,748</a:t>
          </a:r>
          <a:r>
            <a:rPr kumimoji="1" lang="ja-JP" altLang="en-US" sz="1300">
              <a:latin typeface="ＭＳ Ｐゴシック"/>
            </a:rPr>
            <a:t>百万円）</a:t>
          </a:r>
        </a:p>
        <a:p>
          <a:r>
            <a:rPr kumimoji="1" lang="ja-JP" altLang="en-US" sz="1300">
              <a:latin typeface="ＭＳ Ｐゴシック"/>
            </a:rPr>
            <a:t>　今後、委託業務の見直しなどを行い、効率的な事務の執行に努める。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118836</xdr:rowOff>
    </xdr:to>
    <xdr:cxnSp macro="">
      <xdr:nvCxnSpPr>
        <xdr:cNvPr id="131" name="直線コネクタ 130"/>
        <xdr:cNvCxnSpPr/>
      </xdr:nvCxnSpPr>
      <xdr:spPr>
        <a:xfrm>
          <a:off x="15671800" y="2690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118836</xdr:rowOff>
    </xdr:to>
    <xdr:cxnSp macro="">
      <xdr:nvCxnSpPr>
        <xdr:cNvPr id="134" name="直線コネクタ 133"/>
        <xdr:cNvCxnSpPr/>
      </xdr:nvCxnSpPr>
      <xdr:spPr>
        <a:xfrm>
          <a:off x="14782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107950</xdr:rowOff>
    </xdr:to>
    <xdr:cxnSp macro="">
      <xdr:nvCxnSpPr>
        <xdr:cNvPr id="137" name="直線コネクタ 136"/>
        <xdr:cNvCxnSpPr/>
      </xdr:nvCxnSpPr>
      <xdr:spPr>
        <a:xfrm>
          <a:off x="13893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42636</xdr:rowOff>
    </xdr:to>
    <xdr:cxnSp macro="">
      <xdr:nvCxnSpPr>
        <xdr:cNvPr id="140" name="直線コネクタ 139"/>
        <xdr:cNvCxnSpPr/>
      </xdr:nvCxnSpPr>
      <xdr:spPr>
        <a:xfrm>
          <a:off x="13004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50" name="円/楕円 149"/>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51"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2" name="円/楕円 151"/>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3" name="テキスト ボックス 152"/>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4" name="円/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5" name="テキスト ボックス 154"/>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6" name="円/楕円 155"/>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7" name="テキスト ボックス 156"/>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8" name="円/楕円 157"/>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60070</xdr:rowOff>
    </xdr:from>
    <xdr:ext cx="762000" cy="259045"/>
    <xdr:sp macro="" textlink="">
      <xdr:nvSpPr>
        <xdr:cNvPr id="159" name="テキスト ボックス 158"/>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平成２６年度と同じ９．８ポイント、自立支援給付費や私立保育園運営委託料等の施設型給付費等の増等により</a:t>
          </a:r>
          <a:r>
            <a:rPr kumimoji="1" lang="en-US" altLang="ja-JP" sz="1300">
              <a:latin typeface="ＭＳ Ｐゴシック"/>
            </a:rPr>
            <a:t>267</a:t>
          </a:r>
          <a:r>
            <a:rPr kumimoji="1" lang="ja-JP" altLang="en-US" sz="1300">
              <a:latin typeface="ＭＳ Ｐゴシック"/>
            </a:rPr>
            <a:t>百万円の増となっている。類似団体と比較すると低い水準にあるが、少子高齢化の進展により、数値の増加が見込まれる。</a:t>
          </a:r>
          <a:endParaRPr kumimoji="1" lang="en-US" altLang="ja-JP" sz="1300">
            <a:latin typeface="ＭＳ Ｐゴシック"/>
          </a:endParaRPr>
        </a:p>
        <a:p>
          <a:r>
            <a:rPr kumimoji="1" lang="ja-JP" altLang="en-US" sz="1300">
              <a:latin typeface="ＭＳ Ｐゴシック"/>
            </a:rPr>
            <a:t>　高齢者へ向けた介護予防の取組や、生活保護受給者への就労支援等、扶助費の抑制に努める。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54</xdr:row>
      <xdr:rowOff>165100</xdr:rowOff>
    </xdr:to>
    <xdr:cxnSp macro="">
      <xdr:nvCxnSpPr>
        <xdr:cNvPr id="192" name="直線コネクタ 191"/>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165100</xdr:rowOff>
    </xdr:to>
    <xdr:cxnSp macro="">
      <xdr:nvCxnSpPr>
        <xdr:cNvPr id="195" name="直線コネクタ 194"/>
        <xdr:cNvCxnSpPr/>
      </xdr:nvCxnSpPr>
      <xdr:spPr>
        <a:xfrm>
          <a:off x="3098800" y="923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8" name="直線コネクタ 197"/>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127000</xdr:rowOff>
    </xdr:to>
    <xdr:cxnSp macro="">
      <xdr:nvCxnSpPr>
        <xdr:cNvPr id="201" name="直線コネクタ 200"/>
        <xdr:cNvCxnSpPr/>
      </xdr:nvCxnSpPr>
      <xdr:spPr>
        <a:xfrm>
          <a:off x="1320800" y="9099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11" name="円/楕円 210"/>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12"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3" name="円/楕円 21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4" name="テキスト ボックス 21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5" name="円/楕円 21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6" name="テキスト ボックス 21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7" name="円/楕円 21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8" name="テキスト ボックス 21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9" name="円/楕円 218"/>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20" name="テキスト ボックス 219"/>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平成２６年度から０．５ポイント増加した。</a:t>
          </a:r>
        </a:p>
        <a:p>
          <a:r>
            <a:rPr kumimoji="1" lang="ja-JP" altLang="en-US" sz="1300">
              <a:latin typeface="ＭＳ Ｐゴシック"/>
            </a:rPr>
            <a:t>　類似団体と比較すると高い水準となっている。これは高齢化に伴う介護保険事業や国民健康保険事業への繰出が多いことや、施設の老朽化による維持補修費の増が主な要因である。</a:t>
          </a:r>
        </a:p>
        <a:p>
          <a:r>
            <a:rPr kumimoji="1" lang="ja-JP" altLang="en-US" sz="1300">
              <a:latin typeface="ＭＳ Ｐゴシック"/>
            </a:rPr>
            <a:t>　今後、高齢者へ向けた介護予防等の取組を進め、繰出金の抑制に努める。公共施設の維持補修については、計画的な修繕の実施による支出の抑制に努める。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59</xdr:row>
      <xdr:rowOff>31750</xdr:rowOff>
    </xdr:to>
    <xdr:cxnSp macro="">
      <xdr:nvCxnSpPr>
        <xdr:cNvPr id="253" name="直線コネクタ 252"/>
        <xdr:cNvCxnSpPr/>
      </xdr:nvCxnSpPr>
      <xdr:spPr>
        <a:xfrm>
          <a:off x="15671800" y="1008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114300</xdr:rowOff>
    </xdr:from>
    <xdr:to>
      <xdr:col>22</xdr:col>
      <xdr:colOff>565150</xdr:colOff>
      <xdr:row>58</xdr:row>
      <xdr:rowOff>139700</xdr:rowOff>
    </xdr:to>
    <xdr:cxnSp macro="">
      <xdr:nvCxnSpPr>
        <xdr:cNvPr id="256" name="直線コネクタ 255"/>
        <xdr:cNvCxnSpPr/>
      </xdr:nvCxnSpPr>
      <xdr:spPr>
        <a:xfrm>
          <a:off x="14782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114300</xdr:rowOff>
    </xdr:to>
    <xdr:cxnSp macro="">
      <xdr:nvCxnSpPr>
        <xdr:cNvPr id="259" name="直線コネクタ 258"/>
        <xdr:cNvCxnSpPr/>
      </xdr:nvCxnSpPr>
      <xdr:spPr>
        <a:xfrm>
          <a:off x="13893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88900</xdr:rowOff>
    </xdr:to>
    <xdr:cxnSp macro="">
      <xdr:nvCxnSpPr>
        <xdr:cNvPr id="262" name="直線コネクタ 261"/>
        <xdr:cNvCxnSpPr/>
      </xdr:nvCxnSpPr>
      <xdr:spPr>
        <a:xfrm>
          <a:off x="13004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2" name="円/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3"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88900</xdr:rowOff>
    </xdr:from>
    <xdr:to>
      <xdr:col>22</xdr:col>
      <xdr:colOff>615950</xdr:colOff>
      <xdr:row>59</xdr:row>
      <xdr:rowOff>19050</xdr:rowOff>
    </xdr:to>
    <xdr:sp macro="" textlink="">
      <xdr:nvSpPr>
        <xdr:cNvPr id="274" name="円/楕円 273"/>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3827</xdr:rowOff>
    </xdr:from>
    <xdr:ext cx="736600" cy="259045"/>
    <xdr:sp macro="" textlink="">
      <xdr:nvSpPr>
        <xdr:cNvPr id="275" name="テキスト ボックス 274"/>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63500</xdr:rowOff>
    </xdr:from>
    <xdr:to>
      <xdr:col>21</xdr:col>
      <xdr:colOff>412750</xdr:colOff>
      <xdr:row>58</xdr:row>
      <xdr:rowOff>165100</xdr:rowOff>
    </xdr:to>
    <xdr:sp macro="" textlink="">
      <xdr:nvSpPr>
        <xdr:cNvPr id="276" name="円/楕円 275"/>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149877</xdr:rowOff>
    </xdr:from>
    <xdr:ext cx="762000" cy="259045"/>
    <xdr:sp macro="" textlink="">
      <xdr:nvSpPr>
        <xdr:cNvPr id="277" name="テキスト ボックス 276"/>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8" name="円/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80" name="円/楕円 279"/>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81" name="テキスト ボックス 280"/>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平成２６年度から０．４ポイント増加した。</a:t>
          </a:r>
        </a:p>
        <a:p>
          <a:r>
            <a:rPr kumimoji="1" lang="ja-JP" altLang="en-US" sz="1300">
              <a:latin typeface="ＭＳ Ｐゴシック"/>
            </a:rPr>
            <a:t>　病院事業への負担金の増、おのみちプレミアム付商品券事業の皆増などにより、</a:t>
          </a:r>
          <a:r>
            <a:rPr kumimoji="1" lang="en-US" altLang="ja-JP" sz="1300">
              <a:latin typeface="ＭＳ Ｐゴシック"/>
            </a:rPr>
            <a:t>963</a:t>
          </a:r>
          <a:r>
            <a:rPr kumimoji="1" lang="ja-JP" altLang="en-US" sz="1300">
              <a:latin typeface="ＭＳ Ｐゴシック"/>
            </a:rPr>
            <a:t>百万円の増となっている。</a:t>
          </a:r>
        </a:p>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3,718</a:t>
          </a:r>
          <a:r>
            <a:rPr kumimoji="1" lang="ja-JP" altLang="en-US" sz="1300">
              <a:latin typeface="ＭＳ Ｐゴシック"/>
            </a:rPr>
            <a:t>百万円→</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4,681</a:t>
          </a:r>
          <a:r>
            <a:rPr kumimoji="1" lang="ja-JP" altLang="en-US" sz="1300">
              <a:latin typeface="ＭＳ Ｐゴシック"/>
            </a:rPr>
            <a:t>百万円）</a:t>
          </a:r>
        </a:p>
        <a:p>
          <a:r>
            <a:rPr kumimoji="1" lang="ja-JP" altLang="en-US" sz="1300">
              <a:latin typeface="ＭＳ Ｐゴシック"/>
            </a:rPr>
            <a:t>　今後、所期の目的を達成したものや費用対効果の低い補助事業について、廃止縮減を検討していく。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36</xdr:row>
      <xdr:rowOff>5080</xdr:rowOff>
    </xdr:to>
    <xdr:cxnSp macro="">
      <xdr:nvCxnSpPr>
        <xdr:cNvPr id="313" name="直線コネクタ 312"/>
        <xdr:cNvCxnSpPr/>
      </xdr:nvCxnSpPr>
      <xdr:spPr>
        <a:xfrm>
          <a:off x="15671800" y="614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35</xdr:row>
      <xdr:rowOff>146050</xdr:rowOff>
    </xdr:to>
    <xdr:cxnSp macro="">
      <xdr:nvCxnSpPr>
        <xdr:cNvPr id="316" name="直線コネクタ 315"/>
        <xdr:cNvCxnSpPr/>
      </xdr:nvCxnSpPr>
      <xdr:spPr>
        <a:xfrm>
          <a:off x="14782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130810</xdr:rowOff>
    </xdr:from>
    <xdr:to>
      <xdr:col>21</xdr:col>
      <xdr:colOff>361950</xdr:colOff>
      <xdr:row>35</xdr:row>
      <xdr:rowOff>146050</xdr:rowOff>
    </xdr:to>
    <xdr:cxnSp macro="">
      <xdr:nvCxnSpPr>
        <xdr:cNvPr id="319" name="直線コネクタ 318"/>
        <xdr:cNvCxnSpPr/>
      </xdr:nvCxnSpPr>
      <xdr:spPr>
        <a:xfrm>
          <a:off x="13893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130810</xdr:rowOff>
    </xdr:to>
    <xdr:cxnSp macro="">
      <xdr:nvCxnSpPr>
        <xdr:cNvPr id="322" name="直線コネクタ 321"/>
        <xdr:cNvCxnSpPr/>
      </xdr:nvCxnSpPr>
      <xdr:spPr>
        <a:xfrm>
          <a:off x="13004800" y="6024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125730</xdr:rowOff>
    </xdr:from>
    <xdr:to>
      <xdr:col>24</xdr:col>
      <xdr:colOff>82550</xdr:colOff>
      <xdr:row>36</xdr:row>
      <xdr:rowOff>55880</xdr:rowOff>
    </xdr:to>
    <xdr:sp macro="" textlink="">
      <xdr:nvSpPr>
        <xdr:cNvPr id="332" name="円/楕円 331"/>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142257</xdr:rowOff>
    </xdr:from>
    <xdr:ext cx="762000" cy="259045"/>
    <xdr:sp macro="" textlink="">
      <xdr:nvSpPr>
        <xdr:cNvPr id="333"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4" name="円/楕円 333"/>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5" name="テキスト ボックス 334"/>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36" name="円/楕円 335"/>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7" name="テキスト ボックス 336"/>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80010</xdr:rowOff>
    </xdr:from>
    <xdr:to>
      <xdr:col>20</xdr:col>
      <xdr:colOff>209550</xdr:colOff>
      <xdr:row>36</xdr:row>
      <xdr:rowOff>10160</xdr:rowOff>
    </xdr:to>
    <xdr:sp macro="" textlink="">
      <xdr:nvSpPr>
        <xdr:cNvPr id="338" name="円/楕円 337"/>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20337</xdr:rowOff>
    </xdr:from>
    <xdr:ext cx="762000" cy="259045"/>
    <xdr:sp macro="" textlink="">
      <xdr:nvSpPr>
        <xdr:cNvPr id="339" name="テキスト ボックス 338"/>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40" name="円/楕円 339"/>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41" name="テキスト ボックス 340"/>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平成２６年度から１．９ポイント減少した。平成２７年度の地方債残高は既発債の償還終了などにより</a:t>
          </a:r>
          <a:r>
            <a:rPr kumimoji="1" lang="en-US" altLang="ja-JP" sz="1200">
              <a:latin typeface="ＭＳ Ｐゴシック"/>
            </a:rPr>
            <a:t>1,230</a:t>
          </a:r>
          <a:r>
            <a:rPr kumimoji="1" lang="ja-JP" altLang="en-US" sz="1200">
              <a:latin typeface="ＭＳ Ｐゴシック"/>
            </a:rPr>
            <a:t>百万円減の</a:t>
          </a:r>
          <a:r>
            <a:rPr kumimoji="1" lang="en-US" altLang="ja-JP" sz="1200">
              <a:latin typeface="ＭＳ Ｐゴシック"/>
            </a:rPr>
            <a:t>67,909</a:t>
          </a:r>
          <a:r>
            <a:rPr kumimoji="1" lang="ja-JP" altLang="en-US" sz="1200">
              <a:latin typeface="ＭＳ Ｐゴシック"/>
            </a:rPr>
            <a:t>百万円、元利償還金は</a:t>
          </a:r>
          <a:r>
            <a:rPr kumimoji="1" lang="en-US" altLang="ja-JP" sz="1200">
              <a:latin typeface="ＭＳ Ｐゴシック"/>
            </a:rPr>
            <a:t>418</a:t>
          </a:r>
          <a:r>
            <a:rPr kumimoji="1" lang="ja-JP" altLang="en-US" sz="1200">
              <a:latin typeface="ＭＳ Ｐゴシック"/>
            </a:rPr>
            <a:t>百万円の減となった。</a:t>
          </a:r>
          <a:endParaRPr kumimoji="1" lang="en-US" altLang="ja-JP" sz="1200">
            <a:latin typeface="ＭＳ Ｐゴシック"/>
          </a:endParaRPr>
        </a:p>
        <a:p>
          <a:r>
            <a:rPr kumimoji="1" lang="ja-JP" altLang="en-US" sz="1200">
              <a:latin typeface="ＭＳ Ｐゴシック"/>
            </a:rPr>
            <a:t>（</a:t>
          </a:r>
          <a:r>
            <a:rPr kumimoji="1" lang="en-US" altLang="ja-JP" sz="1200">
              <a:latin typeface="ＭＳ Ｐゴシック"/>
            </a:rPr>
            <a:t>26</a:t>
          </a:r>
          <a:r>
            <a:rPr kumimoji="1" lang="ja-JP" altLang="en-US" sz="1200">
              <a:latin typeface="ＭＳ Ｐゴシック"/>
            </a:rPr>
            <a:t>年度：</a:t>
          </a:r>
          <a:r>
            <a:rPr kumimoji="1" lang="en-US" altLang="ja-JP" sz="1200">
              <a:latin typeface="ＭＳ Ｐゴシック"/>
            </a:rPr>
            <a:t>7,567</a:t>
          </a:r>
          <a:r>
            <a:rPr kumimoji="1" lang="ja-JP" altLang="en-US" sz="1200">
              <a:latin typeface="ＭＳ Ｐゴシック"/>
            </a:rPr>
            <a:t>百万円→</a:t>
          </a:r>
          <a:r>
            <a:rPr kumimoji="1" lang="en-US" altLang="ja-JP" sz="1200">
              <a:latin typeface="ＭＳ Ｐゴシック"/>
            </a:rPr>
            <a:t>27</a:t>
          </a:r>
          <a:r>
            <a:rPr kumimoji="1" lang="ja-JP" altLang="en-US" sz="1200">
              <a:latin typeface="ＭＳ Ｐゴシック"/>
            </a:rPr>
            <a:t>年度：</a:t>
          </a:r>
          <a:r>
            <a:rPr kumimoji="1" lang="en-US" altLang="ja-JP" sz="1200">
              <a:latin typeface="ＭＳ Ｐゴシック"/>
            </a:rPr>
            <a:t>7,149</a:t>
          </a:r>
          <a:r>
            <a:rPr kumimoji="1" lang="ja-JP" altLang="en-US" sz="1200">
              <a:latin typeface="ＭＳ Ｐゴシック"/>
            </a:rPr>
            <a:t>百万円）</a:t>
          </a:r>
        </a:p>
        <a:p>
          <a:r>
            <a:rPr kumimoji="1" lang="ja-JP" altLang="en-US" sz="1200">
              <a:latin typeface="ＭＳ Ｐゴシック"/>
            </a:rPr>
            <a:t>　今後、大規模建設事業が集中し公債費の増が見込まれるが、建設事業の必要性、適正な事業規模等を精査し、事業費及び借入額の抑制に努める。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145287</xdr:rowOff>
    </xdr:to>
    <xdr:cxnSp macro="">
      <xdr:nvCxnSpPr>
        <xdr:cNvPr id="371" name="直線コネクタ 370"/>
        <xdr:cNvCxnSpPr/>
      </xdr:nvCxnSpPr>
      <xdr:spPr>
        <a:xfrm flipV="1">
          <a:off x="3987800" y="134315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78</xdr:row>
      <xdr:rowOff>149861</xdr:rowOff>
    </xdr:to>
    <xdr:cxnSp macro="">
      <xdr:nvCxnSpPr>
        <xdr:cNvPr id="374" name="直線コネクタ 373"/>
        <xdr:cNvCxnSpPr/>
      </xdr:nvCxnSpPr>
      <xdr:spPr>
        <a:xfrm flipV="1">
          <a:off x="3098800" y="135183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149861</xdr:rowOff>
    </xdr:to>
    <xdr:cxnSp macro="">
      <xdr:nvCxnSpPr>
        <xdr:cNvPr id="377" name="直線コネクタ 376"/>
        <xdr:cNvCxnSpPr/>
      </xdr:nvCxnSpPr>
      <xdr:spPr>
        <a:xfrm>
          <a:off x="2209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159004</xdr:rowOff>
    </xdr:to>
    <xdr:cxnSp macro="">
      <xdr:nvCxnSpPr>
        <xdr:cNvPr id="380" name="直線コネクタ 379"/>
        <xdr:cNvCxnSpPr/>
      </xdr:nvCxnSpPr>
      <xdr:spPr>
        <a:xfrm flipV="1">
          <a:off x="1320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90" name="円/楕円 389"/>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91"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92" name="円/楕円 391"/>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93" name="テキスト ボックス 392"/>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4" name="円/楕円 393"/>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5" name="テキスト ボックス 394"/>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6" name="円/楕円 395"/>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7" name="テキスト ボックス 396"/>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8" name="円/楕円 397"/>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9" name="テキスト ボックス 398"/>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から０．１ポイント減少したが、類似団体平均と比較するとやや上回っている。地方交付税の減や少子高齢化の進行などを見据え、持続可能な行政経営を行うため、事務事業見直し等を継続し、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76</xdr:row>
      <xdr:rowOff>149861</xdr:rowOff>
    </xdr:to>
    <xdr:cxnSp macro="">
      <xdr:nvCxnSpPr>
        <xdr:cNvPr id="430" name="直線コネクタ 429"/>
        <xdr:cNvCxnSpPr/>
      </xdr:nvCxnSpPr>
      <xdr:spPr>
        <a:xfrm flipV="1">
          <a:off x="15671800" y="13175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149861</xdr:rowOff>
    </xdr:to>
    <xdr:cxnSp macro="">
      <xdr:nvCxnSpPr>
        <xdr:cNvPr id="433" name="直線コネクタ 432"/>
        <xdr:cNvCxnSpPr/>
      </xdr:nvCxnSpPr>
      <xdr:spPr>
        <a:xfrm>
          <a:off x="14782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163576</xdr:rowOff>
    </xdr:to>
    <xdr:cxnSp macro="">
      <xdr:nvCxnSpPr>
        <xdr:cNvPr id="436" name="直線コネクタ 435"/>
        <xdr:cNvCxnSpPr/>
      </xdr:nvCxnSpPr>
      <xdr:spPr>
        <a:xfrm flipV="1">
          <a:off x="13893800" y="130749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163576</xdr:rowOff>
    </xdr:to>
    <xdr:cxnSp macro="">
      <xdr:nvCxnSpPr>
        <xdr:cNvPr id="439" name="直線コネクタ 438"/>
        <xdr:cNvCxnSpPr/>
      </xdr:nvCxnSpPr>
      <xdr:spPr>
        <a:xfrm>
          <a:off x="13004800" y="130977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49" name="円/楕円 448"/>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66564</xdr:rowOff>
    </xdr:from>
    <xdr:ext cx="762000" cy="259045"/>
    <xdr:sp macro="" textlink="">
      <xdr:nvSpPr>
        <xdr:cNvPr id="450"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1" name="円/楕円 450"/>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52" name="テキスト ボックス 451"/>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3" name="円/楕円 452"/>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54" name="テキスト ボックス 45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55" name="円/楕円 454"/>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56" name="テキスト ボックス 455"/>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7" name="円/楕円 456"/>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58" name="テキスト ボックス 457"/>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広島県尾道市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59030</xdr:rowOff>
    </xdr:from>
    <xdr:to>
      <xdr:col>4</xdr:col>
      <xdr:colOff>1117600</xdr:colOff>
      <xdr:row>13</xdr:row>
      <xdr:rowOff>50648</xdr:rowOff>
    </xdr:to>
    <xdr:cxnSp macro="">
      <xdr:nvCxnSpPr>
        <xdr:cNvPr id="50" name="直線コネクタ 49"/>
        <xdr:cNvCxnSpPr/>
      </xdr:nvCxnSpPr>
      <xdr:spPr bwMode="auto">
        <a:xfrm flipV="1">
          <a:off x="5003800" y="2164055"/>
          <a:ext cx="647700" cy="16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50648</xdr:rowOff>
    </xdr:from>
    <xdr:to>
      <xdr:col>4</xdr:col>
      <xdr:colOff>469900</xdr:colOff>
      <xdr:row>13</xdr:row>
      <xdr:rowOff>138506</xdr:rowOff>
    </xdr:to>
    <xdr:cxnSp macro="">
      <xdr:nvCxnSpPr>
        <xdr:cNvPr id="53" name="直線コネクタ 52"/>
        <xdr:cNvCxnSpPr/>
      </xdr:nvCxnSpPr>
      <xdr:spPr bwMode="auto">
        <a:xfrm flipV="1">
          <a:off x="4305300" y="2327123"/>
          <a:ext cx="698500" cy="8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67983</xdr:rowOff>
    </xdr:from>
    <xdr:to>
      <xdr:col>3</xdr:col>
      <xdr:colOff>904875</xdr:colOff>
      <xdr:row>13</xdr:row>
      <xdr:rowOff>138506</xdr:rowOff>
    </xdr:to>
    <xdr:cxnSp macro="">
      <xdr:nvCxnSpPr>
        <xdr:cNvPr id="56" name="直線コネクタ 55"/>
        <xdr:cNvCxnSpPr/>
      </xdr:nvCxnSpPr>
      <xdr:spPr bwMode="auto">
        <a:xfrm>
          <a:off x="3606800" y="2173008"/>
          <a:ext cx="698500" cy="24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17043</xdr:rowOff>
    </xdr:from>
    <xdr:to>
      <xdr:col>3</xdr:col>
      <xdr:colOff>206375</xdr:colOff>
      <xdr:row>12</xdr:row>
      <xdr:rowOff>67983</xdr:rowOff>
    </xdr:to>
    <xdr:cxnSp macro="">
      <xdr:nvCxnSpPr>
        <xdr:cNvPr id="59" name="直線コネクタ 58"/>
        <xdr:cNvCxnSpPr/>
      </xdr:nvCxnSpPr>
      <xdr:spPr bwMode="auto">
        <a:xfrm>
          <a:off x="2908300" y="1950618"/>
          <a:ext cx="698500" cy="22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8230</xdr:rowOff>
    </xdr:from>
    <xdr:to>
      <xdr:col>5</xdr:col>
      <xdr:colOff>34925</xdr:colOff>
      <xdr:row>12</xdr:row>
      <xdr:rowOff>109830</xdr:rowOff>
    </xdr:to>
    <xdr:sp macro="" textlink="">
      <xdr:nvSpPr>
        <xdr:cNvPr id="69" name="円/楕円 68"/>
        <xdr:cNvSpPr/>
      </xdr:nvSpPr>
      <xdr:spPr bwMode="auto">
        <a:xfrm>
          <a:off x="5600700" y="211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24757</xdr:rowOff>
    </xdr:from>
    <xdr:ext cx="762000" cy="259045"/>
    <xdr:sp macro="" textlink="">
      <xdr:nvSpPr>
        <xdr:cNvPr id="70" name="人口1人当たり決算額の推移該当値テキスト130"/>
        <xdr:cNvSpPr txBox="1"/>
      </xdr:nvSpPr>
      <xdr:spPr>
        <a:xfrm>
          <a:off x="5740400" y="195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86,534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171298</xdr:rowOff>
    </xdr:from>
    <xdr:to>
      <xdr:col>4</xdr:col>
      <xdr:colOff>520700</xdr:colOff>
      <xdr:row>13</xdr:row>
      <xdr:rowOff>101448</xdr:rowOff>
    </xdr:to>
    <xdr:sp macro="" textlink="">
      <xdr:nvSpPr>
        <xdr:cNvPr id="71" name="円/楕円 70"/>
        <xdr:cNvSpPr/>
      </xdr:nvSpPr>
      <xdr:spPr bwMode="auto">
        <a:xfrm>
          <a:off x="4953000" y="227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111625</xdr:rowOff>
    </xdr:from>
    <xdr:ext cx="736600" cy="259045"/>
    <xdr:sp macro="" textlink="">
      <xdr:nvSpPr>
        <xdr:cNvPr id="72" name="テキスト ボックス 71"/>
        <xdr:cNvSpPr txBox="1"/>
      </xdr:nvSpPr>
      <xdr:spPr>
        <a:xfrm>
          <a:off x="4622800" y="2045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82,254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87706</xdr:rowOff>
    </xdr:from>
    <xdr:to>
      <xdr:col>3</xdr:col>
      <xdr:colOff>955675</xdr:colOff>
      <xdr:row>14</xdr:row>
      <xdr:rowOff>17856</xdr:rowOff>
    </xdr:to>
    <xdr:sp macro="" textlink="">
      <xdr:nvSpPr>
        <xdr:cNvPr id="73" name="円/楕円 72"/>
        <xdr:cNvSpPr/>
      </xdr:nvSpPr>
      <xdr:spPr bwMode="auto">
        <a:xfrm>
          <a:off x="4254500" y="23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28033</xdr:rowOff>
    </xdr:from>
    <xdr:ext cx="762000" cy="259045"/>
    <xdr:sp macro="" textlink="">
      <xdr:nvSpPr>
        <xdr:cNvPr id="74" name="テキスト ボックス 73"/>
        <xdr:cNvSpPr txBox="1"/>
      </xdr:nvSpPr>
      <xdr:spPr>
        <a:xfrm>
          <a:off x="3924300" y="213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17183</xdr:rowOff>
    </xdr:from>
    <xdr:to>
      <xdr:col>3</xdr:col>
      <xdr:colOff>257175</xdr:colOff>
      <xdr:row>12</xdr:row>
      <xdr:rowOff>118783</xdr:rowOff>
    </xdr:to>
    <xdr:sp macro="" textlink="">
      <xdr:nvSpPr>
        <xdr:cNvPr id="75" name="円/楕円 74"/>
        <xdr:cNvSpPr/>
      </xdr:nvSpPr>
      <xdr:spPr bwMode="auto">
        <a:xfrm>
          <a:off x="3556000" y="212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128960</xdr:rowOff>
    </xdr:from>
    <xdr:ext cx="762000" cy="259045"/>
    <xdr:sp macro="" textlink="">
      <xdr:nvSpPr>
        <xdr:cNvPr id="76" name="テキスト ボックス 75"/>
        <xdr:cNvSpPr txBox="1"/>
      </xdr:nvSpPr>
      <xdr:spPr>
        <a:xfrm>
          <a:off x="3225800" y="18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86,299</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137693</xdr:rowOff>
    </xdr:from>
    <xdr:to>
      <xdr:col>2</xdr:col>
      <xdr:colOff>692150</xdr:colOff>
      <xdr:row>11</xdr:row>
      <xdr:rowOff>67843</xdr:rowOff>
    </xdr:to>
    <xdr:sp macro="" textlink="">
      <xdr:nvSpPr>
        <xdr:cNvPr id="77" name="円/楕円 76"/>
        <xdr:cNvSpPr/>
      </xdr:nvSpPr>
      <xdr:spPr bwMode="auto">
        <a:xfrm>
          <a:off x="2857500" y="1899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78020</xdr:rowOff>
    </xdr:from>
    <xdr:ext cx="762000" cy="259045"/>
    <xdr:sp macro="" textlink="">
      <xdr:nvSpPr>
        <xdr:cNvPr id="78" name="テキスト ボックス 77"/>
        <xdr:cNvSpPr txBox="1"/>
      </xdr:nvSpPr>
      <xdr:spPr>
        <a:xfrm>
          <a:off x="2527300" y="166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272580</xdr:rowOff>
    </xdr:from>
    <xdr:to>
      <xdr:col>4</xdr:col>
      <xdr:colOff>1117600</xdr:colOff>
      <xdr:row>34</xdr:row>
      <xdr:rowOff>339941</xdr:rowOff>
    </xdr:to>
    <xdr:cxnSp macro="">
      <xdr:nvCxnSpPr>
        <xdr:cNvPr id="111" name="直線コネクタ 110"/>
        <xdr:cNvCxnSpPr/>
      </xdr:nvCxnSpPr>
      <xdr:spPr bwMode="auto">
        <a:xfrm>
          <a:off x="5003800" y="6540030"/>
          <a:ext cx="6477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193713</xdr:rowOff>
    </xdr:from>
    <xdr:to>
      <xdr:col>4</xdr:col>
      <xdr:colOff>469900</xdr:colOff>
      <xdr:row>34</xdr:row>
      <xdr:rowOff>272580</xdr:rowOff>
    </xdr:to>
    <xdr:cxnSp macro="">
      <xdr:nvCxnSpPr>
        <xdr:cNvPr id="114" name="直線コネクタ 113"/>
        <xdr:cNvCxnSpPr/>
      </xdr:nvCxnSpPr>
      <xdr:spPr bwMode="auto">
        <a:xfrm>
          <a:off x="4305300" y="6461163"/>
          <a:ext cx="698500" cy="7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187846</xdr:rowOff>
    </xdr:from>
    <xdr:to>
      <xdr:col>3</xdr:col>
      <xdr:colOff>904875</xdr:colOff>
      <xdr:row>34</xdr:row>
      <xdr:rowOff>193713</xdr:rowOff>
    </xdr:to>
    <xdr:cxnSp macro="">
      <xdr:nvCxnSpPr>
        <xdr:cNvPr id="117" name="直線コネクタ 116"/>
        <xdr:cNvCxnSpPr/>
      </xdr:nvCxnSpPr>
      <xdr:spPr bwMode="auto">
        <a:xfrm>
          <a:off x="3606800" y="6455296"/>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9" name="テキスト ボックス 118"/>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132601</xdr:rowOff>
    </xdr:from>
    <xdr:to>
      <xdr:col>3</xdr:col>
      <xdr:colOff>206375</xdr:colOff>
      <xdr:row>34</xdr:row>
      <xdr:rowOff>187846</xdr:rowOff>
    </xdr:to>
    <xdr:cxnSp macro="">
      <xdr:nvCxnSpPr>
        <xdr:cNvPr id="120" name="直線コネクタ 119"/>
        <xdr:cNvCxnSpPr/>
      </xdr:nvCxnSpPr>
      <xdr:spPr bwMode="auto">
        <a:xfrm>
          <a:off x="2908300" y="6400051"/>
          <a:ext cx="698500" cy="5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4" name="テキスト ボックス 123"/>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289141</xdr:rowOff>
    </xdr:from>
    <xdr:to>
      <xdr:col>5</xdr:col>
      <xdr:colOff>34925</xdr:colOff>
      <xdr:row>35</xdr:row>
      <xdr:rowOff>47841</xdr:rowOff>
    </xdr:to>
    <xdr:sp macro="" textlink="">
      <xdr:nvSpPr>
        <xdr:cNvPr id="130" name="円/楕円 129"/>
        <xdr:cNvSpPr/>
      </xdr:nvSpPr>
      <xdr:spPr bwMode="auto">
        <a:xfrm>
          <a:off x="56007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134218</xdr:rowOff>
    </xdr:from>
    <xdr:ext cx="762000" cy="259045"/>
    <xdr:sp macro="" textlink="">
      <xdr:nvSpPr>
        <xdr:cNvPr id="131" name="人口1人当たり決算額の推移該当値テキスト445"/>
        <xdr:cNvSpPr txBox="1"/>
      </xdr:nvSpPr>
      <xdr:spPr>
        <a:xfrm>
          <a:off x="5740400" y="640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221780</xdr:rowOff>
    </xdr:from>
    <xdr:to>
      <xdr:col>4</xdr:col>
      <xdr:colOff>520700</xdr:colOff>
      <xdr:row>34</xdr:row>
      <xdr:rowOff>323380</xdr:rowOff>
    </xdr:to>
    <xdr:sp macro="" textlink="">
      <xdr:nvSpPr>
        <xdr:cNvPr id="132" name="円/楕円 131"/>
        <xdr:cNvSpPr/>
      </xdr:nvSpPr>
      <xdr:spPr bwMode="auto">
        <a:xfrm>
          <a:off x="4953000" y="6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333557</xdr:rowOff>
    </xdr:from>
    <xdr:ext cx="736600" cy="259045"/>
    <xdr:sp macro="" textlink="">
      <xdr:nvSpPr>
        <xdr:cNvPr id="133" name="テキスト ボックス 132"/>
        <xdr:cNvSpPr txBox="1"/>
      </xdr:nvSpPr>
      <xdr:spPr>
        <a:xfrm>
          <a:off x="4622800" y="62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142913</xdr:rowOff>
    </xdr:from>
    <xdr:to>
      <xdr:col>3</xdr:col>
      <xdr:colOff>955675</xdr:colOff>
      <xdr:row>34</xdr:row>
      <xdr:rowOff>244513</xdr:rowOff>
    </xdr:to>
    <xdr:sp macro="" textlink="">
      <xdr:nvSpPr>
        <xdr:cNvPr id="134" name="円/楕円 133"/>
        <xdr:cNvSpPr/>
      </xdr:nvSpPr>
      <xdr:spPr bwMode="auto">
        <a:xfrm>
          <a:off x="42545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254690</xdr:rowOff>
    </xdr:from>
    <xdr:ext cx="762000" cy="259045"/>
    <xdr:sp macro="" textlink="">
      <xdr:nvSpPr>
        <xdr:cNvPr id="135" name="テキスト ボックス 134"/>
        <xdr:cNvSpPr txBox="1"/>
      </xdr:nvSpPr>
      <xdr:spPr>
        <a:xfrm>
          <a:off x="3924300" y="61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137046</xdr:rowOff>
    </xdr:from>
    <xdr:to>
      <xdr:col>3</xdr:col>
      <xdr:colOff>257175</xdr:colOff>
      <xdr:row>34</xdr:row>
      <xdr:rowOff>238646</xdr:rowOff>
    </xdr:to>
    <xdr:sp macro="" textlink="">
      <xdr:nvSpPr>
        <xdr:cNvPr id="136" name="円/楕円 135"/>
        <xdr:cNvSpPr/>
      </xdr:nvSpPr>
      <xdr:spPr bwMode="auto">
        <a:xfrm>
          <a:off x="3556000" y="640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248823</xdr:rowOff>
    </xdr:from>
    <xdr:ext cx="762000" cy="259045"/>
    <xdr:sp macro="" textlink="">
      <xdr:nvSpPr>
        <xdr:cNvPr id="137" name="テキスト ボックス 136"/>
        <xdr:cNvSpPr txBox="1"/>
      </xdr:nvSpPr>
      <xdr:spPr>
        <a:xfrm>
          <a:off x="3225800" y="617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81801</xdr:rowOff>
    </xdr:from>
    <xdr:to>
      <xdr:col>2</xdr:col>
      <xdr:colOff>692150</xdr:colOff>
      <xdr:row>34</xdr:row>
      <xdr:rowOff>183401</xdr:rowOff>
    </xdr:to>
    <xdr:sp macro="" textlink="">
      <xdr:nvSpPr>
        <xdr:cNvPr id="138" name="円/楕円 137"/>
        <xdr:cNvSpPr/>
      </xdr:nvSpPr>
      <xdr:spPr bwMode="auto">
        <a:xfrm>
          <a:off x="2857500" y="6349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193578</xdr:rowOff>
    </xdr:from>
    <xdr:ext cx="762000" cy="259045"/>
    <xdr:sp macro="" textlink="">
      <xdr:nvSpPr>
        <xdr:cNvPr id="139" name="テキスト ボックス 138"/>
        <xdr:cNvSpPr txBox="1"/>
      </xdr:nvSpPr>
      <xdr:spPr>
        <a:xfrm>
          <a:off x="2527300" y="611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142,462
140,405
285.09
61,592,100
60,381,792
978,297
35,777,461
67,908,502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140500</xdr:rowOff>
    </xdr:from>
    <xdr:to>
      <xdr:col>6</xdr:col>
      <xdr:colOff>510540</xdr:colOff>
      <xdr:row>39</xdr:row>
      <xdr:rowOff>15501</xdr:rowOff>
    </xdr:to>
    <xdr:cxnSp macro="">
      <xdr:nvCxnSpPr>
        <xdr:cNvPr id="54" name="直線コネクタ 53"/>
        <xdr:cNvCxnSpPr/>
      </xdr:nvCxnSpPr>
      <xdr:spPr>
        <a:xfrm flipV="1">
          <a:off x="4633595" y="5798350"/>
          <a:ext cx="1270" cy="90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19328</xdr:rowOff>
    </xdr:from>
    <xdr:ext cx="534377" cy="259045"/>
    <xdr:sp macro="" textlink="">
      <xdr:nvSpPr>
        <xdr:cNvPr id="55" name="人件費最小値テキスト"/>
        <xdr:cNvSpPr txBox="1"/>
      </xdr:nvSpPr>
      <xdr:spPr>
        <a:xfrm>
          <a:off x="4686300" y="67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15501</xdr:rowOff>
    </xdr:from>
    <xdr:to>
      <xdr:col>6</xdr:col>
      <xdr:colOff>600075</xdr:colOff>
      <xdr:row>39</xdr:row>
      <xdr:rowOff>15501</xdr:rowOff>
    </xdr:to>
    <xdr:cxnSp macro="">
      <xdr:nvCxnSpPr>
        <xdr:cNvPr id="56" name="直線コネクタ 55"/>
        <xdr:cNvCxnSpPr/>
      </xdr:nvCxnSpPr>
      <xdr:spPr>
        <a:xfrm>
          <a:off x="4546600" y="670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87177</xdr:rowOff>
    </xdr:from>
    <xdr:ext cx="534377" cy="259045"/>
    <xdr:sp macro="" textlink="">
      <xdr:nvSpPr>
        <xdr:cNvPr id="57" name="人件費最大値テキスト"/>
        <xdr:cNvSpPr txBox="1"/>
      </xdr:nvSpPr>
      <xdr:spPr>
        <a:xfrm>
          <a:off x="4686300" y="557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33</xdr:row>
      <xdr:rowOff>140500</xdr:rowOff>
    </xdr:from>
    <xdr:to>
      <xdr:col>6</xdr:col>
      <xdr:colOff>600075</xdr:colOff>
      <xdr:row>33</xdr:row>
      <xdr:rowOff>140500</xdr:rowOff>
    </xdr:to>
    <xdr:cxnSp macro="">
      <xdr:nvCxnSpPr>
        <xdr:cNvPr id="58" name="直線コネクタ 57"/>
        <xdr:cNvCxnSpPr/>
      </xdr:nvCxnSpPr>
      <xdr:spPr>
        <a:xfrm>
          <a:off x="4546600" y="579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76607</xdr:rowOff>
    </xdr:from>
    <xdr:to>
      <xdr:col>6</xdr:col>
      <xdr:colOff>511175</xdr:colOff>
      <xdr:row>34</xdr:row>
      <xdr:rowOff>77635</xdr:rowOff>
    </xdr:to>
    <xdr:cxnSp macro="">
      <xdr:nvCxnSpPr>
        <xdr:cNvPr id="59" name="直線コネクタ 58"/>
        <xdr:cNvCxnSpPr/>
      </xdr:nvCxnSpPr>
      <xdr:spPr>
        <a:xfrm flipV="1">
          <a:off x="3797300" y="5905907"/>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32557</xdr:rowOff>
    </xdr:from>
    <xdr:ext cx="534377" cy="259045"/>
    <xdr:sp macro="" textlink="">
      <xdr:nvSpPr>
        <xdr:cNvPr id="60" name="人件費平均値テキスト"/>
        <xdr:cNvSpPr txBox="1"/>
      </xdr:nvSpPr>
      <xdr:spPr>
        <a:xfrm>
          <a:off x="4686300" y="620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54130</xdr:rowOff>
    </xdr:from>
    <xdr:to>
      <xdr:col>6</xdr:col>
      <xdr:colOff>561975</xdr:colOff>
      <xdr:row>36</xdr:row>
      <xdr:rowOff>155730</xdr:rowOff>
    </xdr:to>
    <xdr:sp macro="" textlink="">
      <xdr:nvSpPr>
        <xdr:cNvPr id="61" name="フローチャート : 判断 60"/>
        <xdr:cNvSpPr/>
      </xdr:nvSpPr>
      <xdr:spPr>
        <a:xfrm>
          <a:off x="4584700" y="622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77635</xdr:rowOff>
    </xdr:from>
    <xdr:to>
      <xdr:col>5</xdr:col>
      <xdr:colOff>358775</xdr:colOff>
      <xdr:row>34</xdr:row>
      <xdr:rowOff>133414</xdr:rowOff>
    </xdr:to>
    <xdr:cxnSp macro="">
      <xdr:nvCxnSpPr>
        <xdr:cNvPr id="62" name="直線コネクタ 61"/>
        <xdr:cNvCxnSpPr/>
      </xdr:nvCxnSpPr>
      <xdr:spPr>
        <a:xfrm flipV="1">
          <a:off x="2908300" y="5906935"/>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169802</xdr:rowOff>
    </xdr:from>
    <xdr:to>
      <xdr:col>5</xdr:col>
      <xdr:colOff>409575</xdr:colOff>
      <xdr:row>36</xdr:row>
      <xdr:rowOff>99952</xdr:rowOff>
    </xdr:to>
    <xdr:sp macro="" textlink="">
      <xdr:nvSpPr>
        <xdr:cNvPr id="63" name="フローチャート : 判断 62"/>
        <xdr:cNvSpPr/>
      </xdr:nvSpPr>
      <xdr:spPr>
        <a:xfrm>
          <a:off x="3746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91079</xdr:rowOff>
    </xdr:from>
    <xdr:ext cx="534377" cy="259045"/>
    <xdr:sp macro="" textlink="">
      <xdr:nvSpPr>
        <xdr:cNvPr id="64" name="テキスト ボックス 63"/>
        <xdr:cNvSpPr txBox="1"/>
      </xdr:nvSpPr>
      <xdr:spPr>
        <a:xfrm>
          <a:off x="3530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68194</xdr:rowOff>
    </xdr:from>
    <xdr:to>
      <xdr:col>4</xdr:col>
      <xdr:colOff>155575</xdr:colOff>
      <xdr:row>34</xdr:row>
      <xdr:rowOff>133414</xdr:rowOff>
    </xdr:to>
    <xdr:cxnSp macro="">
      <xdr:nvCxnSpPr>
        <xdr:cNvPr id="65" name="直線コネクタ 64"/>
        <xdr:cNvCxnSpPr/>
      </xdr:nvCxnSpPr>
      <xdr:spPr>
        <a:xfrm>
          <a:off x="2019300" y="5726044"/>
          <a:ext cx="889000" cy="2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11130</xdr:rowOff>
    </xdr:from>
    <xdr:to>
      <xdr:col>4</xdr:col>
      <xdr:colOff>206375</xdr:colOff>
      <xdr:row>36</xdr:row>
      <xdr:rowOff>112730</xdr:rowOff>
    </xdr:to>
    <xdr:sp macro="" textlink="">
      <xdr:nvSpPr>
        <xdr:cNvPr id="66" name="フローチャート : 判断 65"/>
        <xdr:cNvSpPr/>
      </xdr:nvSpPr>
      <xdr:spPr>
        <a:xfrm>
          <a:off x="2857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103857</xdr:rowOff>
    </xdr:from>
    <xdr:ext cx="534377" cy="259045"/>
    <xdr:sp macro="" textlink="">
      <xdr:nvSpPr>
        <xdr:cNvPr id="67" name="テキスト ボックス 66"/>
        <xdr:cNvSpPr txBox="1"/>
      </xdr:nvSpPr>
      <xdr:spPr>
        <a:xfrm>
          <a:off x="2641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1854</xdr:rowOff>
    </xdr:from>
    <xdr:to>
      <xdr:col>2</xdr:col>
      <xdr:colOff>638175</xdr:colOff>
      <xdr:row>33</xdr:row>
      <xdr:rowOff>68194</xdr:rowOff>
    </xdr:to>
    <xdr:cxnSp macro="">
      <xdr:nvCxnSpPr>
        <xdr:cNvPr id="68" name="直線コネクタ 67"/>
        <xdr:cNvCxnSpPr/>
      </xdr:nvCxnSpPr>
      <xdr:spPr>
        <a:xfrm>
          <a:off x="1130300" y="5488254"/>
          <a:ext cx="889000" cy="2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115577</xdr:rowOff>
    </xdr:from>
    <xdr:to>
      <xdr:col>3</xdr:col>
      <xdr:colOff>3175</xdr:colOff>
      <xdr:row>36</xdr:row>
      <xdr:rowOff>45727</xdr:rowOff>
    </xdr:to>
    <xdr:sp macro="" textlink="">
      <xdr:nvSpPr>
        <xdr:cNvPr id="69" name="フローチャート : 判断 68"/>
        <xdr:cNvSpPr/>
      </xdr:nvSpPr>
      <xdr:spPr>
        <a:xfrm>
          <a:off x="1968500" y="611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36854</xdr:rowOff>
    </xdr:from>
    <xdr:ext cx="534377" cy="259045"/>
    <xdr:sp macro="" textlink="">
      <xdr:nvSpPr>
        <xdr:cNvPr id="70" name="テキスト ボックス 69"/>
        <xdr:cNvSpPr txBox="1"/>
      </xdr:nvSpPr>
      <xdr:spPr>
        <a:xfrm>
          <a:off x="1752111" y="62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55936</xdr:rowOff>
    </xdr:from>
    <xdr:to>
      <xdr:col>1</xdr:col>
      <xdr:colOff>485775</xdr:colOff>
      <xdr:row>35</xdr:row>
      <xdr:rowOff>157536</xdr:rowOff>
    </xdr:to>
    <xdr:sp macro="" textlink="">
      <xdr:nvSpPr>
        <xdr:cNvPr id="71" name="フローチャート : 判断 70"/>
        <xdr:cNvSpPr/>
      </xdr:nvSpPr>
      <xdr:spPr>
        <a:xfrm>
          <a:off x="1079500" y="60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148663</xdr:rowOff>
    </xdr:from>
    <xdr:ext cx="534377" cy="259045"/>
    <xdr:sp macro="" textlink="">
      <xdr:nvSpPr>
        <xdr:cNvPr id="72" name="テキスト ボックス 71"/>
        <xdr:cNvSpPr txBox="1"/>
      </xdr:nvSpPr>
      <xdr:spPr>
        <a:xfrm>
          <a:off x="863111" y="61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25807</xdr:rowOff>
    </xdr:from>
    <xdr:to>
      <xdr:col>6</xdr:col>
      <xdr:colOff>561975</xdr:colOff>
      <xdr:row>34</xdr:row>
      <xdr:rowOff>127407</xdr:rowOff>
    </xdr:to>
    <xdr:sp macro="" textlink="">
      <xdr:nvSpPr>
        <xdr:cNvPr id="78" name="円/楕円 77"/>
        <xdr:cNvSpPr/>
      </xdr:nvSpPr>
      <xdr:spPr>
        <a:xfrm>
          <a:off x="45847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112184</xdr:rowOff>
    </xdr:from>
    <xdr:ext cx="534377" cy="259045"/>
    <xdr:sp macro="" textlink="">
      <xdr:nvSpPr>
        <xdr:cNvPr id="79" name="人件費該当値テキスト"/>
        <xdr:cNvSpPr txBox="1"/>
      </xdr:nvSpPr>
      <xdr:spPr>
        <a:xfrm>
          <a:off x="4686300" y="577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26835</xdr:rowOff>
    </xdr:from>
    <xdr:to>
      <xdr:col>5</xdr:col>
      <xdr:colOff>409575</xdr:colOff>
      <xdr:row>34</xdr:row>
      <xdr:rowOff>128435</xdr:rowOff>
    </xdr:to>
    <xdr:sp macro="" textlink="">
      <xdr:nvSpPr>
        <xdr:cNvPr id="80" name="円/楕円 79"/>
        <xdr:cNvSpPr/>
      </xdr:nvSpPr>
      <xdr:spPr>
        <a:xfrm>
          <a:off x="3746500" y="58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144962</xdr:rowOff>
    </xdr:from>
    <xdr:ext cx="534377" cy="259045"/>
    <xdr:sp macro="" textlink="">
      <xdr:nvSpPr>
        <xdr:cNvPr id="81" name="テキスト ボックス 80"/>
        <xdr:cNvSpPr txBox="1"/>
      </xdr:nvSpPr>
      <xdr:spPr>
        <a:xfrm>
          <a:off x="3530111" y="5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82614</xdr:rowOff>
    </xdr:from>
    <xdr:to>
      <xdr:col>4</xdr:col>
      <xdr:colOff>206375</xdr:colOff>
      <xdr:row>35</xdr:row>
      <xdr:rowOff>12764</xdr:rowOff>
    </xdr:to>
    <xdr:sp macro="" textlink="">
      <xdr:nvSpPr>
        <xdr:cNvPr id="82" name="円/楕円 81"/>
        <xdr:cNvSpPr/>
      </xdr:nvSpPr>
      <xdr:spPr>
        <a:xfrm>
          <a:off x="2857500" y="5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29291</xdr:rowOff>
    </xdr:from>
    <xdr:ext cx="534377" cy="259045"/>
    <xdr:sp macro="" textlink="">
      <xdr:nvSpPr>
        <xdr:cNvPr id="83" name="テキスト ボックス 82"/>
        <xdr:cNvSpPr txBox="1"/>
      </xdr:nvSpPr>
      <xdr:spPr>
        <a:xfrm>
          <a:off x="2641111" y="56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17394</xdr:rowOff>
    </xdr:from>
    <xdr:to>
      <xdr:col>3</xdr:col>
      <xdr:colOff>3175</xdr:colOff>
      <xdr:row>33</xdr:row>
      <xdr:rowOff>118994</xdr:rowOff>
    </xdr:to>
    <xdr:sp macro="" textlink="">
      <xdr:nvSpPr>
        <xdr:cNvPr id="84" name="円/楕円 83"/>
        <xdr:cNvSpPr/>
      </xdr:nvSpPr>
      <xdr:spPr>
        <a:xfrm>
          <a:off x="1968500" y="56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135521</xdr:rowOff>
    </xdr:from>
    <xdr:ext cx="534377" cy="259045"/>
    <xdr:sp macro="" textlink="">
      <xdr:nvSpPr>
        <xdr:cNvPr id="85" name="テキスト ボックス 84"/>
        <xdr:cNvSpPr txBox="1"/>
      </xdr:nvSpPr>
      <xdr:spPr>
        <a:xfrm>
          <a:off x="1752111" y="5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122504</xdr:rowOff>
    </xdr:from>
    <xdr:to>
      <xdr:col>1</xdr:col>
      <xdr:colOff>485775</xdr:colOff>
      <xdr:row>32</xdr:row>
      <xdr:rowOff>52654</xdr:rowOff>
    </xdr:to>
    <xdr:sp macro="" textlink="">
      <xdr:nvSpPr>
        <xdr:cNvPr id="86" name="円/楕円 85"/>
        <xdr:cNvSpPr/>
      </xdr:nvSpPr>
      <xdr:spPr>
        <a:xfrm>
          <a:off x="1079500" y="54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69181</xdr:rowOff>
    </xdr:from>
    <xdr:ext cx="534377" cy="259045"/>
    <xdr:sp macro="" textlink="">
      <xdr:nvSpPr>
        <xdr:cNvPr id="87" name="テキスト ボックス 86"/>
        <xdr:cNvSpPr txBox="1"/>
      </xdr:nvSpPr>
      <xdr:spPr>
        <a:xfrm>
          <a:off x="863111" y="52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4" name="直線コネクタ 113"/>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5"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6" name="直線コネクタ 115"/>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7"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18" name="直線コネクタ 117"/>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159817</xdr:rowOff>
    </xdr:from>
    <xdr:to>
      <xdr:col>6</xdr:col>
      <xdr:colOff>511175</xdr:colOff>
      <xdr:row>55</xdr:row>
      <xdr:rowOff>162201</xdr:rowOff>
    </xdr:to>
    <xdr:cxnSp macro="">
      <xdr:nvCxnSpPr>
        <xdr:cNvPr id="119" name="直線コネクタ 118"/>
        <xdr:cNvCxnSpPr/>
      </xdr:nvCxnSpPr>
      <xdr:spPr>
        <a:xfrm flipV="1">
          <a:off x="3797300" y="9418117"/>
          <a:ext cx="838200" cy="1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0"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1" name="フローチャート : 判断 120"/>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162201</xdr:rowOff>
    </xdr:from>
    <xdr:to>
      <xdr:col>5</xdr:col>
      <xdr:colOff>358775</xdr:colOff>
      <xdr:row>56</xdr:row>
      <xdr:rowOff>48750</xdr:rowOff>
    </xdr:to>
    <xdr:cxnSp macro="">
      <xdr:nvCxnSpPr>
        <xdr:cNvPr id="122" name="直線コネクタ 121"/>
        <xdr:cNvCxnSpPr/>
      </xdr:nvCxnSpPr>
      <xdr:spPr>
        <a:xfrm flipV="1">
          <a:off x="2908300" y="9591951"/>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3" name="フローチャート : 判断 122"/>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4" name="テキスト ボックス 123"/>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48750</xdr:rowOff>
    </xdr:from>
    <xdr:to>
      <xdr:col>4</xdr:col>
      <xdr:colOff>155575</xdr:colOff>
      <xdr:row>56</xdr:row>
      <xdr:rowOff>81407</xdr:rowOff>
    </xdr:to>
    <xdr:cxnSp macro="">
      <xdr:nvCxnSpPr>
        <xdr:cNvPr id="125" name="直線コネクタ 124"/>
        <xdr:cNvCxnSpPr/>
      </xdr:nvCxnSpPr>
      <xdr:spPr>
        <a:xfrm flipV="1">
          <a:off x="2019300" y="96499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6" name="フローチャート : 判断 125"/>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7" name="テキスト ボックス 126"/>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152991</xdr:rowOff>
    </xdr:from>
    <xdr:to>
      <xdr:col>2</xdr:col>
      <xdr:colOff>638175</xdr:colOff>
      <xdr:row>56</xdr:row>
      <xdr:rowOff>81407</xdr:rowOff>
    </xdr:to>
    <xdr:cxnSp macro="">
      <xdr:nvCxnSpPr>
        <xdr:cNvPr id="128" name="直線コネクタ 127"/>
        <xdr:cNvCxnSpPr/>
      </xdr:nvCxnSpPr>
      <xdr:spPr>
        <a:xfrm>
          <a:off x="1130300" y="9582741"/>
          <a:ext cx="889000" cy="9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29" name="フローチャート : 判断 128"/>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0" name="テキスト ボックス 129"/>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1" name="フローチャート : 判断 130"/>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2" name="テキスト ボックス 131"/>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109017</xdr:rowOff>
    </xdr:from>
    <xdr:to>
      <xdr:col>6</xdr:col>
      <xdr:colOff>561975</xdr:colOff>
      <xdr:row>55</xdr:row>
      <xdr:rowOff>39167</xdr:rowOff>
    </xdr:to>
    <xdr:sp macro="" textlink="">
      <xdr:nvSpPr>
        <xdr:cNvPr id="138" name="円/楕円 137"/>
        <xdr:cNvSpPr/>
      </xdr:nvSpPr>
      <xdr:spPr>
        <a:xfrm>
          <a:off x="4584700" y="9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131894</xdr:rowOff>
    </xdr:from>
    <xdr:ext cx="534377" cy="259045"/>
    <xdr:sp macro="" textlink="">
      <xdr:nvSpPr>
        <xdr:cNvPr id="139" name="物件費該当値テキスト"/>
        <xdr:cNvSpPr txBox="1"/>
      </xdr:nvSpPr>
      <xdr:spPr>
        <a:xfrm>
          <a:off x="4686300" y="921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54,384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111401</xdr:rowOff>
    </xdr:from>
    <xdr:to>
      <xdr:col>5</xdr:col>
      <xdr:colOff>409575</xdr:colOff>
      <xdr:row>56</xdr:row>
      <xdr:rowOff>41551</xdr:rowOff>
    </xdr:to>
    <xdr:sp macro="" textlink="">
      <xdr:nvSpPr>
        <xdr:cNvPr id="140" name="円/楕円 139"/>
        <xdr:cNvSpPr/>
      </xdr:nvSpPr>
      <xdr:spPr>
        <a:xfrm>
          <a:off x="3746500" y="95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32678</xdr:rowOff>
    </xdr:from>
    <xdr:ext cx="534377" cy="259045"/>
    <xdr:sp macro="" textlink="">
      <xdr:nvSpPr>
        <xdr:cNvPr id="141" name="テキスト ボックス 140"/>
        <xdr:cNvSpPr txBox="1"/>
      </xdr:nvSpPr>
      <xdr:spPr>
        <a:xfrm>
          <a:off x="3530111" y="963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169400</xdr:rowOff>
    </xdr:from>
    <xdr:to>
      <xdr:col>4</xdr:col>
      <xdr:colOff>206375</xdr:colOff>
      <xdr:row>56</xdr:row>
      <xdr:rowOff>99550</xdr:rowOff>
    </xdr:to>
    <xdr:sp macro="" textlink="">
      <xdr:nvSpPr>
        <xdr:cNvPr id="142" name="円/楕円 141"/>
        <xdr:cNvSpPr/>
      </xdr:nvSpPr>
      <xdr:spPr>
        <a:xfrm>
          <a:off x="2857500" y="9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90677</xdr:rowOff>
    </xdr:from>
    <xdr:ext cx="534377" cy="259045"/>
    <xdr:sp macro="" textlink="">
      <xdr:nvSpPr>
        <xdr:cNvPr id="143" name="テキスト ボックス 142"/>
        <xdr:cNvSpPr txBox="1"/>
      </xdr:nvSpPr>
      <xdr:spPr>
        <a:xfrm>
          <a:off x="2641111" y="96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30607</xdr:rowOff>
    </xdr:from>
    <xdr:to>
      <xdr:col>3</xdr:col>
      <xdr:colOff>3175</xdr:colOff>
      <xdr:row>56</xdr:row>
      <xdr:rowOff>132207</xdr:rowOff>
    </xdr:to>
    <xdr:sp macro="" textlink="">
      <xdr:nvSpPr>
        <xdr:cNvPr id="144" name="円/楕円 143"/>
        <xdr:cNvSpPr/>
      </xdr:nvSpPr>
      <xdr:spPr>
        <a:xfrm>
          <a:off x="1968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123334</xdr:rowOff>
    </xdr:from>
    <xdr:ext cx="534377" cy="259045"/>
    <xdr:sp macro="" textlink="">
      <xdr:nvSpPr>
        <xdr:cNvPr id="145" name="テキスト ボックス 144"/>
        <xdr:cNvSpPr txBox="1"/>
      </xdr:nvSpPr>
      <xdr:spPr>
        <a:xfrm>
          <a:off x="1752111" y="97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102191</xdr:rowOff>
    </xdr:from>
    <xdr:to>
      <xdr:col>1</xdr:col>
      <xdr:colOff>485775</xdr:colOff>
      <xdr:row>56</xdr:row>
      <xdr:rowOff>32341</xdr:rowOff>
    </xdr:to>
    <xdr:sp macro="" textlink="">
      <xdr:nvSpPr>
        <xdr:cNvPr id="146" name="円/楕円 145"/>
        <xdr:cNvSpPr/>
      </xdr:nvSpPr>
      <xdr:spPr>
        <a:xfrm>
          <a:off x="1079500" y="95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48868</xdr:rowOff>
    </xdr:from>
    <xdr:ext cx="534377" cy="259045"/>
    <xdr:sp macro="" textlink="">
      <xdr:nvSpPr>
        <xdr:cNvPr id="147" name="テキスト ボックス 146"/>
        <xdr:cNvSpPr txBox="1"/>
      </xdr:nvSpPr>
      <xdr:spPr>
        <a:xfrm>
          <a:off x="863111" y="930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3" name="直線コネクタ 172"/>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4"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5" name="直線コネクタ 174"/>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6"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7" name="直線コネクタ 176"/>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125004</xdr:rowOff>
    </xdr:from>
    <xdr:to>
      <xdr:col>6</xdr:col>
      <xdr:colOff>511175</xdr:colOff>
      <xdr:row>73</xdr:row>
      <xdr:rowOff>98552</xdr:rowOff>
    </xdr:to>
    <xdr:cxnSp macro="">
      <xdr:nvCxnSpPr>
        <xdr:cNvPr id="178" name="直線コネクタ 177"/>
        <xdr:cNvCxnSpPr/>
      </xdr:nvCxnSpPr>
      <xdr:spPr>
        <a:xfrm flipV="1">
          <a:off x="3797300" y="12469404"/>
          <a:ext cx="8382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74022</xdr:rowOff>
    </xdr:from>
    <xdr:ext cx="469744" cy="259045"/>
    <xdr:sp macro="" textlink="">
      <xdr:nvSpPr>
        <xdr:cNvPr id="179" name="維持補修費平均値テキスト"/>
        <xdr:cNvSpPr txBox="1"/>
      </xdr:nvSpPr>
      <xdr:spPr>
        <a:xfrm>
          <a:off x="4686300" y="1293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0" name="フローチャート : 判断 179"/>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98552</xdr:rowOff>
    </xdr:from>
    <xdr:to>
      <xdr:col>5</xdr:col>
      <xdr:colOff>358775</xdr:colOff>
      <xdr:row>73</xdr:row>
      <xdr:rowOff>160764</xdr:rowOff>
    </xdr:to>
    <xdr:cxnSp macro="">
      <xdr:nvCxnSpPr>
        <xdr:cNvPr id="181" name="直線コネクタ 180"/>
        <xdr:cNvCxnSpPr/>
      </xdr:nvCxnSpPr>
      <xdr:spPr>
        <a:xfrm flipV="1">
          <a:off x="2908300" y="12614402"/>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2" name="フローチャート : 判断 181"/>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3" name="テキスト ボックス 182"/>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26543</xdr:rowOff>
    </xdr:from>
    <xdr:to>
      <xdr:col>4</xdr:col>
      <xdr:colOff>155575</xdr:colOff>
      <xdr:row>73</xdr:row>
      <xdr:rowOff>160764</xdr:rowOff>
    </xdr:to>
    <xdr:cxnSp macro="">
      <xdr:nvCxnSpPr>
        <xdr:cNvPr id="184" name="直線コネクタ 183"/>
        <xdr:cNvCxnSpPr/>
      </xdr:nvCxnSpPr>
      <xdr:spPr>
        <a:xfrm>
          <a:off x="2019300" y="12542393"/>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5" name="フローチャート : 判断 184"/>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6" name="テキスト ボックス 185"/>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26543</xdr:rowOff>
    </xdr:from>
    <xdr:to>
      <xdr:col>2</xdr:col>
      <xdr:colOff>638175</xdr:colOff>
      <xdr:row>73</xdr:row>
      <xdr:rowOff>149007</xdr:rowOff>
    </xdr:to>
    <xdr:cxnSp macro="">
      <xdr:nvCxnSpPr>
        <xdr:cNvPr id="187" name="直線コネクタ 186"/>
        <xdr:cNvCxnSpPr/>
      </xdr:nvCxnSpPr>
      <xdr:spPr>
        <a:xfrm flipV="1">
          <a:off x="1130300" y="1254239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88" name="フローチャート : 判断 187"/>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89" name="テキスト ボックス 188"/>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0" name="フローチャート : 判断 189"/>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1" name="テキスト ボックス 190"/>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74204</xdr:rowOff>
    </xdr:from>
    <xdr:to>
      <xdr:col>6</xdr:col>
      <xdr:colOff>561975</xdr:colOff>
      <xdr:row>73</xdr:row>
      <xdr:rowOff>4354</xdr:rowOff>
    </xdr:to>
    <xdr:sp macro="" textlink="">
      <xdr:nvSpPr>
        <xdr:cNvPr id="197" name="円/楕円 196"/>
        <xdr:cNvSpPr/>
      </xdr:nvSpPr>
      <xdr:spPr>
        <a:xfrm>
          <a:off x="45847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97081</xdr:rowOff>
    </xdr:from>
    <xdr:ext cx="469744" cy="259045"/>
    <xdr:sp macro="" textlink="">
      <xdr:nvSpPr>
        <xdr:cNvPr id="198" name="維持補修費該当値テキスト"/>
        <xdr:cNvSpPr txBox="1"/>
      </xdr:nvSpPr>
      <xdr:spPr>
        <a:xfrm>
          <a:off x="4686300" y="122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47752</xdr:rowOff>
    </xdr:from>
    <xdr:to>
      <xdr:col>5</xdr:col>
      <xdr:colOff>409575</xdr:colOff>
      <xdr:row>73</xdr:row>
      <xdr:rowOff>149352</xdr:rowOff>
    </xdr:to>
    <xdr:sp macro="" textlink="">
      <xdr:nvSpPr>
        <xdr:cNvPr id="199" name="円/楕円 198"/>
        <xdr:cNvSpPr/>
      </xdr:nvSpPr>
      <xdr:spPr>
        <a:xfrm>
          <a:off x="3746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165879</xdr:rowOff>
    </xdr:from>
    <xdr:ext cx="469744" cy="259045"/>
    <xdr:sp macro="" textlink="">
      <xdr:nvSpPr>
        <xdr:cNvPr id="200" name="テキスト ボックス 199"/>
        <xdr:cNvSpPr txBox="1"/>
      </xdr:nvSpPr>
      <xdr:spPr>
        <a:xfrm>
          <a:off x="3562427" y="123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109964</xdr:rowOff>
    </xdr:from>
    <xdr:to>
      <xdr:col>4</xdr:col>
      <xdr:colOff>206375</xdr:colOff>
      <xdr:row>74</xdr:row>
      <xdr:rowOff>40114</xdr:rowOff>
    </xdr:to>
    <xdr:sp macro="" textlink="">
      <xdr:nvSpPr>
        <xdr:cNvPr id="201" name="円/楕円 200"/>
        <xdr:cNvSpPr/>
      </xdr:nvSpPr>
      <xdr:spPr>
        <a:xfrm>
          <a:off x="2857500" y="126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56641</xdr:rowOff>
    </xdr:from>
    <xdr:ext cx="469744" cy="259045"/>
    <xdr:sp macro="" textlink="">
      <xdr:nvSpPr>
        <xdr:cNvPr id="202" name="テキスト ボックス 201"/>
        <xdr:cNvSpPr txBox="1"/>
      </xdr:nvSpPr>
      <xdr:spPr>
        <a:xfrm>
          <a:off x="2673427" y="124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147193</xdr:rowOff>
    </xdr:from>
    <xdr:to>
      <xdr:col>3</xdr:col>
      <xdr:colOff>3175</xdr:colOff>
      <xdr:row>73</xdr:row>
      <xdr:rowOff>77343</xdr:rowOff>
    </xdr:to>
    <xdr:sp macro="" textlink="">
      <xdr:nvSpPr>
        <xdr:cNvPr id="203" name="円/楕円 202"/>
        <xdr:cNvSpPr/>
      </xdr:nvSpPr>
      <xdr:spPr>
        <a:xfrm>
          <a:off x="1968500" y="124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93870</xdr:rowOff>
    </xdr:from>
    <xdr:ext cx="469744" cy="259045"/>
    <xdr:sp macro="" textlink="">
      <xdr:nvSpPr>
        <xdr:cNvPr id="204" name="テキスト ボックス 203"/>
        <xdr:cNvSpPr txBox="1"/>
      </xdr:nvSpPr>
      <xdr:spPr>
        <a:xfrm>
          <a:off x="1784427" y="1226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98207</xdr:rowOff>
    </xdr:from>
    <xdr:to>
      <xdr:col>1</xdr:col>
      <xdr:colOff>485775</xdr:colOff>
      <xdr:row>74</xdr:row>
      <xdr:rowOff>28357</xdr:rowOff>
    </xdr:to>
    <xdr:sp macro="" textlink="">
      <xdr:nvSpPr>
        <xdr:cNvPr id="205" name="円/楕円 204"/>
        <xdr:cNvSpPr/>
      </xdr:nvSpPr>
      <xdr:spPr>
        <a:xfrm>
          <a:off x="1079500" y="126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44884</xdr:rowOff>
    </xdr:from>
    <xdr:ext cx="469744" cy="259045"/>
    <xdr:sp macro="" textlink="">
      <xdr:nvSpPr>
        <xdr:cNvPr id="206" name="テキスト ボックス 205"/>
        <xdr:cNvSpPr txBox="1"/>
      </xdr:nvSpPr>
      <xdr:spPr>
        <a:xfrm>
          <a:off x="895427" y="123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29" name="直線コネクタ 228"/>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0"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1" name="直線コネクタ 230"/>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2"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3" name="直線コネクタ 232"/>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41721</xdr:rowOff>
    </xdr:from>
    <xdr:to>
      <xdr:col>6</xdr:col>
      <xdr:colOff>511175</xdr:colOff>
      <xdr:row>95</xdr:row>
      <xdr:rowOff>98803</xdr:rowOff>
    </xdr:to>
    <xdr:cxnSp macro="">
      <xdr:nvCxnSpPr>
        <xdr:cNvPr id="234" name="直線コネクタ 233"/>
        <xdr:cNvCxnSpPr/>
      </xdr:nvCxnSpPr>
      <xdr:spPr>
        <a:xfrm flipV="1">
          <a:off x="3797300" y="16329471"/>
          <a:ext cx="8382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5"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6" name="フローチャート : 判断 235"/>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98803</xdr:rowOff>
    </xdr:from>
    <xdr:to>
      <xdr:col>5</xdr:col>
      <xdr:colOff>358775</xdr:colOff>
      <xdr:row>96</xdr:row>
      <xdr:rowOff>104975</xdr:rowOff>
    </xdr:to>
    <xdr:cxnSp macro="">
      <xdr:nvCxnSpPr>
        <xdr:cNvPr id="237" name="直線コネクタ 236"/>
        <xdr:cNvCxnSpPr/>
      </xdr:nvCxnSpPr>
      <xdr:spPr>
        <a:xfrm flipV="1">
          <a:off x="2908300" y="16386553"/>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38" name="フローチャート : 判断 237"/>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39" name="テキスト ボックス 238"/>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104975</xdr:rowOff>
    </xdr:from>
    <xdr:to>
      <xdr:col>4</xdr:col>
      <xdr:colOff>155575</xdr:colOff>
      <xdr:row>96</xdr:row>
      <xdr:rowOff>162857</xdr:rowOff>
    </xdr:to>
    <xdr:cxnSp macro="">
      <xdr:nvCxnSpPr>
        <xdr:cNvPr id="240" name="直線コネクタ 239"/>
        <xdr:cNvCxnSpPr/>
      </xdr:nvCxnSpPr>
      <xdr:spPr>
        <a:xfrm flipV="1">
          <a:off x="2019300" y="16564175"/>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1" name="フローチャート : 判断 240"/>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2" name="テキスト ボックス 241"/>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162857</xdr:rowOff>
    </xdr:from>
    <xdr:to>
      <xdr:col>2</xdr:col>
      <xdr:colOff>638175</xdr:colOff>
      <xdr:row>97</xdr:row>
      <xdr:rowOff>39528</xdr:rowOff>
    </xdr:to>
    <xdr:cxnSp macro="">
      <xdr:nvCxnSpPr>
        <xdr:cNvPr id="243" name="直線コネクタ 242"/>
        <xdr:cNvCxnSpPr/>
      </xdr:nvCxnSpPr>
      <xdr:spPr>
        <a:xfrm flipV="1">
          <a:off x="1130300" y="16622057"/>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4" name="フローチャート : 判断 243"/>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5" name="テキスト ボックス 244"/>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6" name="フローチャート : 判断 245"/>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7" name="テキスト ボックス 246"/>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162371</xdr:rowOff>
    </xdr:from>
    <xdr:to>
      <xdr:col>6</xdr:col>
      <xdr:colOff>561975</xdr:colOff>
      <xdr:row>95</xdr:row>
      <xdr:rowOff>92521</xdr:rowOff>
    </xdr:to>
    <xdr:sp macro="" textlink="">
      <xdr:nvSpPr>
        <xdr:cNvPr id="253" name="円/楕円 252"/>
        <xdr:cNvSpPr/>
      </xdr:nvSpPr>
      <xdr:spPr>
        <a:xfrm>
          <a:off x="4584700" y="162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13798</xdr:rowOff>
    </xdr:from>
    <xdr:ext cx="534377" cy="259045"/>
    <xdr:sp macro="" textlink="">
      <xdr:nvSpPr>
        <xdr:cNvPr id="254" name="扶助費該当値テキスト"/>
        <xdr:cNvSpPr txBox="1"/>
      </xdr:nvSpPr>
      <xdr:spPr>
        <a:xfrm>
          <a:off x="4686300" y="161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48003</xdr:rowOff>
    </xdr:from>
    <xdr:to>
      <xdr:col>5</xdr:col>
      <xdr:colOff>409575</xdr:colOff>
      <xdr:row>95</xdr:row>
      <xdr:rowOff>149603</xdr:rowOff>
    </xdr:to>
    <xdr:sp macro="" textlink="">
      <xdr:nvSpPr>
        <xdr:cNvPr id="255" name="円/楕円 254"/>
        <xdr:cNvSpPr/>
      </xdr:nvSpPr>
      <xdr:spPr>
        <a:xfrm>
          <a:off x="3746500" y="1633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140730</xdr:rowOff>
    </xdr:from>
    <xdr:ext cx="534377" cy="259045"/>
    <xdr:sp macro="" textlink="">
      <xdr:nvSpPr>
        <xdr:cNvPr id="256" name="テキスト ボックス 255"/>
        <xdr:cNvSpPr txBox="1"/>
      </xdr:nvSpPr>
      <xdr:spPr>
        <a:xfrm>
          <a:off x="3530111" y="1642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54175</xdr:rowOff>
    </xdr:from>
    <xdr:to>
      <xdr:col>4</xdr:col>
      <xdr:colOff>206375</xdr:colOff>
      <xdr:row>96</xdr:row>
      <xdr:rowOff>155775</xdr:rowOff>
    </xdr:to>
    <xdr:sp macro="" textlink="">
      <xdr:nvSpPr>
        <xdr:cNvPr id="257" name="円/楕円 256"/>
        <xdr:cNvSpPr/>
      </xdr:nvSpPr>
      <xdr:spPr>
        <a:xfrm>
          <a:off x="2857500" y="165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146902</xdr:rowOff>
    </xdr:from>
    <xdr:ext cx="534377" cy="259045"/>
    <xdr:sp macro="" textlink="">
      <xdr:nvSpPr>
        <xdr:cNvPr id="258" name="テキスト ボックス 257"/>
        <xdr:cNvSpPr txBox="1"/>
      </xdr:nvSpPr>
      <xdr:spPr>
        <a:xfrm>
          <a:off x="2641111" y="166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112057</xdr:rowOff>
    </xdr:from>
    <xdr:to>
      <xdr:col>3</xdr:col>
      <xdr:colOff>3175</xdr:colOff>
      <xdr:row>97</xdr:row>
      <xdr:rowOff>42207</xdr:rowOff>
    </xdr:to>
    <xdr:sp macro="" textlink="">
      <xdr:nvSpPr>
        <xdr:cNvPr id="259" name="円/楕円 258"/>
        <xdr:cNvSpPr/>
      </xdr:nvSpPr>
      <xdr:spPr>
        <a:xfrm>
          <a:off x="1968500" y="165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33334</xdr:rowOff>
    </xdr:from>
    <xdr:ext cx="534377" cy="259045"/>
    <xdr:sp macro="" textlink="">
      <xdr:nvSpPr>
        <xdr:cNvPr id="260" name="テキスト ボックス 259"/>
        <xdr:cNvSpPr txBox="1"/>
      </xdr:nvSpPr>
      <xdr:spPr>
        <a:xfrm>
          <a:off x="1752111" y="166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160178</xdr:rowOff>
    </xdr:from>
    <xdr:to>
      <xdr:col>1</xdr:col>
      <xdr:colOff>485775</xdr:colOff>
      <xdr:row>97</xdr:row>
      <xdr:rowOff>90328</xdr:rowOff>
    </xdr:to>
    <xdr:sp macro="" textlink="">
      <xdr:nvSpPr>
        <xdr:cNvPr id="261" name="円/楕円 260"/>
        <xdr:cNvSpPr/>
      </xdr:nvSpPr>
      <xdr:spPr>
        <a:xfrm>
          <a:off x="1079500" y="166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81455</xdr:rowOff>
    </xdr:from>
    <xdr:ext cx="534377" cy="259045"/>
    <xdr:sp macro="" textlink="">
      <xdr:nvSpPr>
        <xdr:cNvPr id="262" name="テキスト ボックス 261"/>
        <xdr:cNvSpPr txBox="1"/>
      </xdr:nvSpPr>
      <xdr:spPr>
        <a:xfrm>
          <a:off x="863111" y="167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6" name="直線コネクタ 285"/>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7"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88" name="直線コネクタ 287"/>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89"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0" name="直線コネクタ 289"/>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104362</xdr:rowOff>
    </xdr:from>
    <xdr:to>
      <xdr:col>15</xdr:col>
      <xdr:colOff>180975</xdr:colOff>
      <xdr:row>36</xdr:row>
      <xdr:rowOff>65291</xdr:rowOff>
    </xdr:to>
    <xdr:cxnSp macro="">
      <xdr:nvCxnSpPr>
        <xdr:cNvPr id="291" name="直線コネクタ 290"/>
        <xdr:cNvCxnSpPr/>
      </xdr:nvCxnSpPr>
      <xdr:spPr>
        <a:xfrm flipV="1">
          <a:off x="9639300" y="6105112"/>
          <a:ext cx="838200" cy="1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2"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3" name="フローチャート : 判断 292"/>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101657</xdr:rowOff>
    </xdr:from>
    <xdr:to>
      <xdr:col>14</xdr:col>
      <xdr:colOff>28575</xdr:colOff>
      <xdr:row>36</xdr:row>
      <xdr:rowOff>65291</xdr:rowOff>
    </xdr:to>
    <xdr:cxnSp macro="">
      <xdr:nvCxnSpPr>
        <xdr:cNvPr id="294" name="直線コネクタ 293"/>
        <xdr:cNvCxnSpPr/>
      </xdr:nvCxnSpPr>
      <xdr:spPr>
        <a:xfrm>
          <a:off x="8750300" y="6102407"/>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5" name="フローチャート : 判断 294"/>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6" name="テキスト ボックス 295"/>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101657</xdr:rowOff>
    </xdr:from>
    <xdr:to>
      <xdr:col>12</xdr:col>
      <xdr:colOff>511175</xdr:colOff>
      <xdr:row>35</xdr:row>
      <xdr:rowOff>153816</xdr:rowOff>
    </xdr:to>
    <xdr:cxnSp macro="">
      <xdr:nvCxnSpPr>
        <xdr:cNvPr id="297" name="直線コネクタ 296"/>
        <xdr:cNvCxnSpPr/>
      </xdr:nvCxnSpPr>
      <xdr:spPr>
        <a:xfrm flipV="1">
          <a:off x="7861300" y="6102407"/>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298" name="フローチャート : 判断 297"/>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299" name="テキスト ボックス 298"/>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153816</xdr:rowOff>
    </xdr:from>
    <xdr:to>
      <xdr:col>11</xdr:col>
      <xdr:colOff>307975</xdr:colOff>
      <xdr:row>36</xdr:row>
      <xdr:rowOff>67082</xdr:rowOff>
    </xdr:to>
    <xdr:cxnSp macro="">
      <xdr:nvCxnSpPr>
        <xdr:cNvPr id="300" name="直線コネクタ 299"/>
        <xdr:cNvCxnSpPr/>
      </xdr:nvCxnSpPr>
      <xdr:spPr>
        <a:xfrm flipV="1">
          <a:off x="6972300" y="6154566"/>
          <a:ext cx="889000" cy="8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1" name="フローチャート : 判断 300"/>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2" name="テキスト ボックス 301"/>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3" name="フローチャート : 判断 302"/>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4" name="テキスト ボックス 303"/>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53562</xdr:rowOff>
    </xdr:from>
    <xdr:to>
      <xdr:col>15</xdr:col>
      <xdr:colOff>231775</xdr:colOff>
      <xdr:row>35</xdr:row>
      <xdr:rowOff>155162</xdr:rowOff>
    </xdr:to>
    <xdr:sp macro="" textlink="">
      <xdr:nvSpPr>
        <xdr:cNvPr id="310" name="円/楕円 309"/>
        <xdr:cNvSpPr/>
      </xdr:nvSpPr>
      <xdr:spPr>
        <a:xfrm>
          <a:off x="10426700" y="6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76439</xdr:rowOff>
    </xdr:from>
    <xdr:ext cx="534377" cy="259045"/>
    <xdr:sp macro="" textlink="">
      <xdr:nvSpPr>
        <xdr:cNvPr id="311" name="補助費等該当値テキスト"/>
        <xdr:cNvSpPr txBox="1"/>
      </xdr:nvSpPr>
      <xdr:spPr>
        <a:xfrm>
          <a:off x="10528300" y="59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14491</xdr:rowOff>
    </xdr:from>
    <xdr:to>
      <xdr:col>14</xdr:col>
      <xdr:colOff>79375</xdr:colOff>
      <xdr:row>36</xdr:row>
      <xdr:rowOff>116091</xdr:rowOff>
    </xdr:to>
    <xdr:sp macro="" textlink="">
      <xdr:nvSpPr>
        <xdr:cNvPr id="312" name="円/楕円 311"/>
        <xdr:cNvSpPr/>
      </xdr:nvSpPr>
      <xdr:spPr>
        <a:xfrm>
          <a:off x="9588500" y="6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107218</xdr:rowOff>
    </xdr:from>
    <xdr:ext cx="534377" cy="259045"/>
    <xdr:sp macro="" textlink="">
      <xdr:nvSpPr>
        <xdr:cNvPr id="313" name="テキスト ボックス 312"/>
        <xdr:cNvSpPr txBox="1"/>
      </xdr:nvSpPr>
      <xdr:spPr>
        <a:xfrm>
          <a:off x="9372111"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50857</xdr:rowOff>
    </xdr:from>
    <xdr:to>
      <xdr:col>12</xdr:col>
      <xdr:colOff>561975</xdr:colOff>
      <xdr:row>35</xdr:row>
      <xdr:rowOff>152457</xdr:rowOff>
    </xdr:to>
    <xdr:sp macro="" textlink="">
      <xdr:nvSpPr>
        <xdr:cNvPr id="314" name="円/楕円 313"/>
        <xdr:cNvSpPr/>
      </xdr:nvSpPr>
      <xdr:spPr>
        <a:xfrm>
          <a:off x="8699500" y="60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168984</xdr:rowOff>
    </xdr:from>
    <xdr:ext cx="534377" cy="259045"/>
    <xdr:sp macro="" textlink="">
      <xdr:nvSpPr>
        <xdr:cNvPr id="315" name="テキスト ボックス 314"/>
        <xdr:cNvSpPr txBox="1"/>
      </xdr:nvSpPr>
      <xdr:spPr>
        <a:xfrm>
          <a:off x="8483111" y="58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103016</xdr:rowOff>
    </xdr:from>
    <xdr:to>
      <xdr:col>11</xdr:col>
      <xdr:colOff>358775</xdr:colOff>
      <xdr:row>36</xdr:row>
      <xdr:rowOff>33166</xdr:rowOff>
    </xdr:to>
    <xdr:sp macro="" textlink="">
      <xdr:nvSpPr>
        <xdr:cNvPr id="316" name="円/楕円 315"/>
        <xdr:cNvSpPr/>
      </xdr:nvSpPr>
      <xdr:spPr>
        <a:xfrm>
          <a:off x="7810500" y="6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49693</xdr:rowOff>
    </xdr:from>
    <xdr:ext cx="534377" cy="259045"/>
    <xdr:sp macro="" textlink="">
      <xdr:nvSpPr>
        <xdr:cNvPr id="317" name="テキスト ボックス 316"/>
        <xdr:cNvSpPr txBox="1"/>
      </xdr:nvSpPr>
      <xdr:spPr>
        <a:xfrm>
          <a:off x="7594111" y="58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16282</xdr:rowOff>
    </xdr:from>
    <xdr:to>
      <xdr:col>10</xdr:col>
      <xdr:colOff>155575</xdr:colOff>
      <xdr:row>36</xdr:row>
      <xdr:rowOff>117882</xdr:rowOff>
    </xdr:to>
    <xdr:sp macro="" textlink="">
      <xdr:nvSpPr>
        <xdr:cNvPr id="318" name="円/楕円 317"/>
        <xdr:cNvSpPr/>
      </xdr:nvSpPr>
      <xdr:spPr>
        <a:xfrm>
          <a:off x="6921500" y="61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109009</xdr:rowOff>
    </xdr:from>
    <xdr:ext cx="534377" cy="259045"/>
    <xdr:sp macro="" textlink="">
      <xdr:nvSpPr>
        <xdr:cNvPr id="319" name="テキスト ボックス 318"/>
        <xdr:cNvSpPr txBox="1"/>
      </xdr:nvSpPr>
      <xdr:spPr>
        <a:xfrm>
          <a:off x="6705111" y="62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4" name="直線コネクタ 343"/>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5"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6" name="直線コネクタ 345"/>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7"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48" name="直線コネクタ 347"/>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18599</xdr:rowOff>
    </xdr:from>
    <xdr:to>
      <xdr:col>15</xdr:col>
      <xdr:colOff>180975</xdr:colOff>
      <xdr:row>56</xdr:row>
      <xdr:rowOff>151302</xdr:rowOff>
    </xdr:to>
    <xdr:cxnSp macro="">
      <xdr:nvCxnSpPr>
        <xdr:cNvPr id="349" name="直線コネクタ 348"/>
        <xdr:cNvCxnSpPr/>
      </xdr:nvCxnSpPr>
      <xdr:spPr>
        <a:xfrm>
          <a:off x="9639300" y="9276899"/>
          <a:ext cx="838200" cy="4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0"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1" name="フローチャート : 判断 350"/>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18599</xdr:rowOff>
    </xdr:from>
    <xdr:to>
      <xdr:col>14</xdr:col>
      <xdr:colOff>28575</xdr:colOff>
      <xdr:row>55</xdr:row>
      <xdr:rowOff>122365</xdr:rowOff>
    </xdr:to>
    <xdr:cxnSp macro="">
      <xdr:nvCxnSpPr>
        <xdr:cNvPr id="352" name="直線コネクタ 351"/>
        <xdr:cNvCxnSpPr/>
      </xdr:nvCxnSpPr>
      <xdr:spPr>
        <a:xfrm flipV="1">
          <a:off x="8750300" y="9276899"/>
          <a:ext cx="889000" cy="27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3" name="フローチャート : 判断 352"/>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132002</xdr:rowOff>
    </xdr:from>
    <xdr:ext cx="534377" cy="259045"/>
    <xdr:sp macro="" textlink="">
      <xdr:nvSpPr>
        <xdr:cNvPr id="354" name="テキスト ボックス 353"/>
        <xdr:cNvSpPr txBox="1"/>
      </xdr:nvSpPr>
      <xdr:spPr>
        <a:xfrm>
          <a:off x="9372111" y="95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122365</xdr:rowOff>
    </xdr:from>
    <xdr:to>
      <xdr:col>12</xdr:col>
      <xdr:colOff>511175</xdr:colOff>
      <xdr:row>57</xdr:row>
      <xdr:rowOff>50012</xdr:rowOff>
    </xdr:to>
    <xdr:cxnSp macro="">
      <xdr:nvCxnSpPr>
        <xdr:cNvPr id="355" name="直線コネクタ 354"/>
        <xdr:cNvCxnSpPr/>
      </xdr:nvCxnSpPr>
      <xdr:spPr>
        <a:xfrm flipV="1">
          <a:off x="7861300" y="9552115"/>
          <a:ext cx="889000" cy="27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6" name="フローチャート : 判断 355"/>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13225</xdr:rowOff>
    </xdr:from>
    <xdr:ext cx="534377" cy="259045"/>
    <xdr:sp macro="" textlink="">
      <xdr:nvSpPr>
        <xdr:cNvPr id="357" name="テキスト ボックス 356"/>
        <xdr:cNvSpPr txBox="1"/>
      </xdr:nvSpPr>
      <xdr:spPr>
        <a:xfrm>
          <a:off x="8483111" y="9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50012</xdr:rowOff>
    </xdr:from>
    <xdr:to>
      <xdr:col>11</xdr:col>
      <xdr:colOff>307975</xdr:colOff>
      <xdr:row>57</xdr:row>
      <xdr:rowOff>123012</xdr:rowOff>
    </xdr:to>
    <xdr:cxnSp macro="">
      <xdr:nvCxnSpPr>
        <xdr:cNvPr id="358" name="直線コネクタ 357"/>
        <xdr:cNvCxnSpPr/>
      </xdr:nvCxnSpPr>
      <xdr:spPr>
        <a:xfrm flipV="1">
          <a:off x="6972300" y="9822662"/>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59" name="フローチャート : 判断 358"/>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7135</xdr:rowOff>
    </xdr:from>
    <xdr:ext cx="534377" cy="259045"/>
    <xdr:sp macro="" textlink="">
      <xdr:nvSpPr>
        <xdr:cNvPr id="360" name="テキスト ボックス 359"/>
        <xdr:cNvSpPr txBox="1"/>
      </xdr:nvSpPr>
      <xdr:spPr>
        <a:xfrm>
          <a:off x="7594111" y="9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1" name="フローチャート : 判断 360"/>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2" name="テキスト ボックス 361"/>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100502</xdr:rowOff>
    </xdr:from>
    <xdr:to>
      <xdr:col>15</xdr:col>
      <xdr:colOff>231775</xdr:colOff>
      <xdr:row>57</xdr:row>
      <xdr:rowOff>30652</xdr:rowOff>
    </xdr:to>
    <xdr:sp macro="" textlink="">
      <xdr:nvSpPr>
        <xdr:cNvPr id="368" name="円/楕円 367"/>
        <xdr:cNvSpPr/>
      </xdr:nvSpPr>
      <xdr:spPr>
        <a:xfrm>
          <a:off x="10426700" y="97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78929</xdr:rowOff>
    </xdr:from>
    <xdr:ext cx="534377" cy="259045"/>
    <xdr:sp macro="" textlink="">
      <xdr:nvSpPr>
        <xdr:cNvPr id="369" name="普通建設事業費該当値テキスト"/>
        <xdr:cNvSpPr txBox="1"/>
      </xdr:nvSpPr>
      <xdr:spPr>
        <a:xfrm>
          <a:off x="10528300" y="96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139249</xdr:rowOff>
    </xdr:from>
    <xdr:to>
      <xdr:col>14</xdr:col>
      <xdr:colOff>79375</xdr:colOff>
      <xdr:row>54</xdr:row>
      <xdr:rowOff>69399</xdr:rowOff>
    </xdr:to>
    <xdr:sp macro="" textlink="">
      <xdr:nvSpPr>
        <xdr:cNvPr id="370" name="円/楕円 369"/>
        <xdr:cNvSpPr/>
      </xdr:nvSpPr>
      <xdr:spPr>
        <a:xfrm>
          <a:off x="9588500" y="92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85926</xdr:rowOff>
    </xdr:from>
    <xdr:ext cx="534377" cy="259045"/>
    <xdr:sp macro="" textlink="">
      <xdr:nvSpPr>
        <xdr:cNvPr id="371" name="テキスト ボックス 370"/>
        <xdr:cNvSpPr txBox="1"/>
      </xdr:nvSpPr>
      <xdr:spPr>
        <a:xfrm>
          <a:off x="9372111" y="90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71565</xdr:rowOff>
    </xdr:from>
    <xdr:to>
      <xdr:col>12</xdr:col>
      <xdr:colOff>561975</xdr:colOff>
      <xdr:row>56</xdr:row>
      <xdr:rowOff>1715</xdr:rowOff>
    </xdr:to>
    <xdr:sp macro="" textlink="">
      <xdr:nvSpPr>
        <xdr:cNvPr id="372" name="円/楕円 371"/>
        <xdr:cNvSpPr/>
      </xdr:nvSpPr>
      <xdr:spPr>
        <a:xfrm>
          <a:off x="8699500" y="95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18242</xdr:rowOff>
    </xdr:from>
    <xdr:ext cx="534377" cy="259045"/>
    <xdr:sp macro="" textlink="">
      <xdr:nvSpPr>
        <xdr:cNvPr id="373" name="テキスト ボックス 372"/>
        <xdr:cNvSpPr txBox="1"/>
      </xdr:nvSpPr>
      <xdr:spPr>
        <a:xfrm>
          <a:off x="8483111" y="927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170662</xdr:rowOff>
    </xdr:from>
    <xdr:to>
      <xdr:col>11</xdr:col>
      <xdr:colOff>358775</xdr:colOff>
      <xdr:row>57</xdr:row>
      <xdr:rowOff>100812</xdr:rowOff>
    </xdr:to>
    <xdr:sp macro="" textlink="">
      <xdr:nvSpPr>
        <xdr:cNvPr id="374" name="円/楕円 373"/>
        <xdr:cNvSpPr/>
      </xdr:nvSpPr>
      <xdr:spPr>
        <a:xfrm>
          <a:off x="7810500" y="97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91939</xdr:rowOff>
    </xdr:from>
    <xdr:ext cx="534377" cy="259045"/>
    <xdr:sp macro="" textlink="">
      <xdr:nvSpPr>
        <xdr:cNvPr id="375" name="テキスト ボックス 374"/>
        <xdr:cNvSpPr txBox="1"/>
      </xdr:nvSpPr>
      <xdr:spPr>
        <a:xfrm>
          <a:off x="7594111" y="986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72212</xdr:rowOff>
    </xdr:from>
    <xdr:to>
      <xdr:col>10</xdr:col>
      <xdr:colOff>155575</xdr:colOff>
      <xdr:row>58</xdr:row>
      <xdr:rowOff>2362</xdr:rowOff>
    </xdr:to>
    <xdr:sp macro="" textlink="">
      <xdr:nvSpPr>
        <xdr:cNvPr id="376" name="円/楕円 375"/>
        <xdr:cNvSpPr/>
      </xdr:nvSpPr>
      <xdr:spPr>
        <a:xfrm>
          <a:off x="6921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164939</xdr:rowOff>
    </xdr:from>
    <xdr:ext cx="534377" cy="259045"/>
    <xdr:sp macro="" textlink="">
      <xdr:nvSpPr>
        <xdr:cNvPr id="377" name="テキスト ボックス 376"/>
        <xdr:cNvSpPr txBox="1"/>
      </xdr:nvSpPr>
      <xdr:spPr>
        <a:xfrm>
          <a:off x="6705111" y="9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115501</xdr:rowOff>
    </xdr:from>
    <xdr:to>
      <xdr:col>15</xdr:col>
      <xdr:colOff>180340</xdr:colOff>
      <xdr:row>79</xdr:row>
      <xdr:rowOff>56097</xdr:rowOff>
    </xdr:to>
    <xdr:cxnSp macro="">
      <xdr:nvCxnSpPr>
        <xdr:cNvPr id="403" name="直線コネクタ 402"/>
        <xdr:cNvCxnSpPr/>
      </xdr:nvCxnSpPr>
      <xdr:spPr>
        <a:xfrm flipV="1">
          <a:off x="10475595" y="12288451"/>
          <a:ext cx="1270" cy="1312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59924</xdr:rowOff>
    </xdr:from>
    <xdr:ext cx="469744" cy="259045"/>
    <xdr:sp macro="" textlink="">
      <xdr:nvSpPr>
        <xdr:cNvPr id="404" name="普通建設事業費 （ うち新規整備　）最小値テキスト"/>
        <xdr:cNvSpPr txBox="1"/>
      </xdr:nvSpPr>
      <xdr:spPr>
        <a:xfrm>
          <a:off x="10528300" y="136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79</xdr:row>
      <xdr:rowOff>56097</xdr:rowOff>
    </xdr:from>
    <xdr:to>
      <xdr:col>15</xdr:col>
      <xdr:colOff>269875</xdr:colOff>
      <xdr:row>79</xdr:row>
      <xdr:rowOff>56097</xdr:rowOff>
    </xdr:to>
    <xdr:cxnSp macro="">
      <xdr:nvCxnSpPr>
        <xdr:cNvPr id="405" name="直線コネクタ 404"/>
        <xdr:cNvCxnSpPr/>
      </xdr:nvCxnSpPr>
      <xdr:spPr>
        <a:xfrm>
          <a:off x="10388600" y="1360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62178</xdr:rowOff>
    </xdr:from>
    <xdr:ext cx="534377" cy="259045"/>
    <xdr:sp macro="" textlink="">
      <xdr:nvSpPr>
        <xdr:cNvPr id="406" name="普通建設事業費 （ うち新規整備　）最大値テキスト"/>
        <xdr:cNvSpPr txBox="1"/>
      </xdr:nvSpPr>
      <xdr:spPr>
        <a:xfrm>
          <a:off x="10528300" y="120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71</xdr:row>
      <xdr:rowOff>115501</xdr:rowOff>
    </xdr:from>
    <xdr:to>
      <xdr:col>15</xdr:col>
      <xdr:colOff>269875</xdr:colOff>
      <xdr:row>71</xdr:row>
      <xdr:rowOff>115501</xdr:rowOff>
    </xdr:to>
    <xdr:cxnSp macro="">
      <xdr:nvCxnSpPr>
        <xdr:cNvPr id="407" name="直線コネクタ 406"/>
        <xdr:cNvCxnSpPr/>
      </xdr:nvCxnSpPr>
      <xdr:spPr>
        <a:xfrm>
          <a:off x="10388600" y="12288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134801</xdr:rowOff>
    </xdr:from>
    <xdr:to>
      <xdr:col>15</xdr:col>
      <xdr:colOff>180975</xdr:colOff>
      <xdr:row>75</xdr:row>
      <xdr:rowOff>136532</xdr:rowOff>
    </xdr:to>
    <xdr:cxnSp macro="">
      <xdr:nvCxnSpPr>
        <xdr:cNvPr id="408" name="直線コネクタ 407"/>
        <xdr:cNvCxnSpPr/>
      </xdr:nvCxnSpPr>
      <xdr:spPr>
        <a:xfrm>
          <a:off x="9639300" y="12136301"/>
          <a:ext cx="838200" cy="85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15011</xdr:rowOff>
    </xdr:from>
    <xdr:ext cx="534377" cy="259045"/>
    <xdr:sp macro="" textlink="">
      <xdr:nvSpPr>
        <xdr:cNvPr id="409" name="普通建設事業費 （ うち新規整備　）平均値テキスト"/>
        <xdr:cNvSpPr txBox="1"/>
      </xdr:nvSpPr>
      <xdr:spPr>
        <a:xfrm>
          <a:off x="10528300" y="1304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36584</xdr:rowOff>
    </xdr:from>
    <xdr:to>
      <xdr:col>15</xdr:col>
      <xdr:colOff>231775</xdr:colOff>
      <xdr:row>76</xdr:row>
      <xdr:rowOff>138184</xdr:rowOff>
    </xdr:to>
    <xdr:sp macro="" textlink="">
      <xdr:nvSpPr>
        <xdr:cNvPr id="410" name="フローチャート : 判断 409"/>
        <xdr:cNvSpPr/>
      </xdr:nvSpPr>
      <xdr:spPr>
        <a:xfrm>
          <a:off x="10426700" y="130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39588</xdr:rowOff>
    </xdr:from>
    <xdr:to>
      <xdr:col>14</xdr:col>
      <xdr:colOff>79375</xdr:colOff>
      <xdr:row>75</xdr:row>
      <xdr:rowOff>141188</xdr:rowOff>
    </xdr:to>
    <xdr:sp macro="" textlink="">
      <xdr:nvSpPr>
        <xdr:cNvPr id="411" name="フローチャート : 判断 410"/>
        <xdr:cNvSpPr/>
      </xdr:nvSpPr>
      <xdr:spPr>
        <a:xfrm>
          <a:off x="9588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132315</xdr:rowOff>
    </xdr:from>
    <xdr:ext cx="534377" cy="259045"/>
    <xdr:sp macro="" textlink="">
      <xdr:nvSpPr>
        <xdr:cNvPr id="412" name="テキスト ボックス 411"/>
        <xdr:cNvSpPr txBox="1"/>
      </xdr:nvSpPr>
      <xdr:spPr>
        <a:xfrm>
          <a:off x="9372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85732</xdr:rowOff>
    </xdr:from>
    <xdr:to>
      <xdr:col>15</xdr:col>
      <xdr:colOff>231775</xdr:colOff>
      <xdr:row>76</xdr:row>
      <xdr:rowOff>15881</xdr:rowOff>
    </xdr:to>
    <xdr:sp macro="" textlink="">
      <xdr:nvSpPr>
        <xdr:cNvPr id="418" name="円/楕円 417"/>
        <xdr:cNvSpPr/>
      </xdr:nvSpPr>
      <xdr:spPr>
        <a:xfrm>
          <a:off x="10426700" y="12944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108609</xdr:rowOff>
    </xdr:from>
    <xdr:ext cx="534377" cy="259045"/>
    <xdr:sp macro="" textlink="">
      <xdr:nvSpPr>
        <xdr:cNvPr id="419" name="普通建設事業費 （ うち新規整備　）該当値テキスト"/>
        <xdr:cNvSpPr txBox="1"/>
      </xdr:nvSpPr>
      <xdr:spPr>
        <a:xfrm>
          <a:off x="10528300" y="127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19,847</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84001</xdr:rowOff>
    </xdr:from>
    <xdr:to>
      <xdr:col>14</xdr:col>
      <xdr:colOff>79375</xdr:colOff>
      <xdr:row>71</xdr:row>
      <xdr:rowOff>14151</xdr:rowOff>
    </xdr:to>
    <xdr:sp macro="" textlink="">
      <xdr:nvSpPr>
        <xdr:cNvPr id="420" name="円/楕円 419"/>
        <xdr:cNvSpPr/>
      </xdr:nvSpPr>
      <xdr:spPr>
        <a:xfrm>
          <a:off x="9588500" y="120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30678</xdr:rowOff>
    </xdr:from>
    <xdr:ext cx="534377" cy="259045"/>
    <xdr:sp macro="" textlink="">
      <xdr:nvSpPr>
        <xdr:cNvPr id="421" name="テキスト ボックス 420"/>
        <xdr:cNvSpPr txBox="1"/>
      </xdr:nvSpPr>
      <xdr:spPr>
        <a:xfrm>
          <a:off x="9372111" y="118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131814</xdr:rowOff>
    </xdr:from>
    <xdr:to>
      <xdr:col>15</xdr:col>
      <xdr:colOff>180975</xdr:colOff>
      <xdr:row>96</xdr:row>
      <xdr:rowOff>154079</xdr:rowOff>
    </xdr:to>
    <xdr:cxnSp macro="">
      <xdr:nvCxnSpPr>
        <xdr:cNvPr id="448" name="直線コネクタ 447"/>
        <xdr:cNvCxnSpPr/>
      </xdr:nvCxnSpPr>
      <xdr:spPr>
        <a:xfrm flipV="1">
          <a:off x="9639300" y="16591014"/>
          <a:ext cx="8382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81014</xdr:rowOff>
    </xdr:from>
    <xdr:to>
      <xdr:col>15</xdr:col>
      <xdr:colOff>231775</xdr:colOff>
      <xdr:row>97</xdr:row>
      <xdr:rowOff>11164</xdr:rowOff>
    </xdr:to>
    <xdr:sp macro="" textlink="">
      <xdr:nvSpPr>
        <xdr:cNvPr id="458" name="円/楕円 457"/>
        <xdr:cNvSpPr/>
      </xdr:nvSpPr>
      <xdr:spPr>
        <a:xfrm>
          <a:off x="104267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59441</xdr:rowOff>
    </xdr:from>
    <xdr:ext cx="534377" cy="259045"/>
    <xdr:sp macro="" textlink="">
      <xdr:nvSpPr>
        <xdr:cNvPr id="459" name="普通建設事業費 （ うち更新整備　）該当値テキスト"/>
        <xdr:cNvSpPr txBox="1"/>
      </xdr:nvSpPr>
      <xdr:spPr>
        <a:xfrm>
          <a:off x="10528300" y="165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103279</xdr:rowOff>
    </xdr:from>
    <xdr:to>
      <xdr:col>14</xdr:col>
      <xdr:colOff>79375</xdr:colOff>
      <xdr:row>97</xdr:row>
      <xdr:rowOff>33429</xdr:rowOff>
    </xdr:to>
    <xdr:sp macro="" textlink="">
      <xdr:nvSpPr>
        <xdr:cNvPr id="460" name="円/楕円 459"/>
        <xdr:cNvSpPr/>
      </xdr:nvSpPr>
      <xdr:spPr>
        <a:xfrm>
          <a:off x="9588500" y="16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24556</xdr:rowOff>
    </xdr:from>
    <xdr:ext cx="534377" cy="259045"/>
    <xdr:sp macro="" textlink="">
      <xdr:nvSpPr>
        <xdr:cNvPr id="461" name="テキスト ボックス 460"/>
        <xdr:cNvSpPr txBox="1"/>
      </xdr:nvSpPr>
      <xdr:spPr>
        <a:xfrm>
          <a:off x="9372111" y="166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168275</xdr:rowOff>
    </xdr:from>
    <xdr:to>
      <xdr:col>23</xdr:col>
      <xdr:colOff>517525</xdr:colOff>
      <xdr:row>37</xdr:row>
      <xdr:rowOff>69977</xdr:rowOff>
    </xdr:to>
    <xdr:cxnSp macro="">
      <xdr:nvCxnSpPr>
        <xdr:cNvPr id="486" name="直線コネクタ 485"/>
        <xdr:cNvCxnSpPr/>
      </xdr:nvCxnSpPr>
      <xdr:spPr>
        <a:xfrm flipV="1">
          <a:off x="15481300" y="634047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169990</xdr:rowOff>
    </xdr:from>
    <xdr:to>
      <xdr:col>22</xdr:col>
      <xdr:colOff>365125</xdr:colOff>
      <xdr:row>37</xdr:row>
      <xdr:rowOff>69977</xdr:rowOff>
    </xdr:to>
    <xdr:cxnSp macro="">
      <xdr:nvCxnSpPr>
        <xdr:cNvPr id="489" name="直線コネクタ 488"/>
        <xdr:cNvCxnSpPr/>
      </xdr:nvCxnSpPr>
      <xdr:spPr>
        <a:xfrm>
          <a:off x="14592300" y="6170740"/>
          <a:ext cx="8890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169990</xdr:rowOff>
    </xdr:from>
    <xdr:to>
      <xdr:col>21</xdr:col>
      <xdr:colOff>161925</xdr:colOff>
      <xdr:row>36</xdr:row>
      <xdr:rowOff>16256</xdr:rowOff>
    </xdr:to>
    <xdr:cxnSp macro="">
      <xdr:nvCxnSpPr>
        <xdr:cNvPr id="492" name="直線コネクタ 491"/>
        <xdr:cNvCxnSpPr/>
      </xdr:nvCxnSpPr>
      <xdr:spPr>
        <a:xfrm flipV="1">
          <a:off x="13703300" y="6170740"/>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16256</xdr:rowOff>
    </xdr:from>
    <xdr:to>
      <xdr:col>19</xdr:col>
      <xdr:colOff>644525</xdr:colOff>
      <xdr:row>36</xdr:row>
      <xdr:rowOff>154559</xdr:rowOff>
    </xdr:to>
    <xdr:cxnSp macro="">
      <xdr:nvCxnSpPr>
        <xdr:cNvPr id="495" name="直線コネクタ 494"/>
        <xdr:cNvCxnSpPr/>
      </xdr:nvCxnSpPr>
      <xdr:spPr>
        <a:xfrm flipV="1">
          <a:off x="12814300" y="6188456"/>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117475</xdr:rowOff>
    </xdr:from>
    <xdr:to>
      <xdr:col>23</xdr:col>
      <xdr:colOff>568325</xdr:colOff>
      <xdr:row>37</xdr:row>
      <xdr:rowOff>47625</xdr:rowOff>
    </xdr:to>
    <xdr:sp macro="" textlink="">
      <xdr:nvSpPr>
        <xdr:cNvPr id="505" name="円/楕円 504"/>
        <xdr:cNvSpPr/>
      </xdr:nvSpPr>
      <xdr:spPr>
        <a:xfrm>
          <a:off x="16268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95902</xdr:rowOff>
    </xdr:from>
    <xdr:ext cx="378565" cy="259045"/>
    <xdr:sp macro="" textlink="">
      <xdr:nvSpPr>
        <xdr:cNvPr id="506" name="災害復旧事業費該当値テキスト"/>
        <xdr:cNvSpPr txBox="1"/>
      </xdr:nvSpPr>
      <xdr:spPr>
        <a:xfrm>
          <a:off x="16370300" y="6268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19177</xdr:rowOff>
    </xdr:from>
    <xdr:to>
      <xdr:col>22</xdr:col>
      <xdr:colOff>415925</xdr:colOff>
      <xdr:row>37</xdr:row>
      <xdr:rowOff>120777</xdr:rowOff>
    </xdr:to>
    <xdr:sp macro="" textlink="">
      <xdr:nvSpPr>
        <xdr:cNvPr id="507" name="円/楕円 506"/>
        <xdr:cNvSpPr/>
      </xdr:nvSpPr>
      <xdr:spPr>
        <a:xfrm>
          <a:off x="15430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111904</xdr:rowOff>
    </xdr:from>
    <xdr:ext cx="378565" cy="259045"/>
    <xdr:sp macro="" textlink="">
      <xdr:nvSpPr>
        <xdr:cNvPr id="508" name="テキスト ボックス 507"/>
        <xdr:cNvSpPr txBox="1"/>
      </xdr:nvSpPr>
      <xdr:spPr>
        <a:xfrm>
          <a:off x="15292017" y="645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119190</xdr:rowOff>
    </xdr:from>
    <xdr:to>
      <xdr:col>21</xdr:col>
      <xdr:colOff>212725</xdr:colOff>
      <xdr:row>36</xdr:row>
      <xdr:rowOff>49340</xdr:rowOff>
    </xdr:to>
    <xdr:sp macro="" textlink="">
      <xdr:nvSpPr>
        <xdr:cNvPr id="509" name="円/楕円 508"/>
        <xdr:cNvSpPr/>
      </xdr:nvSpPr>
      <xdr:spPr>
        <a:xfrm>
          <a:off x="145415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40467</xdr:rowOff>
    </xdr:from>
    <xdr:ext cx="378565" cy="259045"/>
    <xdr:sp macro="" textlink="">
      <xdr:nvSpPr>
        <xdr:cNvPr id="510" name="テキスト ボックス 509"/>
        <xdr:cNvSpPr txBox="1"/>
      </xdr:nvSpPr>
      <xdr:spPr>
        <a:xfrm>
          <a:off x="14403017" y="6212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136906</xdr:rowOff>
    </xdr:from>
    <xdr:to>
      <xdr:col>20</xdr:col>
      <xdr:colOff>9525</xdr:colOff>
      <xdr:row>36</xdr:row>
      <xdr:rowOff>67056</xdr:rowOff>
    </xdr:to>
    <xdr:sp macro="" textlink="">
      <xdr:nvSpPr>
        <xdr:cNvPr id="511" name="円/楕円 510"/>
        <xdr:cNvSpPr/>
      </xdr:nvSpPr>
      <xdr:spPr>
        <a:xfrm>
          <a:off x="13652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58183</xdr:rowOff>
    </xdr:from>
    <xdr:ext cx="378565" cy="259045"/>
    <xdr:sp macro="" textlink="">
      <xdr:nvSpPr>
        <xdr:cNvPr id="512" name="テキスト ボックス 511"/>
        <xdr:cNvSpPr txBox="1"/>
      </xdr:nvSpPr>
      <xdr:spPr>
        <a:xfrm>
          <a:off x="13514017" y="623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103759</xdr:rowOff>
    </xdr:from>
    <xdr:to>
      <xdr:col>18</xdr:col>
      <xdr:colOff>492125</xdr:colOff>
      <xdr:row>37</xdr:row>
      <xdr:rowOff>33909</xdr:rowOff>
    </xdr:to>
    <xdr:sp macro="" textlink="">
      <xdr:nvSpPr>
        <xdr:cNvPr id="513" name="円/楕円 512"/>
        <xdr:cNvSpPr/>
      </xdr:nvSpPr>
      <xdr:spPr>
        <a:xfrm>
          <a:off x="12763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25036</xdr:rowOff>
    </xdr:from>
    <xdr:ext cx="378565" cy="259045"/>
    <xdr:sp macro="" textlink="">
      <xdr:nvSpPr>
        <xdr:cNvPr id="514" name="テキスト ボックス 513"/>
        <xdr:cNvSpPr txBox="1"/>
      </xdr:nvSpPr>
      <xdr:spPr>
        <a:xfrm>
          <a:off x="12625017" y="636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134579</xdr:rowOff>
    </xdr:from>
    <xdr:to>
      <xdr:col>23</xdr:col>
      <xdr:colOff>517525</xdr:colOff>
      <xdr:row>72</xdr:row>
      <xdr:rowOff>21171</xdr:rowOff>
    </xdr:to>
    <xdr:cxnSp macro="">
      <xdr:nvCxnSpPr>
        <xdr:cNvPr id="590" name="直線コネクタ 589"/>
        <xdr:cNvCxnSpPr/>
      </xdr:nvCxnSpPr>
      <xdr:spPr>
        <a:xfrm>
          <a:off x="15481300" y="12307529"/>
          <a:ext cx="8382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1"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130442</xdr:rowOff>
    </xdr:from>
    <xdr:to>
      <xdr:col>22</xdr:col>
      <xdr:colOff>365125</xdr:colOff>
      <xdr:row>71</xdr:row>
      <xdr:rowOff>134579</xdr:rowOff>
    </xdr:to>
    <xdr:cxnSp macro="">
      <xdr:nvCxnSpPr>
        <xdr:cNvPr id="593" name="直線コネクタ 592"/>
        <xdr:cNvCxnSpPr/>
      </xdr:nvCxnSpPr>
      <xdr:spPr>
        <a:xfrm>
          <a:off x="14592300" y="123033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5" name="テキスト ボックス 594"/>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130442</xdr:rowOff>
    </xdr:from>
    <xdr:to>
      <xdr:col>21</xdr:col>
      <xdr:colOff>161925</xdr:colOff>
      <xdr:row>71</xdr:row>
      <xdr:rowOff>136980</xdr:rowOff>
    </xdr:to>
    <xdr:cxnSp macro="">
      <xdr:nvCxnSpPr>
        <xdr:cNvPr id="596" name="直線コネクタ 595"/>
        <xdr:cNvCxnSpPr/>
      </xdr:nvCxnSpPr>
      <xdr:spPr>
        <a:xfrm flipV="1">
          <a:off x="13703300" y="1230339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145302</xdr:rowOff>
    </xdr:from>
    <xdr:ext cx="534377" cy="259045"/>
    <xdr:sp macro="" textlink="">
      <xdr:nvSpPr>
        <xdr:cNvPr id="598" name="テキスト ボックス 597"/>
        <xdr:cNvSpPr txBox="1"/>
      </xdr:nvSpPr>
      <xdr:spPr>
        <a:xfrm>
          <a:off x="14325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122212</xdr:rowOff>
    </xdr:from>
    <xdr:to>
      <xdr:col>19</xdr:col>
      <xdr:colOff>644525</xdr:colOff>
      <xdr:row>71</xdr:row>
      <xdr:rowOff>136980</xdr:rowOff>
    </xdr:to>
    <xdr:cxnSp macro="">
      <xdr:nvCxnSpPr>
        <xdr:cNvPr id="599" name="直線コネクタ 598"/>
        <xdr:cNvCxnSpPr/>
      </xdr:nvCxnSpPr>
      <xdr:spPr>
        <a:xfrm>
          <a:off x="12814300" y="12295162"/>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150217</xdr:rowOff>
    </xdr:from>
    <xdr:ext cx="534377" cy="259045"/>
    <xdr:sp macro="" textlink="">
      <xdr:nvSpPr>
        <xdr:cNvPr id="601" name="テキスト ボックス 600"/>
        <xdr:cNvSpPr txBox="1"/>
      </xdr:nvSpPr>
      <xdr:spPr>
        <a:xfrm>
          <a:off x="13436111" y="126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125483</xdr:rowOff>
    </xdr:from>
    <xdr:ext cx="534377" cy="259045"/>
    <xdr:sp macro="" textlink="">
      <xdr:nvSpPr>
        <xdr:cNvPr id="603" name="テキスト ボックス 602"/>
        <xdr:cNvSpPr txBox="1"/>
      </xdr:nvSpPr>
      <xdr:spPr>
        <a:xfrm>
          <a:off x="12547111" y="126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141821</xdr:rowOff>
    </xdr:from>
    <xdr:to>
      <xdr:col>23</xdr:col>
      <xdr:colOff>568325</xdr:colOff>
      <xdr:row>72</xdr:row>
      <xdr:rowOff>71971</xdr:rowOff>
    </xdr:to>
    <xdr:sp macro="" textlink="">
      <xdr:nvSpPr>
        <xdr:cNvPr id="609" name="円/楕円 608"/>
        <xdr:cNvSpPr/>
      </xdr:nvSpPr>
      <xdr:spPr>
        <a:xfrm>
          <a:off x="16268700" y="123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164698</xdr:rowOff>
    </xdr:from>
    <xdr:ext cx="534377" cy="259045"/>
    <xdr:sp macro="" textlink="">
      <xdr:nvSpPr>
        <xdr:cNvPr id="610" name="公債費該当値テキスト"/>
        <xdr:cNvSpPr txBox="1"/>
      </xdr:nvSpPr>
      <xdr:spPr>
        <a:xfrm>
          <a:off x="16370300" y="1216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83779</xdr:rowOff>
    </xdr:from>
    <xdr:to>
      <xdr:col>22</xdr:col>
      <xdr:colOff>415925</xdr:colOff>
      <xdr:row>72</xdr:row>
      <xdr:rowOff>13929</xdr:rowOff>
    </xdr:to>
    <xdr:sp macro="" textlink="">
      <xdr:nvSpPr>
        <xdr:cNvPr id="611" name="円/楕円 610"/>
        <xdr:cNvSpPr/>
      </xdr:nvSpPr>
      <xdr:spPr>
        <a:xfrm>
          <a:off x="15430500" y="12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30456</xdr:rowOff>
    </xdr:from>
    <xdr:ext cx="534377" cy="259045"/>
    <xdr:sp macro="" textlink="">
      <xdr:nvSpPr>
        <xdr:cNvPr id="612" name="テキスト ボックス 611"/>
        <xdr:cNvSpPr txBox="1"/>
      </xdr:nvSpPr>
      <xdr:spPr>
        <a:xfrm>
          <a:off x="15214111" y="120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79642</xdr:rowOff>
    </xdr:from>
    <xdr:to>
      <xdr:col>21</xdr:col>
      <xdr:colOff>212725</xdr:colOff>
      <xdr:row>72</xdr:row>
      <xdr:rowOff>9792</xdr:rowOff>
    </xdr:to>
    <xdr:sp macro="" textlink="">
      <xdr:nvSpPr>
        <xdr:cNvPr id="613" name="円/楕円 612"/>
        <xdr:cNvSpPr/>
      </xdr:nvSpPr>
      <xdr:spPr>
        <a:xfrm>
          <a:off x="14541500" y="122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26319</xdr:rowOff>
    </xdr:from>
    <xdr:ext cx="534377" cy="259045"/>
    <xdr:sp macro="" textlink="">
      <xdr:nvSpPr>
        <xdr:cNvPr id="614" name="テキスト ボックス 613"/>
        <xdr:cNvSpPr txBox="1"/>
      </xdr:nvSpPr>
      <xdr:spPr>
        <a:xfrm>
          <a:off x="14325111" y="120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86180</xdr:rowOff>
    </xdr:from>
    <xdr:to>
      <xdr:col>20</xdr:col>
      <xdr:colOff>9525</xdr:colOff>
      <xdr:row>72</xdr:row>
      <xdr:rowOff>16330</xdr:rowOff>
    </xdr:to>
    <xdr:sp macro="" textlink="">
      <xdr:nvSpPr>
        <xdr:cNvPr id="615" name="円/楕円 614"/>
        <xdr:cNvSpPr/>
      </xdr:nvSpPr>
      <xdr:spPr>
        <a:xfrm>
          <a:off x="13652500" y="122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32857</xdr:rowOff>
    </xdr:from>
    <xdr:ext cx="534377" cy="259045"/>
    <xdr:sp macro="" textlink="">
      <xdr:nvSpPr>
        <xdr:cNvPr id="616" name="テキスト ボックス 615"/>
        <xdr:cNvSpPr txBox="1"/>
      </xdr:nvSpPr>
      <xdr:spPr>
        <a:xfrm>
          <a:off x="13436111" y="120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71412</xdr:rowOff>
    </xdr:from>
    <xdr:to>
      <xdr:col>18</xdr:col>
      <xdr:colOff>492125</xdr:colOff>
      <xdr:row>72</xdr:row>
      <xdr:rowOff>1562</xdr:rowOff>
    </xdr:to>
    <xdr:sp macro="" textlink="">
      <xdr:nvSpPr>
        <xdr:cNvPr id="617" name="円/楕円 616"/>
        <xdr:cNvSpPr/>
      </xdr:nvSpPr>
      <xdr:spPr>
        <a:xfrm>
          <a:off x="12763500" y="12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18089</xdr:rowOff>
    </xdr:from>
    <xdr:ext cx="534377" cy="259045"/>
    <xdr:sp macro="" textlink="">
      <xdr:nvSpPr>
        <xdr:cNvPr id="618" name="テキスト ボックス 617"/>
        <xdr:cNvSpPr txBox="1"/>
      </xdr:nvSpPr>
      <xdr:spPr>
        <a:xfrm>
          <a:off x="12547111" y="120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92190</xdr:rowOff>
    </xdr:from>
    <xdr:to>
      <xdr:col>23</xdr:col>
      <xdr:colOff>517525</xdr:colOff>
      <xdr:row>97</xdr:row>
      <xdr:rowOff>20180</xdr:rowOff>
    </xdr:to>
    <xdr:cxnSp macro="">
      <xdr:nvCxnSpPr>
        <xdr:cNvPr id="647" name="直線コネクタ 646"/>
        <xdr:cNvCxnSpPr/>
      </xdr:nvCxnSpPr>
      <xdr:spPr>
        <a:xfrm flipV="1">
          <a:off x="15481300" y="16379940"/>
          <a:ext cx="838200" cy="27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48"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20180</xdr:rowOff>
    </xdr:from>
    <xdr:to>
      <xdr:col>22</xdr:col>
      <xdr:colOff>365125</xdr:colOff>
      <xdr:row>97</xdr:row>
      <xdr:rowOff>87122</xdr:rowOff>
    </xdr:to>
    <xdr:cxnSp macro="">
      <xdr:nvCxnSpPr>
        <xdr:cNvPr id="650" name="直線コネクタ 649"/>
        <xdr:cNvCxnSpPr/>
      </xdr:nvCxnSpPr>
      <xdr:spPr>
        <a:xfrm flipV="1">
          <a:off x="14592300" y="16650830"/>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2" name="テキスト ボックス 651"/>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87122</xdr:rowOff>
    </xdr:from>
    <xdr:to>
      <xdr:col>21</xdr:col>
      <xdr:colOff>161925</xdr:colOff>
      <xdr:row>97</xdr:row>
      <xdr:rowOff>156235</xdr:rowOff>
    </xdr:to>
    <xdr:cxnSp macro="">
      <xdr:nvCxnSpPr>
        <xdr:cNvPr id="653" name="直線コネクタ 652"/>
        <xdr:cNvCxnSpPr/>
      </xdr:nvCxnSpPr>
      <xdr:spPr>
        <a:xfrm flipV="1">
          <a:off x="13703300" y="16717772"/>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146444</xdr:rowOff>
    </xdr:from>
    <xdr:to>
      <xdr:col>19</xdr:col>
      <xdr:colOff>644525</xdr:colOff>
      <xdr:row>97</xdr:row>
      <xdr:rowOff>156235</xdr:rowOff>
    </xdr:to>
    <xdr:cxnSp macro="">
      <xdr:nvCxnSpPr>
        <xdr:cNvPr id="656" name="直線コネクタ 655"/>
        <xdr:cNvCxnSpPr/>
      </xdr:nvCxnSpPr>
      <xdr:spPr>
        <a:xfrm>
          <a:off x="12814300" y="16777094"/>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58" name="テキスト ボックス 657"/>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41390</xdr:rowOff>
    </xdr:from>
    <xdr:to>
      <xdr:col>23</xdr:col>
      <xdr:colOff>568325</xdr:colOff>
      <xdr:row>95</xdr:row>
      <xdr:rowOff>142990</xdr:rowOff>
    </xdr:to>
    <xdr:sp macro="" textlink="">
      <xdr:nvSpPr>
        <xdr:cNvPr id="666" name="円/楕円 665"/>
        <xdr:cNvSpPr/>
      </xdr:nvSpPr>
      <xdr:spPr>
        <a:xfrm>
          <a:off x="16268700" y="163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64267</xdr:rowOff>
    </xdr:from>
    <xdr:ext cx="534377" cy="259045"/>
    <xdr:sp macro="" textlink="">
      <xdr:nvSpPr>
        <xdr:cNvPr id="667" name="積立金該当値テキスト"/>
        <xdr:cNvSpPr txBox="1"/>
      </xdr:nvSpPr>
      <xdr:spPr>
        <a:xfrm>
          <a:off x="16370300" y="161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140830</xdr:rowOff>
    </xdr:from>
    <xdr:to>
      <xdr:col>22</xdr:col>
      <xdr:colOff>415925</xdr:colOff>
      <xdr:row>97</xdr:row>
      <xdr:rowOff>70980</xdr:rowOff>
    </xdr:to>
    <xdr:sp macro="" textlink="">
      <xdr:nvSpPr>
        <xdr:cNvPr id="668" name="円/楕円 667"/>
        <xdr:cNvSpPr/>
      </xdr:nvSpPr>
      <xdr:spPr>
        <a:xfrm>
          <a:off x="15430500" y="166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62107</xdr:rowOff>
    </xdr:from>
    <xdr:ext cx="469744" cy="259045"/>
    <xdr:sp macro="" textlink="">
      <xdr:nvSpPr>
        <xdr:cNvPr id="669" name="テキスト ボックス 668"/>
        <xdr:cNvSpPr txBox="1"/>
      </xdr:nvSpPr>
      <xdr:spPr>
        <a:xfrm>
          <a:off x="15246427" y="166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36322</xdr:rowOff>
    </xdr:from>
    <xdr:to>
      <xdr:col>21</xdr:col>
      <xdr:colOff>212725</xdr:colOff>
      <xdr:row>97</xdr:row>
      <xdr:rowOff>137922</xdr:rowOff>
    </xdr:to>
    <xdr:sp macro="" textlink="">
      <xdr:nvSpPr>
        <xdr:cNvPr id="670" name="円/楕円 669"/>
        <xdr:cNvSpPr/>
      </xdr:nvSpPr>
      <xdr:spPr>
        <a:xfrm>
          <a:off x="14541500" y="166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129049</xdr:rowOff>
    </xdr:from>
    <xdr:ext cx="469744" cy="259045"/>
    <xdr:sp macro="" textlink="">
      <xdr:nvSpPr>
        <xdr:cNvPr id="671" name="テキスト ボックス 670"/>
        <xdr:cNvSpPr txBox="1"/>
      </xdr:nvSpPr>
      <xdr:spPr>
        <a:xfrm>
          <a:off x="14357427" y="167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105435</xdr:rowOff>
    </xdr:from>
    <xdr:to>
      <xdr:col>20</xdr:col>
      <xdr:colOff>9525</xdr:colOff>
      <xdr:row>98</xdr:row>
      <xdr:rowOff>35585</xdr:rowOff>
    </xdr:to>
    <xdr:sp macro="" textlink="">
      <xdr:nvSpPr>
        <xdr:cNvPr id="672" name="円/楕円 671"/>
        <xdr:cNvSpPr/>
      </xdr:nvSpPr>
      <xdr:spPr>
        <a:xfrm>
          <a:off x="13652500" y="167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26712</xdr:rowOff>
    </xdr:from>
    <xdr:ext cx="469744" cy="259045"/>
    <xdr:sp macro="" textlink="">
      <xdr:nvSpPr>
        <xdr:cNvPr id="673" name="テキスト ボックス 672"/>
        <xdr:cNvSpPr txBox="1"/>
      </xdr:nvSpPr>
      <xdr:spPr>
        <a:xfrm>
          <a:off x="13468427" y="1682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95644</xdr:rowOff>
    </xdr:from>
    <xdr:to>
      <xdr:col>18</xdr:col>
      <xdr:colOff>492125</xdr:colOff>
      <xdr:row>98</xdr:row>
      <xdr:rowOff>25794</xdr:rowOff>
    </xdr:to>
    <xdr:sp macro="" textlink="">
      <xdr:nvSpPr>
        <xdr:cNvPr id="674" name="円/楕円 673"/>
        <xdr:cNvSpPr/>
      </xdr:nvSpPr>
      <xdr:spPr>
        <a:xfrm>
          <a:off x="12763500" y="167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16921</xdr:rowOff>
    </xdr:from>
    <xdr:ext cx="469744" cy="259045"/>
    <xdr:sp macro="" textlink="">
      <xdr:nvSpPr>
        <xdr:cNvPr id="675" name="テキスト ボックス 674"/>
        <xdr:cNvSpPr txBox="1"/>
      </xdr:nvSpPr>
      <xdr:spPr>
        <a:xfrm>
          <a:off x="12579427" y="168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74223</xdr:rowOff>
    </xdr:from>
    <xdr:to>
      <xdr:col>32</xdr:col>
      <xdr:colOff>187325</xdr:colOff>
      <xdr:row>39</xdr:row>
      <xdr:rowOff>98878</xdr:rowOff>
    </xdr:to>
    <xdr:cxnSp macro="">
      <xdr:nvCxnSpPr>
        <xdr:cNvPr id="706" name="直線コネクタ 705"/>
        <xdr:cNvCxnSpPr/>
      </xdr:nvCxnSpPr>
      <xdr:spPr>
        <a:xfrm>
          <a:off x="21323300" y="6760773"/>
          <a:ext cx="8382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154559</xdr:rowOff>
    </xdr:from>
    <xdr:to>
      <xdr:col>31</xdr:col>
      <xdr:colOff>34925</xdr:colOff>
      <xdr:row>39</xdr:row>
      <xdr:rowOff>74223</xdr:rowOff>
    </xdr:to>
    <xdr:cxnSp macro="">
      <xdr:nvCxnSpPr>
        <xdr:cNvPr id="709" name="直線コネクタ 708"/>
        <xdr:cNvCxnSpPr/>
      </xdr:nvCxnSpPr>
      <xdr:spPr>
        <a:xfrm>
          <a:off x="20434300" y="6669659"/>
          <a:ext cx="889000" cy="9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125494</xdr:rowOff>
    </xdr:from>
    <xdr:to>
      <xdr:col>29</xdr:col>
      <xdr:colOff>517525</xdr:colOff>
      <xdr:row>38</xdr:row>
      <xdr:rowOff>154559</xdr:rowOff>
    </xdr:to>
    <xdr:cxnSp macro="">
      <xdr:nvCxnSpPr>
        <xdr:cNvPr id="712" name="直線コネクタ 711"/>
        <xdr:cNvCxnSpPr/>
      </xdr:nvCxnSpPr>
      <xdr:spPr>
        <a:xfrm>
          <a:off x="19545300" y="6469144"/>
          <a:ext cx="889000" cy="20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125494</xdr:rowOff>
    </xdr:from>
    <xdr:to>
      <xdr:col>28</xdr:col>
      <xdr:colOff>314325</xdr:colOff>
      <xdr:row>39</xdr:row>
      <xdr:rowOff>60180</xdr:rowOff>
    </xdr:to>
    <xdr:cxnSp macro="">
      <xdr:nvCxnSpPr>
        <xdr:cNvPr id="715" name="直線コネクタ 714"/>
        <xdr:cNvCxnSpPr/>
      </xdr:nvCxnSpPr>
      <xdr:spPr>
        <a:xfrm flipV="1">
          <a:off x="18656300" y="6469144"/>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109455</xdr:rowOff>
    </xdr:from>
    <xdr:ext cx="469744" cy="259045"/>
    <xdr:sp macro="" textlink="">
      <xdr:nvSpPr>
        <xdr:cNvPr id="717" name="テキスト ボックス 716"/>
        <xdr:cNvSpPr txBox="1"/>
      </xdr:nvSpPr>
      <xdr:spPr>
        <a:xfrm>
          <a:off x="19310427" y="662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5" name="円/楕円 72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23423</xdr:rowOff>
    </xdr:from>
    <xdr:to>
      <xdr:col>31</xdr:col>
      <xdr:colOff>85725</xdr:colOff>
      <xdr:row>39</xdr:row>
      <xdr:rowOff>125023</xdr:rowOff>
    </xdr:to>
    <xdr:sp macro="" textlink="">
      <xdr:nvSpPr>
        <xdr:cNvPr id="727" name="円/楕円 726"/>
        <xdr:cNvSpPr/>
      </xdr:nvSpPr>
      <xdr:spPr>
        <a:xfrm>
          <a:off x="21272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116150</xdr:rowOff>
    </xdr:from>
    <xdr:ext cx="378565" cy="259045"/>
    <xdr:sp macro="" textlink="">
      <xdr:nvSpPr>
        <xdr:cNvPr id="728" name="テキスト ボックス 727"/>
        <xdr:cNvSpPr txBox="1"/>
      </xdr:nvSpPr>
      <xdr:spPr>
        <a:xfrm>
          <a:off x="21134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103759</xdr:rowOff>
    </xdr:from>
    <xdr:to>
      <xdr:col>29</xdr:col>
      <xdr:colOff>568325</xdr:colOff>
      <xdr:row>39</xdr:row>
      <xdr:rowOff>33909</xdr:rowOff>
    </xdr:to>
    <xdr:sp macro="" textlink="">
      <xdr:nvSpPr>
        <xdr:cNvPr id="729" name="円/楕円 728"/>
        <xdr:cNvSpPr/>
      </xdr:nvSpPr>
      <xdr:spPr>
        <a:xfrm>
          <a:off x="20383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25036</xdr:rowOff>
    </xdr:from>
    <xdr:ext cx="378565" cy="259045"/>
    <xdr:sp macro="" textlink="">
      <xdr:nvSpPr>
        <xdr:cNvPr id="730" name="テキスト ボックス 729"/>
        <xdr:cNvSpPr txBox="1"/>
      </xdr:nvSpPr>
      <xdr:spPr>
        <a:xfrm>
          <a:off x="20245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74694</xdr:rowOff>
    </xdr:from>
    <xdr:to>
      <xdr:col>28</xdr:col>
      <xdr:colOff>365125</xdr:colOff>
      <xdr:row>38</xdr:row>
      <xdr:rowOff>4845</xdr:rowOff>
    </xdr:to>
    <xdr:sp macro="" textlink="">
      <xdr:nvSpPr>
        <xdr:cNvPr id="731" name="円/楕円 730"/>
        <xdr:cNvSpPr/>
      </xdr:nvSpPr>
      <xdr:spPr>
        <a:xfrm>
          <a:off x="194945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21371</xdr:rowOff>
    </xdr:from>
    <xdr:ext cx="469744" cy="259045"/>
    <xdr:sp macro="" textlink="">
      <xdr:nvSpPr>
        <xdr:cNvPr id="732" name="テキスト ボックス 731"/>
        <xdr:cNvSpPr txBox="1"/>
      </xdr:nvSpPr>
      <xdr:spPr>
        <a:xfrm>
          <a:off x="19310427" y="619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9380</xdr:rowOff>
    </xdr:from>
    <xdr:to>
      <xdr:col>27</xdr:col>
      <xdr:colOff>161925</xdr:colOff>
      <xdr:row>39</xdr:row>
      <xdr:rowOff>110980</xdr:rowOff>
    </xdr:to>
    <xdr:sp macro="" textlink="">
      <xdr:nvSpPr>
        <xdr:cNvPr id="733" name="円/楕円 732"/>
        <xdr:cNvSpPr/>
      </xdr:nvSpPr>
      <xdr:spPr>
        <a:xfrm>
          <a:off x="18605500" y="6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102107</xdr:rowOff>
    </xdr:from>
    <xdr:ext cx="378565" cy="259045"/>
    <xdr:sp macro="" textlink="">
      <xdr:nvSpPr>
        <xdr:cNvPr id="734" name="テキスト ボックス 733"/>
        <xdr:cNvSpPr txBox="1"/>
      </xdr:nvSpPr>
      <xdr:spPr>
        <a:xfrm>
          <a:off x="18467017" y="6788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118806</xdr:rowOff>
    </xdr:from>
    <xdr:to>
      <xdr:col>32</xdr:col>
      <xdr:colOff>187325</xdr:colOff>
      <xdr:row>55</xdr:row>
      <xdr:rowOff>124109</xdr:rowOff>
    </xdr:to>
    <xdr:cxnSp macro="">
      <xdr:nvCxnSpPr>
        <xdr:cNvPr id="761" name="直線コネクタ 760"/>
        <xdr:cNvCxnSpPr/>
      </xdr:nvCxnSpPr>
      <xdr:spPr>
        <a:xfrm flipV="1">
          <a:off x="21323300" y="9548556"/>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7662</xdr:rowOff>
    </xdr:from>
    <xdr:ext cx="469744" cy="259045"/>
    <xdr:sp macro="" textlink="">
      <xdr:nvSpPr>
        <xdr:cNvPr id="762" name="貸付金平均値テキスト"/>
        <xdr:cNvSpPr txBox="1"/>
      </xdr:nvSpPr>
      <xdr:spPr>
        <a:xfrm>
          <a:off x="22212300" y="978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123835</xdr:rowOff>
    </xdr:from>
    <xdr:to>
      <xdr:col>31</xdr:col>
      <xdr:colOff>34925</xdr:colOff>
      <xdr:row>55</xdr:row>
      <xdr:rowOff>124109</xdr:rowOff>
    </xdr:to>
    <xdr:cxnSp macro="">
      <xdr:nvCxnSpPr>
        <xdr:cNvPr id="764" name="直線コネクタ 763"/>
        <xdr:cNvCxnSpPr/>
      </xdr:nvCxnSpPr>
      <xdr:spPr>
        <a:xfrm>
          <a:off x="20434300" y="955358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81272</xdr:rowOff>
    </xdr:from>
    <xdr:ext cx="469744" cy="259045"/>
    <xdr:sp macro="" textlink="">
      <xdr:nvSpPr>
        <xdr:cNvPr id="766" name="テキスト ボックス 765"/>
        <xdr:cNvSpPr txBox="1"/>
      </xdr:nvSpPr>
      <xdr:spPr>
        <a:xfrm>
          <a:off x="21088427"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113960</xdr:rowOff>
    </xdr:from>
    <xdr:to>
      <xdr:col>29</xdr:col>
      <xdr:colOff>517525</xdr:colOff>
      <xdr:row>55</xdr:row>
      <xdr:rowOff>123835</xdr:rowOff>
    </xdr:to>
    <xdr:cxnSp macro="">
      <xdr:nvCxnSpPr>
        <xdr:cNvPr id="767" name="直線コネクタ 766"/>
        <xdr:cNvCxnSpPr/>
      </xdr:nvCxnSpPr>
      <xdr:spPr>
        <a:xfrm>
          <a:off x="19545300" y="9543710"/>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62847</xdr:rowOff>
    </xdr:from>
    <xdr:ext cx="469744" cy="259045"/>
    <xdr:sp macro="" textlink="">
      <xdr:nvSpPr>
        <xdr:cNvPr id="769" name="テキスト ボックス 768"/>
        <xdr:cNvSpPr txBox="1"/>
      </xdr:nvSpPr>
      <xdr:spPr>
        <a:xfrm>
          <a:off x="20199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79990</xdr:rowOff>
    </xdr:from>
    <xdr:to>
      <xdr:col>28</xdr:col>
      <xdr:colOff>314325</xdr:colOff>
      <xdr:row>55</xdr:row>
      <xdr:rowOff>113960</xdr:rowOff>
    </xdr:to>
    <xdr:cxnSp macro="">
      <xdr:nvCxnSpPr>
        <xdr:cNvPr id="770" name="直線コネクタ 769"/>
        <xdr:cNvCxnSpPr/>
      </xdr:nvCxnSpPr>
      <xdr:spPr>
        <a:xfrm>
          <a:off x="18656300" y="9509740"/>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2" name="テキスト ボックス 771"/>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4" name="テキスト ボックス 773"/>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68006</xdr:rowOff>
    </xdr:from>
    <xdr:to>
      <xdr:col>32</xdr:col>
      <xdr:colOff>238125</xdr:colOff>
      <xdr:row>55</xdr:row>
      <xdr:rowOff>169606</xdr:rowOff>
    </xdr:to>
    <xdr:sp macro="" textlink="">
      <xdr:nvSpPr>
        <xdr:cNvPr id="780" name="円/楕円 779"/>
        <xdr:cNvSpPr/>
      </xdr:nvSpPr>
      <xdr:spPr>
        <a:xfrm>
          <a:off x="22110700" y="94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90883</xdr:rowOff>
    </xdr:from>
    <xdr:ext cx="534377" cy="259045"/>
    <xdr:sp macro="" textlink="">
      <xdr:nvSpPr>
        <xdr:cNvPr id="781" name="貸付金該当値テキスト"/>
        <xdr:cNvSpPr txBox="1"/>
      </xdr:nvSpPr>
      <xdr:spPr>
        <a:xfrm>
          <a:off x="22212300" y="93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73309</xdr:rowOff>
    </xdr:from>
    <xdr:to>
      <xdr:col>31</xdr:col>
      <xdr:colOff>85725</xdr:colOff>
      <xdr:row>56</xdr:row>
      <xdr:rowOff>3459</xdr:rowOff>
    </xdr:to>
    <xdr:sp macro="" textlink="">
      <xdr:nvSpPr>
        <xdr:cNvPr id="782" name="円/楕円 781"/>
        <xdr:cNvSpPr/>
      </xdr:nvSpPr>
      <xdr:spPr>
        <a:xfrm>
          <a:off x="21272500" y="95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19986</xdr:rowOff>
    </xdr:from>
    <xdr:ext cx="534377" cy="259045"/>
    <xdr:sp macro="" textlink="">
      <xdr:nvSpPr>
        <xdr:cNvPr id="783" name="テキスト ボックス 782"/>
        <xdr:cNvSpPr txBox="1"/>
      </xdr:nvSpPr>
      <xdr:spPr>
        <a:xfrm>
          <a:off x="21056111" y="92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73035</xdr:rowOff>
    </xdr:from>
    <xdr:to>
      <xdr:col>29</xdr:col>
      <xdr:colOff>568325</xdr:colOff>
      <xdr:row>56</xdr:row>
      <xdr:rowOff>3185</xdr:rowOff>
    </xdr:to>
    <xdr:sp macro="" textlink="">
      <xdr:nvSpPr>
        <xdr:cNvPr id="784" name="円/楕円 783"/>
        <xdr:cNvSpPr/>
      </xdr:nvSpPr>
      <xdr:spPr>
        <a:xfrm>
          <a:off x="20383500" y="95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19712</xdr:rowOff>
    </xdr:from>
    <xdr:ext cx="534377" cy="259045"/>
    <xdr:sp macro="" textlink="">
      <xdr:nvSpPr>
        <xdr:cNvPr id="785" name="テキスト ボックス 784"/>
        <xdr:cNvSpPr txBox="1"/>
      </xdr:nvSpPr>
      <xdr:spPr>
        <a:xfrm>
          <a:off x="20167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63160</xdr:rowOff>
    </xdr:from>
    <xdr:to>
      <xdr:col>28</xdr:col>
      <xdr:colOff>365125</xdr:colOff>
      <xdr:row>55</xdr:row>
      <xdr:rowOff>164760</xdr:rowOff>
    </xdr:to>
    <xdr:sp macro="" textlink="">
      <xdr:nvSpPr>
        <xdr:cNvPr id="786" name="円/楕円 785"/>
        <xdr:cNvSpPr/>
      </xdr:nvSpPr>
      <xdr:spPr>
        <a:xfrm>
          <a:off x="19494500" y="94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9837</xdr:rowOff>
    </xdr:from>
    <xdr:ext cx="534377" cy="259045"/>
    <xdr:sp macro="" textlink="">
      <xdr:nvSpPr>
        <xdr:cNvPr id="787" name="テキスト ボックス 786"/>
        <xdr:cNvSpPr txBox="1"/>
      </xdr:nvSpPr>
      <xdr:spPr>
        <a:xfrm>
          <a:off x="19278111" y="92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29190</xdr:rowOff>
    </xdr:from>
    <xdr:to>
      <xdr:col>27</xdr:col>
      <xdr:colOff>161925</xdr:colOff>
      <xdr:row>55</xdr:row>
      <xdr:rowOff>130790</xdr:rowOff>
    </xdr:to>
    <xdr:sp macro="" textlink="">
      <xdr:nvSpPr>
        <xdr:cNvPr id="788" name="円/楕円 787"/>
        <xdr:cNvSpPr/>
      </xdr:nvSpPr>
      <xdr:spPr>
        <a:xfrm>
          <a:off x="18605500" y="94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147317</xdr:rowOff>
    </xdr:from>
    <xdr:ext cx="534377" cy="259045"/>
    <xdr:sp macro="" textlink="">
      <xdr:nvSpPr>
        <xdr:cNvPr id="789" name="テキスト ボックス 788"/>
        <xdr:cNvSpPr txBox="1"/>
      </xdr:nvSpPr>
      <xdr:spPr>
        <a:xfrm>
          <a:off x="18389111" y="92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120993</xdr:rowOff>
    </xdr:from>
    <xdr:to>
      <xdr:col>32</xdr:col>
      <xdr:colOff>187325</xdr:colOff>
      <xdr:row>73</xdr:row>
      <xdr:rowOff>70739</xdr:rowOff>
    </xdr:to>
    <xdr:cxnSp macro="">
      <xdr:nvCxnSpPr>
        <xdr:cNvPr id="819" name="直線コネクタ 818"/>
        <xdr:cNvCxnSpPr/>
      </xdr:nvCxnSpPr>
      <xdr:spPr>
        <a:xfrm flipV="1">
          <a:off x="21323300" y="12465393"/>
          <a:ext cx="838200" cy="1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0"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70739</xdr:rowOff>
    </xdr:from>
    <xdr:to>
      <xdr:col>31</xdr:col>
      <xdr:colOff>34925</xdr:colOff>
      <xdr:row>73</xdr:row>
      <xdr:rowOff>126403</xdr:rowOff>
    </xdr:to>
    <xdr:cxnSp macro="">
      <xdr:nvCxnSpPr>
        <xdr:cNvPr id="822" name="直線コネクタ 821"/>
        <xdr:cNvCxnSpPr/>
      </xdr:nvCxnSpPr>
      <xdr:spPr>
        <a:xfrm flipV="1">
          <a:off x="20434300" y="12586589"/>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24" name="テキスト ボックス 823"/>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126403</xdr:rowOff>
    </xdr:from>
    <xdr:to>
      <xdr:col>29</xdr:col>
      <xdr:colOff>517525</xdr:colOff>
      <xdr:row>74</xdr:row>
      <xdr:rowOff>12941</xdr:rowOff>
    </xdr:to>
    <xdr:cxnSp macro="">
      <xdr:nvCxnSpPr>
        <xdr:cNvPr id="825" name="直線コネクタ 824"/>
        <xdr:cNvCxnSpPr/>
      </xdr:nvCxnSpPr>
      <xdr:spPr>
        <a:xfrm flipV="1">
          <a:off x="19545300" y="12642253"/>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27" name="テキスト ボックス 826"/>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12941</xdr:rowOff>
    </xdr:from>
    <xdr:to>
      <xdr:col>28</xdr:col>
      <xdr:colOff>314325</xdr:colOff>
      <xdr:row>74</xdr:row>
      <xdr:rowOff>71806</xdr:rowOff>
    </xdr:to>
    <xdr:cxnSp macro="">
      <xdr:nvCxnSpPr>
        <xdr:cNvPr id="828" name="直線コネクタ 827"/>
        <xdr:cNvCxnSpPr/>
      </xdr:nvCxnSpPr>
      <xdr:spPr>
        <a:xfrm flipV="1">
          <a:off x="18656300" y="1270024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0" name="テキスト ボックス 829"/>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106036</xdr:rowOff>
    </xdr:from>
    <xdr:ext cx="534377" cy="259045"/>
    <xdr:sp macro="" textlink="">
      <xdr:nvSpPr>
        <xdr:cNvPr id="832" name="テキスト ボックス 831"/>
        <xdr:cNvSpPr txBox="1"/>
      </xdr:nvSpPr>
      <xdr:spPr>
        <a:xfrm>
          <a:off x="18389111"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70193</xdr:rowOff>
    </xdr:from>
    <xdr:to>
      <xdr:col>32</xdr:col>
      <xdr:colOff>238125</xdr:colOff>
      <xdr:row>73</xdr:row>
      <xdr:rowOff>343</xdr:rowOff>
    </xdr:to>
    <xdr:sp macro="" textlink="">
      <xdr:nvSpPr>
        <xdr:cNvPr id="838" name="円/楕円 837"/>
        <xdr:cNvSpPr/>
      </xdr:nvSpPr>
      <xdr:spPr>
        <a:xfrm>
          <a:off x="22110700" y="124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93070</xdr:rowOff>
    </xdr:from>
    <xdr:ext cx="534377" cy="259045"/>
    <xdr:sp macro="" textlink="">
      <xdr:nvSpPr>
        <xdr:cNvPr id="839" name="繰出金該当値テキスト"/>
        <xdr:cNvSpPr txBox="1"/>
      </xdr:nvSpPr>
      <xdr:spPr>
        <a:xfrm>
          <a:off x="22212300" y="122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19939</xdr:rowOff>
    </xdr:from>
    <xdr:to>
      <xdr:col>31</xdr:col>
      <xdr:colOff>85725</xdr:colOff>
      <xdr:row>73</xdr:row>
      <xdr:rowOff>121539</xdr:rowOff>
    </xdr:to>
    <xdr:sp macro="" textlink="">
      <xdr:nvSpPr>
        <xdr:cNvPr id="840" name="円/楕円 839"/>
        <xdr:cNvSpPr/>
      </xdr:nvSpPr>
      <xdr:spPr>
        <a:xfrm>
          <a:off x="212725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138066</xdr:rowOff>
    </xdr:from>
    <xdr:ext cx="534377" cy="259045"/>
    <xdr:sp macro="" textlink="">
      <xdr:nvSpPr>
        <xdr:cNvPr id="841" name="テキスト ボックス 840"/>
        <xdr:cNvSpPr txBox="1"/>
      </xdr:nvSpPr>
      <xdr:spPr>
        <a:xfrm>
          <a:off x="21056111" y="123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75603</xdr:rowOff>
    </xdr:from>
    <xdr:to>
      <xdr:col>29</xdr:col>
      <xdr:colOff>568325</xdr:colOff>
      <xdr:row>74</xdr:row>
      <xdr:rowOff>5753</xdr:rowOff>
    </xdr:to>
    <xdr:sp macro="" textlink="">
      <xdr:nvSpPr>
        <xdr:cNvPr id="842" name="円/楕円 841"/>
        <xdr:cNvSpPr/>
      </xdr:nvSpPr>
      <xdr:spPr>
        <a:xfrm>
          <a:off x="20383500" y="12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22280</xdr:rowOff>
    </xdr:from>
    <xdr:ext cx="534377" cy="259045"/>
    <xdr:sp macro="" textlink="">
      <xdr:nvSpPr>
        <xdr:cNvPr id="843" name="テキスト ボックス 842"/>
        <xdr:cNvSpPr txBox="1"/>
      </xdr:nvSpPr>
      <xdr:spPr>
        <a:xfrm>
          <a:off x="20167111" y="123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133591</xdr:rowOff>
    </xdr:from>
    <xdr:to>
      <xdr:col>28</xdr:col>
      <xdr:colOff>365125</xdr:colOff>
      <xdr:row>74</xdr:row>
      <xdr:rowOff>63741</xdr:rowOff>
    </xdr:to>
    <xdr:sp macro="" textlink="">
      <xdr:nvSpPr>
        <xdr:cNvPr id="844" name="円/楕円 843"/>
        <xdr:cNvSpPr/>
      </xdr:nvSpPr>
      <xdr:spPr>
        <a:xfrm>
          <a:off x="19494500" y="126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80268</xdr:rowOff>
    </xdr:from>
    <xdr:ext cx="534377" cy="259045"/>
    <xdr:sp macro="" textlink="">
      <xdr:nvSpPr>
        <xdr:cNvPr id="845" name="テキスト ボックス 844"/>
        <xdr:cNvSpPr txBox="1"/>
      </xdr:nvSpPr>
      <xdr:spPr>
        <a:xfrm>
          <a:off x="19278111" y="124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21006</xdr:rowOff>
    </xdr:from>
    <xdr:to>
      <xdr:col>27</xdr:col>
      <xdr:colOff>161925</xdr:colOff>
      <xdr:row>74</xdr:row>
      <xdr:rowOff>122606</xdr:rowOff>
    </xdr:to>
    <xdr:sp macro="" textlink="">
      <xdr:nvSpPr>
        <xdr:cNvPr id="846" name="円/楕円 845"/>
        <xdr:cNvSpPr/>
      </xdr:nvSpPr>
      <xdr:spPr>
        <a:xfrm>
          <a:off x="18605500" y="127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139133</xdr:rowOff>
    </xdr:from>
    <xdr:ext cx="534377" cy="259045"/>
    <xdr:sp macro="" textlink="">
      <xdr:nvSpPr>
        <xdr:cNvPr id="847" name="テキスト ボックス 846"/>
        <xdr:cNvSpPr txBox="1"/>
      </xdr:nvSpPr>
      <xdr:spPr>
        <a:xfrm>
          <a:off x="18389111" y="124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歳出決算総額は、住民一人あたり４２３，８４５円となっている。</a:t>
          </a:r>
        </a:p>
        <a:p>
          <a:r>
            <a:rPr kumimoji="1" lang="ja-JP" altLang="en-US" sz="1300">
              <a:latin typeface="ＭＳ Ｐゴシック"/>
            </a:rPr>
            <a:t>　主な構成項目である人件費は、住民一人あたり７２，７６０円となっており、平成２６年度と比べて４５円の減となっている。類似団体平均と比べて高い水準にあるが、ごみ処理や消防など市単独実施事業が多いことが主な要因である。今後、定員適正化計画に沿った職員数の管理など、行財政改革に努める。普通建設事業は、住民一人あたり４１，３９１円となっており、平成２６年度と比べて２４，９６６円の減となっている。向島中央小学校建設事業、因島南小学校建設事業の減が主な原因であるが、今後、大規模建設事業の実施により増が見込まれるため、建設事業の必要性、適正な事業規模等を精査し、事業費の抑制に努める。公債費は、住民一人あたり５０，１８５円となっており、平成２６年度と比べて２，５３９円の減となっている。類似団体と比べて高い水準にあるが、地方債残高が高止まりしていることが主な要因である。今後、大規模建設事業の実施により公債費の増が見込まれるが、事業の取捨選択を徹底し、借入額の抑制に努める。繰出金は、住民一人あたり４９，４９１円となっており、平成２６年度と比べて３，１８１円の増となっている。高齢化に伴う介護保険事業や国民健康保険事業への繰出の増加が主な要因である。高齢化により今後も増加することが見込まれるが、類似団体と比べて高い水準であり、介護予防等の取組を進めるなど、繰出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142,462
140,405
285.09
61,592,100
60,381,792
978,297
35,777,461
67,908,502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164389</xdr:rowOff>
    </xdr:from>
    <xdr:to>
      <xdr:col>6</xdr:col>
      <xdr:colOff>511175</xdr:colOff>
      <xdr:row>33</xdr:row>
      <xdr:rowOff>21285</xdr:rowOff>
    </xdr:to>
    <xdr:cxnSp macro="">
      <xdr:nvCxnSpPr>
        <xdr:cNvPr id="59" name="直線コネクタ 58"/>
        <xdr:cNvCxnSpPr/>
      </xdr:nvCxnSpPr>
      <xdr:spPr>
        <a:xfrm>
          <a:off x="3797300" y="565078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94759</xdr:rowOff>
    </xdr:from>
    <xdr:ext cx="469744" cy="259045"/>
    <xdr:sp macro="" textlink="">
      <xdr:nvSpPr>
        <xdr:cNvPr id="60"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164389</xdr:rowOff>
    </xdr:from>
    <xdr:to>
      <xdr:col>5</xdr:col>
      <xdr:colOff>358775</xdr:colOff>
      <xdr:row>33</xdr:row>
      <xdr:rowOff>37744</xdr:rowOff>
    </xdr:to>
    <xdr:cxnSp macro="">
      <xdr:nvCxnSpPr>
        <xdr:cNvPr id="62" name="直線コネクタ 61"/>
        <xdr:cNvCxnSpPr/>
      </xdr:nvCxnSpPr>
      <xdr:spPr>
        <a:xfrm flipV="1">
          <a:off x="2908300" y="5650789"/>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90187</xdr:rowOff>
    </xdr:from>
    <xdr:ext cx="469744" cy="259045"/>
    <xdr:sp macro="" textlink="">
      <xdr:nvSpPr>
        <xdr:cNvPr id="64" name="テキスト ボックス 63"/>
        <xdr:cNvSpPr txBox="1"/>
      </xdr:nvSpPr>
      <xdr:spPr>
        <a:xfrm>
          <a:off x="3562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21285</xdr:rowOff>
    </xdr:from>
    <xdr:to>
      <xdr:col>4</xdr:col>
      <xdr:colOff>155575</xdr:colOff>
      <xdr:row>33</xdr:row>
      <xdr:rowOff>37744</xdr:rowOff>
    </xdr:to>
    <xdr:cxnSp macro="">
      <xdr:nvCxnSpPr>
        <xdr:cNvPr id="65" name="直線コネクタ 64"/>
        <xdr:cNvCxnSpPr/>
      </xdr:nvCxnSpPr>
      <xdr:spPr>
        <a:xfrm>
          <a:off x="2019300" y="5679135"/>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7" name="テキスト ボックス 66"/>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63348</xdr:rowOff>
    </xdr:from>
    <xdr:to>
      <xdr:col>2</xdr:col>
      <xdr:colOff>638175</xdr:colOff>
      <xdr:row>33</xdr:row>
      <xdr:rowOff>21285</xdr:rowOff>
    </xdr:to>
    <xdr:cxnSp macro="">
      <xdr:nvCxnSpPr>
        <xdr:cNvPr id="68" name="直線コネクタ 67"/>
        <xdr:cNvCxnSpPr/>
      </xdr:nvCxnSpPr>
      <xdr:spPr>
        <a:xfrm>
          <a:off x="1130300" y="5378298"/>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32580</xdr:rowOff>
    </xdr:from>
    <xdr:ext cx="469744" cy="259045"/>
    <xdr:sp macro="" textlink="">
      <xdr:nvSpPr>
        <xdr:cNvPr id="70" name="テキスト ボックス 69"/>
        <xdr:cNvSpPr txBox="1"/>
      </xdr:nvSpPr>
      <xdr:spPr>
        <a:xfrm>
          <a:off x="1784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155567</xdr:rowOff>
    </xdr:from>
    <xdr:ext cx="469744" cy="259045"/>
    <xdr:sp macro="" textlink="">
      <xdr:nvSpPr>
        <xdr:cNvPr id="72" name="テキスト ボックス 71"/>
        <xdr:cNvSpPr txBox="1"/>
      </xdr:nvSpPr>
      <xdr:spPr>
        <a:xfrm>
          <a:off x="895427" y="54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141935</xdr:rowOff>
    </xdr:from>
    <xdr:to>
      <xdr:col>6</xdr:col>
      <xdr:colOff>561975</xdr:colOff>
      <xdr:row>33</xdr:row>
      <xdr:rowOff>72085</xdr:rowOff>
    </xdr:to>
    <xdr:sp macro="" textlink="">
      <xdr:nvSpPr>
        <xdr:cNvPr id="78" name="円/楕円 77"/>
        <xdr:cNvSpPr/>
      </xdr:nvSpPr>
      <xdr:spPr>
        <a:xfrm>
          <a:off x="45847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164812</xdr:rowOff>
    </xdr:from>
    <xdr:ext cx="469744" cy="259045"/>
    <xdr:sp macro="" textlink="">
      <xdr:nvSpPr>
        <xdr:cNvPr id="79" name="議会費該当値テキスト"/>
        <xdr:cNvSpPr txBox="1"/>
      </xdr:nvSpPr>
      <xdr:spPr>
        <a:xfrm>
          <a:off x="4686300" y="54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113589</xdr:rowOff>
    </xdr:from>
    <xdr:to>
      <xdr:col>5</xdr:col>
      <xdr:colOff>409575</xdr:colOff>
      <xdr:row>33</xdr:row>
      <xdr:rowOff>43739</xdr:rowOff>
    </xdr:to>
    <xdr:sp macro="" textlink="">
      <xdr:nvSpPr>
        <xdr:cNvPr id="80" name="円/楕円 79"/>
        <xdr:cNvSpPr/>
      </xdr:nvSpPr>
      <xdr:spPr>
        <a:xfrm>
          <a:off x="3746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60266</xdr:rowOff>
    </xdr:from>
    <xdr:ext cx="469744" cy="259045"/>
    <xdr:sp macro="" textlink="">
      <xdr:nvSpPr>
        <xdr:cNvPr id="81" name="テキスト ボックス 80"/>
        <xdr:cNvSpPr txBox="1"/>
      </xdr:nvSpPr>
      <xdr:spPr>
        <a:xfrm>
          <a:off x="3562427"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158394</xdr:rowOff>
    </xdr:from>
    <xdr:to>
      <xdr:col>4</xdr:col>
      <xdr:colOff>206375</xdr:colOff>
      <xdr:row>33</xdr:row>
      <xdr:rowOff>88544</xdr:rowOff>
    </xdr:to>
    <xdr:sp macro="" textlink="">
      <xdr:nvSpPr>
        <xdr:cNvPr id="82" name="円/楕円 81"/>
        <xdr:cNvSpPr/>
      </xdr:nvSpPr>
      <xdr:spPr>
        <a:xfrm>
          <a:off x="2857500" y="5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105071</xdr:rowOff>
    </xdr:from>
    <xdr:ext cx="469744" cy="259045"/>
    <xdr:sp macro="" textlink="">
      <xdr:nvSpPr>
        <xdr:cNvPr id="83" name="テキスト ボックス 82"/>
        <xdr:cNvSpPr txBox="1"/>
      </xdr:nvSpPr>
      <xdr:spPr>
        <a:xfrm>
          <a:off x="2673427" y="54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141935</xdr:rowOff>
    </xdr:from>
    <xdr:to>
      <xdr:col>3</xdr:col>
      <xdr:colOff>3175</xdr:colOff>
      <xdr:row>33</xdr:row>
      <xdr:rowOff>72085</xdr:rowOff>
    </xdr:to>
    <xdr:sp macro="" textlink="">
      <xdr:nvSpPr>
        <xdr:cNvPr id="84" name="円/楕円 83"/>
        <xdr:cNvSpPr/>
      </xdr:nvSpPr>
      <xdr:spPr>
        <a:xfrm>
          <a:off x="1968500" y="56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88612</xdr:rowOff>
    </xdr:from>
    <xdr:ext cx="469744" cy="259045"/>
    <xdr:sp macro="" textlink="">
      <xdr:nvSpPr>
        <xdr:cNvPr id="85" name="テキスト ボックス 84"/>
        <xdr:cNvSpPr txBox="1"/>
      </xdr:nvSpPr>
      <xdr:spPr>
        <a:xfrm>
          <a:off x="1784427" y="54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12548</xdr:rowOff>
    </xdr:from>
    <xdr:to>
      <xdr:col>1</xdr:col>
      <xdr:colOff>485775</xdr:colOff>
      <xdr:row>31</xdr:row>
      <xdr:rowOff>114148</xdr:rowOff>
    </xdr:to>
    <xdr:sp macro="" textlink="">
      <xdr:nvSpPr>
        <xdr:cNvPr id="86" name="円/楕円 85"/>
        <xdr:cNvSpPr/>
      </xdr:nvSpPr>
      <xdr:spPr>
        <a:xfrm>
          <a:off x="1079500" y="53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130675</xdr:rowOff>
    </xdr:from>
    <xdr:ext cx="469744" cy="259045"/>
    <xdr:sp macro="" textlink="">
      <xdr:nvSpPr>
        <xdr:cNvPr id="87" name="テキスト ボックス 86"/>
        <xdr:cNvSpPr txBox="1"/>
      </xdr:nvSpPr>
      <xdr:spPr>
        <a:xfrm>
          <a:off x="895427" y="510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149740</xdr:rowOff>
    </xdr:from>
    <xdr:to>
      <xdr:col>6</xdr:col>
      <xdr:colOff>511175</xdr:colOff>
      <xdr:row>56</xdr:row>
      <xdr:rowOff>60109</xdr:rowOff>
    </xdr:to>
    <xdr:cxnSp macro="">
      <xdr:nvCxnSpPr>
        <xdr:cNvPr id="117" name="直線コネクタ 116"/>
        <xdr:cNvCxnSpPr/>
      </xdr:nvCxnSpPr>
      <xdr:spPr>
        <a:xfrm flipV="1">
          <a:off x="3797300" y="9579490"/>
          <a:ext cx="8382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47079</xdr:rowOff>
    </xdr:from>
    <xdr:to>
      <xdr:col>5</xdr:col>
      <xdr:colOff>358775</xdr:colOff>
      <xdr:row>56</xdr:row>
      <xdr:rowOff>60109</xdr:rowOff>
    </xdr:to>
    <xdr:cxnSp macro="">
      <xdr:nvCxnSpPr>
        <xdr:cNvPr id="120" name="直線コネクタ 119"/>
        <xdr:cNvCxnSpPr/>
      </xdr:nvCxnSpPr>
      <xdr:spPr>
        <a:xfrm>
          <a:off x="2908300" y="9476829"/>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103788</xdr:rowOff>
    </xdr:from>
    <xdr:ext cx="534377" cy="259045"/>
    <xdr:sp macro="" textlink="">
      <xdr:nvSpPr>
        <xdr:cNvPr id="122" name="テキスト ボックス 121"/>
        <xdr:cNvSpPr txBox="1"/>
      </xdr:nvSpPr>
      <xdr:spPr>
        <a:xfrm>
          <a:off x="3530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47079</xdr:rowOff>
    </xdr:from>
    <xdr:to>
      <xdr:col>4</xdr:col>
      <xdr:colOff>155575</xdr:colOff>
      <xdr:row>55</xdr:row>
      <xdr:rowOff>121679</xdr:rowOff>
    </xdr:to>
    <xdr:cxnSp macro="">
      <xdr:nvCxnSpPr>
        <xdr:cNvPr id="123" name="直線コネクタ 122"/>
        <xdr:cNvCxnSpPr/>
      </xdr:nvCxnSpPr>
      <xdr:spPr>
        <a:xfrm flipV="1">
          <a:off x="2019300" y="9476829"/>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5" name="テキスト ボックス 124"/>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121679</xdr:rowOff>
    </xdr:from>
    <xdr:to>
      <xdr:col>2</xdr:col>
      <xdr:colOff>638175</xdr:colOff>
      <xdr:row>56</xdr:row>
      <xdr:rowOff>3721</xdr:rowOff>
    </xdr:to>
    <xdr:cxnSp macro="">
      <xdr:nvCxnSpPr>
        <xdr:cNvPr id="126" name="直線コネクタ 125"/>
        <xdr:cNvCxnSpPr/>
      </xdr:nvCxnSpPr>
      <xdr:spPr>
        <a:xfrm flipV="1">
          <a:off x="1130300" y="955142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148576</xdr:rowOff>
    </xdr:from>
    <xdr:ext cx="534377" cy="259045"/>
    <xdr:sp macro="" textlink="">
      <xdr:nvSpPr>
        <xdr:cNvPr id="128" name="テキスト ボックス 127"/>
        <xdr:cNvSpPr txBox="1"/>
      </xdr:nvSpPr>
      <xdr:spPr>
        <a:xfrm>
          <a:off x="1752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114933</xdr:rowOff>
    </xdr:from>
    <xdr:ext cx="534377" cy="259045"/>
    <xdr:sp macro="" textlink="">
      <xdr:nvSpPr>
        <xdr:cNvPr id="130" name="テキスト ボックス 129"/>
        <xdr:cNvSpPr txBox="1"/>
      </xdr:nvSpPr>
      <xdr:spPr>
        <a:xfrm>
          <a:off x="863111"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98940</xdr:rowOff>
    </xdr:from>
    <xdr:to>
      <xdr:col>6</xdr:col>
      <xdr:colOff>561975</xdr:colOff>
      <xdr:row>56</xdr:row>
      <xdr:rowOff>29090</xdr:rowOff>
    </xdr:to>
    <xdr:sp macro="" textlink="">
      <xdr:nvSpPr>
        <xdr:cNvPr id="136" name="円/楕円 135"/>
        <xdr:cNvSpPr/>
      </xdr:nvSpPr>
      <xdr:spPr>
        <a:xfrm>
          <a:off x="4584700" y="95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121817</xdr:rowOff>
    </xdr:from>
    <xdr:ext cx="534377" cy="259045"/>
    <xdr:sp macro="" textlink="">
      <xdr:nvSpPr>
        <xdr:cNvPr id="137" name="総務費該当値テキスト"/>
        <xdr:cNvSpPr txBox="1"/>
      </xdr:nvSpPr>
      <xdr:spPr>
        <a:xfrm>
          <a:off x="4686300"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9309</xdr:rowOff>
    </xdr:from>
    <xdr:to>
      <xdr:col>5</xdr:col>
      <xdr:colOff>409575</xdr:colOff>
      <xdr:row>56</xdr:row>
      <xdr:rowOff>110909</xdr:rowOff>
    </xdr:to>
    <xdr:sp macro="" textlink="">
      <xdr:nvSpPr>
        <xdr:cNvPr id="138" name="円/楕円 137"/>
        <xdr:cNvSpPr/>
      </xdr:nvSpPr>
      <xdr:spPr>
        <a:xfrm>
          <a:off x="3746500" y="96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127436</xdr:rowOff>
    </xdr:from>
    <xdr:ext cx="534377" cy="259045"/>
    <xdr:sp macro="" textlink="">
      <xdr:nvSpPr>
        <xdr:cNvPr id="139" name="テキスト ボックス 138"/>
        <xdr:cNvSpPr txBox="1"/>
      </xdr:nvSpPr>
      <xdr:spPr>
        <a:xfrm>
          <a:off x="3530111" y="93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167729</xdr:rowOff>
    </xdr:from>
    <xdr:to>
      <xdr:col>4</xdr:col>
      <xdr:colOff>206375</xdr:colOff>
      <xdr:row>55</xdr:row>
      <xdr:rowOff>97879</xdr:rowOff>
    </xdr:to>
    <xdr:sp macro="" textlink="">
      <xdr:nvSpPr>
        <xdr:cNvPr id="140" name="円/楕円 139"/>
        <xdr:cNvSpPr/>
      </xdr:nvSpPr>
      <xdr:spPr>
        <a:xfrm>
          <a:off x="2857500" y="94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114406</xdr:rowOff>
    </xdr:from>
    <xdr:ext cx="534377" cy="259045"/>
    <xdr:sp macro="" textlink="">
      <xdr:nvSpPr>
        <xdr:cNvPr id="141" name="テキスト ボックス 140"/>
        <xdr:cNvSpPr txBox="1"/>
      </xdr:nvSpPr>
      <xdr:spPr>
        <a:xfrm>
          <a:off x="2641111" y="920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70879</xdr:rowOff>
    </xdr:from>
    <xdr:to>
      <xdr:col>3</xdr:col>
      <xdr:colOff>3175</xdr:colOff>
      <xdr:row>56</xdr:row>
      <xdr:rowOff>1029</xdr:rowOff>
    </xdr:to>
    <xdr:sp macro="" textlink="">
      <xdr:nvSpPr>
        <xdr:cNvPr id="142" name="円/楕円 141"/>
        <xdr:cNvSpPr/>
      </xdr:nvSpPr>
      <xdr:spPr>
        <a:xfrm>
          <a:off x="1968500" y="95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17556</xdr:rowOff>
    </xdr:from>
    <xdr:ext cx="534377" cy="259045"/>
    <xdr:sp macro="" textlink="">
      <xdr:nvSpPr>
        <xdr:cNvPr id="143" name="テキスト ボックス 142"/>
        <xdr:cNvSpPr txBox="1"/>
      </xdr:nvSpPr>
      <xdr:spPr>
        <a:xfrm>
          <a:off x="1752111" y="927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124371</xdr:rowOff>
    </xdr:from>
    <xdr:to>
      <xdr:col>1</xdr:col>
      <xdr:colOff>485775</xdr:colOff>
      <xdr:row>56</xdr:row>
      <xdr:rowOff>54521</xdr:rowOff>
    </xdr:to>
    <xdr:sp macro="" textlink="">
      <xdr:nvSpPr>
        <xdr:cNvPr id="144" name="円/楕円 143"/>
        <xdr:cNvSpPr/>
      </xdr:nvSpPr>
      <xdr:spPr>
        <a:xfrm>
          <a:off x="1079500" y="9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71048</xdr:rowOff>
    </xdr:from>
    <xdr:ext cx="534377" cy="259045"/>
    <xdr:sp macro="" textlink="">
      <xdr:nvSpPr>
        <xdr:cNvPr id="145" name="テキスト ボックス 144"/>
        <xdr:cNvSpPr txBox="1"/>
      </xdr:nvSpPr>
      <xdr:spPr>
        <a:xfrm>
          <a:off x="863111" y="93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119730</xdr:rowOff>
    </xdr:from>
    <xdr:to>
      <xdr:col>6</xdr:col>
      <xdr:colOff>511175</xdr:colOff>
      <xdr:row>73</xdr:row>
      <xdr:rowOff>6361</xdr:rowOff>
    </xdr:to>
    <xdr:cxnSp macro="">
      <xdr:nvCxnSpPr>
        <xdr:cNvPr id="177" name="直線コネクタ 176"/>
        <xdr:cNvCxnSpPr/>
      </xdr:nvCxnSpPr>
      <xdr:spPr>
        <a:xfrm flipV="1">
          <a:off x="3797300" y="12464130"/>
          <a:ext cx="838200" cy="5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6361</xdr:rowOff>
    </xdr:from>
    <xdr:to>
      <xdr:col>5</xdr:col>
      <xdr:colOff>358775</xdr:colOff>
      <xdr:row>74</xdr:row>
      <xdr:rowOff>10541</xdr:rowOff>
    </xdr:to>
    <xdr:cxnSp macro="">
      <xdr:nvCxnSpPr>
        <xdr:cNvPr id="180" name="直線コネクタ 179"/>
        <xdr:cNvCxnSpPr/>
      </xdr:nvCxnSpPr>
      <xdr:spPr>
        <a:xfrm flipV="1">
          <a:off x="2908300" y="12522211"/>
          <a:ext cx="889000" cy="17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2" name="テキスト ボックス 181"/>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170659</xdr:rowOff>
    </xdr:from>
    <xdr:to>
      <xdr:col>4</xdr:col>
      <xdr:colOff>155575</xdr:colOff>
      <xdr:row>74</xdr:row>
      <xdr:rowOff>10541</xdr:rowOff>
    </xdr:to>
    <xdr:cxnSp macro="">
      <xdr:nvCxnSpPr>
        <xdr:cNvPr id="183" name="直線コネクタ 182"/>
        <xdr:cNvCxnSpPr/>
      </xdr:nvCxnSpPr>
      <xdr:spPr>
        <a:xfrm>
          <a:off x="2019300" y="12686509"/>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148284</xdr:rowOff>
    </xdr:from>
    <xdr:ext cx="599010" cy="259045"/>
    <xdr:sp macro="" textlink="">
      <xdr:nvSpPr>
        <xdr:cNvPr id="185" name="テキスト ボックス 184"/>
        <xdr:cNvSpPr txBox="1"/>
      </xdr:nvSpPr>
      <xdr:spPr>
        <a:xfrm>
          <a:off x="2608794"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170659</xdr:rowOff>
    </xdr:from>
    <xdr:to>
      <xdr:col>2</xdr:col>
      <xdr:colOff>638175</xdr:colOff>
      <xdr:row>74</xdr:row>
      <xdr:rowOff>116480</xdr:rowOff>
    </xdr:to>
    <xdr:cxnSp macro="">
      <xdr:nvCxnSpPr>
        <xdr:cNvPr id="186" name="直線コネクタ 185"/>
        <xdr:cNvCxnSpPr/>
      </xdr:nvCxnSpPr>
      <xdr:spPr>
        <a:xfrm flipV="1">
          <a:off x="1130300" y="12686509"/>
          <a:ext cx="889000" cy="1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11320</xdr:rowOff>
    </xdr:from>
    <xdr:ext cx="599010" cy="259045"/>
    <xdr:sp macro="" textlink="">
      <xdr:nvSpPr>
        <xdr:cNvPr id="188" name="テキスト ボックス 187"/>
        <xdr:cNvSpPr txBox="1"/>
      </xdr:nvSpPr>
      <xdr:spPr>
        <a:xfrm>
          <a:off x="1719794" y="128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54574</xdr:rowOff>
    </xdr:from>
    <xdr:ext cx="599010" cy="259045"/>
    <xdr:sp macro="" textlink="">
      <xdr:nvSpPr>
        <xdr:cNvPr id="190" name="テキスト ボックス 189"/>
        <xdr:cNvSpPr txBox="1"/>
      </xdr:nvSpPr>
      <xdr:spPr>
        <a:xfrm>
          <a:off x="830794" y="129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68930</xdr:rowOff>
    </xdr:from>
    <xdr:to>
      <xdr:col>6</xdr:col>
      <xdr:colOff>561975</xdr:colOff>
      <xdr:row>72</xdr:row>
      <xdr:rowOff>170530</xdr:rowOff>
    </xdr:to>
    <xdr:sp macro="" textlink="">
      <xdr:nvSpPr>
        <xdr:cNvPr id="196" name="円/楕円 195"/>
        <xdr:cNvSpPr/>
      </xdr:nvSpPr>
      <xdr:spPr>
        <a:xfrm>
          <a:off x="4584700" y="124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91807</xdr:rowOff>
    </xdr:from>
    <xdr:ext cx="599010" cy="259045"/>
    <xdr:sp macro="" textlink="">
      <xdr:nvSpPr>
        <xdr:cNvPr id="197" name="民生費該当値テキスト"/>
        <xdr:cNvSpPr txBox="1"/>
      </xdr:nvSpPr>
      <xdr:spPr>
        <a:xfrm>
          <a:off x="4686300" y="1226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152,223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127011</xdr:rowOff>
    </xdr:from>
    <xdr:to>
      <xdr:col>5</xdr:col>
      <xdr:colOff>409575</xdr:colOff>
      <xdr:row>73</xdr:row>
      <xdr:rowOff>57161</xdr:rowOff>
    </xdr:to>
    <xdr:sp macro="" textlink="">
      <xdr:nvSpPr>
        <xdr:cNvPr id="198" name="円/楕円 197"/>
        <xdr:cNvSpPr/>
      </xdr:nvSpPr>
      <xdr:spPr>
        <a:xfrm>
          <a:off x="3746500" y="124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73688</xdr:rowOff>
    </xdr:from>
    <xdr:ext cx="599010" cy="259045"/>
    <xdr:sp macro="" textlink="">
      <xdr:nvSpPr>
        <xdr:cNvPr id="199" name="テキスト ボックス 198"/>
        <xdr:cNvSpPr txBox="1"/>
      </xdr:nvSpPr>
      <xdr:spPr>
        <a:xfrm>
          <a:off x="3497794" y="1224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148,666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131191</xdr:rowOff>
    </xdr:from>
    <xdr:to>
      <xdr:col>4</xdr:col>
      <xdr:colOff>206375</xdr:colOff>
      <xdr:row>74</xdr:row>
      <xdr:rowOff>61341</xdr:rowOff>
    </xdr:to>
    <xdr:sp macro="" textlink="">
      <xdr:nvSpPr>
        <xdr:cNvPr id="200" name="円/楕円 199"/>
        <xdr:cNvSpPr/>
      </xdr:nvSpPr>
      <xdr:spPr>
        <a:xfrm>
          <a:off x="2857500" y="126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77868</xdr:rowOff>
    </xdr:from>
    <xdr:ext cx="599010" cy="259045"/>
    <xdr:sp macro="" textlink="">
      <xdr:nvSpPr>
        <xdr:cNvPr id="201" name="テキスト ボックス 200"/>
        <xdr:cNvSpPr txBox="1"/>
      </xdr:nvSpPr>
      <xdr:spPr>
        <a:xfrm>
          <a:off x="2608794" y="1242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119859</xdr:rowOff>
    </xdr:from>
    <xdr:to>
      <xdr:col>3</xdr:col>
      <xdr:colOff>3175</xdr:colOff>
      <xdr:row>74</xdr:row>
      <xdr:rowOff>50009</xdr:rowOff>
    </xdr:to>
    <xdr:sp macro="" textlink="">
      <xdr:nvSpPr>
        <xdr:cNvPr id="202" name="円/楕円 201"/>
        <xdr:cNvSpPr/>
      </xdr:nvSpPr>
      <xdr:spPr>
        <a:xfrm>
          <a:off x="1968500" y="126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66536</xdr:rowOff>
    </xdr:from>
    <xdr:ext cx="599010" cy="259045"/>
    <xdr:sp macro="" textlink="">
      <xdr:nvSpPr>
        <xdr:cNvPr id="203" name="テキスト ボックス 202"/>
        <xdr:cNvSpPr txBox="1"/>
      </xdr:nvSpPr>
      <xdr:spPr>
        <a:xfrm>
          <a:off x="1719794" y="1241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65680</xdr:rowOff>
    </xdr:from>
    <xdr:to>
      <xdr:col>1</xdr:col>
      <xdr:colOff>485775</xdr:colOff>
      <xdr:row>74</xdr:row>
      <xdr:rowOff>167280</xdr:rowOff>
    </xdr:to>
    <xdr:sp macro="" textlink="">
      <xdr:nvSpPr>
        <xdr:cNvPr id="204" name="円/楕円 203"/>
        <xdr:cNvSpPr/>
      </xdr:nvSpPr>
      <xdr:spPr>
        <a:xfrm>
          <a:off x="1079500" y="127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12357</xdr:rowOff>
    </xdr:from>
    <xdr:ext cx="599010" cy="259045"/>
    <xdr:sp macro="" textlink="">
      <xdr:nvSpPr>
        <xdr:cNvPr id="205" name="テキスト ボックス 204"/>
        <xdr:cNvSpPr txBox="1"/>
      </xdr:nvSpPr>
      <xdr:spPr>
        <a:xfrm>
          <a:off x="830794" y="1252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91145</xdr:rowOff>
    </xdr:from>
    <xdr:to>
      <xdr:col>6</xdr:col>
      <xdr:colOff>511175</xdr:colOff>
      <xdr:row>95</xdr:row>
      <xdr:rowOff>96038</xdr:rowOff>
    </xdr:to>
    <xdr:cxnSp macro="">
      <xdr:nvCxnSpPr>
        <xdr:cNvPr id="233" name="直線コネクタ 232"/>
        <xdr:cNvCxnSpPr/>
      </xdr:nvCxnSpPr>
      <xdr:spPr>
        <a:xfrm flipV="1">
          <a:off x="3797300" y="15864545"/>
          <a:ext cx="838200" cy="51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40124</xdr:rowOff>
    </xdr:from>
    <xdr:ext cx="534377" cy="259045"/>
    <xdr:sp macro="" textlink="">
      <xdr:nvSpPr>
        <xdr:cNvPr id="234" name="衛生費平均値テキスト"/>
        <xdr:cNvSpPr txBox="1"/>
      </xdr:nvSpPr>
      <xdr:spPr>
        <a:xfrm>
          <a:off x="4686300" y="163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93889</xdr:rowOff>
    </xdr:from>
    <xdr:to>
      <xdr:col>5</xdr:col>
      <xdr:colOff>358775</xdr:colOff>
      <xdr:row>95</xdr:row>
      <xdr:rowOff>96038</xdr:rowOff>
    </xdr:to>
    <xdr:cxnSp macro="">
      <xdr:nvCxnSpPr>
        <xdr:cNvPr id="236" name="直線コネクタ 235"/>
        <xdr:cNvCxnSpPr/>
      </xdr:nvCxnSpPr>
      <xdr:spPr>
        <a:xfrm>
          <a:off x="2908300" y="16038739"/>
          <a:ext cx="889000" cy="34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150218</xdr:rowOff>
    </xdr:from>
    <xdr:ext cx="534377" cy="259045"/>
    <xdr:sp macro="" textlink="">
      <xdr:nvSpPr>
        <xdr:cNvPr id="238" name="テキスト ボックス 237"/>
        <xdr:cNvSpPr txBox="1"/>
      </xdr:nvSpPr>
      <xdr:spPr>
        <a:xfrm>
          <a:off x="3530111" y="164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93889</xdr:rowOff>
    </xdr:from>
    <xdr:to>
      <xdr:col>4</xdr:col>
      <xdr:colOff>155575</xdr:colOff>
      <xdr:row>93</xdr:row>
      <xdr:rowOff>137368</xdr:rowOff>
    </xdr:to>
    <xdr:cxnSp macro="">
      <xdr:nvCxnSpPr>
        <xdr:cNvPr id="239" name="直線コネクタ 238"/>
        <xdr:cNvCxnSpPr/>
      </xdr:nvCxnSpPr>
      <xdr:spPr>
        <a:xfrm flipV="1">
          <a:off x="2019300" y="16038739"/>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1582</xdr:rowOff>
    </xdr:from>
    <xdr:ext cx="534377" cy="259045"/>
    <xdr:sp macro="" textlink="">
      <xdr:nvSpPr>
        <xdr:cNvPr id="241" name="テキスト ボックス 240"/>
        <xdr:cNvSpPr txBox="1"/>
      </xdr:nvSpPr>
      <xdr:spPr>
        <a:xfrm>
          <a:off x="2641111" y="164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137368</xdr:rowOff>
    </xdr:from>
    <xdr:to>
      <xdr:col>2</xdr:col>
      <xdr:colOff>638175</xdr:colOff>
      <xdr:row>94</xdr:row>
      <xdr:rowOff>107970</xdr:rowOff>
    </xdr:to>
    <xdr:cxnSp macro="">
      <xdr:nvCxnSpPr>
        <xdr:cNvPr id="242" name="直線コネクタ 241"/>
        <xdr:cNvCxnSpPr/>
      </xdr:nvCxnSpPr>
      <xdr:spPr>
        <a:xfrm flipV="1">
          <a:off x="1130300" y="16082218"/>
          <a:ext cx="889000" cy="1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148023</xdr:rowOff>
    </xdr:from>
    <xdr:ext cx="534377" cy="259045"/>
    <xdr:sp macro="" textlink="">
      <xdr:nvSpPr>
        <xdr:cNvPr id="244" name="テキスト ボックス 243"/>
        <xdr:cNvSpPr txBox="1"/>
      </xdr:nvSpPr>
      <xdr:spPr>
        <a:xfrm>
          <a:off x="1752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6" name="テキスト ボックス 245"/>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40345</xdr:rowOff>
    </xdr:from>
    <xdr:to>
      <xdr:col>6</xdr:col>
      <xdr:colOff>561975</xdr:colOff>
      <xdr:row>92</xdr:row>
      <xdr:rowOff>141945</xdr:rowOff>
    </xdr:to>
    <xdr:sp macro="" textlink="">
      <xdr:nvSpPr>
        <xdr:cNvPr id="252" name="円/楕円 251"/>
        <xdr:cNvSpPr/>
      </xdr:nvSpPr>
      <xdr:spPr>
        <a:xfrm>
          <a:off x="4584700" y="15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63222</xdr:rowOff>
    </xdr:from>
    <xdr:ext cx="534377" cy="259045"/>
    <xdr:sp macro="" textlink="">
      <xdr:nvSpPr>
        <xdr:cNvPr id="253" name="衛生費該当値テキスト"/>
        <xdr:cNvSpPr txBox="1"/>
      </xdr:nvSpPr>
      <xdr:spPr>
        <a:xfrm>
          <a:off x="4686300" y="156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45238</xdr:rowOff>
    </xdr:from>
    <xdr:to>
      <xdr:col>5</xdr:col>
      <xdr:colOff>409575</xdr:colOff>
      <xdr:row>95</xdr:row>
      <xdr:rowOff>146838</xdr:rowOff>
    </xdr:to>
    <xdr:sp macro="" textlink="">
      <xdr:nvSpPr>
        <xdr:cNvPr id="254" name="円/楕円 253"/>
        <xdr:cNvSpPr/>
      </xdr:nvSpPr>
      <xdr:spPr>
        <a:xfrm>
          <a:off x="3746500" y="16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163365</xdr:rowOff>
    </xdr:from>
    <xdr:ext cx="534377" cy="259045"/>
    <xdr:sp macro="" textlink="">
      <xdr:nvSpPr>
        <xdr:cNvPr id="255" name="テキスト ボックス 254"/>
        <xdr:cNvSpPr txBox="1"/>
      </xdr:nvSpPr>
      <xdr:spPr>
        <a:xfrm>
          <a:off x="3530111" y="161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43089</xdr:rowOff>
    </xdr:from>
    <xdr:to>
      <xdr:col>4</xdr:col>
      <xdr:colOff>206375</xdr:colOff>
      <xdr:row>93</xdr:row>
      <xdr:rowOff>144689</xdr:rowOff>
    </xdr:to>
    <xdr:sp macro="" textlink="">
      <xdr:nvSpPr>
        <xdr:cNvPr id="256" name="円/楕円 255"/>
        <xdr:cNvSpPr/>
      </xdr:nvSpPr>
      <xdr:spPr>
        <a:xfrm>
          <a:off x="2857500" y="159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161216</xdr:rowOff>
    </xdr:from>
    <xdr:ext cx="534377" cy="259045"/>
    <xdr:sp macro="" textlink="">
      <xdr:nvSpPr>
        <xdr:cNvPr id="257" name="テキスト ボックス 256"/>
        <xdr:cNvSpPr txBox="1"/>
      </xdr:nvSpPr>
      <xdr:spPr>
        <a:xfrm>
          <a:off x="2641111" y="157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86568</xdr:rowOff>
    </xdr:from>
    <xdr:to>
      <xdr:col>3</xdr:col>
      <xdr:colOff>3175</xdr:colOff>
      <xdr:row>94</xdr:row>
      <xdr:rowOff>16718</xdr:rowOff>
    </xdr:to>
    <xdr:sp macro="" textlink="">
      <xdr:nvSpPr>
        <xdr:cNvPr id="258" name="円/楕円 257"/>
        <xdr:cNvSpPr/>
      </xdr:nvSpPr>
      <xdr:spPr>
        <a:xfrm>
          <a:off x="1968500" y="160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33245</xdr:rowOff>
    </xdr:from>
    <xdr:ext cx="534377" cy="259045"/>
    <xdr:sp macro="" textlink="">
      <xdr:nvSpPr>
        <xdr:cNvPr id="259" name="テキスト ボックス 258"/>
        <xdr:cNvSpPr txBox="1"/>
      </xdr:nvSpPr>
      <xdr:spPr>
        <a:xfrm>
          <a:off x="1752111" y="158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57170</xdr:rowOff>
    </xdr:from>
    <xdr:to>
      <xdr:col>1</xdr:col>
      <xdr:colOff>485775</xdr:colOff>
      <xdr:row>94</xdr:row>
      <xdr:rowOff>158770</xdr:rowOff>
    </xdr:to>
    <xdr:sp macro="" textlink="">
      <xdr:nvSpPr>
        <xdr:cNvPr id="260" name="円/楕円 259"/>
        <xdr:cNvSpPr/>
      </xdr:nvSpPr>
      <xdr:spPr>
        <a:xfrm>
          <a:off x="1079500" y="1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3847</xdr:rowOff>
    </xdr:from>
    <xdr:ext cx="534377" cy="259045"/>
    <xdr:sp macro="" textlink="">
      <xdr:nvSpPr>
        <xdr:cNvPr id="261" name="テキスト ボックス 260"/>
        <xdr:cNvSpPr txBox="1"/>
      </xdr:nvSpPr>
      <xdr:spPr>
        <a:xfrm>
          <a:off x="863111" y="159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16256</xdr:rowOff>
    </xdr:from>
    <xdr:to>
      <xdr:col>15</xdr:col>
      <xdr:colOff>180975</xdr:colOff>
      <xdr:row>38</xdr:row>
      <xdr:rowOff>33172</xdr:rowOff>
    </xdr:to>
    <xdr:cxnSp macro="">
      <xdr:nvCxnSpPr>
        <xdr:cNvPr id="290" name="直線コネクタ 289"/>
        <xdr:cNvCxnSpPr/>
      </xdr:nvCxnSpPr>
      <xdr:spPr>
        <a:xfrm>
          <a:off x="9639300" y="6531356"/>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150842</xdr:rowOff>
    </xdr:from>
    <xdr:ext cx="469744" cy="259045"/>
    <xdr:sp macro="" textlink="">
      <xdr:nvSpPr>
        <xdr:cNvPr id="291" name="労働費平均値テキスト"/>
        <xdr:cNvSpPr txBox="1"/>
      </xdr:nvSpPr>
      <xdr:spPr>
        <a:xfrm>
          <a:off x="10528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16256</xdr:rowOff>
    </xdr:from>
    <xdr:to>
      <xdr:col>14</xdr:col>
      <xdr:colOff>28575</xdr:colOff>
      <xdr:row>38</xdr:row>
      <xdr:rowOff>25857</xdr:rowOff>
    </xdr:to>
    <xdr:cxnSp macro="">
      <xdr:nvCxnSpPr>
        <xdr:cNvPr id="293" name="直線コネクタ 292"/>
        <xdr:cNvCxnSpPr/>
      </xdr:nvCxnSpPr>
      <xdr:spPr>
        <a:xfrm flipV="1">
          <a:off x="8750300" y="653135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124934</xdr:rowOff>
    </xdr:from>
    <xdr:ext cx="469744" cy="259045"/>
    <xdr:sp macro="" textlink="">
      <xdr:nvSpPr>
        <xdr:cNvPr id="295" name="テキスト ボックス 294"/>
        <xdr:cNvSpPr txBox="1"/>
      </xdr:nvSpPr>
      <xdr:spPr>
        <a:xfrm>
          <a:off x="9404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25857</xdr:rowOff>
    </xdr:from>
    <xdr:to>
      <xdr:col>12</xdr:col>
      <xdr:colOff>511175</xdr:colOff>
      <xdr:row>38</xdr:row>
      <xdr:rowOff>27229</xdr:rowOff>
    </xdr:to>
    <xdr:cxnSp macro="">
      <xdr:nvCxnSpPr>
        <xdr:cNvPr id="296" name="直線コネクタ 295"/>
        <xdr:cNvCxnSpPr/>
      </xdr:nvCxnSpPr>
      <xdr:spPr>
        <a:xfrm flipV="1">
          <a:off x="7861300" y="65409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109618</xdr:rowOff>
    </xdr:from>
    <xdr:ext cx="469744" cy="259045"/>
    <xdr:sp macro="" textlink="">
      <xdr:nvSpPr>
        <xdr:cNvPr id="298" name="テキスト ボックス 297"/>
        <xdr:cNvSpPr txBox="1"/>
      </xdr:nvSpPr>
      <xdr:spPr>
        <a:xfrm>
          <a:off x="8515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99162</xdr:rowOff>
    </xdr:from>
    <xdr:to>
      <xdr:col>11</xdr:col>
      <xdr:colOff>307975</xdr:colOff>
      <xdr:row>38</xdr:row>
      <xdr:rowOff>27229</xdr:rowOff>
    </xdr:to>
    <xdr:cxnSp macro="">
      <xdr:nvCxnSpPr>
        <xdr:cNvPr id="299" name="直線コネクタ 298"/>
        <xdr:cNvCxnSpPr/>
      </xdr:nvCxnSpPr>
      <xdr:spPr>
        <a:xfrm>
          <a:off x="6972300" y="6442812"/>
          <a:ext cx="88900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91253</xdr:rowOff>
    </xdr:from>
    <xdr:ext cx="469744" cy="259045"/>
    <xdr:sp macro="" textlink="">
      <xdr:nvSpPr>
        <xdr:cNvPr id="301" name="テキスト ボックス 300"/>
        <xdr:cNvSpPr txBox="1"/>
      </xdr:nvSpPr>
      <xdr:spPr>
        <a:xfrm>
          <a:off x="7626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35018</xdr:rowOff>
    </xdr:from>
    <xdr:ext cx="469744" cy="259045"/>
    <xdr:sp macro="" textlink="">
      <xdr:nvSpPr>
        <xdr:cNvPr id="303" name="テキスト ボックス 302"/>
        <xdr:cNvSpPr txBox="1"/>
      </xdr:nvSpPr>
      <xdr:spPr>
        <a:xfrm>
          <a:off x="6737427"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153822</xdr:rowOff>
    </xdr:from>
    <xdr:to>
      <xdr:col>15</xdr:col>
      <xdr:colOff>231775</xdr:colOff>
      <xdr:row>38</xdr:row>
      <xdr:rowOff>83972</xdr:rowOff>
    </xdr:to>
    <xdr:sp macro="" textlink="">
      <xdr:nvSpPr>
        <xdr:cNvPr id="309" name="円/楕円 308"/>
        <xdr:cNvSpPr/>
      </xdr:nvSpPr>
      <xdr:spPr>
        <a:xfrm>
          <a:off x="104267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5249</xdr:rowOff>
    </xdr:from>
    <xdr:ext cx="469744" cy="259045"/>
    <xdr:sp macro="" textlink="">
      <xdr:nvSpPr>
        <xdr:cNvPr id="310" name="労働費該当値テキスト"/>
        <xdr:cNvSpPr txBox="1"/>
      </xdr:nvSpPr>
      <xdr:spPr>
        <a:xfrm>
          <a:off x="10528300" y="63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136906</xdr:rowOff>
    </xdr:from>
    <xdr:to>
      <xdr:col>14</xdr:col>
      <xdr:colOff>79375</xdr:colOff>
      <xdr:row>38</xdr:row>
      <xdr:rowOff>67056</xdr:rowOff>
    </xdr:to>
    <xdr:sp macro="" textlink="">
      <xdr:nvSpPr>
        <xdr:cNvPr id="311" name="円/楕円 310"/>
        <xdr:cNvSpPr/>
      </xdr:nvSpPr>
      <xdr:spPr>
        <a:xfrm>
          <a:off x="9588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83583</xdr:rowOff>
    </xdr:from>
    <xdr:ext cx="469744" cy="259045"/>
    <xdr:sp macro="" textlink="">
      <xdr:nvSpPr>
        <xdr:cNvPr id="312" name="テキスト ボックス 311"/>
        <xdr:cNvSpPr txBox="1"/>
      </xdr:nvSpPr>
      <xdr:spPr>
        <a:xfrm>
          <a:off x="9404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146507</xdr:rowOff>
    </xdr:from>
    <xdr:to>
      <xdr:col>12</xdr:col>
      <xdr:colOff>561975</xdr:colOff>
      <xdr:row>38</xdr:row>
      <xdr:rowOff>76657</xdr:rowOff>
    </xdr:to>
    <xdr:sp macro="" textlink="">
      <xdr:nvSpPr>
        <xdr:cNvPr id="313" name="円/楕円 312"/>
        <xdr:cNvSpPr/>
      </xdr:nvSpPr>
      <xdr:spPr>
        <a:xfrm>
          <a:off x="8699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93184</xdr:rowOff>
    </xdr:from>
    <xdr:ext cx="469744" cy="259045"/>
    <xdr:sp macro="" textlink="">
      <xdr:nvSpPr>
        <xdr:cNvPr id="314" name="テキスト ボックス 313"/>
        <xdr:cNvSpPr txBox="1"/>
      </xdr:nvSpPr>
      <xdr:spPr>
        <a:xfrm>
          <a:off x="8515427" y="62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147879</xdr:rowOff>
    </xdr:from>
    <xdr:to>
      <xdr:col>11</xdr:col>
      <xdr:colOff>358775</xdr:colOff>
      <xdr:row>38</xdr:row>
      <xdr:rowOff>78029</xdr:rowOff>
    </xdr:to>
    <xdr:sp macro="" textlink="">
      <xdr:nvSpPr>
        <xdr:cNvPr id="315" name="円/楕円 314"/>
        <xdr:cNvSpPr/>
      </xdr:nvSpPr>
      <xdr:spPr>
        <a:xfrm>
          <a:off x="7810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94556</xdr:rowOff>
    </xdr:from>
    <xdr:ext cx="469744" cy="259045"/>
    <xdr:sp macro="" textlink="">
      <xdr:nvSpPr>
        <xdr:cNvPr id="316" name="テキスト ボックス 315"/>
        <xdr:cNvSpPr txBox="1"/>
      </xdr:nvSpPr>
      <xdr:spPr>
        <a:xfrm>
          <a:off x="7626427" y="6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48362</xdr:rowOff>
    </xdr:from>
    <xdr:to>
      <xdr:col>10</xdr:col>
      <xdr:colOff>155575</xdr:colOff>
      <xdr:row>37</xdr:row>
      <xdr:rowOff>149962</xdr:rowOff>
    </xdr:to>
    <xdr:sp macro="" textlink="">
      <xdr:nvSpPr>
        <xdr:cNvPr id="317" name="円/楕円 316"/>
        <xdr:cNvSpPr/>
      </xdr:nvSpPr>
      <xdr:spPr>
        <a:xfrm>
          <a:off x="6921500" y="63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166489</xdr:rowOff>
    </xdr:from>
    <xdr:ext cx="469744" cy="259045"/>
    <xdr:sp macro="" textlink="">
      <xdr:nvSpPr>
        <xdr:cNvPr id="318" name="テキスト ボックス 317"/>
        <xdr:cNvSpPr txBox="1"/>
      </xdr:nvSpPr>
      <xdr:spPr>
        <a:xfrm>
          <a:off x="6737427" y="616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85693</xdr:rowOff>
    </xdr:from>
    <xdr:to>
      <xdr:col>15</xdr:col>
      <xdr:colOff>180975</xdr:colOff>
      <xdr:row>55</xdr:row>
      <xdr:rowOff>166618</xdr:rowOff>
    </xdr:to>
    <xdr:cxnSp macro="">
      <xdr:nvCxnSpPr>
        <xdr:cNvPr id="343" name="直線コネクタ 342"/>
        <xdr:cNvCxnSpPr/>
      </xdr:nvCxnSpPr>
      <xdr:spPr>
        <a:xfrm flipV="1">
          <a:off x="9639300" y="9515443"/>
          <a:ext cx="8382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166618</xdr:rowOff>
    </xdr:from>
    <xdr:to>
      <xdr:col>14</xdr:col>
      <xdr:colOff>28575</xdr:colOff>
      <xdr:row>56</xdr:row>
      <xdr:rowOff>11570</xdr:rowOff>
    </xdr:to>
    <xdr:cxnSp macro="">
      <xdr:nvCxnSpPr>
        <xdr:cNvPr id="346" name="直線コネクタ 345"/>
        <xdr:cNvCxnSpPr/>
      </xdr:nvCxnSpPr>
      <xdr:spPr>
        <a:xfrm flipV="1">
          <a:off x="8750300" y="9596368"/>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131814</xdr:rowOff>
    </xdr:from>
    <xdr:to>
      <xdr:col>12</xdr:col>
      <xdr:colOff>511175</xdr:colOff>
      <xdr:row>56</xdr:row>
      <xdr:rowOff>11570</xdr:rowOff>
    </xdr:to>
    <xdr:cxnSp macro="">
      <xdr:nvCxnSpPr>
        <xdr:cNvPr id="349" name="直線コネクタ 348"/>
        <xdr:cNvCxnSpPr/>
      </xdr:nvCxnSpPr>
      <xdr:spPr>
        <a:xfrm>
          <a:off x="7861300" y="9561564"/>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100267</xdr:rowOff>
    </xdr:from>
    <xdr:to>
      <xdr:col>11</xdr:col>
      <xdr:colOff>307975</xdr:colOff>
      <xdr:row>55</xdr:row>
      <xdr:rowOff>131814</xdr:rowOff>
    </xdr:to>
    <xdr:cxnSp macro="">
      <xdr:nvCxnSpPr>
        <xdr:cNvPr id="352" name="直線コネクタ 351"/>
        <xdr:cNvCxnSpPr/>
      </xdr:nvCxnSpPr>
      <xdr:spPr>
        <a:xfrm>
          <a:off x="6972300" y="953001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4" name="テキスト ボックス 353"/>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6" name="テキスト ボックス 355"/>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34893</xdr:rowOff>
    </xdr:from>
    <xdr:to>
      <xdr:col>15</xdr:col>
      <xdr:colOff>231775</xdr:colOff>
      <xdr:row>55</xdr:row>
      <xdr:rowOff>136493</xdr:rowOff>
    </xdr:to>
    <xdr:sp macro="" textlink="">
      <xdr:nvSpPr>
        <xdr:cNvPr id="362" name="円/楕円 361"/>
        <xdr:cNvSpPr/>
      </xdr:nvSpPr>
      <xdr:spPr>
        <a:xfrm>
          <a:off x="10426700" y="94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57770</xdr:rowOff>
    </xdr:from>
    <xdr:ext cx="469744" cy="259045"/>
    <xdr:sp macro="" textlink="">
      <xdr:nvSpPr>
        <xdr:cNvPr id="363" name="農林水産業費該当値テキスト"/>
        <xdr:cNvSpPr txBox="1"/>
      </xdr:nvSpPr>
      <xdr:spPr>
        <a:xfrm>
          <a:off x="10528300" y="931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115818</xdr:rowOff>
    </xdr:from>
    <xdr:to>
      <xdr:col>14</xdr:col>
      <xdr:colOff>79375</xdr:colOff>
      <xdr:row>56</xdr:row>
      <xdr:rowOff>45968</xdr:rowOff>
    </xdr:to>
    <xdr:sp macro="" textlink="">
      <xdr:nvSpPr>
        <xdr:cNvPr id="364" name="円/楕円 363"/>
        <xdr:cNvSpPr/>
      </xdr:nvSpPr>
      <xdr:spPr>
        <a:xfrm>
          <a:off x="9588500" y="95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37095</xdr:rowOff>
    </xdr:from>
    <xdr:ext cx="469744" cy="259045"/>
    <xdr:sp macro="" textlink="">
      <xdr:nvSpPr>
        <xdr:cNvPr id="365" name="テキスト ボックス 364"/>
        <xdr:cNvSpPr txBox="1"/>
      </xdr:nvSpPr>
      <xdr:spPr>
        <a:xfrm>
          <a:off x="9404427" y="963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132220</xdr:rowOff>
    </xdr:from>
    <xdr:to>
      <xdr:col>12</xdr:col>
      <xdr:colOff>561975</xdr:colOff>
      <xdr:row>56</xdr:row>
      <xdr:rowOff>62370</xdr:rowOff>
    </xdr:to>
    <xdr:sp macro="" textlink="">
      <xdr:nvSpPr>
        <xdr:cNvPr id="366" name="円/楕円 365"/>
        <xdr:cNvSpPr/>
      </xdr:nvSpPr>
      <xdr:spPr>
        <a:xfrm>
          <a:off x="8699500" y="95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53497</xdr:rowOff>
    </xdr:from>
    <xdr:ext cx="469744" cy="259045"/>
    <xdr:sp macro="" textlink="">
      <xdr:nvSpPr>
        <xdr:cNvPr id="367" name="テキスト ボックス 366"/>
        <xdr:cNvSpPr txBox="1"/>
      </xdr:nvSpPr>
      <xdr:spPr>
        <a:xfrm>
          <a:off x="8515427" y="965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81014</xdr:rowOff>
    </xdr:from>
    <xdr:to>
      <xdr:col>11</xdr:col>
      <xdr:colOff>358775</xdr:colOff>
      <xdr:row>56</xdr:row>
      <xdr:rowOff>11164</xdr:rowOff>
    </xdr:to>
    <xdr:sp macro="" textlink="">
      <xdr:nvSpPr>
        <xdr:cNvPr id="368" name="円/楕円 367"/>
        <xdr:cNvSpPr/>
      </xdr:nvSpPr>
      <xdr:spPr>
        <a:xfrm>
          <a:off x="7810500" y="95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27691</xdr:rowOff>
    </xdr:from>
    <xdr:ext cx="469744" cy="259045"/>
    <xdr:sp macro="" textlink="">
      <xdr:nvSpPr>
        <xdr:cNvPr id="369" name="テキスト ボックス 368"/>
        <xdr:cNvSpPr txBox="1"/>
      </xdr:nvSpPr>
      <xdr:spPr>
        <a:xfrm>
          <a:off x="7626427" y="92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49467</xdr:rowOff>
    </xdr:from>
    <xdr:to>
      <xdr:col>10</xdr:col>
      <xdr:colOff>155575</xdr:colOff>
      <xdr:row>55</xdr:row>
      <xdr:rowOff>151067</xdr:rowOff>
    </xdr:to>
    <xdr:sp macro="" textlink="">
      <xdr:nvSpPr>
        <xdr:cNvPr id="370" name="円/楕円 369"/>
        <xdr:cNvSpPr/>
      </xdr:nvSpPr>
      <xdr:spPr>
        <a:xfrm>
          <a:off x="6921500" y="94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167594</xdr:rowOff>
    </xdr:from>
    <xdr:ext cx="469744" cy="259045"/>
    <xdr:sp macro="" textlink="">
      <xdr:nvSpPr>
        <xdr:cNvPr id="371" name="テキスト ボックス 370"/>
        <xdr:cNvSpPr txBox="1"/>
      </xdr:nvSpPr>
      <xdr:spPr>
        <a:xfrm>
          <a:off x="6737427" y="925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31893</xdr:rowOff>
    </xdr:from>
    <xdr:to>
      <xdr:col>15</xdr:col>
      <xdr:colOff>180975</xdr:colOff>
      <xdr:row>75</xdr:row>
      <xdr:rowOff>5192</xdr:rowOff>
    </xdr:to>
    <xdr:cxnSp macro="">
      <xdr:nvCxnSpPr>
        <xdr:cNvPr id="398" name="直線コネクタ 397"/>
        <xdr:cNvCxnSpPr/>
      </xdr:nvCxnSpPr>
      <xdr:spPr>
        <a:xfrm flipV="1">
          <a:off x="9639300" y="12719193"/>
          <a:ext cx="8382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5192</xdr:rowOff>
    </xdr:from>
    <xdr:to>
      <xdr:col>14</xdr:col>
      <xdr:colOff>28575</xdr:colOff>
      <xdr:row>75</xdr:row>
      <xdr:rowOff>50591</xdr:rowOff>
    </xdr:to>
    <xdr:cxnSp macro="">
      <xdr:nvCxnSpPr>
        <xdr:cNvPr id="401" name="直線コネクタ 400"/>
        <xdr:cNvCxnSpPr/>
      </xdr:nvCxnSpPr>
      <xdr:spPr>
        <a:xfrm flipV="1">
          <a:off x="8750300" y="12863942"/>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3" name="テキスト ボックス 402"/>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158811</xdr:rowOff>
    </xdr:from>
    <xdr:to>
      <xdr:col>12</xdr:col>
      <xdr:colOff>511175</xdr:colOff>
      <xdr:row>75</xdr:row>
      <xdr:rowOff>50591</xdr:rowOff>
    </xdr:to>
    <xdr:cxnSp macro="">
      <xdr:nvCxnSpPr>
        <xdr:cNvPr id="404" name="直線コネクタ 403"/>
        <xdr:cNvCxnSpPr/>
      </xdr:nvCxnSpPr>
      <xdr:spPr>
        <a:xfrm>
          <a:off x="7861300" y="12846111"/>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6" name="テキスト ボックス 405"/>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144821</xdr:rowOff>
    </xdr:from>
    <xdr:to>
      <xdr:col>11</xdr:col>
      <xdr:colOff>307975</xdr:colOff>
      <xdr:row>74</xdr:row>
      <xdr:rowOff>158811</xdr:rowOff>
    </xdr:to>
    <xdr:cxnSp macro="">
      <xdr:nvCxnSpPr>
        <xdr:cNvPr id="407" name="直線コネクタ 406"/>
        <xdr:cNvCxnSpPr/>
      </xdr:nvCxnSpPr>
      <xdr:spPr>
        <a:xfrm>
          <a:off x="6972300" y="12832121"/>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09" name="テキスト ボックス 408"/>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1" name="テキスト ボックス 410"/>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152543</xdr:rowOff>
    </xdr:from>
    <xdr:to>
      <xdr:col>15</xdr:col>
      <xdr:colOff>231775</xdr:colOff>
      <xdr:row>74</xdr:row>
      <xdr:rowOff>82693</xdr:rowOff>
    </xdr:to>
    <xdr:sp macro="" textlink="">
      <xdr:nvSpPr>
        <xdr:cNvPr id="417" name="円/楕円 416"/>
        <xdr:cNvSpPr/>
      </xdr:nvSpPr>
      <xdr:spPr>
        <a:xfrm>
          <a:off x="104267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3970</xdr:rowOff>
    </xdr:from>
    <xdr:ext cx="534377" cy="259045"/>
    <xdr:sp macro="" textlink="">
      <xdr:nvSpPr>
        <xdr:cNvPr id="418" name="商工費該当値テキスト"/>
        <xdr:cNvSpPr txBox="1"/>
      </xdr:nvSpPr>
      <xdr:spPr>
        <a:xfrm>
          <a:off x="10528300" y="1251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125842</xdr:rowOff>
    </xdr:from>
    <xdr:to>
      <xdr:col>14</xdr:col>
      <xdr:colOff>79375</xdr:colOff>
      <xdr:row>75</xdr:row>
      <xdr:rowOff>55992</xdr:rowOff>
    </xdr:to>
    <xdr:sp macro="" textlink="">
      <xdr:nvSpPr>
        <xdr:cNvPr id="419" name="円/楕円 418"/>
        <xdr:cNvSpPr/>
      </xdr:nvSpPr>
      <xdr:spPr>
        <a:xfrm>
          <a:off x="9588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72519</xdr:rowOff>
    </xdr:from>
    <xdr:ext cx="534377" cy="259045"/>
    <xdr:sp macro="" textlink="">
      <xdr:nvSpPr>
        <xdr:cNvPr id="420" name="テキスト ボックス 419"/>
        <xdr:cNvSpPr txBox="1"/>
      </xdr:nvSpPr>
      <xdr:spPr>
        <a:xfrm>
          <a:off x="9372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171241</xdr:rowOff>
    </xdr:from>
    <xdr:to>
      <xdr:col>12</xdr:col>
      <xdr:colOff>561975</xdr:colOff>
      <xdr:row>75</xdr:row>
      <xdr:rowOff>101391</xdr:rowOff>
    </xdr:to>
    <xdr:sp macro="" textlink="">
      <xdr:nvSpPr>
        <xdr:cNvPr id="421" name="円/楕円 420"/>
        <xdr:cNvSpPr/>
      </xdr:nvSpPr>
      <xdr:spPr>
        <a:xfrm>
          <a:off x="8699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117918</xdr:rowOff>
    </xdr:from>
    <xdr:ext cx="534377" cy="259045"/>
    <xdr:sp macro="" textlink="">
      <xdr:nvSpPr>
        <xdr:cNvPr id="422" name="テキスト ボックス 421"/>
        <xdr:cNvSpPr txBox="1"/>
      </xdr:nvSpPr>
      <xdr:spPr>
        <a:xfrm>
          <a:off x="8483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108011</xdr:rowOff>
    </xdr:from>
    <xdr:to>
      <xdr:col>11</xdr:col>
      <xdr:colOff>358775</xdr:colOff>
      <xdr:row>75</xdr:row>
      <xdr:rowOff>38161</xdr:rowOff>
    </xdr:to>
    <xdr:sp macro="" textlink="">
      <xdr:nvSpPr>
        <xdr:cNvPr id="423" name="円/楕円 422"/>
        <xdr:cNvSpPr/>
      </xdr:nvSpPr>
      <xdr:spPr>
        <a:xfrm>
          <a:off x="7810500" y="12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54688</xdr:rowOff>
    </xdr:from>
    <xdr:ext cx="534377" cy="259045"/>
    <xdr:sp macro="" textlink="">
      <xdr:nvSpPr>
        <xdr:cNvPr id="424" name="テキスト ボックス 423"/>
        <xdr:cNvSpPr txBox="1"/>
      </xdr:nvSpPr>
      <xdr:spPr>
        <a:xfrm>
          <a:off x="7594111" y="125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94021</xdr:rowOff>
    </xdr:from>
    <xdr:to>
      <xdr:col>10</xdr:col>
      <xdr:colOff>155575</xdr:colOff>
      <xdr:row>75</xdr:row>
      <xdr:rowOff>24171</xdr:rowOff>
    </xdr:to>
    <xdr:sp macro="" textlink="">
      <xdr:nvSpPr>
        <xdr:cNvPr id="425" name="円/楕円 424"/>
        <xdr:cNvSpPr/>
      </xdr:nvSpPr>
      <xdr:spPr>
        <a:xfrm>
          <a:off x="6921500" y="127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40698</xdr:rowOff>
    </xdr:from>
    <xdr:ext cx="534377" cy="259045"/>
    <xdr:sp macro="" textlink="">
      <xdr:nvSpPr>
        <xdr:cNvPr id="426" name="テキスト ボックス 425"/>
        <xdr:cNvSpPr txBox="1"/>
      </xdr:nvSpPr>
      <xdr:spPr>
        <a:xfrm>
          <a:off x="6705111" y="125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49594</xdr:rowOff>
    </xdr:from>
    <xdr:to>
      <xdr:col>15</xdr:col>
      <xdr:colOff>180975</xdr:colOff>
      <xdr:row>97</xdr:row>
      <xdr:rowOff>159359</xdr:rowOff>
    </xdr:to>
    <xdr:cxnSp macro="">
      <xdr:nvCxnSpPr>
        <xdr:cNvPr id="456" name="直線コネクタ 455"/>
        <xdr:cNvCxnSpPr/>
      </xdr:nvCxnSpPr>
      <xdr:spPr>
        <a:xfrm>
          <a:off x="9639300" y="16680244"/>
          <a:ext cx="838200" cy="10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40963</xdr:rowOff>
    </xdr:from>
    <xdr:to>
      <xdr:col>14</xdr:col>
      <xdr:colOff>28575</xdr:colOff>
      <xdr:row>97</xdr:row>
      <xdr:rowOff>49594</xdr:rowOff>
    </xdr:to>
    <xdr:cxnSp macro="">
      <xdr:nvCxnSpPr>
        <xdr:cNvPr id="459" name="直線コネクタ 458"/>
        <xdr:cNvCxnSpPr/>
      </xdr:nvCxnSpPr>
      <xdr:spPr>
        <a:xfrm>
          <a:off x="8750300" y="16671613"/>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40963</xdr:rowOff>
    </xdr:from>
    <xdr:to>
      <xdr:col>12</xdr:col>
      <xdr:colOff>511175</xdr:colOff>
      <xdr:row>97</xdr:row>
      <xdr:rowOff>100915</xdr:rowOff>
    </xdr:to>
    <xdr:cxnSp macro="">
      <xdr:nvCxnSpPr>
        <xdr:cNvPr id="462" name="直線コネクタ 461"/>
        <xdr:cNvCxnSpPr/>
      </xdr:nvCxnSpPr>
      <xdr:spPr>
        <a:xfrm flipV="1">
          <a:off x="7861300" y="16671613"/>
          <a:ext cx="889000" cy="5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4" name="テキスト ボックス 463"/>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100915</xdr:rowOff>
    </xdr:from>
    <xdr:to>
      <xdr:col>11</xdr:col>
      <xdr:colOff>307975</xdr:colOff>
      <xdr:row>97</xdr:row>
      <xdr:rowOff>104648</xdr:rowOff>
    </xdr:to>
    <xdr:cxnSp macro="">
      <xdr:nvCxnSpPr>
        <xdr:cNvPr id="465" name="直線コネクタ 464"/>
        <xdr:cNvCxnSpPr/>
      </xdr:nvCxnSpPr>
      <xdr:spPr>
        <a:xfrm flipV="1">
          <a:off x="6972300" y="16731565"/>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7" name="テキスト ボックス 466"/>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69" name="テキスト ボックス 468"/>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108559</xdr:rowOff>
    </xdr:from>
    <xdr:to>
      <xdr:col>15</xdr:col>
      <xdr:colOff>231775</xdr:colOff>
      <xdr:row>98</xdr:row>
      <xdr:rowOff>38709</xdr:rowOff>
    </xdr:to>
    <xdr:sp macro="" textlink="">
      <xdr:nvSpPr>
        <xdr:cNvPr id="475" name="円/楕円 474"/>
        <xdr:cNvSpPr/>
      </xdr:nvSpPr>
      <xdr:spPr>
        <a:xfrm>
          <a:off x="10426700" y="167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86986</xdr:rowOff>
    </xdr:from>
    <xdr:ext cx="534377" cy="259045"/>
    <xdr:sp macro="" textlink="">
      <xdr:nvSpPr>
        <xdr:cNvPr id="476" name="土木費該当値テキスト"/>
        <xdr:cNvSpPr txBox="1"/>
      </xdr:nvSpPr>
      <xdr:spPr>
        <a:xfrm>
          <a:off x="10528300" y="167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170244</xdr:rowOff>
    </xdr:from>
    <xdr:to>
      <xdr:col>14</xdr:col>
      <xdr:colOff>79375</xdr:colOff>
      <xdr:row>97</xdr:row>
      <xdr:rowOff>100394</xdr:rowOff>
    </xdr:to>
    <xdr:sp macro="" textlink="">
      <xdr:nvSpPr>
        <xdr:cNvPr id="477" name="円/楕円 476"/>
        <xdr:cNvSpPr/>
      </xdr:nvSpPr>
      <xdr:spPr>
        <a:xfrm>
          <a:off x="9588500" y="166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91521</xdr:rowOff>
    </xdr:from>
    <xdr:ext cx="534377" cy="259045"/>
    <xdr:sp macro="" textlink="">
      <xdr:nvSpPr>
        <xdr:cNvPr id="478" name="テキスト ボックス 477"/>
        <xdr:cNvSpPr txBox="1"/>
      </xdr:nvSpPr>
      <xdr:spPr>
        <a:xfrm>
          <a:off x="9372111" y="167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161613</xdr:rowOff>
    </xdr:from>
    <xdr:to>
      <xdr:col>12</xdr:col>
      <xdr:colOff>561975</xdr:colOff>
      <xdr:row>97</xdr:row>
      <xdr:rowOff>91763</xdr:rowOff>
    </xdr:to>
    <xdr:sp macro="" textlink="">
      <xdr:nvSpPr>
        <xdr:cNvPr id="479" name="円/楕円 478"/>
        <xdr:cNvSpPr/>
      </xdr:nvSpPr>
      <xdr:spPr>
        <a:xfrm>
          <a:off x="8699500" y="166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82890</xdr:rowOff>
    </xdr:from>
    <xdr:ext cx="534377" cy="259045"/>
    <xdr:sp macro="" textlink="">
      <xdr:nvSpPr>
        <xdr:cNvPr id="480" name="テキスト ボックス 479"/>
        <xdr:cNvSpPr txBox="1"/>
      </xdr:nvSpPr>
      <xdr:spPr>
        <a:xfrm>
          <a:off x="8483111" y="167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50115</xdr:rowOff>
    </xdr:from>
    <xdr:to>
      <xdr:col>11</xdr:col>
      <xdr:colOff>358775</xdr:colOff>
      <xdr:row>97</xdr:row>
      <xdr:rowOff>151715</xdr:rowOff>
    </xdr:to>
    <xdr:sp macro="" textlink="">
      <xdr:nvSpPr>
        <xdr:cNvPr id="481" name="円/楕円 480"/>
        <xdr:cNvSpPr/>
      </xdr:nvSpPr>
      <xdr:spPr>
        <a:xfrm>
          <a:off x="7810500" y="166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142842</xdr:rowOff>
    </xdr:from>
    <xdr:ext cx="534377" cy="259045"/>
    <xdr:sp macro="" textlink="">
      <xdr:nvSpPr>
        <xdr:cNvPr id="482" name="テキスト ボックス 481"/>
        <xdr:cNvSpPr txBox="1"/>
      </xdr:nvSpPr>
      <xdr:spPr>
        <a:xfrm>
          <a:off x="7594111" y="167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53848</xdr:rowOff>
    </xdr:from>
    <xdr:to>
      <xdr:col>10</xdr:col>
      <xdr:colOff>155575</xdr:colOff>
      <xdr:row>97</xdr:row>
      <xdr:rowOff>155448</xdr:rowOff>
    </xdr:to>
    <xdr:sp macro="" textlink="">
      <xdr:nvSpPr>
        <xdr:cNvPr id="483" name="円/楕円 482"/>
        <xdr:cNvSpPr/>
      </xdr:nvSpPr>
      <xdr:spPr>
        <a:xfrm>
          <a:off x="6921500" y="16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146575</xdr:rowOff>
    </xdr:from>
    <xdr:ext cx="534377" cy="259045"/>
    <xdr:sp macro="" textlink="">
      <xdr:nvSpPr>
        <xdr:cNvPr id="484" name="テキスト ボックス 483"/>
        <xdr:cNvSpPr txBox="1"/>
      </xdr:nvSpPr>
      <xdr:spPr>
        <a:xfrm>
          <a:off x="6705111" y="167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111491</xdr:rowOff>
    </xdr:from>
    <xdr:to>
      <xdr:col>23</xdr:col>
      <xdr:colOff>517525</xdr:colOff>
      <xdr:row>36</xdr:row>
      <xdr:rowOff>37196</xdr:rowOff>
    </xdr:to>
    <xdr:cxnSp macro="">
      <xdr:nvCxnSpPr>
        <xdr:cNvPr id="512" name="直線コネクタ 511"/>
        <xdr:cNvCxnSpPr/>
      </xdr:nvCxnSpPr>
      <xdr:spPr>
        <a:xfrm flipV="1">
          <a:off x="15481300" y="5940791"/>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3"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37196</xdr:rowOff>
    </xdr:from>
    <xdr:to>
      <xdr:col>22</xdr:col>
      <xdr:colOff>365125</xdr:colOff>
      <xdr:row>36</xdr:row>
      <xdr:rowOff>143220</xdr:rowOff>
    </xdr:to>
    <xdr:cxnSp macro="">
      <xdr:nvCxnSpPr>
        <xdr:cNvPr id="515" name="直線コネクタ 514"/>
        <xdr:cNvCxnSpPr/>
      </xdr:nvCxnSpPr>
      <xdr:spPr>
        <a:xfrm flipV="1">
          <a:off x="14592300" y="6209396"/>
          <a:ext cx="889000" cy="10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7" name="テキスト ボックス 516"/>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143220</xdr:rowOff>
    </xdr:from>
    <xdr:to>
      <xdr:col>21</xdr:col>
      <xdr:colOff>161925</xdr:colOff>
      <xdr:row>37</xdr:row>
      <xdr:rowOff>16210</xdr:rowOff>
    </xdr:to>
    <xdr:cxnSp macro="">
      <xdr:nvCxnSpPr>
        <xdr:cNvPr id="518" name="直線コネクタ 517"/>
        <xdr:cNvCxnSpPr/>
      </xdr:nvCxnSpPr>
      <xdr:spPr>
        <a:xfrm flipV="1">
          <a:off x="13703300" y="6315420"/>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0" name="テキスト ボックス 519"/>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16210</xdr:rowOff>
    </xdr:from>
    <xdr:to>
      <xdr:col>19</xdr:col>
      <xdr:colOff>644525</xdr:colOff>
      <xdr:row>37</xdr:row>
      <xdr:rowOff>52558</xdr:rowOff>
    </xdr:to>
    <xdr:cxnSp macro="">
      <xdr:nvCxnSpPr>
        <xdr:cNvPr id="521" name="直線コネクタ 520"/>
        <xdr:cNvCxnSpPr/>
      </xdr:nvCxnSpPr>
      <xdr:spPr>
        <a:xfrm flipV="1">
          <a:off x="12814300" y="6359860"/>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3" name="テキスト ボックス 522"/>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5" name="テキスト ボックス 524"/>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60691</xdr:rowOff>
    </xdr:from>
    <xdr:to>
      <xdr:col>23</xdr:col>
      <xdr:colOff>568325</xdr:colOff>
      <xdr:row>34</xdr:row>
      <xdr:rowOff>162291</xdr:rowOff>
    </xdr:to>
    <xdr:sp macro="" textlink="">
      <xdr:nvSpPr>
        <xdr:cNvPr id="531" name="円/楕円 530"/>
        <xdr:cNvSpPr/>
      </xdr:nvSpPr>
      <xdr:spPr>
        <a:xfrm>
          <a:off x="16268700" y="58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83568</xdr:rowOff>
    </xdr:from>
    <xdr:ext cx="534377" cy="259045"/>
    <xdr:sp macro="" textlink="">
      <xdr:nvSpPr>
        <xdr:cNvPr id="532" name="消防費該当値テキスト"/>
        <xdr:cNvSpPr txBox="1"/>
      </xdr:nvSpPr>
      <xdr:spPr>
        <a:xfrm>
          <a:off x="16370300" y="57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157846</xdr:rowOff>
    </xdr:from>
    <xdr:to>
      <xdr:col>22</xdr:col>
      <xdr:colOff>415925</xdr:colOff>
      <xdr:row>36</xdr:row>
      <xdr:rowOff>87996</xdr:rowOff>
    </xdr:to>
    <xdr:sp macro="" textlink="">
      <xdr:nvSpPr>
        <xdr:cNvPr id="533" name="円/楕円 532"/>
        <xdr:cNvSpPr/>
      </xdr:nvSpPr>
      <xdr:spPr>
        <a:xfrm>
          <a:off x="15430500" y="615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104523</xdr:rowOff>
    </xdr:from>
    <xdr:ext cx="534377" cy="259045"/>
    <xdr:sp macro="" textlink="">
      <xdr:nvSpPr>
        <xdr:cNvPr id="534" name="テキスト ボックス 533"/>
        <xdr:cNvSpPr txBox="1"/>
      </xdr:nvSpPr>
      <xdr:spPr>
        <a:xfrm>
          <a:off x="15214111" y="59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92420</xdr:rowOff>
    </xdr:from>
    <xdr:to>
      <xdr:col>21</xdr:col>
      <xdr:colOff>212725</xdr:colOff>
      <xdr:row>37</xdr:row>
      <xdr:rowOff>22570</xdr:rowOff>
    </xdr:to>
    <xdr:sp macro="" textlink="">
      <xdr:nvSpPr>
        <xdr:cNvPr id="535" name="円/楕円 534"/>
        <xdr:cNvSpPr/>
      </xdr:nvSpPr>
      <xdr:spPr>
        <a:xfrm>
          <a:off x="14541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39097</xdr:rowOff>
    </xdr:from>
    <xdr:ext cx="534377" cy="259045"/>
    <xdr:sp macro="" textlink="">
      <xdr:nvSpPr>
        <xdr:cNvPr id="536" name="テキスト ボックス 535"/>
        <xdr:cNvSpPr txBox="1"/>
      </xdr:nvSpPr>
      <xdr:spPr>
        <a:xfrm>
          <a:off x="14325111" y="60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136860</xdr:rowOff>
    </xdr:from>
    <xdr:to>
      <xdr:col>20</xdr:col>
      <xdr:colOff>9525</xdr:colOff>
      <xdr:row>37</xdr:row>
      <xdr:rowOff>67010</xdr:rowOff>
    </xdr:to>
    <xdr:sp macro="" textlink="">
      <xdr:nvSpPr>
        <xdr:cNvPr id="537" name="円/楕円 536"/>
        <xdr:cNvSpPr/>
      </xdr:nvSpPr>
      <xdr:spPr>
        <a:xfrm>
          <a:off x="13652500" y="63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83537</xdr:rowOff>
    </xdr:from>
    <xdr:ext cx="534377" cy="259045"/>
    <xdr:sp macro="" textlink="">
      <xdr:nvSpPr>
        <xdr:cNvPr id="538" name="テキスト ボックス 537"/>
        <xdr:cNvSpPr txBox="1"/>
      </xdr:nvSpPr>
      <xdr:spPr>
        <a:xfrm>
          <a:off x="13436111" y="60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1758</xdr:rowOff>
    </xdr:from>
    <xdr:to>
      <xdr:col>18</xdr:col>
      <xdr:colOff>492125</xdr:colOff>
      <xdr:row>37</xdr:row>
      <xdr:rowOff>103358</xdr:rowOff>
    </xdr:to>
    <xdr:sp macro="" textlink="">
      <xdr:nvSpPr>
        <xdr:cNvPr id="539" name="円/楕円 538"/>
        <xdr:cNvSpPr/>
      </xdr:nvSpPr>
      <xdr:spPr>
        <a:xfrm>
          <a:off x="127635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119885</xdr:rowOff>
    </xdr:from>
    <xdr:ext cx="534377" cy="259045"/>
    <xdr:sp macro="" textlink="">
      <xdr:nvSpPr>
        <xdr:cNvPr id="540" name="テキスト ボックス 539"/>
        <xdr:cNvSpPr txBox="1"/>
      </xdr:nvSpPr>
      <xdr:spPr>
        <a:xfrm>
          <a:off x="12547111" y="61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52763</xdr:rowOff>
    </xdr:from>
    <xdr:to>
      <xdr:col>23</xdr:col>
      <xdr:colOff>517525</xdr:colOff>
      <xdr:row>56</xdr:row>
      <xdr:rowOff>64970</xdr:rowOff>
    </xdr:to>
    <xdr:cxnSp macro="">
      <xdr:nvCxnSpPr>
        <xdr:cNvPr id="568" name="直線コネクタ 567"/>
        <xdr:cNvCxnSpPr/>
      </xdr:nvCxnSpPr>
      <xdr:spPr>
        <a:xfrm>
          <a:off x="15481300" y="9139613"/>
          <a:ext cx="838200" cy="5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52763</xdr:rowOff>
    </xdr:from>
    <xdr:to>
      <xdr:col>22</xdr:col>
      <xdr:colOff>365125</xdr:colOff>
      <xdr:row>56</xdr:row>
      <xdr:rowOff>121366</xdr:rowOff>
    </xdr:to>
    <xdr:cxnSp macro="">
      <xdr:nvCxnSpPr>
        <xdr:cNvPr id="571" name="直線コネクタ 570"/>
        <xdr:cNvCxnSpPr/>
      </xdr:nvCxnSpPr>
      <xdr:spPr>
        <a:xfrm flipV="1">
          <a:off x="14592300" y="9139613"/>
          <a:ext cx="889000" cy="58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3" name="テキスト ボックス 572"/>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121366</xdr:rowOff>
    </xdr:from>
    <xdr:to>
      <xdr:col>21</xdr:col>
      <xdr:colOff>161925</xdr:colOff>
      <xdr:row>57</xdr:row>
      <xdr:rowOff>68331</xdr:rowOff>
    </xdr:to>
    <xdr:cxnSp macro="">
      <xdr:nvCxnSpPr>
        <xdr:cNvPr id="574" name="直線コネクタ 573"/>
        <xdr:cNvCxnSpPr/>
      </xdr:nvCxnSpPr>
      <xdr:spPr>
        <a:xfrm flipV="1">
          <a:off x="13703300" y="972256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144387</xdr:rowOff>
    </xdr:from>
    <xdr:to>
      <xdr:col>19</xdr:col>
      <xdr:colOff>644525</xdr:colOff>
      <xdr:row>57</xdr:row>
      <xdr:rowOff>68331</xdr:rowOff>
    </xdr:to>
    <xdr:cxnSp macro="">
      <xdr:nvCxnSpPr>
        <xdr:cNvPr id="577" name="直線コネクタ 576"/>
        <xdr:cNvCxnSpPr/>
      </xdr:nvCxnSpPr>
      <xdr:spPr>
        <a:xfrm>
          <a:off x="12814300" y="9574137"/>
          <a:ext cx="889000" cy="26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9" name="テキスト ボックス 578"/>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1" name="テキスト ボックス 580"/>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14170</xdr:rowOff>
    </xdr:from>
    <xdr:to>
      <xdr:col>23</xdr:col>
      <xdr:colOff>568325</xdr:colOff>
      <xdr:row>56</xdr:row>
      <xdr:rowOff>115770</xdr:rowOff>
    </xdr:to>
    <xdr:sp macro="" textlink="">
      <xdr:nvSpPr>
        <xdr:cNvPr id="587" name="円/楕円 586"/>
        <xdr:cNvSpPr/>
      </xdr:nvSpPr>
      <xdr:spPr>
        <a:xfrm>
          <a:off x="16268700" y="96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164047</xdr:rowOff>
    </xdr:from>
    <xdr:ext cx="534377" cy="259045"/>
    <xdr:sp macro="" textlink="">
      <xdr:nvSpPr>
        <xdr:cNvPr id="588" name="教育費該当値テキスト"/>
        <xdr:cNvSpPr txBox="1"/>
      </xdr:nvSpPr>
      <xdr:spPr>
        <a:xfrm>
          <a:off x="16370300" y="959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38,269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1963</xdr:rowOff>
    </xdr:from>
    <xdr:to>
      <xdr:col>22</xdr:col>
      <xdr:colOff>415925</xdr:colOff>
      <xdr:row>53</xdr:row>
      <xdr:rowOff>103563</xdr:rowOff>
    </xdr:to>
    <xdr:sp macro="" textlink="">
      <xdr:nvSpPr>
        <xdr:cNvPr id="589" name="円/楕円 588"/>
        <xdr:cNvSpPr/>
      </xdr:nvSpPr>
      <xdr:spPr>
        <a:xfrm>
          <a:off x="15430500" y="90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120090</xdr:rowOff>
    </xdr:from>
    <xdr:ext cx="534377" cy="259045"/>
    <xdr:sp macro="" textlink="">
      <xdr:nvSpPr>
        <xdr:cNvPr id="590" name="テキスト ボックス 589"/>
        <xdr:cNvSpPr txBox="1"/>
      </xdr:nvSpPr>
      <xdr:spPr>
        <a:xfrm>
          <a:off x="15214111" y="88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70566</xdr:rowOff>
    </xdr:from>
    <xdr:to>
      <xdr:col>21</xdr:col>
      <xdr:colOff>212725</xdr:colOff>
      <xdr:row>57</xdr:row>
      <xdr:rowOff>716</xdr:rowOff>
    </xdr:to>
    <xdr:sp macro="" textlink="">
      <xdr:nvSpPr>
        <xdr:cNvPr id="591" name="円/楕円 590"/>
        <xdr:cNvSpPr/>
      </xdr:nvSpPr>
      <xdr:spPr>
        <a:xfrm>
          <a:off x="14541500" y="96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163293</xdr:rowOff>
    </xdr:from>
    <xdr:ext cx="534377" cy="259045"/>
    <xdr:sp macro="" textlink="">
      <xdr:nvSpPr>
        <xdr:cNvPr id="592" name="テキスト ボックス 591"/>
        <xdr:cNvSpPr txBox="1"/>
      </xdr:nvSpPr>
      <xdr:spPr>
        <a:xfrm>
          <a:off x="14325111" y="976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17531</xdr:rowOff>
    </xdr:from>
    <xdr:to>
      <xdr:col>20</xdr:col>
      <xdr:colOff>9525</xdr:colOff>
      <xdr:row>57</xdr:row>
      <xdr:rowOff>119131</xdr:rowOff>
    </xdr:to>
    <xdr:sp macro="" textlink="">
      <xdr:nvSpPr>
        <xdr:cNvPr id="593" name="円/楕円 592"/>
        <xdr:cNvSpPr/>
      </xdr:nvSpPr>
      <xdr:spPr>
        <a:xfrm>
          <a:off x="13652500" y="97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110258</xdr:rowOff>
    </xdr:from>
    <xdr:ext cx="534377" cy="259045"/>
    <xdr:sp macro="" textlink="">
      <xdr:nvSpPr>
        <xdr:cNvPr id="594" name="テキスト ボックス 593"/>
        <xdr:cNvSpPr txBox="1"/>
      </xdr:nvSpPr>
      <xdr:spPr>
        <a:xfrm>
          <a:off x="13436111" y="98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93587</xdr:rowOff>
    </xdr:from>
    <xdr:to>
      <xdr:col>18</xdr:col>
      <xdr:colOff>492125</xdr:colOff>
      <xdr:row>56</xdr:row>
      <xdr:rowOff>23737</xdr:rowOff>
    </xdr:to>
    <xdr:sp macro="" textlink="">
      <xdr:nvSpPr>
        <xdr:cNvPr id="595" name="円/楕円 594"/>
        <xdr:cNvSpPr/>
      </xdr:nvSpPr>
      <xdr:spPr>
        <a:xfrm>
          <a:off x="12763500" y="9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40264</xdr:rowOff>
    </xdr:from>
    <xdr:ext cx="534377" cy="259045"/>
    <xdr:sp macro="" textlink="">
      <xdr:nvSpPr>
        <xdr:cNvPr id="596" name="テキスト ボックス 595"/>
        <xdr:cNvSpPr txBox="1"/>
      </xdr:nvSpPr>
      <xdr:spPr>
        <a:xfrm>
          <a:off x="12547111" y="92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168275</xdr:rowOff>
    </xdr:from>
    <xdr:to>
      <xdr:col>23</xdr:col>
      <xdr:colOff>517525</xdr:colOff>
      <xdr:row>77</xdr:row>
      <xdr:rowOff>69977</xdr:rowOff>
    </xdr:to>
    <xdr:cxnSp macro="">
      <xdr:nvCxnSpPr>
        <xdr:cNvPr id="621" name="直線コネクタ 620"/>
        <xdr:cNvCxnSpPr/>
      </xdr:nvCxnSpPr>
      <xdr:spPr>
        <a:xfrm flipV="1">
          <a:off x="15481300" y="1319847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169990</xdr:rowOff>
    </xdr:from>
    <xdr:to>
      <xdr:col>22</xdr:col>
      <xdr:colOff>365125</xdr:colOff>
      <xdr:row>77</xdr:row>
      <xdr:rowOff>69977</xdr:rowOff>
    </xdr:to>
    <xdr:cxnSp macro="">
      <xdr:nvCxnSpPr>
        <xdr:cNvPr id="624" name="直線コネクタ 623"/>
        <xdr:cNvCxnSpPr/>
      </xdr:nvCxnSpPr>
      <xdr:spPr>
        <a:xfrm>
          <a:off x="14592300" y="13028740"/>
          <a:ext cx="8890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169990</xdr:rowOff>
    </xdr:from>
    <xdr:to>
      <xdr:col>21</xdr:col>
      <xdr:colOff>161925</xdr:colOff>
      <xdr:row>76</xdr:row>
      <xdr:rowOff>16256</xdr:rowOff>
    </xdr:to>
    <xdr:cxnSp macro="">
      <xdr:nvCxnSpPr>
        <xdr:cNvPr id="627" name="直線コネクタ 626"/>
        <xdr:cNvCxnSpPr/>
      </xdr:nvCxnSpPr>
      <xdr:spPr>
        <a:xfrm flipV="1">
          <a:off x="13703300" y="13028740"/>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16256</xdr:rowOff>
    </xdr:from>
    <xdr:to>
      <xdr:col>19</xdr:col>
      <xdr:colOff>644525</xdr:colOff>
      <xdr:row>76</xdr:row>
      <xdr:rowOff>154560</xdr:rowOff>
    </xdr:to>
    <xdr:cxnSp macro="">
      <xdr:nvCxnSpPr>
        <xdr:cNvPr id="630" name="直線コネクタ 629"/>
        <xdr:cNvCxnSpPr/>
      </xdr:nvCxnSpPr>
      <xdr:spPr>
        <a:xfrm flipV="1">
          <a:off x="12814300" y="13046456"/>
          <a:ext cx="889000" cy="1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117475</xdr:rowOff>
    </xdr:from>
    <xdr:to>
      <xdr:col>23</xdr:col>
      <xdr:colOff>568325</xdr:colOff>
      <xdr:row>77</xdr:row>
      <xdr:rowOff>47625</xdr:rowOff>
    </xdr:to>
    <xdr:sp macro="" textlink="">
      <xdr:nvSpPr>
        <xdr:cNvPr id="640" name="円/楕円 639"/>
        <xdr:cNvSpPr/>
      </xdr:nvSpPr>
      <xdr:spPr>
        <a:xfrm>
          <a:off x="16268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95902</xdr:rowOff>
    </xdr:from>
    <xdr:ext cx="378565" cy="259045"/>
    <xdr:sp macro="" textlink="">
      <xdr:nvSpPr>
        <xdr:cNvPr id="641" name="災害復旧費該当値テキスト"/>
        <xdr:cNvSpPr txBox="1"/>
      </xdr:nvSpPr>
      <xdr:spPr>
        <a:xfrm>
          <a:off x="16370300" y="13126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19177</xdr:rowOff>
    </xdr:from>
    <xdr:to>
      <xdr:col>22</xdr:col>
      <xdr:colOff>415925</xdr:colOff>
      <xdr:row>77</xdr:row>
      <xdr:rowOff>120777</xdr:rowOff>
    </xdr:to>
    <xdr:sp macro="" textlink="">
      <xdr:nvSpPr>
        <xdr:cNvPr id="642" name="円/楕円 641"/>
        <xdr:cNvSpPr/>
      </xdr:nvSpPr>
      <xdr:spPr>
        <a:xfrm>
          <a:off x="15430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111904</xdr:rowOff>
    </xdr:from>
    <xdr:ext cx="378565" cy="259045"/>
    <xdr:sp macro="" textlink="">
      <xdr:nvSpPr>
        <xdr:cNvPr id="643" name="テキスト ボックス 642"/>
        <xdr:cNvSpPr txBox="1"/>
      </xdr:nvSpPr>
      <xdr:spPr>
        <a:xfrm>
          <a:off x="15292017" y="1331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119190</xdr:rowOff>
    </xdr:from>
    <xdr:to>
      <xdr:col>21</xdr:col>
      <xdr:colOff>212725</xdr:colOff>
      <xdr:row>76</xdr:row>
      <xdr:rowOff>49340</xdr:rowOff>
    </xdr:to>
    <xdr:sp macro="" textlink="">
      <xdr:nvSpPr>
        <xdr:cNvPr id="644" name="円/楕円 643"/>
        <xdr:cNvSpPr/>
      </xdr:nvSpPr>
      <xdr:spPr>
        <a:xfrm>
          <a:off x="145415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40467</xdr:rowOff>
    </xdr:from>
    <xdr:ext cx="378565" cy="259045"/>
    <xdr:sp macro="" textlink="">
      <xdr:nvSpPr>
        <xdr:cNvPr id="645" name="テキスト ボックス 644"/>
        <xdr:cNvSpPr txBox="1"/>
      </xdr:nvSpPr>
      <xdr:spPr>
        <a:xfrm>
          <a:off x="14403017" y="130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136906</xdr:rowOff>
    </xdr:from>
    <xdr:to>
      <xdr:col>20</xdr:col>
      <xdr:colOff>9525</xdr:colOff>
      <xdr:row>76</xdr:row>
      <xdr:rowOff>67056</xdr:rowOff>
    </xdr:to>
    <xdr:sp macro="" textlink="">
      <xdr:nvSpPr>
        <xdr:cNvPr id="646" name="円/楕円 645"/>
        <xdr:cNvSpPr/>
      </xdr:nvSpPr>
      <xdr:spPr>
        <a:xfrm>
          <a:off x="13652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58183</xdr:rowOff>
    </xdr:from>
    <xdr:ext cx="378565" cy="259045"/>
    <xdr:sp macro="" textlink="">
      <xdr:nvSpPr>
        <xdr:cNvPr id="647" name="テキスト ボックス 646"/>
        <xdr:cNvSpPr txBox="1"/>
      </xdr:nvSpPr>
      <xdr:spPr>
        <a:xfrm>
          <a:off x="13514017" y="13088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103760</xdr:rowOff>
    </xdr:from>
    <xdr:to>
      <xdr:col>18</xdr:col>
      <xdr:colOff>492125</xdr:colOff>
      <xdr:row>77</xdr:row>
      <xdr:rowOff>33910</xdr:rowOff>
    </xdr:to>
    <xdr:sp macro="" textlink="">
      <xdr:nvSpPr>
        <xdr:cNvPr id="648" name="円/楕円 647"/>
        <xdr:cNvSpPr/>
      </xdr:nvSpPr>
      <xdr:spPr>
        <a:xfrm>
          <a:off x="12763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25037</xdr:rowOff>
    </xdr:from>
    <xdr:ext cx="378565" cy="259045"/>
    <xdr:sp macro="" textlink="">
      <xdr:nvSpPr>
        <xdr:cNvPr id="649" name="テキスト ボックス 648"/>
        <xdr:cNvSpPr txBox="1"/>
      </xdr:nvSpPr>
      <xdr:spPr>
        <a:xfrm>
          <a:off x="12625017" y="1322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134579</xdr:rowOff>
    </xdr:from>
    <xdr:to>
      <xdr:col>23</xdr:col>
      <xdr:colOff>517525</xdr:colOff>
      <xdr:row>92</xdr:row>
      <xdr:rowOff>21171</xdr:rowOff>
    </xdr:to>
    <xdr:cxnSp macro="">
      <xdr:nvCxnSpPr>
        <xdr:cNvPr id="676" name="直線コネクタ 675"/>
        <xdr:cNvCxnSpPr/>
      </xdr:nvCxnSpPr>
      <xdr:spPr>
        <a:xfrm>
          <a:off x="15481300" y="15736529"/>
          <a:ext cx="8382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7"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130442</xdr:rowOff>
    </xdr:from>
    <xdr:to>
      <xdr:col>22</xdr:col>
      <xdr:colOff>365125</xdr:colOff>
      <xdr:row>91</xdr:row>
      <xdr:rowOff>134579</xdr:rowOff>
    </xdr:to>
    <xdr:cxnSp macro="">
      <xdr:nvCxnSpPr>
        <xdr:cNvPr id="679" name="直線コネクタ 678"/>
        <xdr:cNvCxnSpPr/>
      </xdr:nvCxnSpPr>
      <xdr:spPr>
        <a:xfrm>
          <a:off x="14592300" y="15732392"/>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1" name="テキスト ボックス 680"/>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130442</xdr:rowOff>
    </xdr:from>
    <xdr:to>
      <xdr:col>21</xdr:col>
      <xdr:colOff>161925</xdr:colOff>
      <xdr:row>91</xdr:row>
      <xdr:rowOff>136979</xdr:rowOff>
    </xdr:to>
    <xdr:cxnSp macro="">
      <xdr:nvCxnSpPr>
        <xdr:cNvPr id="682" name="直線コネクタ 681"/>
        <xdr:cNvCxnSpPr/>
      </xdr:nvCxnSpPr>
      <xdr:spPr>
        <a:xfrm flipV="1">
          <a:off x="13703300" y="15732392"/>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145279</xdr:rowOff>
    </xdr:from>
    <xdr:ext cx="534377" cy="259045"/>
    <xdr:sp macro="" textlink="">
      <xdr:nvSpPr>
        <xdr:cNvPr id="684" name="テキスト ボックス 683"/>
        <xdr:cNvSpPr txBox="1"/>
      </xdr:nvSpPr>
      <xdr:spPr>
        <a:xfrm>
          <a:off x="14325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122213</xdr:rowOff>
    </xdr:from>
    <xdr:to>
      <xdr:col>19</xdr:col>
      <xdr:colOff>644525</xdr:colOff>
      <xdr:row>91</xdr:row>
      <xdr:rowOff>136979</xdr:rowOff>
    </xdr:to>
    <xdr:cxnSp macro="">
      <xdr:nvCxnSpPr>
        <xdr:cNvPr id="685" name="直線コネクタ 684"/>
        <xdr:cNvCxnSpPr/>
      </xdr:nvCxnSpPr>
      <xdr:spPr>
        <a:xfrm>
          <a:off x="12814300" y="15724163"/>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150195</xdr:rowOff>
    </xdr:from>
    <xdr:ext cx="534377" cy="259045"/>
    <xdr:sp macro="" textlink="">
      <xdr:nvSpPr>
        <xdr:cNvPr id="687" name="テキスト ボックス 686"/>
        <xdr:cNvSpPr txBox="1"/>
      </xdr:nvSpPr>
      <xdr:spPr>
        <a:xfrm>
          <a:off x="13436111" y="1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125437</xdr:rowOff>
    </xdr:from>
    <xdr:ext cx="534377" cy="259045"/>
    <xdr:sp macro="" textlink="">
      <xdr:nvSpPr>
        <xdr:cNvPr id="689" name="テキスト ボックス 688"/>
        <xdr:cNvSpPr txBox="1"/>
      </xdr:nvSpPr>
      <xdr:spPr>
        <a:xfrm>
          <a:off x="12547111" y="160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141821</xdr:rowOff>
    </xdr:from>
    <xdr:to>
      <xdr:col>23</xdr:col>
      <xdr:colOff>568325</xdr:colOff>
      <xdr:row>92</xdr:row>
      <xdr:rowOff>71971</xdr:rowOff>
    </xdr:to>
    <xdr:sp macro="" textlink="">
      <xdr:nvSpPr>
        <xdr:cNvPr id="695" name="円/楕円 694"/>
        <xdr:cNvSpPr/>
      </xdr:nvSpPr>
      <xdr:spPr>
        <a:xfrm>
          <a:off x="16268700" y="157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164698</xdr:rowOff>
    </xdr:from>
    <xdr:ext cx="534377" cy="259045"/>
    <xdr:sp macro="" textlink="">
      <xdr:nvSpPr>
        <xdr:cNvPr id="696" name="公債費該当値テキスト"/>
        <xdr:cNvSpPr txBox="1"/>
      </xdr:nvSpPr>
      <xdr:spPr>
        <a:xfrm>
          <a:off x="16370300" y="155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83779</xdr:rowOff>
    </xdr:from>
    <xdr:to>
      <xdr:col>22</xdr:col>
      <xdr:colOff>415925</xdr:colOff>
      <xdr:row>92</xdr:row>
      <xdr:rowOff>13929</xdr:rowOff>
    </xdr:to>
    <xdr:sp macro="" textlink="">
      <xdr:nvSpPr>
        <xdr:cNvPr id="697" name="円/楕円 696"/>
        <xdr:cNvSpPr/>
      </xdr:nvSpPr>
      <xdr:spPr>
        <a:xfrm>
          <a:off x="15430500" y="156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30456</xdr:rowOff>
    </xdr:from>
    <xdr:ext cx="534377" cy="259045"/>
    <xdr:sp macro="" textlink="">
      <xdr:nvSpPr>
        <xdr:cNvPr id="698" name="テキスト ボックス 697"/>
        <xdr:cNvSpPr txBox="1"/>
      </xdr:nvSpPr>
      <xdr:spPr>
        <a:xfrm>
          <a:off x="15214111" y="154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79642</xdr:rowOff>
    </xdr:from>
    <xdr:to>
      <xdr:col>21</xdr:col>
      <xdr:colOff>212725</xdr:colOff>
      <xdr:row>92</xdr:row>
      <xdr:rowOff>9792</xdr:rowOff>
    </xdr:to>
    <xdr:sp macro="" textlink="">
      <xdr:nvSpPr>
        <xdr:cNvPr id="699" name="円/楕円 698"/>
        <xdr:cNvSpPr/>
      </xdr:nvSpPr>
      <xdr:spPr>
        <a:xfrm>
          <a:off x="14541500" y="156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26319</xdr:rowOff>
    </xdr:from>
    <xdr:ext cx="534377" cy="259045"/>
    <xdr:sp macro="" textlink="">
      <xdr:nvSpPr>
        <xdr:cNvPr id="700" name="テキスト ボックス 699"/>
        <xdr:cNvSpPr txBox="1"/>
      </xdr:nvSpPr>
      <xdr:spPr>
        <a:xfrm>
          <a:off x="14325111" y="154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86179</xdr:rowOff>
    </xdr:from>
    <xdr:to>
      <xdr:col>20</xdr:col>
      <xdr:colOff>9525</xdr:colOff>
      <xdr:row>92</xdr:row>
      <xdr:rowOff>16329</xdr:rowOff>
    </xdr:to>
    <xdr:sp macro="" textlink="">
      <xdr:nvSpPr>
        <xdr:cNvPr id="701" name="円/楕円 700"/>
        <xdr:cNvSpPr/>
      </xdr:nvSpPr>
      <xdr:spPr>
        <a:xfrm>
          <a:off x="13652500" y="156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32856</xdr:rowOff>
    </xdr:from>
    <xdr:ext cx="534377" cy="259045"/>
    <xdr:sp macro="" textlink="">
      <xdr:nvSpPr>
        <xdr:cNvPr id="702" name="テキスト ボックス 701"/>
        <xdr:cNvSpPr txBox="1"/>
      </xdr:nvSpPr>
      <xdr:spPr>
        <a:xfrm>
          <a:off x="13436111" y="1546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71413</xdr:rowOff>
    </xdr:from>
    <xdr:to>
      <xdr:col>18</xdr:col>
      <xdr:colOff>492125</xdr:colOff>
      <xdr:row>92</xdr:row>
      <xdr:rowOff>1563</xdr:rowOff>
    </xdr:to>
    <xdr:sp macro="" textlink="">
      <xdr:nvSpPr>
        <xdr:cNvPr id="703" name="円/楕円 702"/>
        <xdr:cNvSpPr/>
      </xdr:nvSpPr>
      <xdr:spPr>
        <a:xfrm>
          <a:off x="12763500" y="156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18090</xdr:rowOff>
    </xdr:from>
    <xdr:ext cx="534377" cy="259045"/>
    <xdr:sp macro="" textlink="">
      <xdr:nvSpPr>
        <xdr:cNvPr id="704" name="テキスト ボックス 703"/>
        <xdr:cNvSpPr txBox="1"/>
      </xdr:nvSpPr>
      <xdr:spPr>
        <a:xfrm>
          <a:off x="12547111" y="154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145143</xdr:rowOff>
    </xdr:from>
    <xdr:to>
      <xdr:col>32</xdr:col>
      <xdr:colOff>187325</xdr:colOff>
      <xdr:row>39</xdr:row>
      <xdr:rowOff>40096</xdr:rowOff>
    </xdr:to>
    <xdr:cxnSp macro="">
      <xdr:nvCxnSpPr>
        <xdr:cNvPr id="735" name="直線コネクタ 734"/>
        <xdr:cNvCxnSpPr/>
      </xdr:nvCxnSpPr>
      <xdr:spPr>
        <a:xfrm flipV="1">
          <a:off x="21323300" y="6317343"/>
          <a:ext cx="838200" cy="40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36847</xdr:rowOff>
    </xdr:from>
    <xdr:ext cx="378565" cy="259045"/>
    <xdr:sp macro="" textlink="">
      <xdr:nvSpPr>
        <xdr:cNvPr id="736" name="諸支出金平均値テキスト"/>
        <xdr:cNvSpPr txBox="1"/>
      </xdr:nvSpPr>
      <xdr:spPr>
        <a:xfrm>
          <a:off x="22212300" y="6551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40096</xdr:rowOff>
    </xdr:from>
    <xdr:to>
      <xdr:col>31</xdr:col>
      <xdr:colOff>34925</xdr:colOff>
      <xdr:row>39</xdr:row>
      <xdr:rowOff>71665</xdr:rowOff>
    </xdr:to>
    <xdr:cxnSp macro="">
      <xdr:nvCxnSpPr>
        <xdr:cNvPr id="738" name="直線コネクタ 737"/>
        <xdr:cNvCxnSpPr/>
      </xdr:nvCxnSpPr>
      <xdr:spPr>
        <a:xfrm flipV="1">
          <a:off x="20434300" y="6726646"/>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67310</xdr:rowOff>
    </xdr:from>
    <xdr:to>
      <xdr:col>29</xdr:col>
      <xdr:colOff>517525</xdr:colOff>
      <xdr:row>39</xdr:row>
      <xdr:rowOff>71665</xdr:rowOff>
    </xdr:to>
    <xdr:cxnSp macro="">
      <xdr:nvCxnSpPr>
        <xdr:cNvPr id="741" name="直線コネクタ 740"/>
        <xdr:cNvCxnSpPr/>
      </xdr:nvCxnSpPr>
      <xdr:spPr>
        <a:xfrm>
          <a:off x="19545300" y="675386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61867</xdr:rowOff>
    </xdr:from>
    <xdr:to>
      <xdr:col>28</xdr:col>
      <xdr:colOff>314325</xdr:colOff>
      <xdr:row>39</xdr:row>
      <xdr:rowOff>67310</xdr:rowOff>
    </xdr:to>
    <xdr:cxnSp macro="">
      <xdr:nvCxnSpPr>
        <xdr:cNvPr id="744" name="直線コネクタ 743"/>
        <xdr:cNvCxnSpPr/>
      </xdr:nvCxnSpPr>
      <xdr:spPr>
        <a:xfrm>
          <a:off x="18656300" y="674841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94343</xdr:rowOff>
    </xdr:from>
    <xdr:to>
      <xdr:col>32</xdr:col>
      <xdr:colOff>238125</xdr:colOff>
      <xdr:row>37</xdr:row>
      <xdr:rowOff>24493</xdr:rowOff>
    </xdr:to>
    <xdr:sp macro="" textlink="">
      <xdr:nvSpPr>
        <xdr:cNvPr id="754" name="円/楕円 753"/>
        <xdr:cNvSpPr/>
      </xdr:nvSpPr>
      <xdr:spPr>
        <a:xfrm>
          <a:off x="221107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117220</xdr:rowOff>
    </xdr:from>
    <xdr:ext cx="378565" cy="259045"/>
    <xdr:sp macro="" textlink="">
      <xdr:nvSpPr>
        <xdr:cNvPr id="755" name="諸支出金該当値テキスト"/>
        <xdr:cNvSpPr txBox="1"/>
      </xdr:nvSpPr>
      <xdr:spPr>
        <a:xfrm>
          <a:off x="22212300" y="6117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160746</xdr:rowOff>
    </xdr:from>
    <xdr:to>
      <xdr:col>31</xdr:col>
      <xdr:colOff>85725</xdr:colOff>
      <xdr:row>39</xdr:row>
      <xdr:rowOff>90896</xdr:rowOff>
    </xdr:to>
    <xdr:sp macro="" textlink="">
      <xdr:nvSpPr>
        <xdr:cNvPr id="756" name="円/楕円 755"/>
        <xdr:cNvSpPr/>
      </xdr:nvSpPr>
      <xdr:spPr>
        <a:xfrm>
          <a:off x="21272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82023</xdr:rowOff>
    </xdr:from>
    <xdr:ext cx="313932" cy="259045"/>
    <xdr:sp macro="" textlink="">
      <xdr:nvSpPr>
        <xdr:cNvPr id="757" name="テキスト ボックス 756"/>
        <xdr:cNvSpPr txBox="1"/>
      </xdr:nvSpPr>
      <xdr:spPr>
        <a:xfrm>
          <a:off x="21166333" y="6768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20865</xdr:rowOff>
    </xdr:from>
    <xdr:to>
      <xdr:col>29</xdr:col>
      <xdr:colOff>568325</xdr:colOff>
      <xdr:row>39</xdr:row>
      <xdr:rowOff>122465</xdr:rowOff>
    </xdr:to>
    <xdr:sp macro="" textlink="">
      <xdr:nvSpPr>
        <xdr:cNvPr id="758" name="円/楕円 757"/>
        <xdr:cNvSpPr/>
      </xdr:nvSpPr>
      <xdr:spPr>
        <a:xfrm>
          <a:off x="20383500" y="67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113592</xdr:rowOff>
    </xdr:from>
    <xdr:ext cx="313932" cy="259045"/>
    <xdr:sp macro="" textlink="">
      <xdr:nvSpPr>
        <xdr:cNvPr id="759" name="テキスト ボックス 758"/>
        <xdr:cNvSpPr txBox="1"/>
      </xdr:nvSpPr>
      <xdr:spPr>
        <a:xfrm>
          <a:off x="20277333" y="6800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16510</xdr:rowOff>
    </xdr:from>
    <xdr:to>
      <xdr:col>28</xdr:col>
      <xdr:colOff>365125</xdr:colOff>
      <xdr:row>39</xdr:row>
      <xdr:rowOff>118110</xdr:rowOff>
    </xdr:to>
    <xdr:sp macro="" textlink="">
      <xdr:nvSpPr>
        <xdr:cNvPr id="760" name="円/楕円 759"/>
        <xdr:cNvSpPr/>
      </xdr:nvSpPr>
      <xdr:spPr>
        <a:xfrm>
          <a:off x="19494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109237</xdr:rowOff>
    </xdr:from>
    <xdr:ext cx="313932" cy="259045"/>
    <xdr:sp macro="" textlink="">
      <xdr:nvSpPr>
        <xdr:cNvPr id="761" name="テキスト ボックス 760"/>
        <xdr:cNvSpPr txBox="1"/>
      </xdr:nvSpPr>
      <xdr:spPr>
        <a:xfrm>
          <a:off x="19388333" y="6795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11067</xdr:rowOff>
    </xdr:from>
    <xdr:to>
      <xdr:col>27</xdr:col>
      <xdr:colOff>161925</xdr:colOff>
      <xdr:row>39</xdr:row>
      <xdr:rowOff>112667</xdr:rowOff>
    </xdr:to>
    <xdr:sp macro="" textlink="">
      <xdr:nvSpPr>
        <xdr:cNvPr id="762" name="円/楕円 761"/>
        <xdr:cNvSpPr/>
      </xdr:nvSpPr>
      <xdr:spPr>
        <a:xfrm>
          <a:off x="18605500" y="669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103794</xdr:rowOff>
    </xdr:from>
    <xdr:ext cx="313932" cy="259045"/>
    <xdr:sp macro="" textlink="">
      <xdr:nvSpPr>
        <xdr:cNvPr id="763" name="テキスト ボックス 762"/>
        <xdr:cNvSpPr txBox="1"/>
      </xdr:nvSpPr>
      <xdr:spPr>
        <a:xfrm>
          <a:off x="18499333" y="6790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歳出決算総額は、住民一人あたり４２３，８４５円となっている。</a:t>
          </a:r>
        </a:p>
        <a:p>
          <a:r>
            <a:rPr kumimoji="1" lang="ja-JP" altLang="en-US" sz="1300">
              <a:latin typeface="ＭＳ Ｐゴシック"/>
            </a:rPr>
            <a:t>　民生費は、住民一人あたり１５２，２２３円となっており、平成２６年度と比べて３，５５７円の増となっている。これは国民健康保険事業特別会計繰出金の増、自立支援給付費の増が主な要因である。衛生費は、住民一人あたり４３，５６２円となっており、平成２６年度と比べて１１，３５７円の増となっている。これは病院事業への負担金の増、地域福祉基金積立金の増が主な要因である。消防費は、住民一人あたり２５，６１７円となっており、平成２６年度と比べて５，８７５円の増となっている。これは因島消防署建設事業の増、瀬戸田分署建設事業の増が主な要因である。教育費は、住民一人あたり３８，２６９円となっており、平成２６年度と比べて２３，０３４円の減となっている。これは向島中央小学校建設事業の減、因島南小学校建設事業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平成２０年度以降、実質収支についてはプラスを維持している。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平成２７年度は翌年度に繰越すべき財源が減少したことにより実質収支、実質単年度収支は共に改善した。</a:t>
          </a: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財政調整基金残高は、前年度決算剰余金の積立等に伴い増加し、標準財政規模比は１４．３２％となっている。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全ての会計で黒字を維持している。今後も、市民へ効率的で安定した行政サービスを提供できるよう、事務事業の見直し等を継続していく。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28&#24180;&#24230;/&#22320;&#26041;&#36001;&#25919;&#29366;&#27841;&#35519;&#26619;/70&#36001;&#25919;&#29366;&#27841;&#36039;&#26009;&#38598;&#65288;27&#24180;&#24230;&#65289;/02_&#32068;&#21512;&#12379;&#20998;&#26512;&#12539;&#12473;&#12488;&#12483;&#12463;&#24773;&#22577;/02-03&#22238;&#31572;&#65288;&#24066;&#30010;&#8594;&#30476;&#65289;/05&#12304;&#36001;&#25919;&#29366;&#27841;&#36039;&#26009;&#38598;&#12305;_342050_&#23614;&#36947;&#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70.900000000000006</v>
          </cell>
          <cell r="L73">
            <v>63.1</v>
          </cell>
          <cell r="M73">
            <v>58.6</v>
          </cell>
          <cell r="N73">
            <v>50.2</v>
          </cell>
          <cell r="O73">
            <v>38.5</v>
          </cell>
        </row>
        <row r="75">
          <cell r="K75">
            <v>9.9</v>
          </cell>
          <cell r="L75">
            <v>9.4</v>
          </cell>
          <cell r="M75">
            <v>9</v>
          </cell>
          <cell r="N75">
            <v>8.4</v>
          </cell>
          <cell r="O75">
            <v>7.7</v>
          </cell>
        </row>
        <row r="77">
          <cell r="G77" t="str">
            <v>類似団体内平均値</v>
          </cell>
          <cell r="K77">
            <v>55.5</v>
          </cell>
          <cell r="L77">
            <v>46.1</v>
          </cell>
          <cell r="M77">
            <v>37.6</v>
          </cell>
          <cell r="N77">
            <v>33.799999999999997</v>
          </cell>
          <cell r="O77">
            <v>15.8</v>
          </cell>
        </row>
        <row r="79">
          <cell r="K79">
            <v>9.3000000000000007</v>
          </cell>
          <cell r="L79">
            <v>8.5</v>
          </cell>
          <cell r="M79">
            <v>7.9</v>
          </cell>
          <cell r="N79">
            <v>7.1</v>
          </cell>
          <cell r="O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61592100</v>
      </c>
      <c r="BO4" s="379"/>
      <c r="BP4" s="379"/>
      <c r="BQ4" s="379"/>
      <c r="BR4" s="379"/>
      <c r="BS4" s="379"/>
      <c r="BT4" s="379"/>
      <c r="BU4" s="380"/>
      <c r="BV4" s="378">
        <v>62290860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2.7</v>
      </c>
      <c r="CU4" s="556"/>
      <c r="CV4" s="556"/>
      <c r="CW4" s="556"/>
      <c r="CX4" s="556"/>
      <c r="CY4" s="556"/>
      <c r="CZ4" s="556"/>
      <c r="DA4" s="557"/>
      <c r="DB4" s="555">
        <v>2.2999999999999998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60381792</v>
      </c>
      <c r="BO5" s="384"/>
      <c r="BP5" s="384"/>
      <c r="BQ5" s="384"/>
      <c r="BR5" s="384"/>
      <c r="BS5" s="384"/>
      <c r="BT5" s="384"/>
      <c r="BU5" s="385"/>
      <c r="BV5" s="383">
        <v>61032157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91.4</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1210308</v>
      </c>
      <c r="BO6" s="384"/>
      <c r="BP6" s="384"/>
      <c r="BQ6" s="384"/>
      <c r="BR6" s="384"/>
      <c r="BS6" s="384"/>
      <c r="BT6" s="384"/>
      <c r="BU6" s="385"/>
      <c r="BV6" s="383">
        <v>1258703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98.6</v>
      </c>
      <c r="CU6" s="530"/>
      <c r="CV6" s="530"/>
      <c r="CW6" s="530"/>
      <c r="CX6" s="530"/>
      <c r="CY6" s="530"/>
      <c r="CZ6" s="530"/>
      <c r="DA6" s="531"/>
      <c r="DB6" s="529">
        <v>101.7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232011</v>
      </c>
      <c r="BO7" s="384"/>
      <c r="BP7" s="384"/>
      <c r="BQ7" s="384"/>
      <c r="BR7" s="384"/>
      <c r="BS7" s="384"/>
      <c r="BT7" s="384"/>
      <c r="BU7" s="385"/>
      <c r="BV7" s="383">
        <v>439012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35777461</v>
      </c>
      <c r="CU7" s="384"/>
      <c r="CV7" s="384"/>
      <c r="CW7" s="384"/>
      <c r="CX7" s="384"/>
      <c r="CY7" s="384"/>
      <c r="CZ7" s="384"/>
      <c r="DA7" s="385"/>
      <c r="DB7" s="383">
        <v>35965614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978297</v>
      </c>
      <c r="BO8" s="384"/>
      <c r="BP8" s="384"/>
      <c r="BQ8" s="384"/>
      <c r="BR8" s="384"/>
      <c r="BS8" s="384"/>
      <c r="BT8" s="384"/>
      <c r="BU8" s="385"/>
      <c r="BV8" s="383">
        <v>819691</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0.59</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138626</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158606</v>
      </c>
      <c r="BO9" s="384"/>
      <c r="BP9" s="384"/>
      <c r="BQ9" s="384"/>
      <c r="BR9" s="384"/>
      <c r="BS9" s="384"/>
      <c r="BT9" s="384"/>
      <c r="BU9" s="385"/>
      <c r="BV9" s="383">
        <v>-136987</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18.100000000000001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145202</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413545</v>
      </c>
      <c r="BO10" s="384"/>
      <c r="BP10" s="384"/>
      <c r="BQ10" s="384"/>
      <c r="BR10" s="384"/>
      <c r="BS10" s="384"/>
      <c r="BT10" s="384"/>
      <c r="BU10" s="385"/>
      <c r="BV10" s="383">
        <v>482986</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v>16834</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142462</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19630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140405</v>
      </c>
      <c r="S13" s="485"/>
      <c r="T13" s="485"/>
      <c r="U13" s="485"/>
      <c r="V13" s="486"/>
      <c r="W13" s="472" t="s">
        <v>120</v>
      </c>
      <c r="X13" s="396"/>
      <c r="Y13" s="396"/>
      <c r="Z13" s="396"/>
      <c r="AA13" s="396"/>
      <c r="AB13" s="397"/>
      <c r="AC13" s="359">
        <v>3714</v>
      </c>
      <c r="AD13" s="360"/>
      <c r="AE13" s="360"/>
      <c r="AF13" s="360"/>
      <c r="AG13" s="361"/>
      <c r="AH13" s="359">
        <v>5587</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588985</v>
      </c>
      <c r="BO13" s="384"/>
      <c r="BP13" s="384"/>
      <c r="BQ13" s="384"/>
      <c r="BR13" s="384"/>
      <c r="BS13" s="384"/>
      <c r="BT13" s="384"/>
      <c r="BU13" s="385"/>
      <c r="BV13" s="383">
        <v>326369</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7.7</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143516</v>
      </c>
      <c r="S14" s="485"/>
      <c r="T14" s="485"/>
      <c r="U14" s="485"/>
      <c r="V14" s="486"/>
      <c r="W14" s="487"/>
      <c r="X14" s="399"/>
      <c r="Y14" s="399"/>
      <c r="Z14" s="399"/>
      <c r="AA14" s="399"/>
      <c r="AB14" s="400"/>
      <c r="AC14" s="477">
        <v>5.8</v>
      </c>
      <c r="AD14" s="478"/>
      <c r="AE14" s="478"/>
      <c r="AF14" s="478"/>
      <c r="AG14" s="479"/>
      <c r="AH14" s="477">
        <v>7.9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38.5</v>
      </c>
      <c r="CU14" s="456"/>
      <c r="CV14" s="456"/>
      <c r="CW14" s="456"/>
      <c r="CX14" s="456"/>
      <c r="CY14" s="456"/>
      <c r="CZ14" s="456"/>
      <c r="DA14" s="457"/>
      <c r="DB14" s="488">
        <v>50.2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141816</v>
      </c>
      <c r="S15" s="485"/>
      <c r="T15" s="485"/>
      <c r="U15" s="485"/>
      <c r="V15" s="486"/>
      <c r="W15" s="472" t="s">
        <v>127</v>
      </c>
      <c r="X15" s="396"/>
      <c r="Y15" s="396"/>
      <c r="Z15" s="396"/>
      <c r="AA15" s="396"/>
      <c r="AB15" s="397"/>
      <c r="AC15" s="359">
        <v>21308</v>
      </c>
      <c r="AD15" s="360"/>
      <c r="AE15" s="360"/>
      <c r="AF15" s="360"/>
      <c r="AG15" s="361"/>
      <c r="AH15" s="359">
        <v>23274</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15270873</v>
      </c>
      <c r="BO15" s="379"/>
      <c r="BP15" s="379"/>
      <c r="BQ15" s="379"/>
      <c r="BR15" s="379"/>
      <c r="BS15" s="379"/>
      <c r="BT15" s="379"/>
      <c r="BU15" s="380"/>
      <c r="BV15" s="378">
        <v>15147564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33.1</v>
      </c>
      <c r="AD16" s="478"/>
      <c r="AE16" s="478"/>
      <c r="AF16" s="478"/>
      <c r="AG16" s="479"/>
      <c r="AH16" s="477">
        <v>32.9</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26779798</v>
      </c>
      <c r="BO16" s="384"/>
      <c r="BP16" s="384"/>
      <c r="BQ16" s="384"/>
      <c r="BR16" s="384"/>
      <c r="BS16" s="384"/>
      <c r="BT16" s="384"/>
      <c r="BU16" s="385"/>
      <c r="BV16" s="383">
        <v>25879340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39345</v>
      </c>
      <c r="AD17" s="360"/>
      <c r="AE17" s="360"/>
      <c r="AF17" s="360"/>
      <c r="AG17" s="361"/>
      <c r="AH17" s="359">
        <v>41417</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19400641</v>
      </c>
      <c r="BO17" s="384"/>
      <c r="BP17" s="384"/>
      <c r="BQ17" s="384"/>
      <c r="BR17" s="384"/>
      <c r="BS17" s="384"/>
      <c r="BT17" s="384"/>
      <c r="BU17" s="385"/>
      <c r="BV17" s="383">
        <v>19469358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285.08999999999997</v>
      </c>
      <c r="M18" s="448"/>
      <c r="N18" s="448"/>
      <c r="O18" s="448"/>
      <c r="P18" s="448"/>
      <c r="Q18" s="448"/>
      <c r="R18" s="449"/>
      <c r="S18" s="449"/>
      <c r="T18" s="449"/>
      <c r="U18" s="449"/>
      <c r="V18" s="450"/>
      <c r="W18" s="464"/>
      <c r="X18" s="465"/>
      <c r="Y18" s="465"/>
      <c r="Z18" s="465"/>
      <c r="AA18" s="465"/>
      <c r="AB18" s="473"/>
      <c r="AC18" s="347">
        <v>61.1</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34216722</v>
      </c>
      <c r="BO18" s="384"/>
      <c r="BP18" s="384"/>
      <c r="BQ18" s="384"/>
      <c r="BR18" s="384"/>
      <c r="BS18" s="384"/>
      <c r="BT18" s="384"/>
      <c r="BU18" s="385"/>
      <c r="BV18" s="383">
        <v>33799806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486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42166854</v>
      </c>
      <c r="BO19" s="384"/>
      <c r="BP19" s="384"/>
      <c r="BQ19" s="384"/>
      <c r="BR19" s="384"/>
      <c r="BS19" s="384"/>
      <c r="BT19" s="384"/>
      <c r="BU19" s="385"/>
      <c r="BV19" s="383">
        <v>40629632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57759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67908502</v>
      </c>
      <c r="BO23" s="384"/>
      <c r="BP23" s="384"/>
      <c r="BQ23" s="384"/>
      <c r="BR23" s="384"/>
      <c r="BS23" s="384"/>
      <c r="BT23" s="384"/>
      <c r="BU23" s="385"/>
      <c r="BV23" s="383">
        <v>69138647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8648</v>
      </c>
      <c r="R24" s="360"/>
      <c r="S24" s="360"/>
      <c r="T24" s="360"/>
      <c r="U24" s="360"/>
      <c r="V24" s="361"/>
      <c r="W24" s="425"/>
      <c r="X24" s="416"/>
      <c r="Y24" s="417"/>
      <c r="Z24" s="356" t="s">
        <v>151</v>
      </c>
      <c r="AA24" s="357"/>
      <c r="AB24" s="357"/>
      <c r="AC24" s="357"/>
      <c r="AD24" s="357"/>
      <c r="AE24" s="357"/>
      <c r="AF24" s="357"/>
      <c r="AG24" s="358"/>
      <c r="AH24" s="359">
        <v>1030</v>
      </c>
      <c r="AI24" s="360"/>
      <c r="AJ24" s="360"/>
      <c r="AK24" s="360"/>
      <c r="AL24" s="361"/>
      <c r="AM24" s="359">
        <v>3496850</v>
      </c>
      <c r="AN24" s="360"/>
      <c r="AO24" s="360"/>
      <c r="AP24" s="360"/>
      <c r="AQ24" s="360"/>
      <c r="AR24" s="361"/>
      <c r="AS24" s="359">
        <v>3395</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42381649</v>
      </c>
      <c r="BO24" s="384"/>
      <c r="BP24" s="384"/>
      <c r="BQ24" s="384"/>
      <c r="BR24" s="384"/>
      <c r="BS24" s="384"/>
      <c r="BT24" s="384"/>
      <c r="BU24" s="385"/>
      <c r="BV24" s="383">
        <v>42789736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2</v>
      </c>
      <c r="M25" s="360"/>
      <c r="N25" s="360"/>
      <c r="O25" s="360"/>
      <c r="P25" s="361"/>
      <c r="Q25" s="359">
        <v>7254</v>
      </c>
      <c r="R25" s="360"/>
      <c r="S25" s="360"/>
      <c r="T25" s="360"/>
      <c r="U25" s="360"/>
      <c r="V25" s="361"/>
      <c r="W25" s="425"/>
      <c r="X25" s="416"/>
      <c r="Y25" s="417"/>
      <c r="Z25" s="356" t="s">
        <v>154</v>
      </c>
      <c r="AA25" s="357"/>
      <c r="AB25" s="357"/>
      <c r="AC25" s="357"/>
      <c r="AD25" s="357"/>
      <c r="AE25" s="357"/>
      <c r="AF25" s="357"/>
      <c r="AG25" s="358"/>
      <c r="AH25" s="359">
        <v>207</v>
      </c>
      <c r="AI25" s="360"/>
      <c r="AJ25" s="360"/>
      <c r="AK25" s="360"/>
      <c r="AL25" s="361"/>
      <c r="AM25" s="359">
        <v>653706</v>
      </c>
      <c r="AN25" s="360"/>
      <c r="AO25" s="360"/>
      <c r="AP25" s="360"/>
      <c r="AQ25" s="360"/>
      <c r="AR25" s="361"/>
      <c r="AS25" s="359">
        <v>3158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5077629</v>
      </c>
      <c r="BO25" s="379"/>
      <c r="BP25" s="379"/>
      <c r="BQ25" s="379"/>
      <c r="BR25" s="379"/>
      <c r="BS25" s="379"/>
      <c r="BT25" s="379"/>
      <c r="BU25" s="380"/>
      <c r="BV25" s="378">
        <v>3336743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6392</v>
      </c>
      <c r="R26" s="360"/>
      <c r="S26" s="360"/>
      <c r="T26" s="360"/>
      <c r="U26" s="360"/>
      <c r="V26" s="361"/>
      <c r="W26" s="425"/>
      <c r="X26" s="416"/>
      <c r="Y26" s="417"/>
      <c r="Z26" s="356" t="s">
        <v>157</v>
      </c>
      <c r="AA26" s="438"/>
      <c r="AB26" s="438"/>
      <c r="AC26" s="438"/>
      <c r="AD26" s="438"/>
      <c r="AE26" s="438"/>
      <c r="AF26" s="438"/>
      <c r="AG26" s="439"/>
      <c r="AH26" s="359">
        <v>115</v>
      </c>
      <c r="AI26" s="360"/>
      <c r="AJ26" s="360"/>
      <c r="AK26" s="360"/>
      <c r="AL26" s="361"/>
      <c r="AM26" s="359">
        <v>399510</v>
      </c>
      <c r="AN26" s="360"/>
      <c r="AO26" s="360"/>
      <c r="AP26" s="360"/>
      <c r="AQ26" s="360"/>
      <c r="AR26" s="361"/>
      <c r="AS26" s="359">
        <v>3474</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5200</v>
      </c>
      <c r="R27" s="360"/>
      <c r="S27" s="360"/>
      <c r="T27" s="360"/>
      <c r="U27" s="360"/>
      <c r="V27" s="361"/>
      <c r="W27" s="425"/>
      <c r="X27" s="416"/>
      <c r="Y27" s="417"/>
      <c r="Z27" s="356" t="s">
        <v>160</v>
      </c>
      <c r="AA27" s="357"/>
      <c r="AB27" s="357"/>
      <c r="AC27" s="357"/>
      <c r="AD27" s="357"/>
      <c r="AE27" s="357"/>
      <c r="AF27" s="357"/>
      <c r="AG27" s="358"/>
      <c r="AH27" s="359">
        <v>53</v>
      </c>
      <c r="AI27" s="360"/>
      <c r="AJ27" s="360"/>
      <c r="AK27" s="360"/>
      <c r="AL27" s="361"/>
      <c r="AM27" s="359">
        <v>161028</v>
      </c>
      <c r="AN27" s="360"/>
      <c r="AO27" s="360"/>
      <c r="AP27" s="360"/>
      <c r="AQ27" s="360"/>
      <c r="AR27" s="361"/>
      <c r="AS27" s="359">
        <v>3038</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1929186</v>
      </c>
      <c r="BO27" s="387"/>
      <c r="BP27" s="387"/>
      <c r="BQ27" s="387"/>
      <c r="BR27" s="387"/>
      <c r="BS27" s="387"/>
      <c r="BT27" s="387"/>
      <c r="BU27" s="388"/>
      <c r="BV27" s="386">
        <v>1927804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4800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5124920</v>
      </c>
      <c r="BO28" s="379"/>
      <c r="BP28" s="379"/>
      <c r="BQ28" s="379"/>
      <c r="BR28" s="379"/>
      <c r="BS28" s="379"/>
      <c r="BT28" s="379"/>
      <c r="BU28" s="380"/>
      <c r="BV28" s="378">
        <v>4711375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27</v>
      </c>
      <c r="M29" s="360"/>
      <c r="N29" s="360"/>
      <c r="O29" s="360"/>
      <c r="P29" s="361"/>
      <c r="Q29" s="359">
        <v>4500</v>
      </c>
      <c r="R29" s="360"/>
      <c r="S29" s="360"/>
      <c r="T29" s="360"/>
      <c r="U29" s="360"/>
      <c r="V29" s="361"/>
      <c r="W29" s="426"/>
      <c r="X29" s="427"/>
      <c r="Y29" s="428"/>
      <c r="Z29" s="356" t="s">
        <v>167</v>
      </c>
      <c r="AA29" s="357"/>
      <c r="AB29" s="357"/>
      <c r="AC29" s="357"/>
      <c r="AD29" s="357"/>
      <c r="AE29" s="357"/>
      <c r="AF29" s="357"/>
      <c r="AG29" s="358"/>
      <c r="AH29" s="359">
        <v>1083</v>
      </c>
      <c r="AI29" s="360"/>
      <c r="AJ29" s="360"/>
      <c r="AK29" s="360"/>
      <c r="AL29" s="361"/>
      <c r="AM29" s="359">
        <v>3657878</v>
      </c>
      <c r="AN29" s="360"/>
      <c r="AO29" s="360"/>
      <c r="AP29" s="360"/>
      <c r="AQ29" s="360"/>
      <c r="AR29" s="361"/>
      <c r="AS29" s="359">
        <v>3378</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1755789</v>
      </c>
      <c r="BO29" s="384"/>
      <c r="BP29" s="384"/>
      <c r="BQ29" s="384"/>
      <c r="BR29" s="384"/>
      <c r="BS29" s="384"/>
      <c r="BT29" s="384"/>
      <c r="BU29" s="385"/>
      <c r="BV29" s="383">
        <v>1453575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5729405</v>
      </c>
      <c r="BO30" s="387"/>
      <c r="BP30" s="387"/>
      <c r="BQ30" s="387"/>
      <c r="BR30" s="387"/>
      <c r="BS30" s="387"/>
      <c r="BT30" s="387"/>
      <c r="BU30" s="388"/>
      <c r="BV30" s="386">
        <v>4704617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千光寺山索道事業特別会計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甲世衛生組合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尾道ウォーターフロント開発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港湾事業特別会計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尾道駅前都市開発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夜間救急診療所事業特別会計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特定環境保全公共下水道事業特別会計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後期高齢者医療広域連合（特別会計）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尾道観光協会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救護施設事業特別会計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IF('各会計、関係団体の財政状況及び健全化判断比率'!B37="","",'各会計、関係団体の財政状況及び健全化判断比率'!B37)</f>
        <v>農業集落排水事業特別会計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平山郁夫美術館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IF('各会計、関係団体の財政状況及び健全化判断比率'!B38="","",'各会計、関係団体の財政状況及び健全化判断比率'!B38)</f>
        <v>漁業集落排水事業特別会計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おのみちバス</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IF('各会計、関係団体の財政状況及び健全化判断比率'!B39="","",'各会計、関係団体の財政状況及び健全化判断比率'!B39)</f>
        <v>渡船事業特別会計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公立大学法人尾道市立大学</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12.46</v>
      </c>
      <c r="G34" s="33">
        <v>12</v>
      </c>
      <c r="H34" s="33">
        <v>13.33</v>
      </c>
      <c r="I34" s="33">
        <v>13.39</v>
      </c>
      <c r="J34" s="34">
        <v>14.77</v>
      </c>
      <c r="K34" s="22"/>
      <c r="L34" s="22"/>
      <c r="M34" s="22"/>
      <c r="N34" s="22"/>
      <c r="O34" s="22"/>
      <c r="P34" s="22"/>
    </row>
    <row r="35" spans="1:16" ht="39" customHeight="1">
      <c r="A35" s="22"/>
      <c r="B35" s="35"/>
      <c r="C35" s="1145" t="s">
        <v>528</v>
      </c>
      <c r="D35" s="1146"/>
      <c r="E35" s="1147"/>
      <c r="F35" s="36">
        <v>6.99</v>
      </c>
      <c r="G35" s="37">
        <v>6.91</v>
      </c>
      <c r="H35" s="37">
        <v>7.31</v>
      </c>
      <c r="I35" s="37">
        <v>7.79</v>
      </c>
      <c r="J35" s="38">
        <v>8.43</v>
      </c>
      <c r="K35" s="22"/>
      <c r="L35" s="22"/>
      <c r="M35" s="22"/>
      <c r="N35" s="22"/>
      <c r="O35" s="22"/>
      <c r="P35" s="22"/>
    </row>
    <row r="36" spans="1:16" ht="39" customHeight="1">
      <c r="A36" s="22"/>
      <c r="B36" s="35"/>
      <c r="C36" s="1145" t="s">
        <v>529</v>
      </c>
      <c r="D36" s="1146"/>
      <c r="E36" s="1147"/>
      <c r="F36" s="36">
        <v>2.85</v>
      </c>
      <c r="G36" s="37">
        <v>0.56000000000000005</v>
      </c>
      <c r="H36" s="37">
        <v>2.61</v>
      </c>
      <c r="I36" s="37">
        <v>2.25</v>
      </c>
      <c r="J36" s="38">
        <v>2.67</v>
      </c>
      <c r="K36" s="22"/>
      <c r="L36" s="22"/>
      <c r="M36" s="22"/>
      <c r="N36" s="22"/>
      <c r="O36" s="22"/>
      <c r="P36" s="22"/>
    </row>
    <row r="37" spans="1:16" ht="39" customHeight="1">
      <c r="A37" s="22"/>
      <c r="B37" s="35"/>
      <c r="C37" s="1145" t="s">
        <v>530</v>
      </c>
      <c r="D37" s="1146"/>
      <c r="E37" s="1147"/>
      <c r="F37" s="36">
        <v>0</v>
      </c>
      <c r="G37" s="37">
        <v>0.12</v>
      </c>
      <c r="H37" s="37">
        <v>0.01</v>
      </c>
      <c r="I37" s="37">
        <v>0.32</v>
      </c>
      <c r="J37" s="38">
        <v>0.57999999999999996</v>
      </c>
      <c r="K37" s="22"/>
      <c r="L37" s="22"/>
      <c r="M37" s="22"/>
      <c r="N37" s="22"/>
      <c r="O37" s="22"/>
      <c r="P37" s="22"/>
    </row>
    <row r="38" spans="1:16" ht="39" customHeight="1">
      <c r="A38" s="22"/>
      <c r="B38" s="35"/>
      <c r="C38" s="1145" t="s">
        <v>531</v>
      </c>
      <c r="D38" s="1146"/>
      <c r="E38" s="1147"/>
      <c r="F38" s="36">
        <v>0.73</v>
      </c>
      <c r="G38" s="37">
        <v>1.0900000000000001</v>
      </c>
      <c r="H38" s="37">
        <v>1.24</v>
      </c>
      <c r="I38" s="37">
        <v>0.67</v>
      </c>
      <c r="J38" s="38">
        <v>0.41</v>
      </c>
      <c r="K38" s="22"/>
      <c r="L38" s="22"/>
      <c r="M38" s="22"/>
      <c r="N38" s="22"/>
      <c r="O38" s="22"/>
      <c r="P38" s="22"/>
    </row>
    <row r="39" spans="1:16" ht="39" customHeight="1">
      <c r="A39" s="22"/>
      <c r="B39" s="35"/>
      <c r="C39" s="1145" t="s">
        <v>532</v>
      </c>
      <c r="D39" s="1146"/>
      <c r="E39" s="1147"/>
      <c r="F39" s="36">
        <v>0.09</v>
      </c>
      <c r="G39" s="37">
        <v>0.12</v>
      </c>
      <c r="H39" s="37">
        <v>0.11</v>
      </c>
      <c r="I39" s="37">
        <v>0.11</v>
      </c>
      <c r="J39" s="38">
        <v>0.11</v>
      </c>
      <c r="K39" s="22"/>
      <c r="L39" s="22"/>
      <c r="M39" s="22"/>
      <c r="N39" s="22"/>
      <c r="O39" s="22"/>
      <c r="P39" s="22"/>
    </row>
    <row r="40" spans="1:16" ht="39" customHeight="1">
      <c r="A40" s="22"/>
      <c r="B40" s="35"/>
      <c r="C40" s="1145" t="s">
        <v>533</v>
      </c>
      <c r="D40" s="1146"/>
      <c r="E40" s="1147"/>
      <c r="F40" s="36">
        <v>0.01</v>
      </c>
      <c r="G40" s="37">
        <v>0.01</v>
      </c>
      <c r="H40" s="37">
        <v>0.02</v>
      </c>
      <c r="I40" s="37">
        <v>0.02</v>
      </c>
      <c r="J40" s="38">
        <v>0.05</v>
      </c>
      <c r="K40" s="22"/>
      <c r="L40" s="22"/>
      <c r="M40" s="22"/>
      <c r="N40" s="22"/>
      <c r="O40" s="22"/>
      <c r="P40" s="22"/>
    </row>
    <row r="41" spans="1:16" ht="39" customHeight="1">
      <c r="A41" s="22"/>
      <c r="B41" s="35"/>
      <c r="C41" s="1145" t="s">
        <v>534</v>
      </c>
      <c r="D41" s="1146"/>
      <c r="E41" s="1147"/>
      <c r="F41" s="36">
        <v>0</v>
      </c>
      <c r="G41" s="37">
        <v>0</v>
      </c>
      <c r="H41" s="37">
        <v>0</v>
      </c>
      <c r="I41" s="37">
        <v>0</v>
      </c>
      <c r="J41" s="38">
        <v>0</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7773</v>
      </c>
      <c r="L45" s="60">
        <v>7651</v>
      </c>
      <c r="M45" s="60">
        <v>7652</v>
      </c>
      <c r="N45" s="60">
        <v>7565</v>
      </c>
      <c r="O45" s="61">
        <v>7132</v>
      </c>
      <c r="P45" s="48"/>
      <c r="Q45" s="48"/>
      <c r="R45" s="48"/>
      <c r="S45" s="48"/>
      <c r="T45" s="48"/>
      <c r="U45" s="48"/>
    </row>
    <row r="46" spans="1:21" ht="30.75" customHeight="1">
      <c r="A46" s="48"/>
      <c r="B46" s="1163"/>
      <c r="C46" s="1164"/>
      <c r="D46" s="62"/>
      <c r="E46" s="1155" t="s">
        <v>12</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13</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14</v>
      </c>
      <c r="F48" s="1155"/>
      <c r="G48" s="1155"/>
      <c r="H48" s="1155"/>
      <c r="I48" s="1155"/>
      <c r="J48" s="1156"/>
      <c r="K48" s="63">
        <v>1387</v>
      </c>
      <c r="L48" s="64">
        <v>1311</v>
      </c>
      <c r="M48" s="64">
        <v>1324</v>
      </c>
      <c r="N48" s="64">
        <v>1253</v>
      </c>
      <c r="O48" s="65">
        <v>1186</v>
      </c>
      <c r="P48" s="48"/>
      <c r="Q48" s="48"/>
      <c r="R48" s="48"/>
      <c r="S48" s="48"/>
      <c r="T48" s="48"/>
      <c r="U48" s="48"/>
    </row>
    <row r="49" spans="1:21" ht="30.75" customHeight="1">
      <c r="A49" s="48"/>
      <c r="B49" s="1163"/>
      <c r="C49" s="1164"/>
      <c r="D49" s="62"/>
      <c r="E49" s="1155" t="s">
        <v>15</v>
      </c>
      <c r="F49" s="1155"/>
      <c r="G49" s="1155"/>
      <c r="H49" s="1155"/>
      <c r="I49" s="1155"/>
      <c r="J49" s="1156"/>
      <c r="K49" s="63">
        <v>7</v>
      </c>
      <c r="L49" s="64">
        <v>4</v>
      </c>
      <c r="M49" s="64" t="s">
        <v>482</v>
      </c>
      <c r="N49" s="64" t="s">
        <v>482</v>
      </c>
      <c r="O49" s="65" t="s">
        <v>482</v>
      </c>
      <c r="P49" s="48"/>
      <c r="Q49" s="48"/>
      <c r="R49" s="48"/>
      <c r="S49" s="48"/>
      <c r="T49" s="48"/>
      <c r="U49" s="48"/>
    </row>
    <row r="50" spans="1:21" ht="30.75" customHeight="1">
      <c r="A50" s="48"/>
      <c r="B50" s="1163"/>
      <c r="C50" s="1164"/>
      <c r="D50" s="62"/>
      <c r="E50" s="1155" t="s">
        <v>16</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c r="A51" s="48"/>
      <c r="B51" s="1165"/>
      <c r="C51" s="1166"/>
      <c r="D51" s="66"/>
      <c r="E51" s="1155" t="s">
        <v>17</v>
      </c>
      <c r="F51" s="1155"/>
      <c r="G51" s="1155"/>
      <c r="H51" s="1155"/>
      <c r="I51" s="1155"/>
      <c r="J51" s="1156"/>
      <c r="K51" s="63" t="s">
        <v>482</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6198</v>
      </c>
      <c r="L52" s="64">
        <v>6208</v>
      </c>
      <c r="M52" s="64">
        <v>6259</v>
      </c>
      <c r="N52" s="64">
        <v>6426</v>
      </c>
      <c r="O52" s="65">
        <v>6194</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2969</v>
      </c>
      <c r="L53" s="69">
        <v>2758</v>
      </c>
      <c r="M53" s="69">
        <v>2717</v>
      </c>
      <c r="N53" s="69">
        <v>2392</v>
      </c>
      <c r="O53" s="70">
        <v>2124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1" t="s">
        <v>23</v>
      </c>
      <c r="C41" s="1182"/>
      <c r="D41" s="81"/>
      <c r="E41" s="1183" t="s">
        <v>24</v>
      </c>
      <c r="F41" s="1183"/>
      <c r="G41" s="1183"/>
      <c r="H41" s="1184"/>
      <c r="I41" s="82">
        <v>70138</v>
      </c>
      <c r="J41" s="83">
        <v>68465</v>
      </c>
      <c r="K41" s="83">
        <v>67954</v>
      </c>
      <c r="L41" s="83">
        <v>69139</v>
      </c>
      <c r="M41" s="84">
        <v>67909</v>
      </c>
    </row>
    <row r="42" spans="2:13" ht="27.75" customHeight="1">
      <c r="B42" s="1171"/>
      <c r="C42" s="1172"/>
      <c r="D42" s="85"/>
      <c r="E42" s="1175" t="s">
        <v>25</v>
      </c>
      <c r="F42" s="1175"/>
      <c r="G42" s="1175"/>
      <c r="H42" s="1176"/>
      <c r="I42" s="86" t="s">
        <v>482</v>
      </c>
      <c r="J42" s="87" t="s">
        <v>482</v>
      </c>
      <c r="K42" s="87" t="s">
        <v>482</v>
      </c>
      <c r="L42" s="87" t="s">
        <v>482</v>
      </c>
      <c r="M42" s="88" t="s">
        <v>482</v>
      </c>
    </row>
    <row r="43" spans="2:13" ht="27.75" customHeight="1">
      <c r="B43" s="1171"/>
      <c r="C43" s="1172"/>
      <c r="D43" s="85"/>
      <c r="E43" s="1175" t="s">
        <v>26</v>
      </c>
      <c r="F43" s="1175"/>
      <c r="G43" s="1175"/>
      <c r="H43" s="1176"/>
      <c r="I43" s="86">
        <v>14288</v>
      </c>
      <c r="J43" s="87">
        <v>15090</v>
      </c>
      <c r="K43" s="87">
        <v>15059</v>
      </c>
      <c r="L43" s="87">
        <v>14772</v>
      </c>
      <c r="M43" s="88">
        <v>14756</v>
      </c>
    </row>
    <row r="44" spans="2:13" ht="27.75" customHeight="1">
      <c r="B44" s="1171"/>
      <c r="C44" s="1172"/>
      <c r="D44" s="85"/>
      <c r="E44" s="1175" t="s">
        <v>27</v>
      </c>
      <c r="F44" s="1175"/>
      <c r="G44" s="1175"/>
      <c r="H44" s="1176"/>
      <c r="I44" s="86">
        <v>4</v>
      </c>
      <c r="J44" s="87" t="s">
        <v>482</v>
      </c>
      <c r="K44" s="87" t="s">
        <v>482</v>
      </c>
      <c r="L44" s="87" t="s">
        <v>482</v>
      </c>
      <c r="M44" s="88" t="s">
        <v>482</v>
      </c>
    </row>
    <row r="45" spans="2:13" ht="27.75" customHeight="1">
      <c r="B45" s="1171"/>
      <c r="C45" s="1172"/>
      <c r="D45" s="85"/>
      <c r="E45" s="1175" t="s">
        <v>28</v>
      </c>
      <c r="F45" s="1175"/>
      <c r="G45" s="1175"/>
      <c r="H45" s="1176"/>
      <c r="I45" s="86">
        <v>12671</v>
      </c>
      <c r="J45" s="87">
        <v>12081</v>
      </c>
      <c r="K45" s="87">
        <v>12001</v>
      </c>
      <c r="L45" s="87">
        <v>11214</v>
      </c>
      <c r="M45" s="88">
        <v>10765</v>
      </c>
    </row>
    <row r="46" spans="2:13" ht="27.75" customHeight="1">
      <c r="B46" s="1171"/>
      <c r="C46" s="1172"/>
      <c r="D46" s="85"/>
      <c r="E46" s="1175" t="s">
        <v>29</v>
      </c>
      <c r="F46" s="1175"/>
      <c r="G46" s="1175"/>
      <c r="H46" s="1176"/>
      <c r="I46" s="86" t="s">
        <v>482</v>
      </c>
      <c r="J46" s="87" t="s">
        <v>482</v>
      </c>
      <c r="K46" s="87" t="s">
        <v>482</v>
      </c>
      <c r="L46" s="87" t="s">
        <v>482</v>
      </c>
      <c r="M46" s="88" t="s">
        <v>482</v>
      </c>
    </row>
    <row r="47" spans="2:13" ht="27.75" customHeight="1">
      <c r="B47" s="1171"/>
      <c r="C47" s="1172"/>
      <c r="D47" s="85"/>
      <c r="E47" s="1175" t="s">
        <v>30</v>
      </c>
      <c r="F47" s="1175"/>
      <c r="G47" s="1175"/>
      <c r="H47" s="1176"/>
      <c r="I47" s="86" t="s">
        <v>482</v>
      </c>
      <c r="J47" s="87" t="s">
        <v>482</v>
      </c>
      <c r="K47" s="87" t="s">
        <v>482</v>
      </c>
      <c r="L47" s="87" t="s">
        <v>482</v>
      </c>
      <c r="M47" s="88" t="s">
        <v>482</v>
      </c>
    </row>
    <row r="48" spans="2:13" ht="27.75" customHeight="1">
      <c r="B48" s="1173"/>
      <c r="C48" s="1174"/>
      <c r="D48" s="85"/>
      <c r="E48" s="1175" t="s">
        <v>31</v>
      </c>
      <c r="F48" s="1175"/>
      <c r="G48" s="1175"/>
      <c r="H48" s="1176"/>
      <c r="I48" s="86" t="s">
        <v>482</v>
      </c>
      <c r="J48" s="87" t="s">
        <v>482</v>
      </c>
      <c r="K48" s="87" t="s">
        <v>482</v>
      </c>
      <c r="L48" s="87" t="s">
        <v>482</v>
      </c>
      <c r="M48" s="88" t="s">
        <v>482</v>
      </c>
    </row>
    <row r="49" spans="2:13" ht="27.75" customHeight="1">
      <c r="B49" s="1169" t="s">
        <v>32</v>
      </c>
      <c r="C49" s="1170"/>
      <c r="D49" s="89"/>
      <c r="E49" s="1175" t="s">
        <v>33</v>
      </c>
      <c r="F49" s="1175"/>
      <c r="G49" s="1175"/>
      <c r="H49" s="1176"/>
      <c r="I49" s="86">
        <v>10952</v>
      </c>
      <c r="J49" s="87">
        <v>11808</v>
      </c>
      <c r="K49" s="87">
        <v>12325</v>
      </c>
      <c r="L49" s="87">
        <v>13678</v>
      </c>
      <c r="M49" s="88">
        <v>15342</v>
      </c>
    </row>
    <row r="50" spans="2:13" ht="27.75" customHeight="1">
      <c r="B50" s="1171"/>
      <c r="C50" s="1172"/>
      <c r="D50" s="85"/>
      <c r="E50" s="1175" t="s">
        <v>34</v>
      </c>
      <c r="F50" s="1175"/>
      <c r="G50" s="1175"/>
      <c r="H50" s="1176"/>
      <c r="I50" s="86">
        <v>13838</v>
      </c>
      <c r="J50" s="87">
        <v>13818</v>
      </c>
      <c r="K50" s="87">
        <v>12688</v>
      </c>
      <c r="L50" s="87">
        <v>12048</v>
      </c>
      <c r="M50" s="88">
        <v>11980</v>
      </c>
    </row>
    <row r="51" spans="2:13" ht="27.75" customHeight="1">
      <c r="B51" s="1173"/>
      <c r="C51" s="1174"/>
      <c r="D51" s="85"/>
      <c r="E51" s="1175" t="s">
        <v>35</v>
      </c>
      <c r="F51" s="1175"/>
      <c r="G51" s="1175"/>
      <c r="H51" s="1176"/>
      <c r="I51" s="86">
        <v>50018</v>
      </c>
      <c r="J51" s="87">
        <v>50499</v>
      </c>
      <c r="K51" s="87">
        <v>51681</v>
      </c>
      <c r="L51" s="87">
        <v>53891</v>
      </c>
      <c r="M51" s="88">
        <v>54210</v>
      </c>
    </row>
    <row r="52" spans="2:13" ht="27.75" customHeight="1" thickBot="1">
      <c r="B52" s="1177" t="s">
        <v>36</v>
      </c>
      <c r="C52" s="1178"/>
      <c r="D52" s="90"/>
      <c r="E52" s="1179" t="s">
        <v>37</v>
      </c>
      <c r="F52" s="1179"/>
      <c r="G52" s="1179"/>
      <c r="H52" s="1180"/>
      <c r="I52" s="91">
        <v>22292</v>
      </c>
      <c r="J52" s="92">
        <v>19511</v>
      </c>
      <c r="K52" s="92">
        <v>18320</v>
      </c>
      <c r="L52" s="92">
        <v>15508</v>
      </c>
      <c r="M52" s="93">
        <v>11899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33876</v>
      </c>
      <c r="E3" s="116"/>
      <c r="F3" s="117">
        <v>41433</v>
      </c>
      <c r="G3" s="118"/>
      <c r="H3" s="119"/>
    </row>
    <row r="4" spans="1:8">
      <c r="A4" s="120"/>
      <c r="B4" s="121"/>
      <c r="C4" s="122"/>
      <c r="D4" s="123">
        <v>23541</v>
      </c>
      <c r="E4" s="124"/>
      <c r="F4" s="125">
        <v>22351</v>
      </c>
      <c r="G4" s="126"/>
      <c r="H4" s="127"/>
    </row>
    <row r="5" spans="1:8">
      <c r="A5" s="108" t="s">
        <v>515</v>
      </c>
      <c r="B5" s="113"/>
      <c r="C5" s="114"/>
      <c r="D5" s="115">
        <v>37708</v>
      </c>
      <c r="E5" s="116"/>
      <c r="F5" s="117">
        <v>43493</v>
      </c>
      <c r="G5" s="118"/>
      <c r="H5" s="119"/>
    </row>
    <row r="6" spans="1:8">
      <c r="A6" s="120"/>
      <c r="B6" s="121"/>
      <c r="C6" s="122"/>
      <c r="D6" s="123">
        <v>24325</v>
      </c>
      <c r="E6" s="124"/>
      <c r="F6" s="125">
        <v>23254</v>
      </c>
      <c r="G6" s="126"/>
      <c r="H6" s="127"/>
    </row>
    <row r="7" spans="1:8">
      <c r="A7" s="108" t="s">
        <v>516</v>
      </c>
      <c r="B7" s="113"/>
      <c r="C7" s="114"/>
      <c r="D7" s="115">
        <v>51910</v>
      </c>
      <c r="E7" s="116"/>
      <c r="F7" s="117">
        <v>50840</v>
      </c>
      <c r="G7" s="118"/>
      <c r="H7" s="119"/>
    </row>
    <row r="8" spans="1:8">
      <c r="A8" s="120"/>
      <c r="B8" s="121"/>
      <c r="C8" s="122"/>
      <c r="D8" s="123">
        <v>29883</v>
      </c>
      <c r="E8" s="124"/>
      <c r="F8" s="125">
        <v>25367</v>
      </c>
      <c r="G8" s="126"/>
      <c r="H8" s="127"/>
    </row>
    <row r="9" spans="1:8">
      <c r="A9" s="108" t="s">
        <v>517</v>
      </c>
      <c r="B9" s="113"/>
      <c r="C9" s="114"/>
      <c r="D9" s="115">
        <v>66357</v>
      </c>
      <c r="E9" s="116"/>
      <c r="F9" s="117">
        <v>53605</v>
      </c>
      <c r="G9" s="118"/>
      <c r="H9" s="119"/>
    </row>
    <row r="10" spans="1:8">
      <c r="A10" s="120"/>
      <c r="B10" s="121"/>
      <c r="C10" s="122"/>
      <c r="D10" s="123">
        <v>40584</v>
      </c>
      <c r="E10" s="124"/>
      <c r="F10" s="125">
        <v>28343</v>
      </c>
      <c r="G10" s="126"/>
      <c r="H10" s="127"/>
    </row>
    <row r="11" spans="1:8">
      <c r="A11" s="108" t="s">
        <v>518</v>
      </c>
      <c r="B11" s="113"/>
      <c r="C11" s="114"/>
      <c r="D11" s="115">
        <v>41391</v>
      </c>
      <c r="E11" s="116"/>
      <c r="F11" s="117">
        <v>46440</v>
      </c>
      <c r="G11" s="118"/>
      <c r="H11" s="119"/>
    </row>
    <row r="12" spans="1:8">
      <c r="A12" s="120"/>
      <c r="B12" s="121"/>
      <c r="C12" s="128"/>
      <c r="D12" s="123">
        <v>29397</v>
      </c>
      <c r="E12" s="124"/>
      <c r="F12" s="125">
        <v>27658</v>
      </c>
      <c r="G12" s="126"/>
      <c r="H12" s="127"/>
    </row>
    <row r="13" spans="1:8">
      <c r="A13" s="108"/>
      <c r="B13" s="113"/>
      <c r="C13" s="129"/>
      <c r="D13" s="130">
        <v>46248</v>
      </c>
      <c r="E13" s="131"/>
      <c r="F13" s="132">
        <v>47162</v>
      </c>
      <c r="G13" s="133"/>
      <c r="H13" s="119"/>
    </row>
    <row r="14" spans="1:8">
      <c r="A14" s="120"/>
      <c r="B14" s="121"/>
      <c r="C14" s="122"/>
      <c r="D14" s="123">
        <v>29546</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2.87</v>
      </c>
      <c r="C19" s="134">
        <f>ROUND(VALUE(SUBSTITUTE(実質収支比率等に係る経年分析!G$48,"▲","-")),2)</f>
        <v>0.57999999999999996</v>
      </c>
      <c r="D19" s="134">
        <f>ROUND(VALUE(SUBSTITUTE(実質収支比率等に係る経年分析!H$48,"▲","-")),2)</f>
        <v>2.64</v>
      </c>
      <c r="E19" s="134">
        <f>ROUND(VALUE(SUBSTITUTE(実質収支比率等に係る経年分析!I$48,"▲","-")),2)</f>
        <v>2.2799999999999998</v>
      </c>
      <c r="F19" s="134">
        <f>ROUND(VALUE(SUBSTITUTE(実質収支比率等に係る経年分析!J$48,"▲","-")),2)</f>
        <v>2.73</v>
      </c>
    </row>
    <row r="20" spans="1:11">
      <c r="A20" s="134" t="s">
        <v>42</v>
      </c>
      <c r="B20" s="134">
        <f>ROUND(VALUE(SUBSTITUTE(実質収支比率等に係る経年分析!F$47,"▲","-")),2)</f>
        <v>9.94</v>
      </c>
      <c r="C20" s="134">
        <f>ROUND(VALUE(SUBSTITUTE(実質収支比率等に係る経年分析!G$47,"▲","-")),2)</f>
        <v>11.45</v>
      </c>
      <c r="D20" s="134">
        <f>ROUND(VALUE(SUBSTITUTE(実質収支比率等に係る経年分析!H$47,"▲","-")),2)</f>
        <v>11.73</v>
      </c>
      <c r="E20" s="134">
        <f>ROUND(VALUE(SUBSTITUTE(実質収支比率等に係る経年分析!I$47,"▲","-")),2)</f>
        <v>13.1</v>
      </c>
      <c r="F20" s="134">
        <f>ROUND(VALUE(SUBSTITUTE(実質収支比率等に係る経年分析!J$47,"▲","-")),2)</f>
        <v>14.32</v>
      </c>
    </row>
    <row r="21" spans="1:11">
      <c r="A21" s="134" t="s">
        <v>43</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0.91</v>
      </c>
      <c r="F21" s="134">
        <f>IF(ISNUMBER(VALUE(SUBSTITUTE(実質収支比率等に係る経年分析!J$49,"▲","-"))),ROUND(VALUE(SUBSTITUTE(実質収支比率等に係る経年分析!J$49,"▲","-")),2),NA())</f>
        <v>1.65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夜間救急診療所事業特別会計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港湾事業特別会計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1.0900000000000001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6198</v>
      </c>
      <c r="E42" s="136"/>
      <c r="F42" s="136"/>
      <c r="G42" s="136">
        <f>'実質公債費比率（分子）の構造'!L$52</f>
        <v>6208</v>
      </c>
      <c r="H42" s="136"/>
      <c r="I42" s="136"/>
      <c r="J42" s="136">
        <f>'実質公債費比率（分子）の構造'!M$52</f>
        <v>6259</v>
      </c>
      <c r="K42" s="136"/>
      <c r="L42" s="136"/>
      <c r="M42" s="136">
        <f>'実質公債費比率（分子）の構造'!N$52</f>
        <v>6426</v>
      </c>
      <c r="N42" s="136"/>
      <c r="O42" s="136"/>
      <c r="P42" s="136">
        <f>'実質公債費比率（分子）の構造'!O$52</f>
        <v>6194</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v>
      </c>
      <c r="C45" s="136"/>
      <c r="D45" s="136"/>
      <c r="E45" s="136">
        <f>'実質公債費比率（分子）の構造'!L$49</f>
        <v>4</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1387</v>
      </c>
      <c r="C46" s="136"/>
      <c r="D46" s="136"/>
      <c r="E46" s="136">
        <f>'実質公債費比率（分子）の構造'!L$48</f>
        <v>1311</v>
      </c>
      <c r="F46" s="136"/>
      <c r="G46" s="136"/>
      <c r="H46" s="136">
        <f>'実質公債費比率（分子）の構造'!M$48</f>
        <v>1324</v>
      </c>
      <c r="I46" s="136"/>
      <c r="J46" s="136"/>
      <c r="K46" s="136">
        <f>'実質公債費比率（分子）の構造'!N$48</f>
        <v>1253</v>
      </c>
      <c r="L46" s="136"/>
      <c r="M46" s="136"/>
      <c r="N46" s="136">
        <f>'実質公債費比率（分子）の構造'!O$48</f>
        <v>1186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7773</v>
      </c>
      <c r="C49" s="136"/>
      <c r="D49" s="136"/>
      <c r="E49" s="136">
        <f>'実質公債費比率（分子）の構造'!L$45</f>
        <v>7651</v>
      </c>
      <c r="F49" s="136"/>
      <c r="G49" s="136"/>
      <c r="H49" s="136">
        <f>'実質公債費比率（分子）の構造'!M$45</f>
        <v>7652</v>
      </c>
      <c r="I49" s="136"/>
      <c r="J49" s="136"/>
      <c r="K49" s="136">
        <f>'実質公債費比率（分子）の構造'!N$45</f>
        <v>7565</v>
      </c>
      <c r="L49" s="136"/>
      <c r="M49" s="136"/>
      <c r="N49" s="136">
        <f>'実質公債費比率（分子）の構造'!O$45</f>
        <v>7132</v>
      </c>
      <c r="O49" s="136"/>
      <c r="P49" s="136"/>
    </row>
    <row r="50" spans="1:16">
      <c r="A50" s="136" t="s">
        <v>58</v>
      </c>
      <c r="B50" s="136" t="e">
        <f>NA()</f>
        <v>#N/A</v>
      </c>
      <c r="C50" s="136">
        <f>IF(ISNUMBER('実質公債費比率（分子）の構造'!K$53),'実質公債費比率（分子）の構造'!K$53,NA())</f>
        <v>2969</v>
      </c>
      <c r="D50" s="136" t="e">
        <f>NA()</f>
        <v>#N/A</v>
      </c>
      <c r="E50" s="136" t="e">
        <f>NA()</f>
        <v>#N/A</v>
      </c>
      <c r="F50" s="136">
        <f>IF(ISNUMBER('実質公債費比率（分子）の構造'!L$53),'実質公債費比率（分子）の構造'!L$53,NA())</f>
        <v>2758</v>
      </c>
      <c r="G50" s="136" t="e">
        <f>NA()</f>
        <v>#N/A</v>
      </c>
      <c r="H50" s="136" t="e">
        <f>NA()</f>
        <v>#N/A</v>
      </c>
      <c r="I50" s="136">
        <f>IF(ISNUMBER('実質公債費比率（分子）の構造'!M$53),'実質公債費比率（分子）の構造'!M$53,NA())</f>
        <v>2717</v>
      </c>
      <c r="J50" s="136" t="e">
        <f>NA()</f>
        <v>#N/A</v>
      </c>
      <c r="K50" s="136" t="e">
        <f>NA()</f>
        <v>#N/A</v>
      </c>
      <c r="L50" s="136">
        <f>IF(ISNUMBER('実質公債費比率（分子）の構造'!N$53),'実質公債費比率（分子）の構造'!N$53,NA())</f>
        <v>2392</v>
      </c>
      <c r="M50" s="136" t="e">
        <f>NA()</f>
        <v>#N/A</v>
      </c>
      <c r="N50" s="136" t="e">
        <f>NA()</f>
        <v>#N/A</v>
      </c>
      <c r="O50" s="136">
        <f>IF(ISNUMBER('実質公債費比率（分子）の構造'!O$53),'実質公債費比率（分子）の構造'!O$53,NA())</f>
        <v>2124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50018</v>
      </c>
      <c r="E56" s="135"/>
      <c r="F56" s="135"/>
      <c r="G56" s="135">
        <f>'将来負担比率（分子）の構造'!J$51</f>
        <v>50499</v>
      </c>
      <c r="H56" s="135"/>
      <c r="I56" s="135"/>
      <c r="J56" s="135">
        <f>'将来負担比率（分子）の構造'!K$51</f>
        <v>51681</v>
      </c>
      <c r="K56" s="135"/>
      <c r="L56" s="135"/>
      <c r="M56" s="135">
        <f>'将来負担比率（分子）の構造'!L$51</f>
        <v>53891</v>
      </c>
      <c r="N56" s="135"/>
      <c r="O56" s="135"/>
      <c r="P56" s="135">
        <f>'将来負担比率（分子）の構造'!M$51</f>
        <v>54210</v>
      </c>
    </row>
    <row r="57" spans="1:16">
      <c r="A57" s="135" t="s">
        <v>34</v>
      </c>
      <c r="B57" s="135"/>
      <c r="C57" s="135"/>
      <c r="D57" s="135">
        <f>'将来負担比率（分子）の構造'!I$50</f>
        <v>13838</v>
      </c>
      <c r="E57" s="135"/>
      <c r="F57" s="135"/>
      <c r="G57" s="135">
        <f>'将来負担比率（分子）の構造'!J$50</f>
        <v>13818</v>
      </c>
      <c r="H57" s="135"/>
      <c r="I57" s="135"/>
      <c r="J57" s="135">
        <f>'将来負担比率（分子）の構造'!K$50</f>
        <v>12688</v>
      </c>
      <c r="K57" s="135"/>
      <c r="L57" s="135"/>
      <c r="M57" s="135">
        <f>'将来負担比率（分子）の構造'!L$50</f>
        <v>12048</v>
      </c>
      <c r="N57" s="135"/>
      <c r="O57" s="135"/>
      <c r="P57" s="135">
        <f>'将来負担比率（分子）の構造'!M$50</f>
        <v>11980</v>
      </c>
    </row>
    <row r="58" spans="1:16">
      <c r="A58" s="135" t="s">
        <v>33</v>
      </c>
      <c r="B58" s="135"/>
      <c r="C58" s="135"/>
      <c r="D58" s="135">
        <f>'将来負担比率（分子）の構造'!I$49</f>
        <v>10952</v>
      </c>
      <c r="E58" s="135"/>
      <c r="F58" s="135"/>
      <c r="G58" s="135">
        <f>'将来負担比率（分子）の構造'!J$49</f>
        <v>11808</v>
      </c>
      <c r="H58" s="135"/>
      <c r="I58" s="135"/>
      <c r="J58" s="135">
        <f>'将来負担比率（分子）の構造'!K$49</f>
        <v>12325</v>
      </c>
      <c r="K58" s="135"/>
      <c r="L58" s="135"/>
      <c r="M58" s="135">
        <f>'将来負担比率（分子）の構造'!L$49</f>
        <v>13678</v>
      </c>
      <c r="N58" s="135"/>
      <c r="O58" s="135"/>
      <c r="P58" s="135">
        <f>'将来負担比率（分子）の構造'!M$49</f>
        <v>15342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12671</v>
      </c>
      <c r="C62" s="135"/>
      <c r="D62" s="135"/>
      <c r="E62" s="135">
        <f>'将来負担比率（分子）の構造'!J$45</f>
        <v>12081</v>
      </c>
      <c r="F62" s="135"/>
      <c r="G62" s="135"/>
      <c r="H62" s="135">
        <f>'将来負担比率（分子）の構造'!K$45</f>
        <v>12001</v>
      </c>
      <c r="I62" s="135"/>
      <c r="J62" s="135"/>
      <c r="K62" s="135">
        <f>'将来負担比率（分子）の構造'!L$45</f>
        <v>11214</v>
      </c>
      <c r="L62" s="135"/>
      <c r="M62" s="135"/>
      <c r="N62" s="135">
        <f>'将来負担比率（分子）の構造'!M$45</f>
        <v>10765</v>
      </c>
      <c r="O62" s="135"/>
      <c r="P62" s="135"/>
    </row>
    <row r="63" spans="1:16">
      <c r="A63" s="135" t="s">
        <v>27</v>
      </c>
      <c r="B63" s="135">
        <f>'将来負担比率（分子）の構造'!I$44</f>
        <v>4</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14288</v>
      </c>
      <c r="C64" s="135"/>
      <c r="D64" s="135"/>
      <c r="E64" s="135">
        <f>'将来負担比率（分子）の構造'!J$43</f>
        <v>15090</v>
      </c>
      <c r="F64" s="135"/>
      <c r="G64" s="135"/>
      <c r="H64" s="135">
        <f>'将来負担比率（分子）の構造'!K$43</f>
        <v>15059</v>
      </c>
      <c r="I64" s="135"/>
      <c r="J64" s="135"/>
      <c r="K64" s="135">
        <f>'将来負担比率（分子）の構造'!L$43</f>
        <v>14772</v>
      </c>
      <c r="L64" s="135"/>
      <c r="M64" s="135"/>
      <c r="N64" s="135">
        <f>'将来負担比率（分子）の構造'!M$43</f>
        <v>14756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70138</v>
      </c>
      <c r="C66" s="135"/>
      <c r="D66" s="135"/>
      <c r="E66" s="135">
        <f>'将来負担比率（分子）の構造'!J$41</f>
        <v>68465</v>
      </c>
      <c r="F66" s="135"/>
      <c r="G66" s="135"/>
      <c r="H66" s="135">
        <f>'将来負担比率（分子）の構造'!K$41</f>
        <v>67954</v>
      </c>
      <c r="I66" s="135"/>
      <c r="J66" s="135"/>
      <c r="K66" s="135">
        <f>'将来負担比率（分子）の構造'!L$41</f>
        <v>69139</v>
      </c>
      <c r="L66" s="135"/>
      <c r="M66" s="135"/>
      <c r="N66" s="135">
        <f>'将来負担比率（分子）の構造'!M$41</f>
        <v>67909</v>
      </c>
      <c r="O66" s="135"/>
      <c r="P66" s="135"/>
    </row>
    <row r="67" spans="1:16">
      <c r="A67" s="135" t="s">
        <v>62</v>
      </c>
      <c r="B67" s="135" t="e">
        <f>NA()</f>
        <v>#N/A</v>
      </c>
      <c r="C67" s="135">
        <f>IF(ISNUMBER('将来負担比率（分子）の構造'!I$52), IF('将来負担比率（分子）の構造'!I$52 &lt; 0, 0, '将来負担比率（分子）の構造'!I$52), NA())</f>
        <v>22292</v>
      </c>
      <c r="D67" s="135" t="e">
        <f>NA()</f>
        <v>#N/A</v>
      </c>
      <c r="E67" s="135" t="e">
        <f>NA()</f>
        <v>#N/A</v>
      </c>
      <c r="F67" s="135">
        <f>IF(ISNUMBER('将来負担比率（分子）の構造'!J$52), IF('将来負担比率（分子）の構造'!J$52 &lt; 0, 0, '将来負担比率（分子）の構造'!J$52), NA())</f>
        <v>19511</v>
      </c>
      <c r="G67" s="135" t="e">
        <f>NA()</f>
        <v>#N/A</v>
      </c>
      <c r="H67" s="135" t="e">
        <f>NA()</f>
        <v>#N/A</v>
      </c>
      <c r="I67" s="135">
        <f>IF(ISNUMBER('将来負担比率（分子）の構造'!K$52), IF('将来負担比率（分子）の構造'!K$52 &lt; 0, 0, '将来負担比率（分子）の構造'!K$52), NA())</f>
        <v>18320</v>
      </c>
      <c r="J67" s="135" t="e">
        <f>NA()</f>
        <v>#N/A</v>
      </c>
      <c r="K67" s="135" t="e">
        <f>NA()</f>
        <v>#N/A</v>
      </c>
      <c r="L67" s="135">
        <f>IF(ISNUMBER('将来負担比率（分子）の構造'!L$52), IF('将来負担比率（分子）の構造'!L$52 &lt; 0, 0, '将来負担比率（分子）の構造'!L$52), NA())</f>
        <v>15508</v>
      </c>
      <c r="M67" s="135" t="e">
        <f>NA()</f>
        <v>#N/A</v>
      </c>
      <c r="N67" s="135" t="e">
        <f>NA()</f>
        <v>#N/A</v>
      </c>
      <c r="O67" s="135">
        <f>IF(ISNUMBER('将来負担比率（分子）の構造'!M$52), IF('将来負担比率（分子）の構造'!M$52 &lt; 0, 0, '将来負担比率（分子）の構造'!M$52), NA())</f>
        <v>11899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zoomScale="75" zoomScaleNormal="75" workbookViewId="0">
      <selection sqref="A1:XFD1048576"/>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1194" t="s">
        <v>552</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553</v>
      </c>
    </row>
    <row r="50" spans="1:17">
      <c r="B50" s="248"/>
      <c r="C50" s="244"/>
      <c r="D50" s="244"/>
      <c r="E50" s="244"/>
      <c r="F50" s="244"/>
      <c r="G50" s="1206"/>
      <c r="H50" s="1207"/>
      <c r="I50" s="1207"/>
      <c r="J50" s="1208"/>
      <c r="K50" s="1209" t="s">
        <v>521</v>
      </c>
      <c r="L50" s="1209" t="s">
        <v>522</v>
      </c>
      <c r="M50" s="1209" t="s">
        <v>523</v>
      </c>
      <c r="N50" s="1209" t="s">
        <v>524</v>
      </c>
      <c r="O50" s="1209" t="s">
        <v>525</v>
      </c>
    </row>
    <row r="51" spans="1:17">
      <c r="B51" s="248"/>
      <c r="C51" s="244"/>
      <c r="D51" s="244"/>
      <c r="E51" s="244"/>
      <c r="F51" s="244"/>
      <c r="G51" s="1210" t="s">
        <v>554</v>
      </c>
      <c r="H51" s="1211"/>
      <c r="I51" s="1212" t="s">
        <v>555</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556</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557</v>
      </c>
      <c r="H55" s="1225"/>
      <c r="I55" s="1219" t="s">
        <v>555</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556</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1194" t="s">
        <v>552</v>
      </c>
      <c r="I64" s="1195"/>
      <c r="J64" s="1195"/>
      <c r="K64" s="1195"/>
      <c r="L64" s="244"/>
      <c r="M64" s="244"/>
      <c r="N64" s="244"/>
      <c r="O64" s="244"/>
    </row>
    <row r="65" spans="2:30">
      <c r="B65" s="248"/>
      <c r="C65" s="244"/>
      <c r="D65" s="244"/>
      <c r="E65" s="244"/>
      <c r="F65" s="244"/>
      <c r="G65" s="1238" t="s">
        <v>559</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560</v>
      </c>
      <c r="I71" s="1244"/>
      <c r="J71" s="1240"/>
      <c r="K71" s="1240"/>
      <c r="L71" s="1241"/>
      <c r="M71" s="1240"/>
      <c r="N71" s="1241"/>
      <c r="O71" s="1242"/>
    </row>
    <row r="72" spans="2:30">
      <c r="B72" s="248"/>
      <c r="C72" s="244"/>
      <c r="D72" s="244"/>
      <c r="E72" s="244"/>
      <c r="F72" s="244"/>
      <c r="G72" s="1206"/>
      <c r="H72" s="1207"/>
      <c r="I72" s="1207"/>
      <c r="J72" s="1208"/>
      <c r="K72" s="1209" t="s">
        <v>521</v>
      </c>
      <c r="L72" s="1209" t="s">
        <v>522</v>
      </c>
      <c r="M72" s="1209" t="s">
        <v>523</v>
      </c>
      <c r="N72" s="1209" t="s">
        <v>524</v>
      </c>
      <c r="O72" s="1209" t="s">
        <v>525</v>
      </c>
    </row>
    <row r="73" spans="2:30">
      <c r="B73" s="248"/>
      <c r="C73" s="244"/>
      <c r="D73" s="244"/>
      <c r="E73" s="244"/>
      <c r="F73" s="244"/>
      <c r="G73" s="1210" t="s">
        <v>554</v>
      </c>
      <c r="H73" s="1211"/>
      <c r="I73" s="1212" t="s">
        <v>555</v>
      </c>
      <c r="J73" s="1212"/>
      <c r="K73" s="1245">
        <v>70.900000000000006</v>
      </c>
      <c r="L73" s="1245">
        <v>63.1</v>
      </c>
      <c r="M73" s="1217">
        <v>58.6</v>
      </c>
      <c r="N73" s="1217">
        <v>50.2</v>
      </c>
      <c r="O73" s="1217">
        <v>38.5</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561</v>
      </c>
      <c r="J75" s="1219"/>
      <c r="K75" s="1246">
        <v>9.9</v>
      </c>
      <c r="L75" s="1246">
        <v>9.4</v>
      </c>
      <c r="M75" s="1246">
        <v>9</v>
      </c>
      <c r="N75" s="1246">
        <v>8.4</v>
      </c>
      <c r="O75" s="1246">
        <v>7.7</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557</v>
      </c>
      <c r="H77" s="1225"/>
      <c r="I77" s="1219" t="s">
        <v>555</v>
      </c>
      <c r="J77" s="1219"/>
      <c r="K77" s="1245">
        <v>55.5</v>
      </c>
      <c r="L77" s="1245">
        <v>46.1</v>
      </c>
      <c r="M77" s="1217">
        <v>37.6</v>
      </c>
      <c r="N77" s="1217">
        <v>33.799999999999997</v>
      </c>
      <c r="O77" s="1217">
        <v>15.8</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561</v>
      </c>
      <c r="J79" s="1229"/>
      <c r="K79" s="1248">
        <v>9.3000000000000007</v>
      </c>
      <c r="L79" s="1248">
        <v>8.5</v>
      </c>
      <c r="M79" s="1248">
        <v>7.9</v>
      </c>
      <c r="N79" s="1248">
        <v>7.1</v>
      </c>
      <c r="O79" s="1248">
        <v>6.2</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5" zoomScaleNormal="75"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tabSelected="1" topLeftCell="B1" zoomScale="75" zoomScaleNormal="75" workbookViewId="0">
      <selection sqref="A1:XFD104857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18512782</v>
      </c>
      <c r="S5" s="639"/>
      <c r="T5" s="639"/>
      <c r="U5" s="639"/>
      <c r="V5" s="639"/>
      <c r="W5" s="639"/>
      <c r="X5" s="639"/>
      <c r="Y5" s="686"/>
      <c r="Z5" s="699">
        <v>30.1</v>
      </c>
      <c r="AA5" s="699"/>
      <c r="AB5" s="699"/>
      <c r="AC5" s="699"/>
      <c r="AD5" s="700">
        <v>17337511</v>
      </c>
      <c r="AE5" s="700"/>
      <c r="AF5" s="700"/>
      <c r="AG5" s="700"/>
      <c r="AH5" s="700"/>
      <c r="AI5" s="700"/>
      <c r="AJ5" s="700"/>
      <c r="AK5" s="700"/>
      <c r="AL5" s="687">
        <v>49.9</v>
      </c>
      <c r="AM5" s="656"/>
      <c r="AN5" s="656"/>
      <c r="AO5" s="688"/>
      <c r="AP5" s="675" t="s">
        <v>206</v>
      </c>
      <c r="AQ5" s="676"/>
      <c r="AR5" s="676"/>
      <c r="AS5" s="676"/>
      <c r="AT5" s="676"/>
      <c r="AU5" s="676"/>
      <c r="AV5" s="676"/>
      <c r="AW5" s="676"/>
      <c r="AX5" s="676"/>
      <c r="AY5" s="676"/>
      <c r="AZ5" s="676"/>
      <c r="BA5" s="676"/>
      <c r="BB5" s="676"/>
      <c r="BC5" s="676"/>
      <c r="BD5" s="676"/>
      <c r="BE5" s="676"/>
      <c r="BF5" s="677"/>
      <c r="BG5" s="588">
        <v>17337511</v>
      </c>
      <c r="BH5" s="589"/>
      <c r="BI5" s="589"/>
      <c r="BJ5" s="589"/>
      <c r="BK5" s="589"/>
      <c r="BL5" s="589"/>
      <c r="BM5" s="589"/>
      <c r="BN5" s="590"/>
      <c r="BO5" s="641">
        <v>93.7</v>
      </c>
      <c r="BP5" s="641"/>
      <c r="BQ5" s="641"/>
      <c r="BR5" s="641"/>
      <c r="BS5" s="642">
        <v>314495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448131</v>
      </c>
      <c r="S6" s="589"/>
      <c r="T6" s="589"/>
      <c r="U6" s="589"/>
      <c r="V6" s="589"/>
      <c r="W6" s="589"/>
      <c r="X6" s="589"/>
      <c r="Y6" s="590"/>
      <c r="Z6" s="641">
        <v>0.7</v>
      </c>
      <c r="AA6" s="641"/>
      <c r="AB6" s="641"/>
      <c r="AC6" s="641"/>
      <c r="AD6" s="642">
        <v>448131</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17337511</v>
      </c>
      <c r="BH6" s="589"/>
      <c r="BI6" s="589"/>
      <c r="BJ6" s="589"/>
      <c r="BK6" s="589"/>
      <c r="BL6" s="589"/>
      <c r="BM6" s="589"/>
      <c r="BN6" s="590"/>
      <c r="BO6" s="641">
        <v>93.7</v>
      </c>
      <c r="BP6" s="641"/>
      <c r="BQ6" s="641"/>
      <c r="BR6" s="641"/>
      <c r="BS6" s="642">
        <v>314495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436924</v>
      </c>
      <c r="CS6" s="589"/>
      <c r="CT6" s="589"/>
      <c r="CU6" s="589"/>
      <c r="CV6" s="589"/>
      <c r="CW6" s="589"/>
      <c r="CX6" s="589"/>
      <c r="CY6" s="590"/>
      <c r="CZ6" s="641">
        <v>0.7</v>
      </c>
      <c r="DA6" s="641"/>
      <c r="DB6" s="641"/>
      <c r="DC6" s="641"/>
      <c r="DD6" s="594" t="s">
        <v>213</v>
      </c>
      <c r="DE6" s="589"/>
      <c r="DF6" s="589"/>
      <c r="DG6" s="589"/>
      <c r="DH6" s="589"/>
      <c r="DI6" s="589"/>
      <c r="DJ6" s="589"/>
      <c r="DK6" s="589"/>
      <c r="DL6" s="589"/>
      <c r="DM6" s="589"/>
      <c r="DN6" s="589"/>
      <c r="DO6" s="589"/>
      <c r="DP6" s="590"/>
      <c r="DQ6" s="594">
        <v>436924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35424</v>
      </c>
      <c r="S7" s="589"/>
      <c r="T7" s="589"/>
      <c r="U7" s="589"/>
      <c r="V7" s="589"/>
      <c r="W7" s="589"/>
      <c r="X7" s="589"/>
      <c r="Y7" s="590"/>
      <c r="Z7" s="641">
        <v>0.1</v>
      </c>
      <c r="AA7" s="641"/>
      <c r="AB7" s="641"/>
      <c r="AC7" s="641"/>
      <c r="AD7" s="642">
        <v>35424</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8295964</v>
      </c>
      <c r="BH7" s="589"/>
      <c r="BI7" s="589"/>
      <c r="BJ7" s="589"/>
      <c r="BK7" s="589"/>
      <c r="BL7" s="589"/>
      <c r="BM7" s="589"/>
      <c r="BN7" s="590"/>
      <c r="BO7" s="641">
        <v>44.8</v>
      </c>
      <c r="BP7" s="641"/>
      <c r="BQ7" s="641"/>
      <c r="BR7" s="641"/>
      <c r="BS7" s="642">
        <v>314495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7190553</v>
      </c>
      <c r="CS7" s="589"/>
      <c r="CT7" s="589"/>
      <c r="CU7" s="589"/>
      <c r="CV7" s="589"/>
      <c r="CW7" s="589"/>
      <c r="CX7" s="589"/>
      <c r="CY7" s="590"/>
      <c r="CZ7" s="641">
        <v>11.9</v>
      </c>
      <c r="DA7" s="641"/>
      <c r="DB7" s="641"/>
      <c r="DC7" s="641"/>
      <c r="DD7" s="594">
        <v>300384</v>
      </c>
      <c r="DE7" s="589"/>
      <c r="DF7" s="589"/>
      <c r="DG7" s="589"/>
      <c r="DH7" s="589"/>
      <c r="DI7" s="589"/>
      <c r="DJ7" s="589"/>
      <c r="DK7" s="589"/>
      <c r="DL7" s="589"/>
      <c r="DM7" s="589"/>
      <c r="DN7" s="589"/>
      <c r="DO7" s="589"/>
      <c r="DP7" s="590"/>
      <c r="DQ7" s="594">
        <v>6302134</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97191</v>
      </c>
      <c r="S8" s="589"/>
      <c r="T8" s="589"/>
      <c r="U8" s="589"/>
      <c r="V8" s="589"/>
      <c r="W8" s="589"/>
      <c r="X8" s="589"/>
      <c r="Y8" s="590"/>
      <c r="Z8" s="641">
        <v>0.2</v>
      </c>
      <c r="AA8" s="641"/>
      <c r="AB8" s="641"/>
      <c r="AC8" s="641"/>
      <c r="AD8" s="642">
        <v>97191</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224571</v>
      </c>
      <c r="BH8" s="589"/>
      <c r="BI8" s="589"/>
      <c r="BJ8" s="589"/>
      <c r="BK8" s="589"/>
      <c r="BL8" s="589"/>
      <c r="BM8" s="589"/>
      <c r="BN8" s="590"/>
      <c r="BO8" s="641">
        <v>1.2</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21686014</v>
      </c>
      <c r="CS8" s="589"/>
      <c r="CT8" s="589"/>
      <c r="CU8" s="589"/>
      <c r="CV8" s="589"/>
      <c r="CW8" s="589"/>
      <c r="CX8" s="589"/>
      <c r="CY8" s="590"/>
      <c r="CZ8" s="641">
        <v>35.9</v>
      </c>
      <c r="DA8" s="641"/>
      <c r="DB8" s="641"/>
      <c r="DC8" s="641"/>
      <c r="DD8" s="594">
        <v>269643</v>
      </c>
      <c r="DE8" s="589"/>
      <c r="DF8" s="589"/>
      <c r="DG8" s="589"/>
      <c r="DH8" s="589"/>
      <c r="DI8" s="589"/>
      <c r="DJ8" s="589"/>
      <c r="DK8" s="589"/>
      <c r="DL8" s="589"/>
      <c r="DM8" s="589"/>
      <c r="DN8" s="589"/>
      <c r="DO8" s="589"/>
      <c r="DP8" s="590"/>
      <c r="DQ8" s="594">
        <v>11046651</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87632</v>
      </c>
      <c r="S9" s="589"/>
      <c r="T9" s="589"/>
      <c r="U9" s="589"/>
      <c r="V9" s="589"/>
      <c r="W9" s="589"/>
      <c r="X9" s="589"/>
      <c r="Y9" s="590"/>
      <c r="Z9" s="641">
        <v>0.1</v>
      </c>
      <c r="AA9" s="641"/>
      <c r="AB9" s="641"/>
      <c r="AC9" s="641"/>
      <c r="AD9" s="642">
        <v>87632</v>
      </c>
      <c r="AE9" s="642"/>
      <c r="AF9" s="642"/>
      <c r="AG9" s="642"/>
      <c r="AH9" s="642"/>
      <c r="AI9" s="642"/>
      <c r="AJ9" s="642"/>
      <c r="AK9" s="642"/>
      <c r="AL9" s="611">
        <v>0.3</v>
      </c>
      <c r="AM9" s="643"/>
      <c r="AN9" s="643"/>
      <c r="AO9" s="644"/>
      <c r="AP9" s="585" t="s">
        <v>221</v>
      </c>
      <c r="AQ9" s="586"/>
      <c r="AR9" s="586"/>
      <c r="AS9" s="586"/>
      <c r="AT9" s="586"/>
      <c r="AU9" s="586"/>
      <c r="AV9" s="586"/>
      <c r="AW9" s="586"/>
      <c r="AX9" s="586"/>
      <c r="AY9" s="586"/>
      <c r="AZ9" s="586"/>
      <c r="BA9" s="586"/>
      <c r="BB9" s="586"/>
      <c r="BC9" s="586"/>
      <c r="BD9" s="586"/>
      <c r="BE9" s="586"/>
      <c r="BF9" s="587"/>
      <c r="BG9" s="588">
        <v>5946737</v>
      </c>
      <c r="BH9" s="589"/>
      <c r="BI9" s="589"/>
      <c r="BJ9" s="589"/>
      <c r="BK9" s="589"/>
      <c r="BL9" s="589"/>
      <c r="BM9" s="589"/>
      <c r="BN9" s="590"/>
      <c r="BO9" s="641">
        <v>32.1</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6205984</v>
      </c>
      <c r="CS9" s="589"/>
      <c r="CT9" s="589"/>
      <c r="CU9" s="589"/>
      <c r="CV9" s="589"/>
      <c r="CW9" s="589"/>
      <c r="CX9" s="589"/>
      <c r="CY9" s="590"/>
      <c r="CZ9" s="641">
        <v>10.3</v>
      </c>
      <c r="DA9" s="641"/>
      <c r="DB9" s="641"/>
      <c r="DC9" s="641"/>
      <c r="DD9" s="594">
        <v>248083</v>
      </c>
      <c r="DE9" s="589"/>
      <c r="DF9" s="589"/>
      <c r="DG9" s="589"/>
      <c r="DH9" s="589"/>
      <c r="DI9" s="589"/>
      <c r="DJ9" s="589"/>
      <c r="DK9" s="589"/>
      <c r="DL9" s="589"/>
      <c r="DM9" s="589"/>
      <c r="DN9" s="589"/>
      <c r="DO9" s="589"/>
      <c r="DP9" s="590"/>
      <c r="DQ9" s="594">
        <v>5094883</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2805191</v>
      </c>
      <c r="S10" s="589"/>
      <c r="T10" s="589"/>
      <c r="U10" s="589"/>
      <c r="V10" s="589"/>
      <c r="W10" s="589"/>
      <c r="X10" s="589"/>
      <c r="Y10" s="590"/>
      <c r="Z10" s="641">
        <v>4.5999999999999996</v>
      </c>
      <c r="AA10" s="641"/>
      <c r="AB10" s="641"/>
      <c r="AC10" s="641"/>
      <c r="AD10" s="642">
        <v>2805191</v>
      </c>
      <c r="AE10" s="642"/>
      <c r="AF10" s="642"/>
      <c r="AG10" s="642"/>
      <c r="AH10" s="642"/>
      <c r="AI10" s="642"/>
      <c r="AJ10" s="642"/>
      <c r="AK10" s="642"/>
      <c r="AL10" s="611">
        <v>8.1</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351749</v>
      </c>
      <c r="BH10" s="589"/>
      <c r="BI10" s="589"/>
      <c r="BJ10" s="589"/>
      <c r="BK10" s="589"/>
      <c r="BL10" s="589"/>
      <c r="BM10" s="589"/>
      <c r="BN10" s="590"/>
      <c r="BO10" s="641">
        <v>1.9</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341649</v>
      </c>
      <c r="CS10" s="589"/>
      <c r="CT10" s="589"/>
      <c r="CU10" s="589"/>
      <c r="CV10" s="589"/>
      <c r="CW10" s="589"/>
      <c r="CX10" s="589"/>
      <c r="CY10" s="590"/>
      <c r="CZ10" s="641">
        <v>0.6</v>
      </c>
      <c r="DA10" s="641"/>
      <c r="DB10" s="641"/>
      <c r="DC10" s="641"/>
      <c r="DD10" s="594" t="s">
        <v>108</v>
      </c>
      <c r="DE10" s="589"/>
      <c r="DF10" s="589"/>
      <c r="DG10" s="589"/>
      <c r="DH10" s="589"/>
      <c r="DI10" s="589"/>
      <c r="DJ10" s="589"/>
      <c r="DK10" s="589"/>
      <c r="DL10" s="589"/>
      <c r="DM10" s="589"/>
      <c r="DN10" s="589"/>
      <c r="DO10" s="589"/>
      <c r="DP10" s="590"/>
      <c r="DQ10" s="594">
        <v>58334</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11816</v>
      </c>
      <c r="S11" s="589"/>
      <c r="T11" s="589"/>
      <c r="U11" s="589"/>
      <c r="V11" s="589"/>
      <c r="W11" s="589"/>
      <c r="X11" s="589"/>
      <c r="Y11" s="590"/>
      <c r="Z11" s="641">
        <v>0</v>
      </c>
      <c r="AA11" s="641"/>
      <c r="AB11" s="641"/>
      <c r="AC11" s="641"/>
      <c r="AD11" s="642">
        <v>11816</v>
      </c>
      <c r="AE11" s="642"/>
      <c r="AF11" s="642"/>
      <c r="AG11" s="642"/>
      <c r="AH11" s="642"/>
      <c r="AI11" s="642"/>
      <c r="AJ11" s="642"/>
      <c r="AK11" s="642"/>
      <c r="AL11" s="611">
        <v>0</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1772907</v>
      </c>
      <c r="BH11" s="589"/>
      <c r="BI11" s="589"/>
      <c r="BJ11" s="589"/>
      <c r="BK11" s="589"/>
      <c r="BL11" s="589"/>
      <c r="BM11" s="589"/>
      <c r="BN11" s="590"/>
      <c r="BO11" s="641">
        <v>9.6</v>
      </c>
      <c r="BP11" s="641"/>
      <c r="BQ11" s="641"/>
      <c r="BR11" s="641"/>
      <c r="BS11" s="594">
        <v>314495</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1131880</v>
      </c>
      <c r="CS11" s="589"/>
      <c r="CT11" s="589"/>
      <c r="CU11" s="589"/>
      <c r="CV11" s="589"/>
      <c r="CW11" s="589"/>
      <c r="CX11" s="589"/>
      <c r="CY11" s="590"/>
      <c r="CZ11" s="641">
        <v>1.9</v>
      </c>
      <c r="DA11" s="641"/>
      <c r="DB11" s="641"/>
      <c r="DC11" s="641"/>
      <c r="DD11" s="594">
        <v>491412</v>
      </c>
      <c r="DE11" s="589"/>
      <c r="DF11" s="589"/>
      <c r="DG11" s="589"/>
      <c r="DH11" s="589"/>
      <c r="DI11" s="589"/>
      <c r="DJ11" s="589"/>
      <c r="DK11" s="589"/>
      <c r="DL11" s="589"/>
      <c r="DM11" s="589"/>
      <c r="DN11" s="589"/>
      <c r="DO11" s="589"/>
      <c r="DP11" s="590"/>
      <c r="DQ11" s="594">
        <v>736023</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7789379</v>
      </c>
      <c r="BH12" s="589"/>
      <c r="BI12" s="589"/>
      <c r="BJ12" s="589"/>
      <c r="BK12" s="589"/>
      <c r="BL12" s="589"/>
      <c r="BM12" s="589"/>
      <c r="BN12" s="590"/>
      <c r="BO12" s="641">
        <v>42.1</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2472798</v>
      </c>
      <c r="CS12" s="589"/>
      <c r="CT12" s="589"/>
      <c r="CU12" s="589"/>
      <c r="CV12" s="589"/>
      <c r="CW12" s="589"/>
      <c r="CX12" s="589"/>
      <c r="CY12" s="590"/>
      <c r="CZ12" s="641">
        <v>4.0999999999999996</v>
      </c>
      <c r="DA12" s="641"/>
      <c r="DB12" s="641"/>
      <c r="DC12" s="641"/>
      <c r="DD12" s="594">
        <v>6274</v>
      </c>
      <c r="DE12" s="589"/>
      <c r="DF12" s="589"/>
      <c r="DG12" s="589"/>
      <c r="DH12" s="589"/>
      <c r="DI12" s="589"/>
      <c r="DJ12" s="589"/>
      <c r="DK12" s="589"/>
      <c r="DL12" s="589"/>
      <c r="DM12" s="589"/>
      <c r="DN12" s="589"/>
      <c r="DO12" s="589"/>
      <c r="DP12" s="590"/>
      <c r="DQ12" s="594">
        <v>1154353</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104336</v>
      </c>
      <c r="S13" s="589"/>
      <c r="T13" s="589"/>
      <c r="U13" s="589"/>
      <c r="V13" s="589"/>
      <c r="W13" s="589"/>
      <c r="X13" s="589"/>
      <c r="Y13" s="590"/>
      <c r="Z13" s="641">
        <v>0.2</v>
      </c>
      <c r="AA13" s="641"/>
      <c r="AB13" s="641"/>
      <c r="AC13" s="641"/>
      <c r="AD13" s="642">
        <v>104336</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7773904</v>
      </c>
      <c r="BH13" s="589"/>
      <c r="BI13" s="589"/>
      <c r="BJ13" s="589"/>
      <c r="BK13" s="589"/>
      <c r="BL13" s="589"/>
      <c r="BM13" s="589"/>
      <c r="BN13" s="590"/>
      <c r="BO13" s="641">
        <v>42</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4554187</v>
      </c>
      <c r="CS13" s="589"/>
      <c r="CT13" s="589"/>
      <c r="CU13" s="589"/>
      <c r="CV13" s="589"/>
      <c r="CW13" s="589"/>
      <c r="CX13" s="589"/>
      <c r="CY13" s="590"/>
      <c r="CZ13" s="641">
        <v>7.5</v>
      </c>
      <c r="DA13" s="641"/>
      <c r="DB13" s="641"/>
      <c r="DC13" s="641"/>
      <c r="DD13" s="594">
        <v>1827036</v>
      </c>
      <c r="DE13" s="589"/>
      <c r="DF13" s="589"/>
      <c r="DG13" s="589"/>
      <c r="DH13" s="589"/>
      <c r="DI13" s="589"/>
      <c r="DJ13" s="589"/>
      <c r="DK13" s="589"/>
      <c r="DL13" s="589"/>
      <c r="DM13" s="589"/>
      <c r="DN13" s="589"/>
      <c r="DO13" s="589"/>
      <c r="DP13" s="590"/>
      <c r="DQ13" s="594">
        <v>2852263</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366121</v>
      </c>
      <c r="BH14" s="589"/>
      <c r="BI14" s="589"/>
      <c r="BJ14" s="589"/>
      <c r="BK14" s="589"/>
      <c r="BL14" s="589"/>
      <c r="BM14" s="589"/>
      <c r="BN14" s="590"/>
      <c r="BO14" s="641">
        <v>2</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3649379</v>
      </c>
      <c r="CS14" s="589"/>
      <c r="CT14" s="589"/>
      <c r="CU14" s="589"/>
      <c r="CV14" s="589"/>
      <c r="CW14" s="589"/>
      <c r="CX14" s="589"/>
      <c r="CY14" s="590"/>
      <c r="CZ14" s="641">
        <v>6</v>
      </c>
      <c r="DA14" s="641"/>
      <c r="DB14" s="641"/>
      <c r="DC14" s="641"/>
      <c r="DD14" s="594">
        <v>1472589</v>
      </c>
      <c r="DE14" s="589"/>
      <c r="DF14" s="589"/>
      <c r="DG14" s="589"/>
      <c r="DH14" s="589"/>
      <c r="DI14" s="589"/>
      <c r="DJ14" s="589"/>
      <c r="DK14" s="589"/>
      <c r="DL14" s="589"/>
      <c r="DM14" s="589"/>
      <c r="DN14" s="589"/>
      <c r="DO14" s="589"/>
      <c r="DP14" s="590"/>
      <c r="DQ14" s="594">
        <v>2126292</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66269</v>
      </c>
      <c r="S15" s="589"/>
      <c r="T15" s="589"/>
      <c r="U15" s="589"/>
      <c r="V15" s="589"/>
      <c r="W15" s="589"/>
      <c r="X15" s="589"/>
      <c r="Y15" s="590"/>
      <c r="Z15" s="641">
        <v>0.1</v>
      </c>
      <c r="AA15" s="641"/>
      <c r="AB15" s="641"/>
      <c r="AC15" s="641"/>
      <c r="AD15" s="642">
        <v>66269</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886047</v>
      </c>
      <c r="BH15" s="589"/>
      <c r="BI15" s="589"/>
      <c r="BJ15" s="589"/>
      <c r="BK15" s="589"/>
      <c r="BL15" s="589"/>
      <c r="BM15" s="589"/>
      <c r="BN15" s="590"/>
      <c r="BO15" s="641">
        <v>4.8</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5451927</v>
      </c>
      <c r="CS15" s="589"/>
      <c r="CT15" s="589"/>
      <c r="CU15" s="589"/>
      <c r="CV15" s="589"/>
      <c r="CW15" s="589"/>
      <c r="CX15" s="589"/>
      <c r="CY15" s="590"/>
      <c r="CZ15" s="641">
        <v>9</v>
      </c>
      <c r="DA15" s="641"/>
      <c r="DB15" s="641"/>
      <c r="DC15" s="641"/>
      <c r="DD15" s="594">
        <v>1281196</v>
      </c>
      <c r="DE15" s="589"/>
      <c r="DF15" s="589"/>
      <c r="DG15" s="589"/>
      <c r="DH15" s="589"/>
      <c r="DI15" s="589"/>
      <c r="DJ15" s="589"/>
      <c r="DK15" s="589"/>
      <c r="DL15" s="589"/>
      <c r="DM15" s="589"/>
      <c r="DN15" s="589"/>
      <c r="DO15" s="589"/>
      <c r="DP15" s="590"/>
      <c r="DQ15" s="594">
        <v>4156009</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15373760</v>
      </c>
      <c r="S16" s="589"/>
      <c r="T16" s="589"/>
      <c r="U16" s="589"/>
      <c r="V16" s="589"/>
      <c r="W16" s="589"/>
      <c r="X16" s="589"/>
      <c r="Y16" s="590"/>
      <c r="Z16" s="641">
        <v>25</v>
      </c>
      <c r="AA16" s="641"/>
      <c r="AB16" s="641"/>
      <c r="AC16" s="641"/>
      <c r="AD16" s="642">
        <v>13642209</v>
      </c>
      <c r="AE16" s="642"/>
      <c r="AF16" s="642"/>
      <c r="AG16" s="642"/>
      <c r="AH16" s="642"/>
      <c r="AI16" s="642"/>
      <c r="AJ16" s="642"/>
      <c r="AK16" s="642"/>
      <c r="AL16" s="611">
        <v>39.299999999999997</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49818</v>
      </c>
      <c r="CS16" s="589"/>
      <c r="CT16" s="589"/>
      <c r="CU16" s="589"/>
      <c r="CV16" s="589"/>
      <c r="CW16" s="589"/>
      <c r="CX16" s="589"/>
      <c r="CY16" s="590"/>
      <c r="CZ16" s="641">
        <v>0.1</v>
      </c>
      <c r="DA16" s="641"/>
      <c r="DB16" s="641"/>
      <c r="DC16" s="641"/>
      <c r="DD16" s="594" t="s">
        <v>108</v>
      </c>
      <c r="DE16" s="589"/>
      <c r="DF16" s="589"/>
      <c r="DG16" s="589"/>
      <c r="DH16" s="589"/>
      <c r="DI16" s="589"/>
      <c r="DJ16" s="589"/>
      <c r="DK16" s="589"/>
      <c r="DL16" s="589"/>
      <c r="DM16" s="589"/>
      <c r="DN16" s="589"/>
      <c r="DO16" s="589"/>
      <c r="DP16" s="590"/>
      <c r="DQ16" s="594">
        <v>24885</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13642209</v>
      </c>
      <c r="S17" s="589"/>
      <c r="T17" s="589"/>
      <c r="U17" s="589"/>
      <c r="V17" s="589"/>
      <c r="W17" s="589"/>
      <c r="X17" s="589"/>
      <c r="Y17" s="590"/>
      <c r="Z17" s="641">
        <v>22.1</v>
      </c>
      <c r="AA17" s="641"/>
      <c r="AB17" s="641"/>
      <c r="AC17" s="641"/>
      <c r="AD17" s="642">
        <v>13642209</v>
      </c>
      <c r="AE17" s="642"/>
      <c r="AF17" s="642"/>
      <c r="AG17" s="642"/>
      <c r="AH17" s="642"/>
      <c r="AI17" s="642"/>
      <c r="AJ17" s="642"/>
      <c r="AK17" s="642"/>
      <c r="AL17" s="611">
        <v>39.299999999999997</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7149441</v>
      </c>
      <c r="CS17" s="589"/>
      <c r="CT17" s="589"/>
      <c r="CU17" s="589"/>
      <c r="CV17" s="589"/>
      <c r="CW17" s="589"/>
      <c r="CX17" s="589"/>
      <c r="CY17" s="590"/>
      <c r="CZ17" s="641">
        <v>11.8</v>
      </c>
      <c r="DA17" s="641"/>
      <c r="DB17" s="641"/>
      <c r="DC17" s="641"/>
      <c r="DD17" s="594" t="s">
        <v>108</v>
      </c>
      <c r="DE17" s="589"/>
      <c r="DF17" s="589"/>
      <c r="DG17" s="589"/>
      <c r="DH17" s="589"/>
      <c r="DI17" s="589"/>
      <c r="DJ17" s="589"/>
      <c r="DK17" s="589"/>
      <c r="DL17" s="589"/>
      <c r="DM17" s="589"/>
      <c r="DN17" s="589"/>
      <c r="DO17" s="589"/>
      <c r="DP17" s="590"/>
      <c r="DQ17" s="594">
        <v>6962657</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1731543</v>
      </c>
      <c r="S18" s="589"/>
      <c r="T18" s="589"/>
      <c r="U18" s="589"/>
      <c r="V18" s="589"/>
      <c r="W18" s="589"/>
      <c r="X18" s="589"/>
      <c r="Y18" s="590"/>
      <c r="Z18" s="641">
        <v>2.8</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v>61238</v>
      </c>
      <c r="CS18" s="589"/>
      <c r="CT18" s="589"/>
      <c r="CU18" s="589"/>
      <c r="CV18" s="589"/>
      <c r="CW18" s="589"/>
      <c r="CX18" s="589"/>
      <c r="CY18" s="590"/>
      <c r="CZ18" s="641">
        <v>0.1</v>
      </c>
      <c r="DA18" s="641"/>
      <c r="DB18" s="641"/>
      <c r="DC18" s="641"/>
      <c r="DD18" s="594" t="s">
        <v>108</v>
      </c>
      <c r="DE18" s="589"/>
      <c r="DF18" s="589"/>
      <c r="DG18" s="589"/>
      <c r="DH18" s="589"/>
      <c r="DI18" s="589"/>
      <c r="DJ18" s="589"/>
      <c r="DK18" s="589"/>
      <c r="DL18" s="589"/>
      <c r="DM18" s="589"/>
      <c r="DN18" s="589"/>
      <c r="DO18" s="589"/>
      <c r="DP18" s="590"/>
      <c r="DQ18" s="594">
        <v>5138</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1175271</v>
      </c>
      <c r="BH19" s="589"/>
      <c r="BI19" s="589"/>
      <c r="BJ19" s="589"/>
      <c r="BK19" s="589"/>
      <c r="BL19" s="589"/>
      <c r="BM19" s="589"/>
      <c r="BN19" s="590"/>
      <c r="BO19" s="641">
        <v>6.3</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37542532</v>
      </c>
      <c r="S20" s="589"/>
      <c r="T20" s="589"/>
      <c r="U20" s="589"/>
      <c r="V20" s="589"/>
      <c r="W20" s="589"/>
      <c r="X20" s="589"/>
      <c r="Y20" s="590"/>
      <c r="Z20" s="641">
        <v>61</v>
      </c>
      <c r="AA20" s="641"/>
      <c r="AB20" s="641"/>
      <c r="AC20" s="641"/>
      <c r="AD20" s="642">
        <v>34635710</v>
      </c>
      <c r="AE20" s="642"/>
      <c r="AF20" s="642"/>
      <c r="AG20" s="642"/>
      <c r="AH20" s="642"/>
      <c r="AI20" s="642"/>
      <c r="AJ20" s="642"/>
      <c r="AK20" s="642"/>
      <c r="AL20" s="611">
        <v>99.8</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1175271</v>
      </c>
      <c r="BH20" s="589"/>
      <c r="BI20" s="589"/>
      <c r="BJ20" s="589"/>
      <c r="BK20" s="589"/>
      <c r="BL20" s="589"/>
      <c r="BM20" s="589"/>
      <c r="BN20" s="590"/>
      <c r="BO20" s="641">
        <v>6.3</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60381792</v>
      </c>
      <c r="CS20" s="589"/>
      <c r="CT20" s="589"/>
      <c r="CU20" s="589"/>
      <c r="CV20" s="589"/>
      <c r="CW20" s="589"/>
      <c r="CX20" s="589"/>
      <c r="CY20" s="590"/>
      <c r="CZ20" s="641">
        <v>100</v>
      </c>
      <c r="DA20" s="641"/>
      <c r="DB20" s="641"/>
      <c r="DC20" s="641"/>
      <c r="DD20" s="594">
        <v>5896617</v>
      </c>
      <c r="DE20" s="589"/>
      <c r="DF20" s="589"/>
      <c r="DG20" s="589"/>
      <c r="DH20" s="589"/>
      <c r="DI20" s="589"/>
      <c r="DJ20" s="589"/>
      <c r="DK20" s="589"/>
      <c r="DL20" s="589"/>
      <c r="DM20" s="589"/>
      <c r="DN20" s="589"/>
      <c r="DO20" s="589"/>
      <c r="DP20" s="590"/>
      <c r="DQ20" s="594">
        <v>40956546</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20620</v>
      </c>
      <c r="S21" s="589"/>
      <c r="T21" s="589"/>
      <c r="U21" s="589"/>
      <c r="V21" s="589"/>
      <c r="W21" s="589"/>
      <c r="X21" s="589"/>
      <c r="Y21" s="590"/>
      <c r="Z21" s="641">
        <v>0</v>
      </c>
      <c r="AA21" s="641"/>
      <c r="AB21" s="641"/>
      <c r="AC21" s="641"/>
      <c r="AD21" s="642">
        <v>20620</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947249</v>
      </c>
      <c r="S22" s="589"/>
      <c r="T22" s="589"/>
      <c r="U22" s="589"/>
      <c r="V22" s="589"/>
      <c r="W22" s="589"/>
      <c r="X22" s="589"/>
      <c r="Y22" s="590"/>
      <c r="Z22" s="641">
        <v>1.5</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1140191</v>
      </c>
      <c r="S23" s="589"/>
      <c r="T23" s="589"/>
      <c r="U23" s="589"/>
      <c r="V23" s="589"/>
      <c r="W23" s="589"/>
      <c r="X23" s="589"/>
      <c r="Y23" s="590"/>
      <c r="Z23" s="641">
        <v>1.9</v>
      </c>
      <c r="AA23" s="641"/>
      <c r="AB23" s="641"/>
      <c r="AC23" s="641"/>
      <c r="AD23" s="642">
        <v>54452</v>
      </c>
      <c r="AE23" s="642"/>
      <c r="AF23" s="642"/>
      <c r="AG23" s="642"/>
      <c r="AH23" s="642"/>
      <c r="AI23" s="642"/>
      <c r="AJ23" s="642"/>
      <c r="AK23" s="642"/>
      <c r="AL23" s="611">
        <v>0.2</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1175271</v>
      </c>
      <c r="BH23" s="589"/>
      <c r="BI23" s="589"/>
      <c r="BJ23" s="589"/>
      <c r="BK23" s="589"/>
      <c r="BL23" s="589"/>
      <c r="BM23" s="589"/>
      <c r="BN23" s="590"/>
      <c r="BO23" s="641">
        <v>6.3</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448286</v>
      </c>
      <c r="S24" s="589"/>
      <c r="T24" s="589"/>
      <c r="U24" s="589"/>
      <c r="V24" s="589"/>
      <c r="W24" s="589"/>
      <c r="X24" s="589"/>
      <c r="Y24" s="590"/>
      <c r="Z24" s="641">
        <v>0.7</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29878684</v>
      </c>
      <c r="CS24" s="639"/>
      <c r="CT24" s="639"/>
      <c r="CU24" s="639"/>
      <c r="CV24" s="639"/>
      <c r="CW24" s="639"/>
      <c r="CX24" s="639"/>
      <c r="CY24" s="686"/>
      <c r="CZ24" s="690">
        <v>49.5</v>
      </c>
      <c r="DA24" s="691"/>
      <c r="DB24" s="691"/>
      <c r="DC24" s="692"/>
      <c r="DD24" s="685">
        <v>20297329</v>
      </c>
      <c r="DE24" s="639"/>
      <c r="DF24" s="639"/>
      <c r="DG24" s="639"/>
      <c r="DH24" s="639"/>
      <c r="DI24" s="639"/>
      <c r="DJ24" s="639"/>
      <c r="DK24" s="686"/>
      <c r="DL24" s="685">
        <v>19991413</v>
      </c>
      <c r="DM24" s="639"/>
      <c r="DN24" s="639"/>
      <c r="DO24" s="639"/>
      <c r="DP24" s="639"/>
      <c r="DQ24" s="639"/>
      <c r="DR24" s="639"/>
      <c r="DS24" s="639"/>
      <c r="DT24" s="639"/>
      <c r="DU24" s="639"/>
      <c r="DV24" s="686"/>
      <c r="DW24" s="687">
        <v>53.4</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8251268</v>
      </c>
      <c r="S25" s="589"/>
      <c r="T25" s="589"/>
      <c r="U25" s="589"/>
      <c r="V25" s="589"/>
      <c r="W25" s="589"/>
      <c r="X25" s="589"/>
      <c r="Y25" s="590"/>
      <c r="Z25" s="641">
        <v>13.4</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10365505</v>
      </c>
      <c r="CS25" s="607"/>
      <c r="CT25" s="607"/>
      <c r="CU25" s="607"/>
      <c r="CV25" s="607"/>
      <c r="CW25" s="607"/>
      <c r="CX25" s="607"/>
      <c r="CY25" s="608"/>
      <c r="CZ25" s="591">
        <v>17.2</v>
      </c>
      <c r="DA25" s="609"/>
      <c r="DB25" s="609"/>
      <c r="DC25" s="610"/>
      <c r="DD25" s="594">
        <v>9657005</v>
      </c>
      <c r="DE25" s="607"/>
      <c r="DF25" s="607"/>
      <c r="DG25" s="607"/>
      <c r="DH25" s="607"/>
      <c r="DI25" s="607"/>
      <c r="DJ25" s="607"/>
      <c r="DK25" s="608"/>
      <c r="DL25" s="594">
        <v>9371996</v>
      </c>
      <c r="DM25" s="607"/>
      <c r="DN25" s="607"/>
      <c r="DO25" s="607"/>
      <c r="DP25" s="607"/>
      <c r="DQ25" s="607"/>
      <c r="DR25" s="607"/>
      <c r="DS25" s="607"/>
      <c r="DT25" s="607"/>
      <c r="DU25" s="607"/>
      <c r="DV25" s="608"/>
      <c r="DW25" s="611">
        <v>25</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6865434</v>
      </c>
      <c r="CS26" s="589"/>
      <c r="CT26" s="589"/>
      <c r="CU26" s="589"/>
      <c r="CV26" s="589"/>
      <c r="CW26" s="589"/>
      <c r="CX26" s="589"/>
      <c r="CY26" s="590"/>
      <c r="CZ26" s="591">
        <v>11.4</v>
      </c>
      <c r="DA26" s="609"/>
      <c r="DB26" s="609"/>
      <c r="DC26" s="610"/>
      <c r="DD26" s="594">
        <v>6343692</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3953910</v>
      </c>
      <c r="S27" s="589"/>
      <c r="T27" s="589"/>
      <c r="U27" s="589"/>
      <c r="V27" s="589"/>
      <c r="W27" s="589"/>
      <c r="X27" s="589"/>
      <c r="Y27" s="590"/>
      <c r="Z27" s="641">
        <v>6.4</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18512782</v>
      </c>
      <c r="BH27" s="589"/>
      <c r="BI27" s="589"/>
      <c r="BJ27" s="589"/>
      <c r="BK27" s="589"/>
      <c r="BL27" s="589"/>
      <c r="BM27" s="589"/>
      <c r="BN27" s="590"/>
      <c r="BO27" s="641">
        <v>100</v>
      </c>
      <c r="BP27" s="641"/>
      <c r="BQ27" s="641"/>
      <c r="BR27" s="641"/>
      <c r="BS27" s="594">
        <v>314495</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12363738</v>
      </c>
      <c r="CS27" s="607"/>
      <c r="CT27" s="607"/>
      <c r="CU27" s="607"/>
      <c r="CV27" s="607"/>
      <c r="CW27" s="607"/>
      <c r="CX27" s="607"/>
      <c r="CY27" s="608"/>
      <c r="CZ27" s="591">
        <v>20.5</v>
      </c>
      <c r="DA27" s="609"/>
      <c r="DB27" s="609"/>
      <c r="DC27" s="610"/>
      <c r="DD27" s="594">
        <v>3677667</v>
      </c>
      <c r="DE27" s="607"/>
      <c r="DF27" s="607"/>
      <c r="DG27" s="607"/>
      <c r="DH27" s="607"/>
      <c r="DI27" s="607"/>
      <c r="DJ27" s="607"/>
      <c r="DK27" s="608"/>
      <c r="DL27" s="594">
        <v>3673594</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94664</v>
      </c>
      <c r="S28" s="589"/>
      <c r="T28" s="589"/>
      <c r="U28" s="589"/>
      <c r="V28" s="589"/>
      <c r="W28" s="589"/>
      <c r="X28" s="589"/>
      <c r="Y28" s="590"/>
      <c r="Z28" s="641">
        <v>0.2</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7149441</v>
      </c>
      <c r="CS28" s="589"/>
      <c r="CT28" s="589"/>
      <c r="CU28" s="589"/>
      <c r="CV28" s="589"/>
      <c r="CW28" s="589"/>
      <c r="CX28" s="589"/>
      <c r="CY28" s="590"/>
      <c r="CZ28" s="591">
        <v>11.8</v>
      </c>
      <c r="DA28" s="609"/>
      <c r="DB28" s="609"/>
      <c r="DC28" s="610"/>
      <c r="DD28" s="594">
        <v>6962657</v>
      </c>
      <c r="DE28" s="589"/>
      <c r="DF28" s="589"/>
      <c r="DG28" s="589"/>
      <c r="DH28" s="589"/>
      <c r="DI28" s="589"/>
      <c r="DJ28" s="589"/>
      <c r="DK28" s="590"/>
      <c r="DL28" s="594">
        <v>6945823</v>
      </c>
      <c r="DM28" s="589"/>
      <c r="DN28" s="589"/>
      <c r="DO28" s="589"/>
      <c r="DP28" s="589"/>
      <c r="DQ28" s="589"/>
      <c r="DR28" s="589"/>
      <c r="DS28" s="589"/>
      <c r="DT28" s="589"/>
      <c r="DU28" s="589"/>
      <c r="DV28" s="590"/>
      <c r="DW28" s="611">
        <v>18.5</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132687</v>
      </c>
      <c r="S29" s="589"/>
      <c r="T29" s="589"/>
      <c r="U29" s="589"/>
      <c r="V29" s="589"/>
      <c r="W29" s="589"/>
      <c r="X29" s="589"/>
      <c r="Y29" s="590"/>
      <c r="Z29" s="641">
        <v>0.2</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7148804</v>
      </c>
      <c r="CS29" s="607"/>
      <c r="CT29" s="607"/>
      <c r="CU29" s="607"/>
      <c r="CV29" s="607"/>
      <c r="CW29" s="607"/>
      <c r="CX29" s="607"/>
      <c r="CY29" s="608"/>
      <c r="CZ29" s="591">
        <v>11.8</v>
      </c>
      <c r="DA29" s="609"/>
      <c r="DB29" s="609"/>
      <c r="DC29" s="610"/>
      <c r="DD29" s="594">
        <v>6962020</v>
      </c>
      <c r="DE29" s="607"/>
      <c r="DF29" s="607"/>
      <c r="DG29" s="607"/>
      <c r="DH29" s="607"/>
      <c r="DI29" s="607"/>
      <c r="DJ29" s="607"/>
      <c r="DK29" s="608"/>
      <c r="DL29" s="594">
        <v>6945186</v>
      </c>
      <c r="DM29" s="607"/>
      <c r="DN29" s="607"/>
      <c r="DO29" s="607"/>
      <c r="DP29" s="607"/>
      <c r="DQ29" s="607"/>
      <c r="DR29" s="607"/>
      <c r="DS29" s="607"/>
      <c r="DT29" s="607"/>
      <c r="DU29" s="607"/>
      <c r="DV29" s="608"/>
      <c r="DW29" s="611">
        <v>18.5</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658775</v>
      </c>
      <c r="S30" s="589"/>
      <c r="T30" s="589"/>
      <c r="U30" s="589"/>
      <c r="V30" s="589"/>
      <c r="W30" s="589"/>
      <c r="X30" s="589"/>
      <c r="Y30" s="590"/>
      <c r="Z30" s="641">
        <v>1.1000000000000001</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99.3</v>
      </c>
      <c r="BH30" s="655"/>
      <c r="BI30" s="655"/>
      <c r="BJ30" s="655"/>
      <c r="BK30" s="655"/>
      <c r="BL30" s="655"/>
      <c r="BM30" s="656">
        <v>96.4</v>
      </c>
      <c r="BN30" s="655"/>
      <c r="BO30" s="655"/>
      <c r="BP30" s="655"/>
      <c r="BQ30" s="657"/>
      <c r="BR30" s="654">
        <v>99.2</v>
      </c>
      <c r="BS30" s="655"/>
      <c r="BT30" s="655"/>
      <c r="BU30" s="655"/>
      <c r="BV30" s="655"/>
      <c r="BW30" s="655"/>
      <c r="BX30" s="656">
        <v>96.1</v>
      </c>
      <c r="BY30" s="655"/>
      <c r="BZ30" s="655"/>
      <c r="CA30" s="655"/>
      <c r="CB30" s="657"/>
      <c r="CD30" s="660"/>
      <c r="CE30" s="661"/>
      <c r="CF30" s="625" t="s">
        <v>290</v>
      </c>
      <c r="CG30" s="622"/>
      <c r="CH30" s="622"/>
      <c r="CI30" s="622"/>
      <c r="CJ30" s="622"/>
      <c r="CK30" s="622"/>
      <c r="CL30" s="622"/>
      <c r="CM30" s="622"/>
      <c r="CN30" s="622"/>
      <c r="CO30" s="622"/>
      <c r="CP30" s="622"/>
      <c r="CQ30" s="623"/>
      <c r="CR30" s="588">
        <v>6300845</v>
      </c>
      <c r="CS30" s="589"/>
      <c r="CT30" s="589"/>
      <c r="CU30" s="589"/>
      <c r="CV30" s="589"/>
      <c r="CW30" s="589"/>
      <c r="CX30" s="589"/>
      <c r="CY30" s="590"/>
      <c r="CZ30" s="591">
        <v>10.4</v>
      </c>
      <c r="DA30" s="609"/>
      <c r="DB30" s="609"/>
      <c r="DC30" s="610"/>
      <c r="DD30" s="594">
        <v>6147338</v>
      </c>
      <c r="DE30" s="589"/>
      <c r="DF30" s="589"/>
      <c r="DG30" s="589"/>
      <c r="DH30" s="589"/>
      <c r="DI30" s="589"/>
      <c r="DJ30" s="589"/>
      <c r="DK30" s="590"/>
      <c r="DL30" s="594">
        <v>6130504</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1258703</v>
      </c>
      <c r="S31" s="589"/>
      <c r="T31" s="589"/>
      <c r="U31" s="589"/>
      <c r="V31" s="589"/>
      <c r="W31" s="589"/>
      <c r="X31" s="589"/>
      <c r="Y31" s="590"/>
      <c r="Z31" s="641">
        <v>2</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99.3</v>
      </c>
      <c r="BH31" s="607"/>
      <c r="BI31" s="607"/>
      <c r="BJ31" s="607"/>
      <c r="BK31" s="607"/>
      <c r="BL31" s="607"/>
      <c r="BM31" s="643">
        <v>96.6</v>
      </c>
      <c r="BN31" s="653"/>
      <c r="BO31" s="653"/>
      <c r="BP31" s="653"/>
      <c r="BQ31" s="617"/>
      <c r="BR31" s="652">
        <v>99.2</v>
      </c>
      <c r="BS31" s="607"/>
      <c r="BT31" s="607"/>
      <c r="BU31" s="607"/>
      <c r="BV31" s="607"/>
      <c r="BW31" s="607"/>
      <c r="BX31" s="643">
        <v>96.1</v>
      </c>
      <c r="BY31" s="653"/>
      <c r="BZ31" s="653"/>
      <c r="CA31" s="653"/>
      <c r="CB31" s="617"/>
      <c r="CD31" s="660"/>
      <c r="CE31" s="661"/>
      <c r="CF31" s="625" t="s">
        <v>294</v>
      </c>
      <c r="CG31" s="622"/>
      <c r="CH31" s="622"/>
      <c r="CI31" s="622"/>
      <c r="CJ31" s="622"/>
      <c r="CK31" s="622"/>
      <c r="CL31" s="622"/>
      <c r="CM31" s="622"/>
      <c r="CN31" s="622"/>
      <c r="CO31" s="622"/>
      <c r="CP31" s="622"/>
      <c r="CQ31" s="623"/>
      <c r="CR31" s="588">
        <v>847959</v>
      </c>
      <c r="CS31" s="607"/>
      <c r="CT31" s="607"/>
      <c r="CU31" s="607"/>
      <c r="CV31" s="607"/>
      <c r="CW31" s="607"/>
      <c r="CX31" s="607"/>
      <c r="CY31" s="608"/>
      <c r="CZ31" s="591">
        <v>1.4</v>
      </c>
      <c r="DA31" s="609"/>
      <c r="DB31" s="609"/>
      <c r="DC31" s="610"/>
      <c r="DD31" s="594">
        <v>814682</v>
      </c>
      <c r="DE31" s="607"/>
      <c r="DF31" s="607"/>
      <c r="DG31" s="607"/>
      <c r="DH31" s="607"/>
      <c r="DI31" s="607"/>
      <c r="DJ31" s="607"/>
      <c r="DK31" s="608"/>
      <c r="DL31" s="594">
        <v>814682</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2072515</v>
      </c>
      <c r="S32" s="589"/>
      <c r="T32" s="589"/>
      <c r="U32" s="589"/>
      <c r="V32" s="589"/>
      <c r="W32" s="589"/>
      <c r="X32" s="589"/>
      <c r="Y32" s="590"/>
      <c r="Z32" s="641">
        <v>3.4</v>
      </c>
      <c r="AA32" s="641"/>
      <c r="AB32" s="641"/>
      <c r="AC32" s="641"/>
      <c r="AD32" s="642">
        <v>7968</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99.4</v>
      </c>
      <c r="BH32" s="573"/>
      <c r="BI32" s="573"/>
      <c r="BJ32" s="573"/>
      <c r="BK32" s="573"/>
      <c r="BL32" s="573"/>
      <c r="BM32" s="636">
        <v>96</v>
      </c>
      <c r="BN32" s="573"/>
      <c r="BO32" s="573"/>
      <c r="BP32" s="573"/>
      <c r="BQ32" s="630"/>
      <c r="BR32" s="651">
        <v>99.2</v>
      </c>
      <c r="BS32" s="573"/>
      <c r="BT32" s="573"/>
      <c r="BU32" s="573"/>
      <c r="BV32" s="573"/>
      <c r="BW32" s="573"/>
      <c r="BX32" s="636">
        <v>95.8</v>
      </c>
      <c r="BY32" s="573"/>
      <c r="BZ32" s="573"/>
      <c r="CA32" s="573"/>
      <c r="CB32" s="630"/>
      <c r="CD32" s="662"/>
      <c r="CE32" s="663"/>
      <c r="CF32" s="625" t="s">
        <v>297</v>
      </c>
      <c r="CG32" s="622"/>
      <c r="CH32" s="622"/>
      <c r="CI32" s="622"/>
      <c r="CJ32" s="622"/>
      <c r="CK32" s="622"/>
      <c r="CL32" s="622"/>
      <c r="CM32" s="622"/>
      <c r="CN32" s="622"/>
      <c r="CO32" s="622"/>
      <c r="CP32" s="622"/>
      <c r="CQ32" s="623"/>
      <c r="CR32" s="588">
        <v>637</v>
      </c>
      <c r="CS32" s="589"/>
      <c r="CT32" s="589"/>
      <c r="CU32" s="589"/>
      <c r="CV32" s="589"/>
      <c r="CW32" s="589"/>
      <c r="CX32" s="589"/>
      <c r="CY32" s="590"/>
      <c r="CZ32" s="591">
        <v>0</v>
      </c>
      <c r="DA32" s="609"/>
      <c r="DB32" s="609"/>
      <c r="DC32" s="610"/>
      <c r="DD32" s="594">
        <v>637</v>
      </c>
      <c r="DE32" s="589"/>
      <c r="DF32" s="589"/>
      <c r="DG32" s="589"/>
      <c r="DH32" s="589"/>
      <c r="DI32" s="589"/>
      <c r="DJ32" s="589"/>
      <c r="DK32" s="590"/>
      <c r="DL32" s="594">
        <v>637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5070700</v>
      </c>
      <c r="S33" s="589"/>
      <c r="T33" s="589"/>
      <c r="U33" s="589"/>
      <c r="V33" s="589"/>
      <c r="W33" s="589"/>
      <c r="X33" s="589"/>
      <c r="Y33" s="590"/>
      <c r="Z33" s="641">
        <v>8.1999999999999993</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24556673</v>
      </c>
      <c r="CS33" s="607"/>
      <c r="CT33" s="607"/>
      <c r="CU33" s="607"/>
      <c r="CV33" s="607"/>
      <c r="CW33" s="607"/>
      <c r="CX33" s="607"/>
      <c r="CY33" s="608"/>
      <c r="CZ33" s="591">
        <v>40.700000000000003</v>
      </c>
      <c r="DA33" s="609"/>
      <c r="DB33" s="609"/>
      <c r="DC33" s="610"/>
      <c r="DD33" s="594">
        <v>18894007</v>
      </c>
      <c r="DE33" s="607"/>
      <c r="DF33" s="607"/>
      <c r="DG33" s="607"/>
      <c r="DH33" s="607"/>
      <c r="DI33" s="607"/>
      <c r="DJ33" s="607"/>
      <c r="DK33" s="608"/>
      <c r="DL33" s="594">
        <v>14225309</v>
      </c>
      <c r="DM33" s="607"/>
      <c r="DN33" s="607"/>
      <c r="DO33" s="607"/>
      <c r="DP33" s="607"/>
      <c r="DQ33" s="607"/>
      <c r="DR33" s="607"/>
      <c r="DS33" s="607"/>
      <c r="DT33" s="607"/>
      <c r="DU33" s="607"/>
      <c r="DV33" s="608"/>
      <c r="DW33" s="611">
        <v>38</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7747658</v>
      </c>
      <c r="CS34" s="589"/>
      <c r="CT34" s="589"/>
      <c r="CU34" s="589"/>
      <c r="CV34" s="589"/>
      <c r="CW34" s="589"/>
      <c r="CX34" s="589"/>
      <c r="CY34" s="590"/>
      <c r="CZ34" s="591">
        <v>12.8</v>
      </c>
      <c r="DA34" s="609"/>
      <c r="DB34" s="609"/>
      <c r="DC34" s="610"/>
      <c r="DD34" s="594">
        <v>6106371</v>
      </c>
      <c r="DE34" s="589"/>
      <c r="DF34" s="589"/>
      <c r="DG34" s="589"/>
      <c r="DH34" s="589"/>
      <c r="DI34" s="589"/>
      <c r="DJ34" s="589"/>
      <c r="DK34" s="590"/>
      <c r="DL34" s="594">
        <v>5170499</v>
      </c>
      <c r="DM34" s="589"/>
      <c r="DN34" s="589"/>
      <c r="DO34" s="589"/>
      <c r="DP34" s="589"/>
      <c r="DQ34" s="589"/>
      <c r="DR34" s="589"/>
      <c r="DS34" s="589"/>
      <c r="DT34" s="589"/>
      <c r="DU34" s="589"/>
      <c r="DV34" s="590"/>
      <c r="DW34" s="611">
        <v>13.8</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2734600</v>
      </c>
      <c r="S35" s="589"/>
      <c r="T35" s="589"/>
      <c r="U35" s="589"/>
      <c r="V35" s="589"/>
      <c r="W35" s="589"/>
      <c r="X35" s="589"/>
      <c r="Y35" s="590"/>
      <c r="Z35" s="641">
        <v>4.4000000000000004</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8799489</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147600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1024246</v>
      </c>
      <c r="CS35" s="607"/>
      <c r="CT35" s="607"/>
      <c r="CU35" s="607"/>
      <c r="CV35" s="607"/>
      <c r="CW35" s="607"/>
      <c r="CX35" s="607"/>
      <c r="CY35" s="608"/>
      <c r="CZ35" s="591">
        <v>1.7</v>
      </c>
      <c r="DA35" s="609"/>
      <c r="DB35" s="609"/>
      <c r="DC35" s="610"/>
      <c r="DD35" s="594">
        <v>707132</v>
      </c>
      <c r="DE35" s="607"/>
      <c r="DF35" s="607"/>
      <c r="DG35" s="607"/>
      <c r="DH35" s="607"/>
      <c r="DI35" s="607"/>
      <c r="DJ35" s="607"/>
      <c r="DK35" s="608"/>
      <c r="DL35" s="594">
        <v>707132</v>
      </c>
      <c r="DM35" s="607"/>
      <c r="DN35" s="607"/>
      <c r="DO35" s="607"/>
      <c r="DP35" s="607"/>
      <c r="DQ35" s="607"/>
      <c r="DR35" s="607"/>
      <c r="DS35" s="607"/>
      <c r="DT35" s="607"/>
      <c r="DU35" s="607"/>
      <c r="DV35" s="608"/>
      <c r="DW35" s="611">
        <v>1.9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61592100</v>
      </c>
      <c r="S36" s="629"/>
      <c r="T36" s="629"/>
      <c r="U36" s="629"/>
      <c r="V36" s="629"/>
      <c r="W36" s="629"/>
      <c r="X36" s="629"/>
      <c r="Y36" s="632"/>
      <c r="Z36" s="633">
        <v>100</v>
      </c>
      <c r="AA36" s="633"/>
      <c r="AB36" s="633"/>
      <c r="AC36" s="633"/>
      <c r="AD36" s="634">
        <v>34718750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1652940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-19714</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4680606</v>
      </c>
      <c r="CS36" s="589"/>
      <c r="CT36" s="589"/>
      <c r="CU36" s="589"/>
      <c r="CV36" s="589"/>
      <c r="CW36" s="589"/>
      <c r="CX36" s="589"/>
      <c r="CY36" s="590"/>
      <c r="CZ36" s="591">
        <v>7.8</v>
      </c>
      <c r="DA36" s="609"/>
      <c r="DB36" s="609"/>
      <c r="DC36" s="610"/>
      <c r="DD36" s="594">
        <v>3792818</v>
      </c>
      <c r="DE36" s="589"/>
      <c r="DF36" s="589"/>
      <c r="DG36" s="589"/>
      <c r="DH36" s="589"/>
      <c r="DI36" s="589"/>
      <c r="DJ36" s="589"/>
      <c r="DK36" s="590"/>
      <c r="DL36" s="594">
        <v>2580739</v>
      </c>
      <c r="DM36" s="589"/>
      <c r="DN36" s="589"/>
      <c r="DO36" s="589"/>
      <c r="DP36" s="589"/>
      <c r="DQ36" s="589"/>
      <c r="DR36" s="589"/>
      <c r="DS36" s="589"/>
      <c r="DT36" s="589"/>
      <c r="DU36" s="589"/>
      <c r="DV36" s="590"/>
      <c r="DW36" s="611">
        <v>6.9</v>
      </c>
      <c r="DX36" s="612"/>
      <c r="DY36" s="612"/>
      <c r="DZ36" s="612"/>
      <c r="EA36" s="612"/>
      <c r="EB36" s="612"/>
      <c r="EC36" s="613"/>
    </row>
    <row r="37" spans="2:133" ht="11.25" customHeight="1">
      <c r="AQ37" s="614" t="s">
        <v>312</v>
      </c>
      <c r="AR37" s="615"/>
      <c r="AS37" s="615"/>
      <c r="AT37" s="615"/>
      <c r="AU37" s="615"/>
      <c r="AV37" s="615"/>
      <c r="AW37" s="615"/>
      <c r="AX37" s="615"/>
      <c r="AY37" s="616"/>
      <c r="AZ37" s="588">
        <v>897871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21678</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42001</v>
      </c>
      <c r="CS37" s="607"/>
      <c r="CT37" s="607"/>
      <c r="CU37" s="607"/>
      <c r="CV37" s="607"/>
      <c r="CW37" s="607"/>
      <c r="CX37" s="607"/>
      <c r="CY37" s="608"/>
      <c r="CZ37" s="591">
        <v>0.1</v>
      </c>
      <c r="DA37" s="609"/>
      <c r="DB37" s="609"/>
      <c r="DC37" s="610"/>
      <c r="DD37" s="594">
        <v>42001</v>
      </c>
      <c r="DE37" s="607"/>
      <c r="DF37" s="607"/>
      <c r="DG37" s="607"/>
      <c r="DH37" s="607"/>
      <c r="DI37" s="607"/>
      <c r="DJ37" s="607"/>
      <c r="DK37" s="608"/>
      <c r="DL37" s="594">
        <v>41999</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315</v>
      </c>
      <c r="AR38" s="615"/>
      <c r="AS38" s="615"/>
      <c r="AT38" s="615"/>
      <c r="AU38" s="615"/>
      <c r="AV38" s="615"/>
      <c r="AW38" s="615"/>
      <c r="AX38" s="615"/>
      <c r="AY38" s="616"/>
      <c r="AZ38" s="588">
        <v>95918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34868</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7050631</v>
      </c>
      <c r="CS38" s="589"/>
      <c r="CT38" s="589"/>
      <c r="CU38" s="589"/>
      <c r="CV38" s="589"/>
      <c r="CW38" s="589"/>
      <c r="CX38" s="589"/>
      <c r="CY38" s="590"/>
      <c r="CZ38" s="591">
        <v>11.7</v>
      </c>
      <c r="DA38" s="609"/>
      <c r="DB38" s="609"/>
      <c r="DC38" s="610"/>
      <c r="DD38" s="594">
        <v>6004986</v>
      </c>
      <c r="DE38" s="589"/>
      <c r="DF38" s="589"/>
      <c r="DG38" s="589"/>
      <c r="DH38" s="589"/>
      <c r="DI38" s="589"/>
      <c r="DJ38" s="589"/>
      <c r="DK38" s="590"/>
      <c r="DL38" s="594">
        <v>5726139</v>
      </c>
      <c r="DM38" s="589"/>
      <c r="DN38" s="589"/>
      <c r="DO38" s="589"/>
      <c r="DP38" s="589"/>
      <c r="DQ38" s="589"/>
      <c r="DR38" s="589"/>
      <c r="DS38" s="589"/>
      <c r="DT38" s="589"/>
      <c r="DU38" s="589"/>
      <c r="DV38" s="590"/>
      <c r="DW38" s="611">
        <v>15.3</v>
      </c>
      <c r="DX38" s="612"/>
      <c r="DY38" s="612"/>
      <c r="DZ38" s="612"/>
      <c r="EA38" s="612"/>
      <c r="EB38" s="612"/>
      <c r="EC38" s="613"/>
    </row>
    <row r="39" spans="2:133" ht="11.25" customHeight="1">
      <c r="AQ39" s="614" t="s">
        <v>318</v>
      </c>
      <c r="AR39" s="615"/>
      <c r="AS39" s="615"/>
      <c r="AT39" s="615"/>
      <c r="AU39" s="615"/>
      <c r="AV39" s="615"/>
      <c r="AW39" s="615"/>
      <c r="AX39" s="615"/>
      <c r="AY39" s="616"/>
      <c r="AZ39" s="588">
        <v>61238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92</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2385790</v>
      </c>
      <c r="CS39" s="607"/>
      <c r="CT39" s="607"/>
      <c r="CU39" s="607"/>
      <c r="CV39" s="607"/>
      <c r="CW39" s="607"/>
      <c r="CX39" s="607"/>
      <c r="CY39" s="608"/>
      <c r="CZ39" s="591">
        <v>4</v>
      </c>
      <c r="DA39" s="609"/>
      <c r="DB39" s="609"/>
      <c r="DC39" s="610"/>
      <c r="DD39" s="594">
        <v>2241900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1303054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114</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1667742</v>
      </c>
      <c r="CS40" s="589"/>
      <c r="CT40" s="589"/>
      <c r="CU40" s="589"/>
      <c r="CV40" s="589"/>
      <c r="CW40" s="589"/>
      <c r="CX40" s="589"/>
      <c r="CY40" s="590"/>
      <c r="CZ40" s="591">
        <v>2.8</v>
      </c>
      <c r="DA40" s="609"/>
      <c r="DB40" s="609"/>
      <c r="DC40" s="610"/>
      <c r="DD40" s="594">
        <v>40800</v>
      </c>
      <c r="DE40" s="589"/>
      <c r="DF40" s="589"/>
      <c r="DG40" s="589"/>
      <c r="DH40" s="589"/>
      <c r="DI40" s="589"/>
      <c r="DJ40" s="589"/>
      <c r="DK40" s="590"/>
      <c r="DL40" s="594">
        <v>40800</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4788468</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362</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5946435</v>
      </c>
      <c r="CS42" s="589"/>
      <c r="CT42" s="589"/>
      <c r="CU42" s="589"/>
      <c r="CV42" s="589"/>
      <c r="CW42" s="589"/>
      <c r="CX42" s="589"/>
      <c r="CY42" s="590"/>
      <c r="CZ42" s="591">
        <v>9.8000000000000007</v>
      </c>
      <c r="DA42" s="592"/>
      <c r="DB42" s="592"/>
      <c r="DC42" s="593"/>
      <c r="DD42" s="594">
        <v>1765210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126859</v>
      </c>
      <c r="CS43" s="607"/>
      <c r="CT43" s="607"/>
      <c r="CU43" s="607"/>
      <c r="CV43" s="607"/>
      <c r="CW43" s="607"/>
      <c r="CX43" s="607"/>
      <c r="CY43" s="608"/>
      <c r="CZ43" s="591">
        <v>0.2</v>
      </c>
      <c r="DA43" s="609"/>
      <c r="DB43" s="609"/>
      <c r="DC43" s="610"/>
      <c r="DD43" s="594">
        <v>121046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5896617</v>
      </c>
      <c r="CS44" s="589"/>
      <c r="CT44" s="589"/>
      <c r="CU44" s="589"/>
      <c r="CV44" s="589"/>
      <c r="CW44" s="589"/>
      <c r="CX44" s="589"/>
      <c r="CY44" s="590"/>
      <c r="CZ44" s="591">
        <v>9.8000000000000007</v>
      </c>
      <c r="DA44" s="592"/>
      <c r="DB44" s="592"/>
      <c r="DC44" s="593"/>
      <c r="DD44" s="594">
        <v>1740325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1590064</v>
      </c>
      <c r="CS45" s="607"/>
      <c r="CT45" s="607"/>
      <c r="CU45" s="607"/>
      <c r="CV45" s="607"/>
      <c r="CW45" s="607"/>
      <c r="CX45" s="607"/>
      <c r="CY45" s="608"/>
      <c r="CZ45" s="591">
        <v>2.6</v>
      </c>
      <c r="DA45" s="609"/>
      <c r="DB45" s="609"/>
      <c r="DC45" s="610"/>
      <c r="DD45" s="594">
        <v>226252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4187903</v>
      </c>
      <c r="CS46" s="589"/>
      <c r="CT46" s="589"/>
      <c r="CU46" s="589"/>
      <c r="CV46" s="589"/>
      <c r="CW46" s="589"/>
      <c r="CX46" s="589"/>
      <c r="CY46" s="590"/>
      <c r="CZ46" s="591">
        <v>6.9</v>
      </c>
      <c r="DA46" s="592"/>
      <c r="DB46" s="592"/>
      <c r="DC46" s="593"/>
      <c r="DD46" s="594">
        <v>1447724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49818</v>
      </c>
      <c r="CS47" s="607"/>
      <c r="CT47" s="607"/>
      <c r="CU47" s="607"/>
      <c r="CV47" s="607"/>
      <c r="CW47" s="607"/>
      <c r="CX47" s="607"/>
      <c r="CY47" s="608"/>
      <c r="CZ47" s="591">
        <v>0.1</v>
      </c>
      <c r="DA47" s="609"/>
      <c r="DB47" s="609"/>
      <c r="DC47" s="610"/>
      <c r="DD47" s="594">
        <v>24885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60381792</v>
      </c>
      <c r="CS49" s="573"/>
      <c r="CT49" s="573"/>
      <c r="CU49" s="573"/>
      <c r="CV49" s="573"/>
      <c r="CW49" s="573"/>
      <c r="CX49" s="573"/>
      <c r="CY49" s="574"/>
      <c r="CZ49" s="575">
        <v>100</v>
      </c>
      <c r="DA49" s="576"/>
      <c r="DB49" s="576"/>
      <c r="DC49" s="577"/>
      <c r="DD49" s="578">
        <v>40956546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61204</v>
      </c>
      <c r="R7" s="1101"/>
      <c r="S7" s="1101"/>
      <c r="T7" s="1101"/>
      <c r="U7" s="1101"/>
      <c r="V7" s="1101">
        <v>60014</v>
      </c>
      <c r="W7" s="1101"/>
      <c r="X7" s="1101"/>
      <c r="Y7" s="1101"/>
      <c r="Z7" s="1101"/>
      <c r="AA7" s="1101">
        <v>1190</v>
      </c>
      <c r="AB7" s="1101"/>
      <c r="AC7" s="1101"/>
      <c r="AD7" s="1101"/>
      <c r="AE7" s="1102"/>
      <c r="AF7" s="1103">
        <v>958</v>
      </c>
      <c r="AG7" s="1104"/>
      <c r="AH7" s="1104"/>
      <c r="AI7" s="1104"/>
      <c r="AJ7" s="1105"/>
      <c r="AK7" s="1087">
        <v>645</v>
      </c>
      <c r="AL7" s="1088"/>
      <c r="AM7" s="1088"/>
      <c r="AN7" s="1088"/>
      <c r="AO7" s="1088"/>
      <c r="AP7" s="1088">
        <v>67909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71</v>
      </c>
      <c r="CI7" s="1085"/>
      <c r="CJ7" s="1085"/>
      <c r="CK7" s="1085"/>
      <c r="CL7" s="1086"/>
      <c r="CM7" s="1084">
        <v>381</v>
      </c>
      <c r="CN7" s="1085"/>
      <c r="CO7" s="1085"/>
      <c r="CP7" s="1085"/>
      <c r="CQ7" s="1086"/>
      <c r="CR7" s="1084">
        <v>200</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c r="A8" s="212">
        <v>2</v>
      </c>
      <c r="B8" s="1033" t="s">
        <v>362</v>
      </c>
      <c r="C8" s="1034"/>
      <c r="D8" s="1034"/>
      <c r="E8" s="1034"/>
      <c r="F8" s="1034"/>
      <c r="G8" s="1034"/>
      <c r="H8" s="1034"/>
      <c r="I8" s="1034"/>
      <c r="J8" s="1034"/>
      <c r="K8" s="1034"/>
      <c r="L8" s="1034"/>
      <c r="M8" s="1034"/>
      <c r="N8" s="1034"/>
      <c r="O8" s="1034"/>
      <c r="P8" s="1035"/>
      <c r="Q8" s="1039">
        <v>214</v>
      </c>
      <c r="R8" s="1040"/>
      <c r="S8" s="1040"/>
      <c r="T8" s="1040"/>
      <c r="U8" s="1040"/>
      <c r="V8" s="1040">
        <v>195</v>
      </c>
      <c r="W8" s="1040"/>
      <c r="X8" s="1040"/>
      <c r="Y8" s="1040"/>
      <c r="Z8" s="1040"/>
      <c r="AA8" s="1040">
        <v>20</v>
      </c>
      <c r="AB8" s="1040"/>
      <c r="AC8" s="1040"/>
      <c r="AD8" s="1040"/>
      <c r="AE8" s="1041"/>
      <c r="AF8" s="1015">
        <v>20</v>
      </c>
      <c r="AG8" s="1016"/>
      <c r="AH8" s="1016"/>
      <c r="AI8" s="1016"/>
      <c r="AJ8" s="1017"/>
      <c r="AK8" s="1082" t="s">
        <v>538</v>
      </c>
      <c r="AL8" s="1083"/>
      <c r="AM8" s="1083"/>
      <c r="AN8" s="1083"/>
      <c r="AO8" s="1083"/>
      <c r="AP8" s="1083" t="s">
        <v>538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50</v>
      </c>
      <c r="CI8" s="986"/>
      <c r="CJ8" s="986"/>
      <c r="CK8" s="986"/>
      <c r="CL8" s="987"/>
      <c r="CM8" s="985">
        <v>605</v>
      </c>
      <c r="CN8" s="986"/>
      <c r="CO8" s="986"/>
      <c r="CP8" s="986"/>
      <c r="CQ8" s="987"/>
      <c r="CR8" s="985">
        <v>150</v>
      </c>
      <c r="CS8" s="986"/>
      <c r="CT8" s="986"/>
      <c r="CU8" s="986"/>
      <c r="CV8" s="987"/>
      <c r="CW8" s="985" t="s">
        <v>537</v>
      </c>
      <c r="CX8" s="986"/>
      <c r="CY8" s="986"/>
      <c r="CZ8" s="986"/>
      <c r="DA8" s="987"/>
      <c r="DB8" s="985" t="s">
        <v>538</v>
      </c>
      <c r="DC8" s="986"/>
      <c r="DD8" s="986"/>
      <c r="DE8" s="986"/>
      <c r="DF8" s="987"/>
      <c r="DG8" s="985" t="s">
        <v>538</v>
      </c>
      <c r="DH8" s="986"/>
      <c r="DI8" s="986"/>
      <c r="DJ8" s="986"/>
      <c r="DK8" s="987"/>
      <c r="DL8" s="985" t="s">
        <v>538</v>
      </c>
      <c r="DM8" s="986"/>
      <c r="DN8" s="986"/>
      <c r="DO8" s="986"/>
      <c r="DP8" s="987"/>
      <c r="DQ8" s="985" t="s">
        <v>538</v>
      </c>
      <c r="DR8" s="986"/>
      <c r="DS8" s="986"/>
      <c r="DT8" s="986"/>
      <c r="DU8" s="987"/>
      <c r="DV8" s="988"/>
      <c r="DW8" s="989"/>
      <c r="DX8" s="989"/>
      <c r="DY8" s="989"/>
      <c r="DZ8" s="990"/>
      <c r="EA8" s="205"/>
    </row>
    <row r="9" spans="1:131" s="206" customFormat="1" ht="26.25" customHeight="1">
      <c r="A9" s="212">
        <v>3</v>
      </c>
      <c r="B9" s="1033" t="s">
        <v>363</v>
      </c>
      <c r="C9" s="1034"/>
      <c r="D9" s="1034"/>
      <c r="E9" s="1034"/>
      <c r="F9" s="1034"/>
      <c r="G9" s="1034"/>
      <c r="H9" s="1034"/>
      <c r="I9" s="1034"/>
      <c r="J9" s="1034"/>
      <c r="K9" s="1034"/>
      <c r="L9" s="1034"/>
      <c r="M9" s="1034"/>
      <c r="N9" s="1034"/>
      <c r="O9" s="1034"/>
      <c r="P9" s="1035"/>
      <c r="Q9" s="1039">
        <v>42</v>
      </c>
      <c r="R9" s="1040"/>
      <c r="S9" s="1040"/>
      <c r="T9" s="1040"/>
      <c r="U9" s="1040"/>
      <c r="V9" s="1040">
        <v>42</v>
      </c>
      <c r="W9" s="1040"/>
      <c r="X9" s="1040"/>
      <c r="Y9" s="1040"/>
      <c r="Z9" s="1040"/>
      <c r="AA9" s="1040" t="s">
        <v>537</v>
      </c>
      <c r="AB9" s="1040"/>
      <c r="AC9" s="1040"/>
      <c r="AD9" s="1040"/>
      <c r="AE9" s="1041"/>
      <c r="AF9" s="1015" t="s">
        <v>108</v>
      </c>
      <c r="AG9" s="1016"/>
      <c r="AH9" s="1016"/>
      <c r="AI9" s="1016"/>
      <c r="AJ9" s="1017"/>
      <c r="AK9" s="1082">
        <v>34</v>
      </c>
      <c r="AL9" s="1083"/>
      <c r="AM9" s="1083"/>
      <c r="AN9" s="1083"/>
      <c r="AO9" s="1083"/>
      <c r="AP9" s="1083" t="s">
        <v>538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544</v>
      </c>
      <c r="BT9" s="1011"/>
      <c r="BU9" s="1011"/>
      <c r="BV9" s="1011"/>
      <c r="BW9" s="1011"/>
      <c r="BX9" s="1011"/>
      <c r="BY9" s="1011"/>
      <c r="BZ9" s="1011"/>
      <c r="CA9" s="1011"/>
      <c r="CB9" s="1011"/>
      <c r="CC9" s="1011"/>
      <c r="CD9" s="1011"/>
      <c r="CE9" s="1011"/>
      <c r="CF9" s="1011"/>
      <c r="CG9" s="1012"/>
      <c r="CH9" s="985">
        <v>32</v>
      </c>
      <c r="CI9" s="986"/>
      <c r="CJ9" s="986"/>
      <c r="CK9" s="986"/>
      <c r="CL9" s="987"/>
      <c r="CM9" s="985">
        <v>68</v>
      </c>
      <c r="CN9" s="986"/>
      <c r="CO9" s="986"/>
      <c r="CP9" s="986"/>
      <c r="CQ9" s="987"/>
      <c r="CR9" s="985">
        <v>3</v>
      </c>
      <c r="CS9" s="986"/>
      <c r="CT9" s="986"/>
      <c r="CU9" s="986"/>
      <c r="CV9" s="987"/>
      <c r="CW9" s="985">
        <v>62</v>
      </c>
      <c r="CX9" s="986"/>
      <c r="CY9" s="986"/>
      <c r="CZ9" s="986"/>
      <c r="DA9" s="987"/>
      <c r="DB9" s="985" t="s">
        <v>538</v>
      </c>
      <c r="DC9" s="986"/>
      <c r="DD9" s="986"/>
      <c r="DE9" s="986"/>
      <c r="DF9" s="987"/>
      <c r="DG9" s="985" t="s">
        <v>538</v>
      </c>
      <c r="DH9" s="986"/>
      <c r="DI9" s="986"/>
      <c r="DJ9" s="986"/>
      <c r="DK9" s="987"/>
      <c r="DL9" s="985" t="s">
        <v>545</v>
      </c>
      <c r="DM9" s="986"/>
      <c r="DN9" s="986"/>
      <c r="DO9" s="986"/>
      <c r="DP9" s="987"/>
      <c r="DQ9" s="985" t="s">
        <v>537</v>
      </c>
      <c r="DR9" s="986"/>
      <c r="DS9" s="986"/>
      <c r="DT9" s="986"/>
      <c r="DU9" s="987"/>
      <c r="DV9" s="988"/>
      <c r="DW9" s="989"/>
      <c r="DX9" s="989"/>
      <c r="DY9" s="989"/>
      <c r="DZ9" s="990"/>
      <c r="EA9" s="205"/>
    </row>
    <row r="10" spans="1:131" s="206" customFormat="1" ht="26.25" customHeight="1">
      <c r="A10" s="212">
        <v>4</v>
      </c>
      <c r="B10" s="1033" t="s">
        <v>364</v>
      </c>
      <c r="C10" s="1034"/>
      <c r="D10" s="1034"/>
      <c r="E10" s="1034"/>
      <c r="F10" s="1034"/>
      <c r="G10" s="1034"/>
      <c r="H10" s="1034"/>
      <c r="I10" s="1034"/>
      <c r="J10" s="1034"/>
      <c r="K10" s="1034"/>
      <c r="L10" s="1034"/>
      <c r="M10" s="1034"/>
      <c r="N10" s="1034"/>
      <c r="O10" s="1034"/>
      <c r="P10" s="1035"/>
      <c r="Q10" s="1039">
        <v>268</v>
      </c>
      <c r="R10" s="1040"/>
      <c r="S10" s="1040"/>
      <c r="T10" s="1040"/>
      <c r="U10" s="1040"/>
      <c r="V10" s="1040">
        <v>268</v>
      </c>
      <c r="W10" s="1040"/>
      <c r="X10" s="1040"/>
      <c r="Y10" s="1040"/>
      <c r="Z10" s="1040"/>
      <c r="AA10" s="1040" t="s">
        <v>538</v>
      </c>
      <c r="AB10" s="1040"/>
      <c r="AC10" s="1040"/>
      <c r="AD10" s="1040"/>
      <c r="AE10" s="1041"/>
      <c r="AF10" s="1015" t="s">
        <v>108</v>
      </c>
      <c r="AG10" s="1016"/>
      <c r="AH10" s="1016"/>
      <c r="AI10" s="1016"/>
      <c r="AJ10" s="1017"/>
      <c r="AK10" s="1082">
        <v>74</v>
      </c>
      <c r="AL10" s="1083"/>
      <c r="AM10" s="1083"/>
      <c r="AN10" s="1083"/>
      <c r="AO10" s="1083"/>
      <c r="AP10" s="1083" t="s">
        <v>538</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546</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905</v>
      </c>
      <c r="CN10" s="986"/>
      <c r="CO10" s="986"/>
      <c r="CP10" s="986"/>
      <c r="CQ10" s="987"/>
      <c r="CR10" s="985">
        <v>50</v>
      </c>
      <c r="CS10" s="986"/>
      <c r="CT10" s="986"/>
      <c r="CU10" s="986"/>
      <c r="CV10" s="987"/>
      <c r="CW10" s="985" t="s">
        <v>538</v>
      </c>
      <c r="CX10" s="986"/>
      <c r="CY10" s="986"/>
      <c r="CZ10" s="986"/>
      <c r="DA10" s="987"/>
      <c r="DB10" s="985" t="s">
        <v>538</v>
      </c>
      <c r="DC10" s="986"/>
      <c r="DD10" s="986"/>
      <c r="DE10" s="986"/>
      <c r="DF10" s="987"/>
      <c r="DG10" s="985" t="s">
        <v>545</v>
      </c>
      <c r="DH10" s="986"/>
      <c r="DI10" s="986"/>
      <c r="DJ10" s="986"/>
      <c r="DK10" s="987"/>
      <c r="DL10" s="985" t="s">
        <v>538</v>
      </c>
      <c r="DM10" s="986"/>
      <c r="DN10" s="986"/>
      <c r="DO10" s="986"/>
      <c r="DP10" s="987"/>
      <c r="DQ10" s="985" t="s">
        <v>538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547</v>
      </c>
      <c r="BT11" s="1011"/>
      <c r="BU11" s="1011"/>
      <c r="BV11" s="1011"/>
      <c r="BW11" s="1011"/>
      <c r="BX11" s="1011"/>
      <c r="BY11" s="1011"/>
      <c r="BZ11" s="1011"/>
      <c r="CA11" s="1011"/>
      <c r="CB11" s="1011"/>
      <c r="CC11" s="1011"/>
      <c r="CD11" s="1011"/>
      <c r="CE11" s="1011"/>
      <c r="CF11" s="1011"/>
      <c r="CG11" s="1012"/>
      <c r="CH11" s="985">
        <v>75</v>
      </c>
      <c r="CI11" s="986"/>
      <c r="CJ11" s="986"/>
      <c r="CK11" s="986"/>
      <c r="CL11" s="987"/>
      <c r="CM11" s="985">
        <v>525</v>
      </c>
      <c r="CN11" s="986"/>
      <c r="CO11" s="986"/>
      <c r="CP11" s="986"/>
      <c r="CQ11" s="987"/>
      <c r="CR11" s="985">
        <v>275</v>
      </c>
      <c r="CS11" s="986"/>
      <c r="CT11" s="986"/>
      <c r="CU11" s="986"/>
      <c r="CV11" s="987"/>
      <c r="CW11" s="985">
        <v>149</v>
      </c>
      <c r="CX11" s="986"/>
      <c r="CY11" s="986"/>
      <c r="CZ11" s="986"/>
      <c r="DA11" s="987"/>
      <c r="DB11" s="985" t="s">
        <v>537</v>
      </c>
      <c r="DC11" s="986"/>
      <c r="DD11" s="986"/>
      <c r="DE11" s="986"/>
      <c r="DF11" s="987"/>
      <c r="DG11" s="985" t="s">
        <v>538</v>
      </c>
      <c r="DH11" s="986"/>
      <c r="DI11" s="986"/>
      <c r="DJ11" s="986"/>
      <c r="DK11" s="987"/>
      <c r="DL11" s="985" t="s">
        <v>538</v>
      </c>
      <c r="DM11" s="986"/>
      <c r="DN11" s="986"/>
      <c r="DO11" s="986"/>
      <c r="DP11" s="987"/>
      <c r="DQ11" s="985" t="s">
        <v>538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548</v>
      </c>
      <c r="BT12" s="1011"/>
      <c r="BU12" s="1011"/>
      <c r="BV12" s="1011"/>
      <c r="BW12" s="1011"/>
      <c r="BX12" s="1011"/>
      <c r="BY12" s="1011"/>
      <c r="BZ12" s="1011"/>
      <c r="CA12" s="1011"/>
      <c r="CB12" s="1011"/>
      <c r="CC12" s="1011"/>
      <c r="CD12" s="1011"/>
      <c r="CE12" s="1011"/>
      <c r="CF12" s="1011"/>
      <c r="CG12" s="1012"/>
      <c r="CH12" s="985">
        <v>11</v>
      </c>
      <c r="CI12" s="986"/>
      <c r="CJ12" s="986"/>
      <c r="CK12" s="986"/>
      <c r="CL12" s="987"/>
      <c r="CM12" s="985">
        <v>3805</v>
      </c>
      <c r="CN12" s="986"/>
      <c r="CO12" s="986"/>
      <c r="CP12" s="986"/>
      <c r="CQ12" s="987"/>
      <c r="CR12" s="985">
        <v>811</v>
      </c>
      <c r="CS12" s="986"/>
      <c r="CT12" s="986"/>
      <c r="CU12" s="986"/>
      <c r="CV12" s="987"/>
      <c r="CW12" s="985">
        <v>389</v>
      </c>
      <c r="CX12" s="986"/>
      <c r="CY12" s="986"/>
      <c r="CZ12" s="986"/>
      <c r="DA12" s="987"/>
      <c r="DB12" s="985" t="s">
        <v>537</v>
      </c>
      <c r="DC12" s="986"/>
      <c r="DD12" s="986"/>
      <c r="DE12" s="986"/>
      <c r="DF12" s="987"/>
      <c r="DG12" s="985" t="s">
        <v>538</v>
      </c>
      <c r="DH12" s="986"/>
      <c r="DI12" s="986"/>
      <c r="DJ12" s="986"/>
      <c r="DK12" s="987"/>
      <c r="DL12" s="985" t="s">
        <v>538</v>
      </c>
      <c r="DM12" s="986"/>
      <c r="DN12" s="986"/>
      <c r="DO12" s="986"/>
      <c r="DP12" s="987"/>
      <c r="DQ12" s="985" t="s">
        <v>538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61608</v>
      </c>
      <c r="R23" s="1065"/>
      <c r="S23" s="1065"/>
      <c r="T23" s="1065"/>
      <c r="U23" s="1065"/>
      <c r="V23" s="1065">
        <v>60398</v>
      </c>
      <c r="W23" s="1065"/>
      <c r="X23" s="1065"/>
      <c r="Y23" s="1065"/>
      <c r="Z23" s="1065"/>
      <c r="AA23" s="1065">
        <v>1210</v>
      </c>
      <c r="AB23" s="1065"/>
      <c r="AC23" s="1065"/>
      <c r="AD23" s="1065"/>
      <c r="AE23" s="1066"/>
      <c r="AF23" s="1067">
        <v>978</v>
      </c>
      <c r="AG23" s="1065"/>
      <c r="AH23" s="1065"/>
      <c r="AI23" s="1065"/>
      <c r="AJ23" s="1068"/>
      <c r="AK23" s="1069"/>
      <c r="AL23" s="1070"/>
      <c r="AM23" s="1070"/>
      <c r="AN23" s="1070"/>
      <c r="AO23" s="1070"/>
      <c r="AP23" s="1065">
        <v>67909</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20353</v>
      </c>
      <c r="R28" s="1050"/>
      <c r="S28" s="1050"/>
      <c r="T28" s="1050"/>
      <c r="U28" s="1050"/>
      <c r="V28" s="1050">
        <v>20206</v>
      </c>
      <c r="W28" s="1050"/>
      <c r="X28" s="1050"/>
      <c r="Y28" s="1050"/>
      <c r="Z28" s="1050"/>
      <c r="AA28" s="1050">
        <v>148</v>
      </c>
      <c r="AB28" s="1050"/>
      <c r="AC28" s="1050"/>
      <c r="AD28" s="1050"/>
      <c r="AE28" s="1051"/>
      <c r="AF28" s="1052">
        <v>148</v>
      </c>
      <c r="AG28" s="1050"/>
      <c r="AH28" s="1050"/>
      <c r="AI28" s="1050"/>
      <c r="AJ28" s="1053"/>
      <c r="AK28" s="1054">
        <v>1724</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137</v>
      </c>
      <c r="R29" s="1040"/>
      <c r="S29" s="1040"/>
      <c r="T29" s="1040"/>
      <c r="U29" s="1040"/>
      <c r="V29" s="1040">
        <v>137</v>
      </c>
      <c r="W29" s="1040"/>
      <c r="X29" s="1040"/>
      <c r="Y29" s="1040"/>
      <c r="Z29" s="1040"/>
      <c r="AA29" s="1040" t="s">
        <v>538</v>
      </c>
      <c r="AB29" s="1040"/>
      <c r="AC29" s="1040"/>
      <c r="AD29" s="1040"/>
      <c r="AE29" s="1041"/>
      <c r="AF29" s="1015" t="s">
        <v>108</v>
      </c>
      <c r="AG29" s="1016"/>
      <c r="AH29" s="1016"/>
      <c r="AI29" s="1016"/>
      <c r="AJ29" s="1017"/>
      <c r="AK29" s="976" t="s">
        <v>538</v>
      </c>
      <c r="AL29" s="967"/>
      <c r="AM29" s="967"/>
      <c r="AN29" s="967"/>
      <c r="AO29" s="967"/>
      <c r="AP29" s="967">
        <v>324</v>
      </c>
      <c r="AQ29" s="967"/>
      <c r="AR29" s="967"/>
      <c r="AS29" s="967"/>
      <c r="AT29" s="967"/>
      <c r="AU29" s="967" t="s">
        <v>538</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16251</v>
      </c>
      <c r="R30" s="1040"/>
      <c r="S30" s="1040"/>
      <c r="T30" s="1040"/>
      <c r="U30" s="1040"/>
      <c r="V30" s="1040">
        <v>16042</v>
      </c>
      <c r="W30" s="1040"/>
      <c r="X30" s="1040"/>
      <c r="Y30" s="1040"/>
      <c r="Z30" s="1040"/>
      <c r="AA30" s="1040">
        <v>210</v>
      </c>
      <c r="AB30" s="1040"/>
      <c r="AC30" s="1040"/>
      <c r="AD30" s="1040"/>
      <c r="AE30" s="1041"/>
      <c r="AF30" s="1015">
        <v>210</v>
      </c>
      <c r="AG30" s="1016"/>
      <c r="AH30" s="1016"/>
      <c r="AI30" s="1016"/>
      <c r="AJ30" s="1017"/>
      <c r="AK30" s="976">
        <v>2283</v>
      </c>
      <c r="AL30" s="967"/>
      <c r="AM30" s="967"/>
      <c r="AN30" s="967"/>
      <c r="AO30" s="967"/>
      <c r="AP30" s="967" t="s">
        <v>538</v>
      </c>
      <c r="AQ30" s="967"/>
      <c r="AR30" s="967"/>
      <c r="AS30" s="967"/>
      <c r="AT30" s="967"/>
      <c r="AU30" s="967" t="s">
        <v>538</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2033</v>
      </c>
      <c r="R31" s="1040"/>
      <c r="S31" s="1040"/>
      <c r="T31" s="1040"/>
      <c r="U31" s="1040"/>
      <c r="V31" s="1040">
        <v>1991</v>
      </c>
      <c r="W31" s="1040"/>
      <c r="X31" s="1040"/>
      <c r="Y31" s="1040"/>
      <c r="Z31" s="1040"/>
      <c r="AA31" s="1040">
        <v>42</v>
      </c>
      <c r="AB31" s="1040"/>
      <c r="AC31" s="1040"/>
      <c r="AD31" s="1040"/>
      <c r="AE31" s="1041"/>
      <c r="AF31" s="1015">
        <v>42</v>
      </c>
      <c r="AG31" s="1016"/>
      <c r="AH31" s="1016"/>
      <c r="AI31" s="1016"/>
      <c r="AJ31" s="1017"/>
      <c r="AK31" s="976">
        <v>526</v>
      </c>
      <c r="AL31" s="967"/>
      <c r="AM31" s="967"/>
      <c r="AN31" s="967"/>
      <c r="AO31" s="967"/>
      <c r="AP31" s="967" t="s">
        <v>538</v>
      </c>
      <c r="AQ31" s="967"/>
      <c r="AR31" s="967"/>
      <c r="AS31" s="967"/>
      <c r="AT31" s="967"/>
      <c r="AU31" s="967" t="s">
        <v>538</v>
      </c>
      <c r="AV31" s="967"/>
      <c r="AW31" s="967"/>
      <c r="AX31" s="967"/>
      <c r="AY31" s="967"/>
      <c r="AZ31" s="1038" t="s">
        <v>538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4370</v>
      </c>
      <c r="R32" s="1040"/>
      <c r="S32" s="1040"/>
      <c r="T32" s="1040"/>
      <c r="U32" s="1040"/>
      <c r="V32" s="1040">
        <v>3959</v>
      </c>
      <c r="W32" s="1040"/>
      <c r="X32" s="1040"/>
      <c r="Y32" s="1040"/>
      <c r="Z32" s="1040"/>
      <c r="AA32" s="1040">
        <v>411</v>
      </c>
      <c r="AB32" s="1040"/>
      <c r="AC32" s="1040"/>
      <c r="AD32" s="1040"/>
      <c r="AE32" s="1041"/>
      <c r="AF32" s="1015">
        <v>3019</v>
      </c>
      <c r="AG32" s="1016"/>
      <c r="AH32" s="1016"/>
      <c r="AI32" s="1016"/>
      <c r="AJ32" s="1017"/>
      <c r="AK32" s="976">
        <v>96</v>
      </c>
      <c r="AL32" s="967"/>
      <c r="AM32" s="967"/>
      <c r="AN32" s="967"/>
      <c r="AO32" s="967"/>
      <c r="AP32" s="967">
        <v>5060</v>
      </c>
      <c r="AQ32" s="967"/>
      <c r="AR32" s="967"/>
      <c r="AS32" s="967"/>
      <c r="AT32" s="967"/>
      <c r="AU32" s="967">
        <v>1189</v>
      </c>
      <c r="AV32" s="967"/>
      <c r="AW32" s="967"/>
      <c r="AX32" s="967"/>
      <c r="AY32" s="967"/>
      <c r="AZ32" s="1038" t="s">
        <v>538</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14158</v>
      </c>
      <c r="R33" s="1040"/>
      <c r="S33" s="1040"/>
      <c r="T33" s="1040"/>
      <c r="U33" s="1040"/>
      <c r="V33" s="1040">
        <v>13827</v>
      </c>
      <c r="W33" s="1040"/>
      <c r="X33" s="1040"/>
      <c r="Y33" s="1040"/>
      <c r="Z33" s="1040"/>
      <c r="AA33" s="1040">
        <v>330</v>
      </c>
      <c r="AB33" s="1040"/>
      <c r="AC33" s="1040"/>
      <c r="AD33" s="1040"/>
      <c r="AE33" s="1041"/>
      <c r="AF33" s="1015">
        <v>5285</v>
      </c>
      <c r="AG33" s="1016"/>
      <c r="AH33" s="1016"/>
      <c r="AI33" s="1016"/>
      <c r="AJ33" s="1017"/>
      <c r="AK33" s="976">
        <v>1712</v>
      </c>
      <c r="AL33" s="967"/>
      <c r="AM33" s="967"/>
      <c r="AN33" s="967"/>
      <c r="AO33" s="967"/>
      <c r="AP33" s="967">
        <v>5065</v>
      </c>
      <c r="AQ33" s="967"/>
      <c r="AR33" s="967"/>
      <c r="AS33" s="967"/>
      <c r="AT33" s="967"/>
      <c r="AU33" s="967">
        <v>2978</v>
      </c>
      <c r="AV33" s="967"/>
      <c r="AW33" s="967"/>
      <c r="AX33" s="967"/>
      <c r="AY33" s="967"/>
      <c r="AZ33" s="1038" t="s">
        <v>538</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26</v>
      </c>
      <c r="R34" s="1040"/>
      <c r="S34" s="1040"/>
      <c r="T34" s="1040"/>
      <c r="U34" s="1040"/>
      <c r="V34" s="1040">
        <v>26</v>
      </c>
      <c r="W34" s="1040"/>
      <c r="X34" s="1040"/>
      <c r="Y34" s="1040"/>
      <c r="Z34" s="1040"/>
      <c r="AA34" s="1040" t="s">
        <v>538</v>
      </c>
      <c r="AB34" s="1040"/>
      <c r="AC34" s="1040"/>
      <c r="AD34" s="1040"/>
      <c r="AE34" s="1041"/>
      <c r="AF34" s="1015" t="s">
        <v>108</v>
      </c>
      <c r="AG34" s="1016"/>
      <c r="AH34" s="1016"/>
      <c r="AI34" s="1016"/>
      <c r="AJ34" s="1017"/>
      <c r="AK34" s="976">
        <v>6</v>
      </c>
      <c r="AL34" s="967"/>
      <c r="AM34" s="967"/>
      <c r="AN34" s="967"/>
      <c r="AO34" s="967"/>
      <c r="AP34" s="967">
        <v>234</v>
      </c>
      <c r="AQ34" s="967"/>
      <c r="AR34" s="967"/>
      <c r="AS34" s="967"/>
      <c r="AT34" s="967"/>
      <c r="AU34" s="967">
        <v>117</v>
      </c>
      <c r="AV34" s="967"/>
      <c r="AW34" s="967"/>
      <c r="AX34" s="967"/>
      <c r="AY34" s="967"/>
      <c r="AZ34" s="1038" t="s">
        <v>538</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387</v>
      </c>
      <c r="C35" s="1034"/>
      <c r="D35" s="1034"/>
      <c r="E35" s="1034"/>
      <c r="F35" s="1034"/>
      <c r="G35" s="1034"/>
      <c r="H35" s="1034"/>
      <c r="I35" s="1034"/>
      <c r="J35" s="1034"/>
      <c r="K35" s="1034"/>
      <c r="L35" s="1034"/>
      <c r="M35" s="1034"/>
      <c r="N35" s="1034"/>
      <c r="O35" s="1034"/>
      <c r="P35" s="1035"/>
      <c r="Q35" s="1039">
        <v>2636</v>
      </c>
      <c r="R35" s="1040"/>
      <c r="S35" s="1040"/>
      <c r="T35" s="1040"/>
      <c r="U35" s="1040"/>
      <c r="V35" s="1040">
        <v>2636</v>
      </c>
      <c r="W35" s="1040"/>
      <c r="X35" s="1040"/>
      <c r="Y35" s="1040"/>
      <c r="Z35" s="1040"/>
      <c r="AA35" s="1040" t="s">
        <v>538</v>
      </c>
      <c r="AB35" s="1040"/>
      <c r="AC35" s="1040"/>
      <c r="AD35" s="1040"/>
      <c r="AE35" s="1041"/>
      <c r="AF35" s="1015" t="s">
        <v>108</v>
      </c>
      <c r="AG35" s="1016"/>
      <c r="AH35" s="1016"/>
      <c r="AI35" s="1016"/>
      <c r="AJ35" s="1017"/>
      <c r="AK35" s="976">
        <v>749</v>
      </c>
      <c r="AL35" s="967"/>
      <c r="AM35" s="967"/>
      <c r="AN35" s="967"/>
      <c r="AO35" s="967"/>
      <c r="AP35" s="967">
        <v>9370</v>
      </c>
      <c r="AQ35" s="967"/>
      <c r="AR35" s="967"/>
      <c r="AS35" s="967"/>
      <c r="AT35" s="967"/>
      <c r="AU35" s="967">
        <v>9373</v>
      </c>
      <c r="AV35" s="967"/>
      <c r="AW35" s="967"/>
      <c r="AX35" s="967"/>
      <c r="AY35" s="967"/>
      <c r="AZ35" s="1038" t="s">
        <v>538</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388</v>
      </c>
      <c r="C36" s="1034"/>
      <c r="D36" s="1034"/>
      <c r="E36" s="1034"/>
      <c r="F36" s="1034"/>
      <c r="G36" s="1034"/>
      <c r="H36" s="1034"/>
      <c r="I36" s="1034"/>
      <c r="J36" s="1034"/>
      <c r="K36" s="1034"/>
      <c r="L36" s="1034"/>
      <c r="M36" s="1034"/>
      <c r="N36" s="1034"/>
      <c r="O36" s="1034"/>
      <c r="P36" s="1035"/>
      <c r="Q36" s="1039">
        <v>191</v>
      </c>
      <c r="R36" s="1040"/>
      <c r="S36" s="1040"/>
      <c r="T36" s="1040"/>
      <c r="U36" s="1040"/>
      <c r="V36" s="1040">
        <v>191</v>
      </c>
      <c r="W36" s="1040"/>
      <c r="X36" s="1040"/>
      <c r="Y36" s="1040"/>
      <c r="Z36" s="1040"/>
      <c r="AA36" s="1040" t="s">
        <v>538</v>
      </c>
      <c r="AB36" s="1040"/>
      <c r="AC36" s="1040"/>
      <c r="AD36" s="1040"/>
      <c r="AE36" s="1041"/>
      <c r="AF36" s="1015" t="s">
        <v>108</v>
      </c>
      <c r="AG36" s="1016"/>
      <c r="AH36" s="1016"/>
      <c r="AI36" s="1016"/>
      <c r="AJ36" s="1017"/>
      <c r="AK36" s="976">
        <v>109</v>
      </c>
      <c r="AL36" s="967"/>
      <c r="AM36" s="967"/>
      <c r="AN36" s="967"/>
      <c r="AO36" s="967"/>
      <c r="AP36" s="967">
        <v>736</v>
      </c>
      <c r="AQ36" s="967"/>
      <c r="AR36" s="967"/>
      <c r="AS36" s="967"/>
      <c r="AT36" s="967"/>
      <c r="AU36" s="967">
        <v>707</v>
      </c>
      <c r="AV36" s="967"/>
      <c r="AW36" s="967"/>
      <c r="AX36" s="967"/>
      <c r="AY36" s="967"/>
      <c r="AZ36" s="1038" t="s">
        <v>538</v>
      </c>
      <c r="BA36" s="1038"/>
      <c r="BB36" s="1038"/>
      <c r="BC36" s="1038"/>
      <c r="BD36" s="1038"/>
      <c r="BE36" s="1028" t="s">
        <v>386</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389</v>
      </c>
      <c r="C37" s="1034"/>
      <c r="D37" s="1034"/>
      <c r="E37" s="1034"/>
      <c r="F37" s="1034"/>
      <c r="G37" s="1034"/>
      <c r="H37" s="1034"/>
      <c r="I37" s="1034"/>
      <c r="J37" s="1034"/>
      <c r="K37" s="1034"/>
      <c r="L37" s="1034"/>
      <c r="M37" s="1034"/>
      <c r="N37" s="1034"/>
      <c r="O37" s="1034"/>
      <c r="P37" s="1035"/>
      <c r="Q37" s="1039">
        <v>36</v>
      </c>
      <c r="R37" s="1040"/>
      <c r="S37" s="1040"/>
      <c r="T37" s="1040"/>
      <c r="U37" s="1040"/>
      <c r="V37" s="1040">
        <v>36</v>
      </c>
      <c r="W37" s="1040"/>
      <c r="X37" s="1040"/>
      <c r="Y37" s="1040"/>
      <c r="Z37" s="1040"/>
      <c r="AA37" s="1040" t="s">
        <v>538</v>
      </c>
      <c r="AB37" s="1040"/>
      <c r="AC37" s="1040"/>
      <c r="AD37" s="1040"/>
      <c r="AE37" s="1041"/>
      <c r="AF37" s="1015" t="s">
        <v>108</v>
      </c>
      <c r="AG37" s="1016"/>
      <c r="AH37" s="1016"/>
      <c r="AI37" s="1016"/>
      <c r="AJ37" s="1017"/>
      <c r="AK37" s="976">
        <v>24</v>
      </c>
      <c r="AL37" s="967"/>
      <c r="AM37" s="967"/>
      <c r="AN37" s="967"/>
      <c r="AO37" s="967"/>
      <c r="AP37" s="967">
        <v>167</v>
      </c>
      <c r="AQ37" s="967"/>
      <c r="AR37" s="967"/>
      <c r="AS37" s="967"/>
      <c r="AT37" s="967"/>
      <c r="AU37" s="967">
        <v>167</v>
      </c>
      <c r="AV37" s="967"/>
      <c r="AW37" s="967"/>
      <c r="AX37" s="967"/>
      <c r="AY37" s="967"/>
      <c r="AZ37" s="1038" t="s">
        <v>538</v>
      </c>
      <c r="BA37" s="1038"/>
      <c r="BB37" s="1038"/>
      <c r="BC37" s="1038"/>
      <c r="BD37" s="1038"/>
      <c r="BE37" s="1028" t="s">
        <v>386</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390</v>
      </c>
      <c r="C38" s="1034"/>
      <c r="D38" s="1034"/>
      <c r="E38" s="1034"/>
      <c r="F38" s="1034"/>
      <c r="G38" s="1034"/>
      <c r="H38" s="1034"/>
      <c r="I38" s="1034"/>
      <c r="J38" s="1034"/>
      <c r="K38" s="1034"/>
      <c r="L38" s="1034"/>
      <c r="M38" s="1034"/>
      <c r="N38" s="1034"/>
      <c r="O38" s="1034"/>
      <c r="P38" s="1035"/>
      <c r="Q38" s="1039">
        <v>19</v>
      </c>
      <c r="R38" s="1040"/>
      <c r="S38" s="1040"/>
      <c r="T38" s="1040"/>
      <c r="U38" s="1040"/>
      <c r="V38" s="1040">
        <v>19</v>
      </c>
      <c r="W38" s="1040"/>
      <c r="X38" s="1040"/>
      <c r="Y38" s="1040"/>
      <c r="Z38" s="1040"/>
      <c r="AA38" s="1040" t="s">
        <v>538</v>
      </c>
      <c r="AB38" s="1040"/>
      <c r="AC38" s="1040"/>
      <c r="AD38" s="1040"/>
      <c r="AE38" s="1041"/>
      <c r="AF38" s="1015" t="s">
        <v>108</v>
      </c>
      <c r="AG38" s="1016"/>
      <c r="AH38" s="1016"/>
      <c r="AI38" s="1016"/>
      <c r="AJ38" s="1017"/>
      <c r="AK38" s="976">
        <v>16</v>
      </c>
      <c r="AL38" s="967"/>
      <c r="AM38" s="967"/>
      <c r="AN38" s="967"/>
      <c r="AO38" s="967"/>
      <c r="AP38" s="967">
        <v>170</v>
      </c>
      <c r="AQ38" s="967"/>
      <c r="AR38" s="967"/>
      <c r="AS38" s="967"/>
      <c r="AT38" s="967"/>
      <c r="AU38" s="967">
        <v>170</v>
      </c>
      <c r="AV38" s="967"/>
      <c r="AW38" s="967"/>
      <c r="AX38" s="967"/>
      <c r="AY38" s="967"/>
      <c r="AZ38" s="1038" t="s">
        <v>538</v>
      </c>
      <c r="BA38" s="1038"/>
      <c r="BB38" s="1038"/>
      <c r="BC38" s="1038"/>
      <c r="BD38" s="1038"/>
      <c r="BE38" s="1028" t="s">
        <v>386</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391</v>
      </c>
      <c r="C39" s="1034"/>
      <c r="D39" s="1034"/>
      <c r="E39" s="1034"/>
      <c r="F39" s="1034"/>
      <c r="G39" s="1034"/>
      <c r="H39" s="1034"/>
      <c r="I39" s="1034"/>
      <c r="J39" s="1034"/>
      <c r="K39" s="1034"/>
      <c r="L39" s="1034"/>
      <c r="M39" s="1034"/>
      <c r="N39" s="1034"/>
      <c r="O39" s="1034"/>
      <c r="P39" s="1035"/>
      <c r="Q39" s="1039">
        <v>163</v>
      </c>
      <c r="R39" s="1040"/>
      <c r="S39" s="1040"/>
      <c r="T39" s="1040"/>
      <c r="U39" s="1040"/>
      <c r="V39" s="1040">
        <v>163</v>
      </c>
      <c r="W39" s="1040"/>
      <c r="X39" s="1040"/>
      <c r="Y39" s="1040"/>
      <c r="Z39" s="1040"/>
      <c r="AA39" s="1040" t="s">
        <v>538</v>
      </c>
      <c r="AB39" s="1040"/>
      <c r="AC39" s="1040"/>
      <c r="AD39" s="1040"/>
      <c r="AE39" s="1041"/>
      <c r="AF39" s="1015" t="s">
        <v>108</v>
      </c>
      <c r="AG39" s="1016"/>
      <c r="AH39" s="1016"/>
      <c r="AI39" s="1016"/>
      <c r="AJ39" s="1017"/>
      <c r="AK39" s="976">
        <v>61</v>
      </c>
      <c r="AL39" s="967"/>
      <c r="AM39" s="967"/>
      <c r="AN39" s="967"/>
      <c r="AO39" s="967"/>
      <c r="AP39" s="967">
        <v>56</v>
      </c>
      <c r="AQ39" s="967"/>
      <c r="AR39" s="967"/>
      <c r="AS39" s="967"/>
      <c r="AT39" s="967"/>
      <c r="AU39" s="967">
        <v>56</v>
      </c>
      <c r="AV39" s="967"/>
      <c r="AW39" s="967"/>
      <c r="AX39" s="967"/>
      <c r="AY39" s="967"/>
      <c r="AZ39" s="1038" t="s">
        <v>538</v>
      </c>
      <c r="BA39" s="1038"/>
      <c r="BB39" s="1038"/>
      <c r="BC39" s="1038"/>
      <c r="BD39" s="1038"/>
      <c r="BE39" s="1028" t="s">
        <v>386</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8704</v>
      </c>
      <c r="AG63" s="955"/>
      <c r="AH63" s="955"/>
      <c r="AI63" s="955"/>
      <c r="AJ63" s="1026"/>
      <c r="AK63" s="1027"/>
      <c r="AL63" s="959"/>
      <c r="AM63" s="959"/>
      <c r="AN63" s="959"/>
      <c r="AO63" s="959"/>
      <c r="AP63" s="955">
        <v>21182</v>
      </c>
      <c r="AQ63" s="955"/>
      <c r="AR63" s="955"/>
      <c r="AS63" s="955"/>
      <c r="AT63" s="955"/>
      <c r="AU63" s="955">
        <v>14757</v>
      </c>
      <c r="AV63" s="955"/>
      <c r="AW63" s="955"/>
      <c r="AX63" s="955"/>
      <c r="AY63" s="955"/>
      <c r="AZ63" s="1021"/>
      <c r="BA63" s="1021"/>
      <c r="BB63" s="1021"/>
      <c r="BC63" s="1021"/>
      <c r="BD63" s="1021"/>
      <c r="BE63" s="956"/>
      <c r="BF63" s="956"/>
      <c r="BG63" s="956"/>
      <c r="BH63" s="956"/>
      <c r="BI63" s="957"/>
      <c r="BJ63" s="1022" t="s">
        <v>108</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396</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191</v>
      </c>
      <c r="R68" s="978"/>
      <c r="S68" s="978"/>
      <c r="T68" s="978"/>
      <c r="U68" s="978"/>
      <c r="V68" s="978">
        <v>175</v>
      </c>
      <c r="W68" s="978"/>
      <c r="X68" s="978"/>
      <c r="Y68" s="978"/>
      <c r="Z68" s="978"/>
      <c r="AA68" s="978">
        <v>16</v>
      </c>
      <c r="AB68" s="978"/>
      <c r="AC68" s="978"/>
      <c r="AD68" s="978"/>
      <c r="AE68" s="978"/>
      <c r="AF68" s="978">
        <v>16</v>
      </c>
      <c r="AG68" s="978"/>
      <c r="AH68" s="978"/>
      <c r="AI68" s="978"/>
      <c r="AJ68" s="978"/>
      <c r="AK68" s="978" t="s">
        <v>537</v>
      </c>
      <c r="AL68" s="978"/>
      <c r="AM68" s="978"/>
      <c r="AN68" s="978"/>
      <c r="AO68" s="978"/>
      <c r="AP68" s="978" t="s">
        <v>538</v>
      </c>
      <c r="AQ68" s="978"/>
      <c r="AR68" s="978"/>
      <c r="AS68" s="978"/>
      <c r="AT68" s="978"/>
      <c r="AU68" s="978" t="s">
        <v>538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951</v>
      </c>
      <c r="R69" s="967"/>
      <c r="S69" s="967"/>
      <c r="T69" s="967"/>
      <c r="U69" s="967"/>
      <c r="V69" s="967">
        <v>951</v>
      </c>
      <c r="W69" s="967"/>
      <c r="X69" s="967"/>
      <c r="Y69" s="967"/>
      <c r="Z69" s="967"/>
      <c r="AA69" s="967" t="s">
        <v>538</v>
      </c>
      <c r="AB69" s="967"/>
      <c r="AC69" s="967"/>
      <c r="AD69" s="967"/>
      <c r="AE69" s="967"/>
      <c r="AF69" s="967" t="s">
        <v>538</v>
      </c>
      <c r="AG69" s="967"/>
      <c r="AH69" s="967"/>
      <c r="AI69" s="967"/>
      <c r="AJ69" s="967"/>
      <c r="AK69" s="967">
        <v>36</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375539</v>
      </c>
      <c r="R70" s="967"/>
      <c r="S70" s="967"/>
      <c r="T70" s="967"/>
      <c r="U70" s="967"/>
      <c r="V70" s="967">
        <v>374021</v>
      </c>
      <c r="W70" s="967"/>
      <c r="X70" s="967"/>
      <c r="Y70" s="967"/>
      <c r="Z70" s="967"/>
      <c r="AA70" s="967">
        <v>1517</v>
      </c>
      <c r="AB70" s="967"/>
      <c r="AC70" s="967"/>
      <c r="AD70" s="967"/>
      <c r="AE70" s="967"/>
      <c r="AF70" s="967">
        <v>1517</v>
      </c>
      <c r="AG70" s="967"/>
      <c r="AH70" s="967"/>
      <c r="AI70" s="967"/>
      <c r="AJ70" s="967"/>
      <c r="AK70" s="967">
        <v>2628</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1533</v>
      </c>
      <c r="AG88" s="955"/>
      <c r="AH88" s="955"/>
      <c r="AI88" s="955"/>
      <c r="AJ88" s="955"/>
      <c r="AK88" s="959"/>
      <c r="AL88" s="959"/>
      <c r="AM88" s="959"/>
      <c r="AN88" s="959"/>
      <c r="AO88" s="959"/>
      <c r="AP88" s="955" t="s">
        <v>538</v>
      </c>
      <c r="AQ88" s="955"/>
      <c r="AR88" s="955"/>
      <c r="AS88" s="955"/>
      <c r="AT88" s="955"/>
      <c r="AU88" s="955" t="s">
        <v>538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1489</v>
      </c>
      <c r="CS102" s="947"/>
      <c r="CT102" s="947"/>
      <c r="CU102" s="947"/>
      <c r="CV102" s="948"/>
      <c r="CW102" s="946">
        <v>600</v>
      </c>
      <c r="CX102" s="947"/>
      <c r="CY102" s="947"/>
      <c r="CZ102" s="947"/>
      <c r="DA102" s="948"/>
      <c r="DB102" s="946" t="s">
        <v>549</v>
      </c>
      <c r="DC102" s="947"/>
      <c r="DD102" s="947"/>
      <c r="DE102" s="947"/>
      <c r="DF102" s="948"/>
      <c r="DG102" s="946" t="s">
        <v>538</v>
      </c>
      <c r="DH102" s="947"/>
      <c r="DI102" s="947"/>
      <c r="DJ102" s="947"/>
      <c r="DK102" s="948"/>
      <c r="DL102" s="946" t="s">
        <v>538</v>
      </c>
      <c r="DM102" s="947"/>
      <c r="DN102" s="947"/>
      <c r="DO102" s="947"/>
      <c r="DP102" s="948"/>
      <c r="DQ102" s="946" t="s">
        <v>538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284</v>
      </c>
      <c r="AG109" s="888"/>
      <c r="AH109" s="888"/>
      <c r="AI109" s="888"/>
      <c r="AJ109" s="889"/>
      <c r="AK109" s="890" t="s">
        <v>283</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284</v>
      </c>
      <c r="BW109" s="888"/>
      <c r="BX109" s="888"/>
      <c r="BY109" s="888"/>
      <c r="BZ109" s="889"/>
      <c r="CA109" s="890" t="s">
        <v>283</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284</v>
      </c>
      <c r="DM109" s="888"/>
      <c r="DN109" s="888"/>
      <c r="DO109" s="888"/>
      <c r="DP109" s="889"/>
      <c r="DQ109" s="890" t="s">
        <v>283</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7652309</v>
      </c>
      <c r="AB110" s="873"/>
      <c r="AC110" s="873"/>
      <c r="AD110" s="873"/>
      <c r="AE110" s="874"/>
      <c r="AF110" s="875">
        <v>7564653</v>
      </c>
      <c r="AG110" s="873"/>
      <c r="AH110" s="873"/>
      <c r="AI110" s="873"/>
      <c r="AJ110" s="874"/>
      <c r="AK110" s="875">
        <v>7131970</v>
      </c>
      <c r="AL110" s="873"/>
      <c r="AM110" s="873"/>
      <c r="AN110" s="873"/>
      <c r="AO110" s="874"/>
      <c r="AP110" s="876">
        <v>23.1</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67953933</v>
      </c>
      <c r="BR110" s="800"/>
      <c r="BS110" s="800"/>
      <c r="BT110" s="800"/>
      <c r="BU110" s="800"/>
      <c r="BV110" s="800">
        <v>69138647</v>
      </c>
      <c r="BW110" s="800"/>
      <c r="BX110" s="800"/>
      <c r="BY110" s="800"/>
      <c r="BZ110" s="800"/>
      <c r="CA110" s="800">
        <v>67908502</v>
      </c>
      <c r="CB110" s="800"/>
      <c r="CC110" s="800"/>
      <c r="CD110" s="800"/>
      <c r="CE110" s="800"/>
      <c r="CF110" s="861">
        <v>220.1</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108</v>
      </c>
      <c r="BR111" s="771"/>
      <c r="BS111" s="771"/>
      <c r="BT111" s="771"/>
      <c r="BU111" s="771"/>
      <c r="BV111" s="771" t="s">
        <v>108</v>
      </c>
      <c r="BW111" s="771"/>
      <c r="BX111" s="771"/>
      <c r="BY111" s="771"/>
      <c r="BZ111" s="771"/>
      <c r="CA111" s="771" t="s">
        <v>108</v>
      </c>
      <c r="CB111" s="771"/>
      <c r="CC111" s="771"/>
      <c r="CD111" s="771"/>
      <c r="CE111" s="771"/>
      <c r="CF111" s="848" t="s">
        <v>108</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15059349</v>
      </c>
      <c r="BR112" s="771"/>
      <c r="BS112" s="771"/>
      <c r="BT112" s="771"/>
      <c r="BU112" s="771"/>
      <c r="BV112" s="771">
        <v>14772421</v>
      </c>
      <c r="BW112" s="771"/>
      <c r="BX112" s="771"/>
      <c r="BY112" s="771"/>
      <c r="BZ112" s="771"/>
      <c r="CA112" s="771">
        <v>14756448</v>
      </c>
      <c r="CB112" s="771"/>
      <c r="CC112" s="771"/>
      <c r="CD112" s="771"/>
      <c r="CE112" s="771"/>
      <c r="CF112" s="848">
        <v>47.8</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1323934</v>
      </c>
      <c r="AB113" s="909"/>
      <c r="AC113" s="909"/>
      <c r="AD113" s="909"/>
      <c r="AE113" s="910"/>
      <c r="AF113" s="911">
        <v>1253443</v>
      </c>
      <c r="AG113" s="909"/>
      <c r="AH113" s="909"/>
      <c r="AI113" s="909"/>
      <c r="AJ113" s="910"/>
      <c r="AK113" s="911">
        <v>1186434</v>
      </c>
      <c r="AL113" s="909"/>
      <c r="AM113" s="909"/>
      <c r="AN113" s="909"/>
      <c r="AO113" s="910"/>
      <c r="AP113" s="912">
        <v>3.8</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t="s">
        <v>108</v>
      </c>
      <c r="BR113" s="771"/>
      <c r="BS113" s="771"/>
      <c r="BT113" s="771"/>
      <c r="BU113" s="771"/>
      <c r="BV113" s="771" t="s">
        <v>108</v>
      </c>
      <c r="BW113" s="771"/>
      <c r="BX113" s="771"/>
      <c r="BY113" s="771"/>
      <c r="BZ113" s="771"/>
      <c r="CA113" s="771" t="s">
        <v>108</v>
      </c>
      <c r="CB113" s="771"/>
      <c r="CC113" s="771"/>
      <c r="CD113" s="771"/>
      <c r="CE113" s="771"/>
      <c r="CF113" s="848" t="s">
        <v>108</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108</v>
      </c>
      <c r="AB114" s="784"/>
      <c r="AC114" s="784"/>
      <c r="AD114" s="784"/>
      <c r="AE114" s="785"/>
      <c r="AF114" s="786" t="s">
        <v>108</v>
      </c>
      <c r="AG114" s="784"/>
      <c r="AH114" s="784"/>
      <c r="AI114" s="784"/>
      <c r="AJ114" s="785"/>
      <c r="AK114" s="786" t="s">
        <v>108</v>
      </c>
      <c r="AL114" s="784"/>
      <c r="AM114" s="784"/>
      <c r="AN114" s="784"/>
      <c r="AO114" s="785"/>
      <c r="AP114" s="754" t="s">
        <v>108</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12000837</v>
      </c>
      <c r="BR114" s="771"/>
      <c r="BS114" s="771"/>
      <c r="BT114" s="771"/>
      <c r="BU114" s="771"/>
      <c r="BV114" s="771">
        <v>11214393</v>
      </c>
      <c r="BW114" s="771"/>
      <c r="BX114" s="771"/>
      <c r="BY114" s="771"/>
      <c r="BZ114" s="771"/>
      <c r="CA114" s="771">
        <v>10765462</v>
      </c>
      <c r="CB114" s="771"/>
      <c r="CC114" s="771"/>
      <c r="CD114" s="771"/>
      <c r="CE114" s="771"/>
      <c r="CF114" s="848">
        <v>34.9</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108</v>
      </c>
      <c r="AB115" s="909"/>
      <c r="AC115" s="909"/>
      <c r="AD115" s="909"/>
      <c r="AE115" s="910"/>
      <c r="AF115" s="911" t="s">
        <v>108</v>
      </c>
      <c r="AG115" s="909"/>
      <c r="AH115" s="909"/>
      <c r="AI115" s="909"/>
      <c r="AJ115" s="910"/>
      <c r="AK115" s="911" t="s">
        <v>108</v>
      </c>
      <c r="AL115" s="909"/>
      <c r="AM115" s="909"/>
      <c r="AN115" s="909"/>
      <c r="AO115" s="910"/>
      <c r="AP115" s="912" t="s">
        <v>108</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208</v>
      </c>
      <c r="AB116" s="784"/>
      <c r="AC116" s="784"/>
      <c r="AD116" s="784"/>
      <c r="AE116" s="785"/>
      <c r="AF116" s="786">
        <v>98</v>
      </c>
      <c r="AG116" s="784"/>
      <c r="AH116" s="784"/>
      <c r="AI116" s="784"/>
      <c r="AJ116" s="785"/>
      <c r="AK116" s="786">
        <v>30</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8976451</v>
      </c>
      <c r="AB117" s="895"/>
      <c r="AC117" s="895"/>
      <c r="AD117" s="895"/>
      <c r="AE117" s="896"/>
      <c r="AF117" s="898">
        <v>8818194</v>
      </c>
      <c r="AG117" s="895"/>
      <c r="AH117" s="895"/>
      <c r="AI117" s="895"/>
      <c r="AJ117" s="896"/>
      <c r="AK117" s="898">
        <v>8318434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284</v>
      </c>
      <c r="AG118" s="888"/>
      <c r="AH118" s="888"/>
      <c r="AI118" s="888"/>
      <c r="AJ118" s="889"/>
      <c r="AK118" s="890" t="s">
        <v>283</v>
      </c>
      <c r="AL118" s="888"/>
      <c r="AM118" s="888"/>
      <c r="AN118" s="888"/>
      <c r="AO118" s="889"/>
      <c r="AP118" s="891" t="s">
        <v>407</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435</v>
      </c>
      <c r="BP118" s="838"/>
      <c r="BQ118" s="857">
        <v>95014119</v>
      </c>
      <c r="BR118" s="858"/>
      <c r="BS118" s="858"/>
      <c r="BT118" s="858"/>
      <c r="BU118" s="858"/>
      <c r="BV118" s="858">
        <v>95125461</v>
      </c>
      <c r="BW118" s="858"/>
      <c r="BX118" s="858"/>
      <c r="BY118" s="858"/>
      <c r="BZ118" s="858"/>
      <c r="CA118" s="858">
        <v>93430412</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12325477</v>
      </c>
      <c r="BR119" s="800"/>
      <c r="BS119" s="800"/>
      <c r="BT119" s="800"/>
      <c r="BU119" s="800"/>
      <c r="BV119" s="800">
        <v>13678362</v>
      </c>
      <c r="BW119" s="800"/>
      <c r="BX119" s="800"/>
      <c r="BY119" s="800"/>
      <c r="BZ119" s="800"/>
      <c r="CA119" s="800">
        <v>15341673</v>
      </c>
      <c r="CB119" s="800"/>
      <c r="CC119" s="800"/>
      <c r="CD119" s="800"/>
      <c r="CE119" s="800"/>
      <c r="CF119" s="861">
        <v>49.7</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12687562</v>
      </c>
      <c r="BR120" s="771"/>
      <c r="BS120" s="771"/>
      <c r="BT120" s="771"/>
      <c r="BU120" s="771"/>
      <c r="BV120" s="771">
        <v>12047889</v>
      </c>
      <c r="BW120" s="771"/>
      <c r="BX120" s="771"/>
      <c r="BY120" s="771"/>
      <c r="BZ120" s="771"/>
      <c r="CA120" s="771">
        <v>11980178</v>
      </c>
      <c r="CB120" s="771"/>
      <c r="CC120" s="771"/>
      <c r="CD120" s="771"/>
      <c r="CE120" s="771"/>
      <c r="CF120" s="848">
        <v>38.799999999999997</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9161728</v>
      </c>
      <c r="DH120" s="800"/>
      <c r="DI120" s="800"/>
      <c r="DJ120" s="800"/>
      <c r="DK120" s="800"/>
      <c r="DL120" s="800">
        <v>9156914</v>
      </c>
      <c r="DM120" s="800"/>
      <c r="DN120" s="800"/>
      <c r="DO120" s="800"/>
      <c r="DP120" s="800"/>
      <c r="DQ120" s="800">
        <v>9372744</v>
      </c>
      <c r="DR120" s="800"/>
      <c r="DS120" s="800"/>
      <c r="DT120" s="800"/>
      <c r="DU120" s="800"/>
      <c r="DV120" s="801">
        <v>30.4</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51680923</v>
      </c>
      <c r="BR121" s="858"/>
      <c r="BS121" s="858"/>
      <c r="BT121" s="858"/>
      <c r="BU121" s="858"/>
      <c r="BV121" s="858">
        <v>53890794</v>
      </c>
      <c r="BW121" s="858"/>
      <c r="BX121" s="858"/>
      <c r="BY121" s="858"/>
      <c r="BZ121" s="858"/>
      <c r="CA121" s="858">
        <v>54210011</v>
      </c>
      <c r="CB121" s="858"/>
      <c r="CC121" s="858"/>
      <c r="CD121" s="858"/>
      <c r="CE121" s="858"/>
      <c r="CF121" s="859">
        <v>175.7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3618441</v>
      </c>
      <c r="DH121" s="771"/>
      <c r="DI121" s="771"/>
      <c r="DJ121" s="771"/>
      <c r="DK121" s="771"/>
      <c r="DL121" s="771">
        <v>3353487</v>
      </c>
      <c r="DM121" s="771"/>
      <c r="DN121" s="771"/>
      <c r="DO121" s="771"/>
      <c r="DP121" s="771"/>
      <c r="DQ121" s="771">
        <v>2978238</v>
      </c>
      <c r="DR121" s="771"/>
      <c r="DS121" s="771"/>
      <c r="DT121" s="771"/>
      <c r="DU121" s="771"/>
      <c r="DV121" s="823">
        <v>9.6999999999999993</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444</v>
      </c>
      <c r="BP122" s="838"/>
      <c r="BQ122" s="839">
        <v>76693962</v>
      </c>
      <c r="BR122" s="840"/>
      <c r="BS122" s="840"/>
      <c r="BT122" s="840"/>
      <c r="BU122" s="840"/>
      <c r="BV122" s="840">
        <v>79617045</v>
      </c>
      <c r="BW122" s="840"/>
      <c r="BX122" s="840"/>
      <c r="BY122" s="840"/>
      <c r="BZ122" s="840"/>
      <c r="CA122" s="840">
        <v>81531862</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1097705</v>
      </c>
      <c r="DH122" s="771"/>
      <c r="DI122" s="771"/>
      <c r="DJ122" s="771"/>
      <c r="DK122" s="771"/>
      <c r="DL122" s="771">
        <v>1090200</v>
      </c>
      <c r="DM122" s="771"/>
      <c r="DN122" s="771"/>
      <c r="DO122" s="771"/>
      <c r="DP122" s="771"/>
      <c r="DQ122" s="771">
        <v>1189128</v>
      </c>
      <c r="DR122" s="771"/>
      <c r="DS122" s="771"/>
      <c r="DT122" s="771"/>
      <c r="DU122" s="771"/>
      <c r="DV122" s="823">
        <v>3.9</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58.6</v>
      </c>
      <c r="BR123" s="832"/>
      <c r="BS123" s="832"/>
      <c r="BT123" s="832"/>
      <c r="BU123" s="832"/>
      <c r="BV123" s="832">
        <v>50.2</v>
      </c>
      <c r="BW123" s="832"/>
      <c r="BX123" s="832"/>
      <c r="BY123" s="832"/>
      <c r="BZ123" s="832"/>
      <c r="CA123" s="832">
        <v>38.5</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797770</v>
      </c>
      <c r="DH123" s="784"/>
      <c r="DI123" s="784"/>
      <c r="DJ123" s="784"/>
      <c r="DK123" s="785"/>
      <c r="DL123" s="786">
        <v>730801</v>
      </c>
      <c r="DM123" s="784"/>
      <c r="DN123" s="784"/>
      <c r="DO123" s="784"/>
      <c r="DP123" s="785"/>
      <c r="DQ123" s="786">
        <v>706895</v>
      </c>
      <c r="DR123" s="784"/>
      <c r="DS123" s="784"/>
      <c r="DT123" s="784"/>
      <c r="DU123" s="785"/>
      <c r="DV123" s="754">
        <v>2.2999999999999998</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383705</v>
      </c>
      <c r="DH124" s="717"/>
      <c r="DI124" s="717"/>
      <c r="DJ124" s="717"/>
      <c r="DK124" s="718"/>
      <c r="DL124" s="719">
        <v>441019</v>
      </c>
      <c r="DM124" s="717"/>
      <c r="DN124" s="717"/>
      <c r="DO124" s="717"/>
      <c r="DP124" s="718"/>
      <c r="DQ124" s="719">
        <v>509443</v>
      </c>
      <c r="DR124" s="717"/>
      <c r="DS124" s="717"/>
      <c r="DT124" s="717"/>
      <c r="DU124" s="718"/>
      <c r="DV124" s="807">
        <v>1.7</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108</v>
      </c>
      <c r="AB126" s="784"/>
      <c r="AC126" s="784"/>
      <c r="AD126" s="784"/>
      <c r="AE126" s="785"/>
      <c r="AF126" s="786" t="s">
        <v>108</v>
      </c>
      <c r="AG126" s="784"/>
      <c r="AH126" s="784"/>
      <c r="AI126" s="784"/>
      <c r="AJ126" s="785"/>
      <c r="AK126" s="786" t="s">
        <v>108</v>
      </c>
      <c r="AL126" s="784"/>
      <c r="AM126" s="784"/>
      <c r="AN126" s="784"/>
      <c r="AO126" s="785"/>
      <c r="AP126" s="754" t="s">
        <v>108</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108</v>
      </c>
      <c r="AB127" s="784"/>
      <c r="AC127" s="784"/>
      <c r="AD127" s="784"/>
      <c r="AE127" s="785"/>
      <c r="AF127" s="786" t="s">
        <v>108</v>
      </c>
      <c r="AG127" s="784"/>
      <c r="AH127" s="784"/>
      <c r="AI127" s="784"/>
      <c r="AJ127" s="785"/>
      <c r="AK127" s="786" t="s">
        <v>108</v>
      </c>
      <c r="AL127" s="784"/>
      <c r="AM127" s="784"/>
      <c r="AN127" s="784"/>
      <c r="AO127" s="785"/>
      <c r="AP127" s="754" t="s">
        <v>108</v>
      </c>
      <c r="AQ127" s="755"/>
      <c r="AR127" s="755"/>
      <c r="AS127" s="755"/>
      <c r="AT127" s="756"/>
      <c r="AU127" s="233"/>
      <c r="AV127" s="233"/>
      <c r="AW127" s="233"/>
      <c r="AX127" s="757" t="s">
        <v>455</v>
      </c>
      <c r="AY127" s="758"/>
      <c r="AZ127" s="758"/>
      <c r="BA127" s="758"/>
      <c r="BB127" s="758"/>
      <c r="BC127" s="758"/>
      <c r="BD127" s="758"/>
      <c r="BE127" s="759"/>
      <c r="BF127" s="760" t="s">
        <v>108</v>
      </c>
      <c r="BG127" s="761"/>
      <c r="BH127" s="761"/>
      <c r="BI127" s="761"/>
      <c r="BJ127" s="761"/>
      <c r="BK127" s="761"/>
      <c r="BL127" s="762"/>
      <c r="BM127" s="760">
        <v>11.58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1310458</v>
      </c>
      <c r="AB128" s="724"/>
      <c r="AC128" s="724"/>
      <c r="AD128" s="724"/>
      <c r="AE128" s="725"/>
      <c r="AF128" s="726">
        <v>1304698</v>
      </c>
      <c r="AG128" s="724"/>
      <c r="AH128" s="724"/>
      <c r="AI128" s="724"/>
      <c r="AJ128" s="725"/>
      <c r="AK128" s="726">
        <v>1275299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108</v>
      </c>
      <c r="BG128" s="791"/>
      <c r="BH128" s="791"/>
      <c r="BI128" s="791"/>
      <c r="BJ128" s="791"/>
      <c r="BK128" s="791"/>
      <c r="BL128" s="792"/>
      <c r="BM128" s="790">
        <v>16.579999999999998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36194024</v>
      </c>
      <c r="AB129" s="784"/>
      <c r="AC129" s="784"/>
      <c r="AD129" s="784"/>
      <c r="AE129" s="785"/>
      <c r="AF129" s="786">
        <v>35965614</v>
      </c>
      <c r="AG129" s="784"/>
      <c r="AH129" s="784"/>
      <c r="AI129" s="784"/>
      <c r="AJ129" s="785"/>
      <c r="AK129" s="786">
        <v>35777461</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7.7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4948558</v>
      </c>
      <c r="AB130" s="784"/>
      <c r="AC130" s="784"/>
      <c r="AD130" s="784"/>
      <c r="AE130" s="785"/>
      <c r="AF130" s="786">
        <v>5119795</v>
      </c>
      <c r="AG130" s="784"/>
      <c r="AH130" s="784"/>
      <c r="AI130" s="784"/>
      <c r="AJ130" s="785"/>
      <c r="AK130" s="786">
        <v>4918857</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38.5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31245466</v>
      </c>
      <c r="AB131" s="717"/>
      <c r="AC131" s="717"/>
      <c r="AD131" s="717"/>
      <c r="AE131" s="718"/>
      <c r="AF131" s="719">
        <v>30845819</v>
      </c>
      <c r="AG131" s="717"/>
      <c r="AH131" s="717"/>
      <c r="AI131" s="717"/>
      <c r="AJ131" s="718"/>
      <c r="AK131" s="719">
        <v>30858604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8.6970538380000004</v>
      </c>
      <c r="AB132" s="740"/>
      <c r="AC132" s="740"/>
      <c r="AD132" s="740"/>
      <c r="AE132" s="741"/>
      <c r="AF132" s="742">
        <v>7.76021217</v>
      </c>
      <c r="AG132" s="740"/>
      <c r="AH132" s="740"/>
      <c r="AI132" s="740"/>
      <c r="AJ132" s="741"/>
      <c r="AK132" s="742">
        <v>6.8839082930000002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v>
      </c>
      <c r="AB133" s="749"/>
      <c r="AC133" s="749"/>
      <c r="AD133" s="749"/>
      <c r="AE133" s="750"/>
      <c r="AF133" s="748">
        <v>8.4</v>
      </c>
      <c r="AG133" s="749"/>
      <c r="AH133" s="749"/>
      <c r="AI133" s="749"/>
      <c r="AJ133" s="750"/>
      <c r="AK133" s="748">
        <v>7.7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10365505</v>
      </c>
      <c r="L9" s="264">
        <v>72760</v>
      </c>
      <c r="M9" s="265">
        <v>56521</v>
      </c>
      <c r="N9" s="266">
        <v>28.7</v>
      </c>
    </row>
    <row r="10" spans="1:16">
      <c r="A10" s="248"/>
      <c r="B10" s="244"/>
      <c r="C10" s="244"/>
      <c r="D10" s="244"/>
      <c r="E10" s="244"/>
      <c r="F10" s="244"/>
      <c r="G10" s="1133" t="s">
        <v>478</v>
      </c>
      <c r="H10" s="1134"/>
      <c r="I10" s="1134"/>
      <c r="J10" s="1135"/>
      <c r="K10" s="267">
        <v>920505</v>
      </c>
      <c r="L10" s="268">
        <v>6461</v>
      </c>
      <c r="M10" s="269">
        <v>5094</v>
      </c>
      <c r="N10" s="270">
        <v>26.8</v>
      </c>
    </row>
    <row r="11" spans="1:16" ht="13.5" customHeight="1">
      <c r="A11" s="248"/>
      <c r="B11" s="244"/>
      <c r="C11" s="244"/>
      <c r="D11" s="244"/>
      <c r="E11" s="244"/>
      <c r="F11" s="244"/>
      <c r="G11" s="1133" t="s">
        <v>479</v>
      </c>
      <c r="H11" s="1134"/>
      <c r="I11" s="1134"/>
      <c r="J11" s="1135"/>
      <c r="K11" s="267">
        <v>10182</v>
      </c>
      <c r="L11" s="268">
        <v>71</v>
      </c>
      <c r="M11" s="269">
        <v>3978</v>
      </c>
      <c r="N11" s="270">
        <v>-98.2</v>
      </c>
    </row>
    <row r="12" spans="1:16" ht="13.5" customHeight="1">
      <c r="A12" s="248"/>
      <c r="B12" s="244"/>
      <c r="C12" s="244"/>
      <c r="D12" s="244"/>
      <c r="E12" s="244"/>
      <c r="F12" s="244"/>
      <c r="G12" s="1133" t="s">
        <v>480</v>
      </c>
      <c r="H12" s="1134"/>
      <c r="I12" s="1134"/>
      <c r="J12" s="1135"/>
      <c r="K12" s="267">
        <v>1481225</v>
      </c>
      <c r="L12" s="268">
        <v>10397</v>
      </c>
      <c r="M12" s="269">
        <v>1244</v>
      </c>
      <c r="N12" s="270">
        <v>735.8</v>
      </c>
    </row>
    <row r="13" spans="1:16" ht="13.5" customHeight="1">
      <c r="A13" s="248"/>
      <c r="B13" s="244"/>
      <c r="C13" s="244"/>
      <c r="D13" s="244"/>
      <c r="E13" s="244"/>
      <c r="F13" s="244"/>
      <c r="G13" s="1133" t="s">
        <v>481</v>
      </c>
      <c r="H13" s="1134"/>
      <c r="I13" s="1134"/>
      <c r="J13" s="1135"/>
      <c r="K13" s="267" t="s">
        <v>482</v>
      </c>
      <c r="L13" s="268" t="s">
        <v>482</v>
      </c>
      <c r="M13" s="269">
        <v>18</v>
      </c>
      <c r="N13" s="270" t="s">
        <v>482</v>
      </c>
    </row>
    <row r="14" spans="1:16" ht="13.5" customHeight="1">
      <c r="A14" s="248"/>
      <c r="B14" s="244"/>
      <c r="C14" s="244"/>
      <c r="D14" s="244"/>
      <c r="E14" s="244"/>
      <c r="F14" s="244"/>
      <c r="G14" s="1133" t="s">
        <v>483</v>
      </c>
      <c r="H14" s="1134"/>
      <c r="I14" s="1134"/>
      <c r="J14" s="1135"/>
      <c r="K14" s="267">
        <v>444388</v>
      </c>
      <c r="L14" s="268">
        <v>3119</v>
      </c>
      <c r="M14" s="269">
        <v>2228</v>
      </c>
      <c r="N14" s="270">
        <v>40</v>
      </c>
    </row>
    <row r="15" spans="1:16" ht="13.5" customHeight="1">
      <c r="A15" s="248"/>
      <c r="B15" s="244"/>
      <c r="C15" s="244"/>
      <c r="D15" s="244"/>
      <c r="E15" s="244"/>
      <c r="F15" s="244"/>
      <c r="G15" s="1133" t="s">
        <v>484</v>
      </c>
      <c r="H15" s="1134"/>
      <c r="I15" s="1134"/>
      <c r="J15" s="1135"/>
      <c r="K15" s="267">
        <v>126859</v>
      </c>
      <c r="L15" s="268">
        <v>890</v>
      </c>
      <c r="M15" s="269">
        <v>1508</v>
      </c>
      <c r="N15" s="270">
        <v>-41</v>
      </c>
    </row>
    <row r="16" spans="1:16">
      <c r="A16" s="248"/>
      <c r="B16" s="244"/>
      <c r="C16" s="244"/>
      <c r="D16" s="244"/>
      <c r="E16" s="244"/>
      <c r="F16" s="244"/>
      <c r="G16" s="1136" t="s">
        <v>485</v>
      </c>
      <c r="H16" s="1137"/>
      <c r="I16" s="1137"/>
      <c r="J16" s="1138"/>
      <c r="K16" s="268">
        <v>-1020802</v>
      </c>
      <c r="L16" s="268">
        <v>-7165</v>
      </c>
      <c r="M16" s="269">
        <v>-5476</v>
      </c>
      <c r="N16" s="270">
        <v>30.8</v>
      </c>
    </row>
    <row r="17" spans="1:16">
      <c r="A17" s="248"/>
      <c r="B17" s="244"/>
      <c r="C17" s="244"/>
      <c r="D17" s="244"/>
      <c r="E17" s="244"/>
      <c r="F17" s="244"/>
      <c r="G17" s="1136" t="s">
        <v>167</v>
      </c>
      <c r="H17" s="1137"/>
      <c r="I17" s="1137"/>
      <c r="J17" s="1138"/>
      <c r="K17" s="268">
        <v>12327862</v>
      </c>
      <c r="L17" s="268">
        <v>86534</v>
      </c>
      <c r="M17" s="269">
        <v>65114</v>
      </c>
      <c r="N17" s="270">
        <v>32.9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7.6</v>
      </c>
      <c r="L21" s="281">
        <v>6.38</v>
      </c>
      <c r="M21" s="282">
        <v>1.22</v>
      </c>
      <c r="N21" s="249"/>
      <c r="O21" s="283"/>
      <c r="P21" s="279"/>
    </row>
    <row r="22" spans="1:16" s="284" customFormat="1">
      <c r="A22" s="279"/>
      <c r="B22" s="249"/>
      <c r="C22" s="249"/>
      <c r="D22" s="249"/>
      <c r="E22" s="249"/>
      <c r="F22" s="249"/>
      <c r="G22" s="1130" t="s">
        <v>491</v>
      </c>
      <c r="H22" s="1131"/>
      <c r="I22" s="1131"/>
      <c r="J22" s="1132"/>
      <c r="K22" s="285">
        <v>100.9</v>
      </c>
      <c r="L22" s="286">
        <v>99.8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7131970</v>
      </c>
      <c r="L32" s="294">
        <v>50062</v>
      </c>
      <c r="M32" s="295">
        <v>35579</v>
      </c>
      <c r="N32" s="296">
        <v>40.700000000000003</v>
      </c>
    </row>
    <row r="33" spans="1:16" ht="13.5" customHeight="1">
      <c r="A33" s="248"/>
      <c r="B33" s="244"/>
      <c r="C33" s="244"/>
      <c r="D33" s="244"/>
      <c r="E33" s="244"/>
      <c r="F33" s="244"/>
      <c r="G33" s="1121" t="s">
        <v>496</v>
      </c>
      <c r="H33" s="1122"/>
      <c r="I33" s="1122"/>
      <c r="J33" s="1123"/>
      <c r="K33" s="294" t="s">
        <v>482</v>
      </c>
      <c r="L33" s="294" t="s">
        <v>482</v>
      </c>
      <c r="M33" s="295" t="s">
        <v>482</v>
      </c>
      <c r="N33" s="296" t="s">
        <v>482</v>
      </c>
    </row>
    <row r="34" spans="1:16" ht="27" customHeight="1">
      <c r="A34" s="248"/>
      <c r="B34" s="244"/>
      <c r="C34" s="244"/>
      <c r="D34" s="244"/>
      <c r="E34" s="244"/>
      <c r="F34" s="244"/>
      <c r="G34" s="1121" t="s">
        <v>497</v>
      </c>
      <c r="H34" s="1122"/>
      <c r="I34" s="1122"/>
      <c r="J34" s="1123"/>
      <c r="K34" s="294" t="s">
        <v>482</v>
      </c>
      <c r="L34" s="294" t="s">
        <v>482</v>
      </c>
      <c r="M34" s="295">
        <v>9</v>
      </c>
      <c r="N34" s="296" t="s">
        <v>482</v>
      </c>
    </row>
    <row r="35" spans="1:16" ht="27" customHeight="1">
      <c r="A35" s="248"/>
      <c r="B35" s="244"/>
      <c r="C35" s="244"/>
      <c r="D35" s="244"/>
      <c r="E35" s="244"/>
      <c r="F35" s="244"/>
      <c r="G35" s="1121" t="s">
        <v>498</v>
      </c>
      <c r="H35" s="1122"/>
      <c r="I35" s="1122"/>
      <c r="J35" s="1123"/>
      <c r="K35" s="294">
        <v>1186434</v>
      </c>
      <c r="L35" s="294">
        <v>8328</v>
      </c>
      <c r="M35" s="295">
        <v>12310</v>
      </c>
      <c r="N35" s="296">
        <v>-32.299999999999997</v>
      </c>
    </row>
    <row r="36" spans="1:16" ht="27" customHeight="1">
      <c r="A36" s="248"/>
      <c r="B36" s="244"/>
      <c r="C36" s="244"/>
      <c r="D36" s="244"/>
      <c r="E36" s="244"/>
      <c r="F36" s="244"/>
      <c r="G36" s="1121" t="s">
        <v>499</v>
      </c>
      <c r="H36" s="1122"/>
      <c r="I36" s="1122"/>
      <c r="J36" s="1123"/>
      <c r="K36" s="294" t="s">
        <v>482</v>
      </c>
      <c r="L36" s="294" t="s">
        <v>482</v>
      </c>
      <c r="M36" s="295">
        <v>1635</v>
      </c>
      <c r="N36" s="296" t="s">
        <v>482</v>
      </c>
    </row>
    <row r="37" spans="1:16" ht="13.5" customHeight="1">
      <c r="A37" s="248"/>
      <c r="B37" s="244"/>
      <c r="C37" s="244"/>
      <c r="D37" s="244"/>
      <c r="E37" s="244"/>
      <c r="F37" s="244"/>
      <c r="G37" s="1121" t="s">
        <v>500</v>
      </c>
      <c r="H37" s="1122"/>
      <c r="I37" s="1122"/>
      <c r="J37" s="1123"/>
      <c r="K37" s="294" t="s">
        <v>482</v>
      </c>
      <c r="L37" s="294" t="s">
        <v>482</v>
      </c>
      <c r="M37" s="295">
        <v>609</v>
      </c>
      <c r="N37" s="296" t="s">
        <v>482</v>
      </c>
    </row>
    <row r="38" spans="1:16" ht="27" customHeight="1">
      <c r="A38" s="248"/>
      <c r="B38" s="244"/>
      <c r="C38" s="244"/>
      <c r="D38" s="244"/>
      <c r="E38" s="244"/>
      <c r="F38" s="244"/>
      <c r="G38" s="1124" t="s">
        <v>501</v>
      </c>
      <c r="H38" s="1125"/>
      <c r="I38" s="1125"/>
      <c r="J38" s="1126"/>
      <c r="K38" s="297">
        <v>30</v>
      </c>
      <c r="L38" s="297">
        <v>0</v>
      </c>
      <c r="M38" s="298">
        <v>0</v>
      </c>
      <c r="N38" s="299">
        <v>0</v>
      </c>
      <c r="O38" s="293"/>
    </row>
    <row r="39" spans="1:16">
      <c r="A39" s="248"/>
      <c r="B39" s="244"/>
      <c r="C39" s="244"/>
      <c r="D39" s="244"/>
      <c r="E39" s="244"/>
      <c r="F39" s="244"/>
      <c r="G39" s="1124" t="s">
        <v>502</v>
      </c>
      <c r="H39" s="1125"/>
      <c r="I39" s="1125"/>
      <c r="J39" s="1126"/>
      <c r="K39" s="300">
        <v>-1275299</v>
      </c>
      <c r="L39" s="300">
        <v>-8952</v>
      </c>
      <c r="M39" s="301">
        <v>-7873</v>
      </c>
      <c r="N39" s="302">
        <v>13.7</v>
      </c>
      <c r="O39" s="293"/>
    </row>
    <row r="40" spans="1:16" ht="27" customHeight="1">
      <c r="A40" s="248"/>
      <c r="B40" s="244"/>
      <c r="C40" s="244"/>
      <c r="D40" s="244"/>
      <c r="E40" s="244"/>
      <c r="F40" s="244"/>
      <c r="G40" s="1121" t="s">
        <v>503</v>
      </c>
      <c r="H40" s="1122"/>
      <c r="I40" s="1122"/>
      <c r="J40" s="1123"/>
      <c r="K40" s="300">
        <v>-4918857</v>
      </c>
      <c r="L40" s="300">
        <v>-34528</v>
      </c>
      <c r="M40" s="301">
        <v>-31099</v>
      </c>
      <c r="N40" s="302">
        <v>11</v>
      </c>
      <c r="O40" s="293"/>
    </row>
    <row r="41" spans="1:16">
      <c r="A41" s="248"/>
      <c r="B41" s="244"/>
      <c r="C41" s="244"/>
      <c r="D41" s="244"/>
      <c r="E41" s="244"/>
      <c r="F41" s="244"/>
      <c r="G41" s="1127" t="s">
        <v>278</v>
      </c>
      <c r="H41" s="1128"/>
      <c r="I41" s="1128"/>
      <c r="J41" s="1129"/>
      <c r="K41" s="294">
        <v>2124278</v>
      </c>
      <c r="L41" s="300">
        <v>14911</v>
      </c>
      <c r="M41" s="301">
        <v>11170</v>
      </c>
      <c r="N41" s="302">
        <v>33.5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4943751</v>
      </c>
      <c r="J51" s="320">
        <v>33876</v>
      </c>
      <c r="K51" s="321">
        <v>16.600000000000001</v>
      </c>
      <c r="L51" s="322">
        <v>41433</v>
      </c>
      <c r="M51" s="323">
        <v>-18.399999999999999</v>
      </c>
      <c r="N51" s="324">
        <v>35</v>
      </c>
    </row>
    <row r="52" spans="1:14">
      <c r="A52" s="248"/>
      <c r="B52" s="244"/>
      <c r="C52" s="244"/>
      <c r="D52" s="244"/>
      <c r="E52" s="244"/>
      <c r="F52" s="244"/>
      <c r="G52" s="325"/>
      <c r="H52" s="326" t="s">
        <v>514</v>
      </c>
      <c r="I52" s="327">
        <v>3435475</v>
      </c>
      <c r="J52" s="328">
        <v>23541</v>
      </c>
      <c r="K52" s="329">
        <v>39.4</v>
      </c>
      <c r="L52" s="330">
        <v>22351</v>
      </c>
      <c r="M52" s="331">
        <v>-26.7</v>
      </c>
      <c r="N52" s="332">
        <v>66.099999999999994</v>
      </c>
    </row>
    <row r="53" spans="1:14">
      <c r="A53" s="248"/>
      <c r="B53" s="244"/>
      <c r="C53" s="244"/>
      <c r="D53" s="244"/>
      <c r="E53" s="244"/>
      <c r="F53" s="244"/>
      <c r="G53" s="310" t="s">
        <v>515</v>
      </c>
      <c r="H53" s="311"/>
      <c r="I53" s="319">
        <v>5502416</v>
      </c>
      <c r="J53" s="320">
        <v>37708</v>
      </c>
      <c r="K53" s="321">
        <v>11.3</v>
      </c>
      <c r="L53" s="322">
        <v>43493</v>
      </c>
      <c r="M53" s="323">
        <v>5</v>
      </c>
      <c r="N53" s="324">
        <v>6.3</v>
      </c>
    </row>
    <row r="54" spans="1:14">
      <c r="A54" s="248"/>
      <c r="B54" s="244"/>
      <c r="C54" s="244"/>
      <c r="D54" s="244"/>
      <c r="E54" s="244"/>
      <c r="F54" s="244"/>
      <c r="G54" s="325"/>
      <c r="H54" s="326" t="s">
        <v>514</v>
      </c>
      <c r="I54" s="327">
        <v>3549576</v>
      </c>
      <c r="J54" s="328">
        <v>24325</v>
      </c>
      <c r="K54" s="329">
        <v>3.3</v>
      </c>
      <c r="L54" s="330">
        <v>23254</v>
      </c>
      <c r="M54" s="331">
        <v>4</v>
      </c>
      <c r="N54" s="332">
        <v>-0.7</v>
      </c>
    </row>
    <row r="55" spans="1:14">
      <c r="A55" s="248"/>
      <c r="B55" s="244"/>
      <c r="C55" s="244"/>
      <c r="D55" s="244"/>
      <c r="E55" s="244"/>
      <c r="F55" s="244"/>
      <c r="G55" s="310" t="s">
        <v>516</v>
      </c>
      <c r="H55" s="311"/>
      <c r="I55" s="319">
        <v>7523521</v>
      </c>
      <c r="J55" s="320">
        <v>51910</v>
      </c>
      <c r="K55" s="321">
        <v>37.700000000000003</v>
      </c>
      <c r="L55" s="322">
        <v>50840</v>
      </c>
      <c r="M55" s="323">
        <v>16.899999999999999</v>
      </c>
      <c r="N55" s="324">
        <v>20.8</v>
      </c>
    </row>
    <row r="56" spans="1:14">
      <c r="A56" s="248"/>
      <c r="B56" s="244"/>
      <c r="C56" s="244"/>
      <c r="D56" s="244"/>
      <c r="E56" s="244"/>
      <c r="F56" s="244"/>
      <c r="G56" s="325"/>
      <c r="H56" s="326" t="s">
        <v>514</v>
      </c>
      <c r="I56" s="327">
        <v>4331161</v>
      </c>
      <c r="J56" s="328">
        <v>29883</v>
      </c>
      <c r="K56" s="329">
        <v>22.8</v>
      </c>
      <c r="L56" s="330">
        <v>25367</v>
      </c>
      <c r="M56" s="331">
        <v>9.1</v>
      </c>
      <c r="N56" s="332">
        <v>13.7</v>
      </c>
    </row>
    <row r="57" spans="1:14">
      <c r="A57" s="248"/>
      <c r="B57" s="244"/>
      <c r="C57" s="244"/>
      <c r="D57" s="244"/>
      <c r="E57" s="244"/>
      <c r="F57" s="244"/>
      <c r="G57" s="310" t="s">
        <v>517</v>
      </c>
      <c r="H57" s="311"/>
      <c r="I57" s="319">
        <v>9523310</v>
      </c>
      <c r="J57" s="320">
        <v>66357</v>
      </c>
      <c r="K57" s="321">
        <v>27.8</v>
      </c>
      <c r="L57" s="322">
        <v>53605</v>
      </c>
      <c r="M57" s="323">
        <v>5.4</v>
      </c>
      <c r="N57" s="324">
        <v>22.4</v>
      </c>
    </row>
    <row r="58" spans="1:14">
      <c r="A58" s="248"/>
      <c r="B58" s="244"/>
      <c r="C58" s="244"/>
      <c r="D58" s="244"/>
      <c r="E58" s="244"/>
      <c r="F58" s="244"/>
      <c r="G58" s="325"/>
      <c r="H58" s="326" t="s">
        <v>514</v>
      </c>
      <c r="I58" s="327">
        <v>5824482</v>
      </c>
      <c r="J58" s="328">
        <v>40584</v>
      </c>
      <c r="K58" s="329">
        <v>35.799999999999997</v>
      </c>
      <c r="L58" s="330">
        <v>28343</v>
      </c>
      <c r="M58" s="331">
        <v>11.7</v>
      </c>
      <c r="N58" s="332">
        <v>24.1</v>
      </c>
    </row>
    <row r="59" spans="1:14">
      <c r="A59" s="248"/>
      <c r="B59" s="244"/>
      <c r="C59" s="244"/>
      <c r="D59" s="244"/>
      <c r="E59" s="244"/>
      <c r="F59" s="244"/>
      <c r="G59" s="310" t="s">
        <v>518</v>
      </c>
      <c r="H59" s="311"/>
      <c r="I59" s="319">
        <v>5896617</v>
      </c>
      <c r="J59" s="320">
        <v>41391</v>
      </c>
      <c r="K59" s="321">
        <v>-37.6</v>
      </c>
      <c r="L59" s="322">
        <v>46440</v>
      </c>
      <c r="M59" s="323">
        <v>-13.4</v>
      </c>
      <c r="N59" s="324">
        <v>-24.2</v>
      </c>
    </row>
    <row r="60" spans="1:14">
      <c r="A60" s="248"/>
      <c r="B60" s="244"/>
      <c r="C60" s="244"/>
      <c r="D60" s="244"/>
      <c r="E60" s="244"/>
      <c r="F60" s="244"/>
      <c r="G60" s="325"/>
      <c r="H60" s="326" t="s">
        <v>514</v>
      </c>
      <c r="I60" s="333">
        <v>4187903</v>
      </c>
      <c r="J60" s="328">
        <v>29397</v>
      </c>
      <c r="K60" s="329">
        <v>-27.6</v>
      </c>
      <c r="L60" s="330">
        <v>27658</v>
      </c>
      <c r="M60" s="331">
        <v>-2.4</v>
      </c>
      <c r="N60" s="332">
        <v>-25.2</v>
      </c>
    </row>
    <row r="61" spans="1:14">
      <c r="A61" s="248"/>
      <c r="B61" s="244"/>
      <c r="C61" s="244"/>
      <c r="D61" s="244"/>
      <c r="E61" s="244"/>
      <c r="F61" s="244"/>
      <c r="G61" s="310" t="s">
        <v>519</v>
      </c>
      <c r="H61" s="334"/>
      <c r="I61" s="335">
        <v>6677923</v>
      </c>
      <c r="J61" s="336">
        <v>46248</v>
      </c>
      <c r="K61" s="337">
        <v>11.2</v>
      </c>
      <c r="L61" s="338">
        <v>47162</v>
      </c>
      <c r="M61" s="339">
        <v>-0.9</v>
      </c>
      <c r="N61" s="324">
        <v>12.1</v>
      </c>
    </row>
    <row r="62" spans="1:14">
      <c r="A62" s="248"/>
      <c r="B62" s="244"/>
      <c r="C62" s="244"/>
      <c r="D62" s="244"/>
      <c r="E62" s="244"/>
      <c r="F62" s="244"/>
      <c r="G62" s="325"/>
      <c r="H62" s="326" t="s">
        <v>514</v>
      </c>
      <c r="I62" s="327">
        <v>4265719</v>
      </c>
      <c r="J62" s="328">
        <v>29546</v>
      </c>
      <c r="K62" s="329">
        <v>14.7</v>
      </c>
      <c r="L62" s="330">
        <v>25395</v>
      </c>
      <c r="M62" s="331">
        <v>-0.9</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9.94</v>
      </c>
      <c r="G47" s="12">
        <v>11.45</v>
      </c>
      <c r="H47" s="12">
        <v>11.73</v>
      </c>
      <c r="I47" s="12">
        <v>13.1</v>
      </c>
      <c r="J47" s="13">
        <v>14.32</v>
      </c>
    </row>
    <row r="48" spans="2:10" ht="57.75" customHeight="1">
      <c r="B48" s="14"/>
      <c r="C48" s="1141" t="s">
        <v>4</v>
      </c>
      <c r="D48" s="1141"/>
      <c r="E48" s="1142"/>
      <c r="F48" s="15">
        <v>2.87</v>
      </c>
      <c r="G48" s="16">
        <v>0.57999999999999996</v>
      </c>
      <c r="H48" s="16">
        <v>2.64</v>
      </c>
      <c r="I48" s="16">
        <v>2.2799999999999998</v>
      </c>
      <c r="J48" s="17">
        <v>2.73</v>
      </c>
    </row>
    <row r="49" spans="2:10" ht="57.75" customHeight="1" thickBot="1">
      <c r="B49" s="18"/>
      <c r="C49" s="1143" t="s">
        <v>5</v>
      </c>
      <c r="D49" s="1143"/>
      <c r="E49" s="1144"/>
      <c r="F49" s="19">
        <v>2.17</v>
      </c>
      <c r="G49" s="20" t="s">
        <v>526</v>
      </c>
      <c r="H49" s="20">
        <v>2.5299999999999998</v>
      </c>
      <c r="I49" s="20">
        <v>0.91</v>
      </c>
      <c r="J49" s="21">
        <v>1.65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2017-03-13T01:37:00Z</cp:lastPrinted>
  <dcterms:created xsi:type="dcterms:W3CDTF">2017-02-15T21:38:30Z</dcterms:created>
  <dcterms:modified xsi:type="dcterms:W3CDTF">2017-05-15T07:34:10Z</dcterms:modified>
</cp:coreProperties>
</file>