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
  </bookViews>
  <sheets>
    <sheet name="添付－１（２５－Ａ）設計建設費" sheetId="4" r:id="rId1"/>
    <sheet name="添付－２（２５－Ｂ）長期収支計画" sheetId="5" r:id="rId2"/>
    <sheet name="添付－３（３０－Ａ）消化ガス利用発電計画" sheetId="7" r:id="rId3"/>
  </sheets>
  <definedNames>
    <definedName name="_xlnm.Print_Area" localSheetId="0">'添付－１（２５－Ａ）設計建設費'!$A$1:$J$36</definedName>
    <definedName name="_xlnm.Print_Area" localSheetId="1">'添付－２（２５－Ｂ）長期収支計画'!$B$1:$AC$36</definedName>
    <definedName name="_xlnm.Print_Area" localSheetId="2">'添付－３（３０－Ａ）消化ガス利用発電計画'!$A$1:$T$43</definedName>
  </definedNames>
  <calcPr calcId="145621"/>
</workbook>
</file>

<file path=xl/calcChain.xml><?xml version="1.0" encoding="utf-8"?>
<calcChain xmlns="http://schemas.openxmlformats.org/spreadsheetml/2006/main">
  <c r="P29" i="5" l="1"/>
  <c r="R27" i="7" l="1"/>
  <c r="S26" i="7"/>
  <c r="R26" i="7"/>
  <c r="S25" i="7"/>
  <c r="R25" i="7"/>
  <c r="R24" i="7"/>
  <c r="S23" i="7"/>
  <c r="R23" i="7"/>
  <c r="R22" i="7"/>
  <c r="S21" i="7"/>
  <c r="R21" i="7"/>
  <c r="S19" i="7"/>
  <c r="R20" i="7" s="1"/>
  <c r="R19" i="7"/>
  <c r="I29" i="5" l="1"/>
  <c r="I20" i="5"/>
  <c r="I13" i="5"/>
  <c r="AC27" i="5"/>
  <c r="AC25" i="5"/>
  <c r="AC19" i="5"/>
  <c r="AC18" i="5"/>
  <c r="AC12" i="5"/>
  <c r="AC11" i="5"/>
  <c r="AC10" i="5"/>
  <c r="AC8" i="5"/>
  <c r="AC9" i="5"/>
  <c r="AB28" i="5" l="1"/>
  <c r="AA28" i="5"/>
  <c r="Z28" i="5"/>
  <c r="Y28" i="5"/>
  <c r="X28" i="5"/>
  <c r="W28" i="5"/>
  <c r="V28" i="5"/>
  <c r="U28" i="5"/>
  <c r="T28" i="5"/>
  <c r="S28" i="5"/>
  <c r="AB26" i="5"/>
  <c r="AA26" i="5"/>
  <c r="AA29" i="5" s="1"/>
  <c r="Z26" i="5"/>
  <c r="Y26" i="5"/>
  <c r="X26" i="5"/>
  <c r="W26" i="5"/>
  <c r="W29" i="5" s="1"/>
  <c r="V26" i="5"/>
  <c r="U26" i="5"/>
  <c r="T26" i="5"/>
  <c r="S26" i="5"/>
  <c r="S29" i="5" s="1"/>
  <c r="U23" i="5"/>
  <c r="V23" i="5" s="1"/>
  <c r="W23" i="5" s="1"/>
  <c r="X23" i="5" s="1"/>
  <c r="Y23" i="5" s="1"/>
  <c r="Z23" i="5" s="1"/>
  <c r="AA23" i="5" s="1"/>
  <c r="AB23" i="5" s="1"/>
  <c r="T23" i="5"/>
  <c r="AB20" i="5"/>
  <c r="AA20" i="5"/>
  <c r="Z20" i="5"/>
  <c r="Y20" i="5"/>
  <c r="X20" i="5"/>
  <c r="W20" i="5"/>
  <c r="V20" i="5"/>
  <c r="U20" i="5"/>
  <c r="T20" i="5"/>
  <c r="S20" i="5"/>
  <c r="U16" i="5"/>
  <c r="V16" i="5" s="1"/>
  <c r="W16" i="5" s="1"/>
  <c r="X16" i="5" s="1"/>
  <c r="Y16" i="5" s="1"/>
  <c r="Z16" i="5" s="1"/>
  <c r="AA16" i="5" s="1"/>
  <c r="AB16" i="5" s="1"/>
  <c r="T16" i="5"/>
  <c r="AB10" i="5"/>
  <c r="AB13" i="5" s="1"/>
  <c r="AA10" i="5"/>
  <c r="AA13" i="5" s="1"/>
  <c r="Z10" i="5"/>
  <c r="Z13" i="5" s="1"/>
  <c r="Y10" i="5"/>
  <c r="Y13" i="5" s="1"/>
  <c r="X10" i="5"/>
  <c r="X13" i="5" s="1"/>
  <c r="W10" i="5"/>
  <c r="W13" i="5" s="1"/>
  <c r="V10" i="5"/>
  <c r="V13" i="5" s="1"/>
  <c r="U10" i="5"/>
  <c r="U13" i="5" s="1"/>
  <c r="T10" i="5"/>
  <c r="T13" i="5" s="1"/>
  <c r="S10" i="5"/>
  <c r="S13" i="5" s="1"/>
  <c r="T4" i="5"/>
  <c r="U4" i="5" s="1"/>
  <c r="V4" i="5" s="1"/>
  <c r="W4" i="5" s="1"/>
  <c r="X4" i="5" s="1"/>
  <c r="Y4" i="5" s="1"/>
  <c r="Z4" i="5" s="1"/>
  <c r="AA4" i="5" s="1"/>
  <c r="AB4" i="5" s="1"/>
  <c r="U29" i="5" l="1"/>
  <c r="Y29" i="5"/>
  <c r="T29" i="5"/>
  <c r="X29" i="5"/>
  <c r="AB29" i="5"/>
  <c r="V29" i="5"/>
  <c r="Z29" i="5"/>
  <c r="R28" i="5" l="1"/>
  <c r="Q28" i="5"/>
  <c r="P28" i="5"/>
  <c r="O28" i="5"/>
  <c r="N28" i="5"/>
  <c r="M28" i="5"/>
  <c r="L28" i="5"/>
  <c r="K28" i="5"/>
  <c r="J28" i="5"/>
  <c r="I28" i="5"/>
  <c r="R26" i="5"/>
  <c r="Q26" i="5"/>
  <c r="P26" i="5"/>
  <c r="O26" i="5"/>
  <c r="N26" i="5"/>
  <c r="M26" i="5"/>
  <c r="L26" i="5"/>
  <c r="K26" i="5"/>
  <c r="J26" i="5"/>
  <c r="I26" i="5"/>
  <c r="K23" i="5"/>
  <c r="L23" i="5" s="1"/>
  <c r="M23" i="5" s="1"/>
  <c r="N23" i="5" s="1"/>
  <c r="O23" i="5" s="1"/>
  <c r="P23" i="5" s="1"/>
  <c r="Q23" i="5" s="1"/>
  <c r="R23" i="5" s="1"/>
  <c r="J23" i="5"/>
  <c r="R20" i="5"/>
  <c r="Q20" i="5"/>
  <c r="P20" i="5"/>
  <c r="O20" i="5"/>
  <c r="N20" i="5"/>
  <c r="M20" i="5"/>
  <c r="L20" i="5"/>
  <c r="K20" i="5"/>
  <c r="J20" i="5"/>
  <c r="K16" i="5"/>
  <c r="L16" i="5" s="1"/>
  <c r="M16" i="5" s="1"/>
  <c r="N16" i="5" s="1"/>
  <c r="O16" i="5" s="1"/>
  <c r="P16" i="5" s="1"/>
  <c r="Q16" i="5" s="1"/>
  <c r="R16" i="5" s="1"/>
  <c r="J16" i="5"/>
  <c r="R10" i="5"/>
  <c r="R13" i="5" s="1"/>
  <c r="Q10" i="5"/>
  <c r="Q13" i="5" s="1"/>
  <c r="P10" i="5"/>
  <c r="P13" i="5" s="1"/>
  <c r="O10" i="5"/>
  <c r="O13" i="5" s="1"/>
  <c r="N10" i="5"/>
  <c r="N13" i="5" s="1"/>
  <c r="M10" i="5"/>
  <c r="M13" i="5" s="1"/>
  <c r="L10" i="5"/>
  <c r="L13" i="5" s="1"/>
  <c r="K10" i="5"/>
  <c r="K13" i="5" s="1"/>
  <c r="J10" i="5"/>
  <c r="J13" i="5" s="1"/>
  <c r="I10" i="5"/>
  <c r="K4" i="5"/>
  <c r="L4" i="5" s="1"/>
  <c r="M4" i="5" s="1"/>
  <c r="N4" i="5" s="1"/>
  <c r="O4" i="5" s="1"/>
  <c r="P4" i="5" s="1"/>
  <c r="Q4" i="5" s="1"/>
  <c r="R4" i="5" s="1"/>
  <c r="J4" i="5"/>
  <c r="G34" i="4"/>
  <c r="J29" i="5" l="1"/>
  <c r="N29" i="5"/>
  <c r="R29" i="5"/>
  <c r="K29" i="5"/>
  <c r="O29" i="5"/>
  <c r="AC28" i="5"/>
  <c r="L29" i="5"/>
  <c r="AC26" i="5"/>
  <c r="AC20" i="5"/>
  <c r="AC13" i="5"/>
  <c r="M29" i="5"/>
  <c r="Q29" i="5"/>
  <c r="G27" i="4"/>
  <c r="G29" i="4" s="1"/>
  <c r="AC29" i="5" l="1"/>
</calcChain>
</file>

<file path=xl/sharedStrings.xml><?xml version="1.0" encoding="utf-8"?>
<sst xmlns="http://schemas.openxmlformats.org/spreadsheetml/2006/main" count="273" uniqueCount="161">
  <si>
    <t>添付資料-1</t>
    <rPh sb="0" eb="2">
      <t>テンプ</t>
    </rPh>
    <rPh sb="2" eb="4">
      <t>シリョウ</t>
    </rPh>
    <phoneticPr fontId="4"/>
  </si>
  <si>
    <t>２５－Ａ　</t>
    <phoneticPr fontId="4"/>
  </si>
  <si>
    <t>設計・建設に関する費用</t>
    <rPh sb="9" eb="11">
      <t>ヒヨウ</t>
    </rPh>
    <phoneticPr fontId="4"/>
  </si>
  <si>
    <t>■設計・建設費</t>
    <rPh sb="1" eb="3">
      <t>セッケイ</t>
    </rPh>
    <rPh sb="4" eb="6">
      <t>ケンセツ</t>
    </rPh>
    <rPh sb="6" eb="7">
      <t>ヒ</t>
    </rPh>
    <phoneticPr fontId="4"/>
  </si>
  <si>
    <t>項　目</t>
    <rPh sb="0" eb="1">
      <t>コウ</t>
    </rPh>
    <rPh sb="2" eb="3">
      <t>メ</t>
    </rPh>
    <phoneticPr fontId="4"/>
  </si>
  <si>
    <t>金額内訳</t>
    <rPh sb="0" eb="2">
      <t>キンガク</t>
    </rPh>
    <rPh sb="2" eb="3">
      <t>ウチ</t>
    </rPh>
    <rPh sb="3" eb="4">
      <t>ヤク</t>
    </rPh>
    <phoneticPr fontId="4"/>
  </si>
  <si>
    <t>備　考</t>
    <rPh sb="0" eb="1">
      <t>ビ</t>
    </rPh>
    <rPh sb="2" eb="3">
      <t>コウ</t>
    </rPh>
    <phoneticPr fontId="4"/>
  </si>
  <si>
    <t>①設計費</t>
    <rPh sb="1" eb="3">
      <t>セッケイ</t>
    </rPh>
    <rPh sb="3" eb="4">
      <t>ヒ</t>
    </rPh>
    <phoneticPr fontId="4"/>
  </si>
  <si>
    <t>(千円)</t>
    <rPh sb="1" eb="3">
      <t>センエン</t>
    </rPh>
    <phoneticPr fontId="4"/>
  </si>
  <si>
    <t>②消化ガス
　発電設備
　施工費</t>
    <rPh sb="1" eb="3">
      <t>ショウカ</t>
    </rPh>
    <rPh sb="7" eb="9">
      <t>ハツデン</t>
    </rPh>
    <rPh sb="9" eb="11">
      <t>セツビ</t>
    </rPh>
    <rPh sb="13" eb="15">
      <t>セコウ</t>
    </rPh>
    <rPh sb="15" eb="16">
      <t>ヒ</t>
    </rPh>
    <phoneticPr fontId="4"/>
  </si>
  <si>
    <t>土木施設等工事</t>
    <rPh sb="0" eb="2">
      <t>ドボク</t>
    </rPh>
    <rPh sb="2" eb="4">
      <t>シセツ</t>
    </rPh>
    <rPh sb="4" eb="5">
      <t>トウ</t>
    </rPh>
    <rPh sb="5" eb="7">
      <t>コウジ</t>
    </rPh>
    <phoneticPr fontId="4"/>
  </si>
  <si>
    <t>純工事費</t>
    <rPh sb="0" eb="1">
      <t>ジュン</t>
    </rPh>
    <rPh sb="1" eb="4">
      <t>コウジヒ</t>
    </rPh>
    <phoneticPr fontId="4"/>
  </si>
  <si>
    <t>現場管理費</t>
    <rPh sb="0" eb="2">
      <t>ゲンバ</t>
    </rPh>
    <rPh sb="2" eb="4">
      <t>カンリ</t>
    </rPh>
    <rPh sb="4" eb="5">
      <t>ヒ</t>
    </rPh>
    <phoneticPr fontId="4"/>
  </si>
  <si>
    <t>(千円)</t>
  </si>
  <si>
    <t>計</t>
    <rPh sb="0" eb="1">
      <t>ケイ</t>
    </rPh>
    <phoneticPr fontId="4"/>
  </si>
  <si>
    <t>機械設備工事</t>
    <rPh sb="0" eb="2">
      <t>キカイ</t>
    </rPh>
    <rPh sb="2" eb="4">
      <t>セツビ</t>
    </rPh>
    <rPh sb="4" eb="6">
      <t>コウジ</t>
    </rPh>
    <phoneticPr fontId="4"/>
  </si>
  <si>
    <t>機器費</t>
    <rPh sb="0" eb="2">
      <t>キキ</t>
    </rPh>
    <rPh sb="2" eb="3">
      <t>ヒ</t>
    </rPh>
    <phoneticPr fontId="4"/>
  </si>
  <si>
    <t>据付工事原価</t>
    <rPh sb="0" eb="2">
      <t>スエツケ</t>
    </rPh>
    <rPh sb="2" eb="4">
      <t>コウジ</t>
    </rPh>
    <rPh sb="4" eb="6">
      <t>ゲンカ</t>
    </rPh>
    <phoneticPr fontId="4"/>
  </si>
  <si>
    <t>設計技術費</t>
    <rPh sb="0" eb="2">
      <t>セッケイ</t>
    </rPh>
    <rPh sb="2" eb="4">
      <t>ギジュツ</t>
    </rPh>
    <rPh sb="4" eb="5">
      <t>ヒ</t>
    </rPh>
    <phoneticPr fontId="4"/>
  </si>
  <si>
    <t>電気設備工事</t>
    <rPh sb="0" eb="2">
      <t>デンキ</t>
    </rPh>
    <rPh sb="2" eb="4">
      <t>セツビ</t>
    </rPh>
    <rPh sb="4" eb="6">
      <t>コウジ</t>
    </rPh>
    <phoneticPr fontId="4"/>
  </si>
  <si>
    <t>③一般管理費</t>
    <rPh sb="1" eb="3">
      <t>イッパン</t>
    </rPh>
    <rPh sb="3" eb="6">
      <t>カンリヒ</t>
    </rPh>
    <phoneticPr fontId="4"/>
  </si>
  <si>
    <t>設計・施工費&lt;税抜&gt;</t>
    <rPh sb="0" eb="2">
      <t>セッケイ</t>
    </rPh>
    <rPh sb="3" eb="5">
      <t>セコウ</t>
    </rPh>
    <rPh sb="5" eb="6">
      <t>ヒ</t>
    </rPh>
    <rPh sb="7" eb="9">
      <t>ゼイヌキ</t>
    </rPh>
    <phoneticPr fontId="4"/>
  </si>
  <si>
    <t>①設計費＋②施工費＋③一般管理費</t>
    <rPh sb="1" eb="3">
      <t>セッケイ</t>
    </rPh>
    <rPh sb="3" eb="4">
      <t>ヒ</t>
    </rPh>
    <rPh sb="6" eb="8">
      <t>セコウ</t>
    </rPh>
    <rPh sb="8" eb="9">
      <t>ヒ</t>
    </rPh>
    <rPh sb="11" eb="13">
      <t>イッパン</t>
    </rPh>
    <rPh sb="13" eb="16">
      <t>カンリヒ</t>
    </rPh>
    <phoneticPr fontId="4"/>
  </si>
  <si>
    <t>■施設撤去費</t>
    <rPh sb="1" eb="3">
      <t>シセツ</t>
    </rPh>
    <rPh sb="3" eb="5">
      <t>テッキョ</t>
    </rPh>
    <rPh sb="5" eb="6">
      <t>ヒ</t>
    </rPh>
    <phoneticPr fontId="4"/>
  </si>
  <si>
    <t>金額内訳</t>
    <rPh sb="0" eb="2">
      <t>キンガク</t>
    </rPh>
    <rPh sb="2" eb="4">
      <t>ウチワケ</t>
    </rPh>
    <phoneticPr fontId="4"/>
  </si>
  <si>
    <t>施設解体･撤去費</t>
    <rPh sb="0" eb="2">
      <t>シセツ</t>
    </rPh>
    <rPh sb="2" eb="4">
      <t>カイタイ</t>
    </rPh>
    <rPh sb="5" eb="7">
      <t>テッキョ</t>
    </rPh>
    <rPh sb="7" eb="8">
      <t>ヒ</t>
    </rPh>
    <phoneticPr fontId="4"/>
  </si>
  <si>
    <t>施設撤去費&lt;税抜&gt;</t>
    <rPh sb="0" eb="2">
      <t>シセツ</t>
    </rPh>
    <rPh sb="2" eb="4">
      <t>テッキョ</t>
    </rPh>
    <rPh sb="4" eb="5">
      <t>ヒ</t>
    </rPh>
    <rPh sb="6" eb="8">
      <t>ゼイヌキ</t>
    </rPh>
    <phoneticPr fontId="4"/>
  </si>
  <si>
    <t>添付資料-2</t>
    <rPh sb="0" eb="2">
      <t>テンプ</t>
    </rPh>
    <rPh sb="2" eb="4">
      <t>シリョウ</t>
    </rPh>
    <phoneticPr fontId="4"/>
  </si>
  <si>
    <t>２５－Ｂ　</t>
    <phoneticPr fontId="4"/>
  </si>
  <si>
    <t>■施設維持管理費</t>
    <rPh sb="1" eb="3">
      <t>シセツ</t>
    </rPh>
    <rPh sb="3" eb="5">
      <t>イジ</t>
    </rPh>
    <rPh sb="5" eb="7">
      <t>カンリ</t>
    </rPh>
    <rPh sb="7" eb="8">
      <t>ヒ</t>
    </rPh>
    <phoneticPr fontId="4"/>
  </si>
  <si>
    <t>項目</t>
    <rPh sb="0" eb="2">
      <t>コウモク</t>
    </rPh>
    <phoneticPr fontId="4"/>
  </si>
  <si>
    <t>年度</t>
    <rPh sb="0" eb="2">
      <t>ネンド</t>
    </rPh>
    <phoneticPr fontId="4"/>
  </si>
  <si>
    <t>（西暦）</t>
    <rPh sb="1" eb="3">
      <t>セイレキ</t>
    </rPh>
    <phoneticPr fontId="4"/>
  </si>
  <si>
    <t>（2019）</t>
    <phoneticPr fontId="4"/>
  </si>
  <si>
    <t>（2020）</t>
  </si>
  <si>
    <t>（2021）</t>
  </si>
  <si>
    <t>（2022）</t>
  </si>
  <si>
    <t>（2023）</t>
  </si>
  <si>
    <t>（2024）</t>
  </si>
  <si>
    <t>（2025）</t>
  </si>
  <si>
    <t>（2026）</t>
  </si>
  <si>
    <t>（2027）</t>
  </si>
  <si>
    <t>（2028）</t>
  </si>
  <si>
    <t>経過年数</t>
    <rPh sb="0" eb="2">
      <t>ケイカ</t>
    </rPh>
    <rPh sb="2" eb="4">
      <t>ネンスウ</t>
    </rPh>
    <phoneticPr fontId="4"/>
  </si>
  <si>
    <t>単価</t>
    <rPh sb="0" eb="2">
      <t>タンカ</t>
    </rPh>
    <phoneticPr fontId="4"/>
  </si>
  <si>
    <t>修繕費</t>
    <rPh sb="0" eb="3">
      <t>シュウゼンヒ</t>
    </rPh>
    <phoneticPr fontId="4"/>
  </si>
  <si>
    <t>千円/年</t>
    <rPh sb="0" eb="2">
      <t>センエン</t>
    </rPh>
    <rPh sb="3" eb="4">
      <t>ネン</t>
    </rPh>
    <phoneticPr fontId="4"/>
  </si>
  <si>
    <t>直接業務費
（労務費）</t>
    <rPh sb="0" eb="2">
      <t>チョクセツ</t>
    </rPh>
    <rPh sb="2" eb="4">
      <t>ギョウム</t>
    </rPh>
    <rPh sb="4" eb="5">
      <t>ヒ</t>
    </rPh>
    <rPh sb="7" eb="10">
      <t>ロウムヒ</t>
    </rPh>
    <phoneticPr fontId="4"/>
  </si>
  <si>
    <t>人員数</t>
    <rPh sb="0" eb="2">
      <t>ジンイン</t>
    </rPh>
    <rPh sb="2" eb="3">
      <t>スウ</t>
    </rPh>
    <phoneticPr fontId="4"/>
  </si>
  <si>
    <t>人</t>
    <rPh sb="0" eb="1">
      <t>ニン</t>
    </rPh>
    <phoneticPr fontId="4"/>
  </si>
  <si>
    <t>人件費</t>
    <rPh sb="0" eb="3">
      <t>ジンケンヒ</t>
    </rPh>
    <phoneticPr fontId="4"/>
  </si>
  <si>
    <t>千円/人･年</t>
    <rPh sb="0" eb="2">
      <t>センエン</t>
    </rPh>
    <rPh sb="3" eb="4">
      <t>ニン</t>
    </rPh>
    <rPh sb="5" eb="6">
      <t>ネン</t>
    </rPh>
    <phoneticPr fontId="4"/>
  </si>
  <si>
    <t>ユーティリティ費
（光熱費・薬品費・燃料費等）</t>
    <rPh sb="7" eb="8">
      <t>ヒ</t>
    </rPh>
    <rPh sb="21" eb="22">
      <t>トウ</t>
    </rPh>
    <phoneticPr fontId="4"/>
  </si>
  <si>
    <t>その他の費用</t>
    <rPh sb="2" eb="3">
      <t>タ</t>
    </rPh>
    <rPh sb="4" eb="6">
      <t>ヒヨウ</t>
    </rPh>
    <phoneticPr fontId="4"/>
  </si>
  <si>
    <t>維持管理費　計（税抜）</t>
    <rPh sb="0" eb="2">
      <t>イジ</t>
    </rPh>
    <rPh sb="2" eb="5">
      <t>カンリヒ</t>
    </rPh>
    <rPh sb="6" eb="7">
      <t>ケイ</t>
    </rPh>
    <rPh sb="8" eb="9">
      <t>ゼイ</t>
    </rPh>
    <rPh sb="9" eb="10">
      <t>ヌ</t>
    </rPh>
    <phoneticPr fontId="4"/>
  </si>
  <si>
    <t>千円/年</t>
    <rPh sb="0" eb="1">
      <t>セン</t>
    </rPh>
    <rPh sb="1" eb="2">
      <t>エン</t>
    </rPh>
    <rPh sb="3" eb="4">
      <t>ネン</t>
    </rPh>
    <phoneticPr fontId="4"/>
  </si>
  <si>
    <t>■売電収入</t>
    <rPh sb="1" eb="3">
      <t>バイデン</t>
    </rPh>
    <rPh sb="3" eb="5">
      <t>シュウニュウ</t>
    </rPh>
    <phoneticPr fontId="4"/>
  </si>
  <si>
    <t>（2019）</t>
    <phoneticPr fontId="4"/>
  </si>
  <si>
    <t>発電量</t>
    <rPh sb="0" eb="2">
      <t>ハツデン</t>
    </rPh>
    <rPh sb="2" eb="3">
      <t>リョウ</t>
    </rPh>
    <phoneticPr fontId="4"/>
  </si>
  <si>
    <t>千kWh/年</t>
    <rPh sb="0" eb="1">
      <t>セン</t>
    </rPh>
    <rPh sb="5" eb="6">
      <t>ネン</t>
    </rPh>
    <phoneticPr fontId="4"/>
  </si>
  <si>
    <t>売電量</t>
    <rPh sb="0" eb="2">
      <t>バイデン</t>
    </rPh>
    <rPh sb="2" eb="3">
      <t>リョウ</t>
    </rPh>
    <phoneticPr fontId="4"/>
  </si>
  <si>
    <t>売電収入(税抜)</t>
    <rPh sb="0" eb="2">
      <t>バイデン</t>
    </rPh>
    <rPh sb="2" eb="4">
      <t>シュウニュウ</t>
    </rPh>
    <rPh sb="5" eb="7">
      <t>ゼイヌキ</t>
    </rPh>
    <phoneticPr fontId="4"/>
  </si>
  <si>
    <t>売電単価：</t>
    <rPh sb="0" eb="2">
      <t>バイデン</t>
    </rPh>
    <rPh sb="2" eb="4">
      <t>タンカ</t>
    </rPh>
    <phoneticPr fontId="4"/>
  </si>
  <si>
    <t>円/kWh</t>
    <rPh sb="0" eb="1">
      <t>エン</t>
    </rPh>
    <phoneticPr fontId="4"/>
  </si>
  <si>
    <t>■消化ガス買取価格・事業用地使用料</t>
    <rPh sb="1" eb="3">
      <t>ショウカ</t>
    </rPh>
    <rPh sb="5" eb="7">
      <t>カイトリ</t>
    </rPh>
    <rPh sb="7" eb="9">
      <t>カカク</t>
    </rPh>
    <rPh sb="10" eb="12">
      <t>ジギョウ</t>
    </rPh>
    <rPh sb="12" eb="14">
      <t>ヨウチ</t>
    </rPh>
    <rPh sb="14" eb="16">
      <t>シヨウ</t>
    </rPh>
    <rPh sb="16" eb="17">
      <t>リョウ</t>
    </rPh>
    <phoneticPr fontId="4"/>
  </si>
  <si>
    <t>消化ガス利用（購入）量</t>
    <rPh sb="0" eb="2">
      <t>ショウカ</t>
    </rPh>
    <rPh sb="4" eb="6">
      <t>リヨウ</t>
    </rPh>
    <rPh sb="7" eb="9">
      <t>コウニュウ</t>
    </rPh>
    <rPh sb="10" eb="11">
      <t>リョウ</t>
    </rPh>
    <phoneticPr fontId="4"/>
  </si>
  <si>
    <t>千Ｎ㎥/年</t>
    <rPh sb="0" eb="1">
      <t>セン</t>
    </rPh>
    <rPh sb="4" eb="5">
      <t>ネン</t>
    </rPh>
    <phoneticPr fontId="4"/>
  </si>
  <si>
    <t>消化ガス買取価格(税抜)</t>
    <rPh sb="0" eb="2">
      <t>ショウカ</t>
    </rPh>
    <rPh sb="4" eb="6">
      <t>カイトリ</t>
    </rPh>
    <rPh sb="6" eb="8">
      <t>カカク</t>
    </rPh>
    <rPh sb="9" eb="10">
      <t>ゼイ</t>
    </rPh>
    <rPh sb="10" eb="11">
      <t>ヌ</t>
    </rPh>
    <phoneticPr fontId="4"/>
  </si>
  <si>
    <t>買取単価：</t>
    <rPh sb="0" eb="2">
      <t>カイトリ</t>
    </rPh>
    <rPh sb="2" eb="4">
      <t>タンカ</t>
    </rPh>
    <phoneticPr fontId="4"/>
  </si>
  <si>
    <t>円/Ｎ㎥</t>
    <rPh sb="0" eb="1">
      <t>エン</t>
    </rPh>
    <phoneticPr fontId="4"/>
  </si>
  <si>
    <t>事業用地使用面積</t>
    <rPh sb="0" eb="2">
      <t>ジギョウ</t>
    </rPh>
    <rPh sb="2" eb="4">
      <t>ヨウチ</t>
    </rPh>
    <rPh sb="4" eb="6">
      <t>シヨウ</t>
    </rPh>
    <rPh sb="6" eb="8">
      <t>メンセキ</t>
    </rPh>
    <phoneticPr fontId="4"/>
  </si>
  <si>
    <t>㎡/年</t>
    <rPh sb="2" eb="3">
      <t>ネン</t>
    </rPh>
    <phoneticPr fontId="4"/>
  </si>
  <si>
    <t>事業用地使用料</t>
    <rPh sb="0" eb="2">
      <t>ジギョウ</t>
    </rPh>
    <rPh sb="2" eb="4">
      <t>ヨウチ</t>
    </rPh>
    <rPh sb="4" eb="6">
      <t>シヨウ</t>
    </rPh>
    <rPh sb="6" eb="7">
      <t>リョウ</t>
    </rPh>
    <phoneticPr fontId="4"/>
  </si>
  <si>
    <t>単価：</t>
    <rPh sb="0" eb="2">
      <t>タンカ</t>
    </rPh>
    <phoneticPr fontId="4"/>
  </si>
  <si>
    <t>円/㎡</t>
    <rPh sb="0" eb="1">
      <t>エン</t>
    </rPh>
    <phoneticPr fontId="4"/>
  </si>
  <si>
    <t>合計</t>
    <rPh sb="0" eb="2">
      <t>ゴウケイ</t>
    </rPh>
    <phoneticPr fontId="4"/>
  </si>
  <si>
    <t>（2029）</t>
  </si>
  <si>
    <t>（2030）</t>
  </si>
  <si>
    <t>（2031）</t>
  </si>
  <si>
    <t>（2032）</t>
  </si>
  <si>
    <t>（2033）</t>
  </si>
  <si>
    <t>（2034）</t>
  </si>
  <si>
    <t>（2035）</t>
  </si>
  <si>
    <t>（2036）</t>
  </si>
  <si>
    <t>（2037）</t>
  </si>
  <si>
    <t>（2038）</t>
    <phoneticPr fontId="4"/>
  </si>
  <si>
    <t>※　直接業務費は，保守点検・運転操作監視・事務・その他業務に必要な労務費です。</t>
    <rPh sb="2" eb="4">
      <t>チョクセツ</t>
    </rPh>
    <rPh sb="4" eb="6">
      <t>ギョウム</t>
    </rPh>
    <rPh sb="6" eb="7">
      <t>ヒ</t>
    </rPh>
    <rPh sb="9" eb="11">
      <t>ホシュ</t>
    </rPh>
    <rPh sb="11" eb="13">
      <t>テンケン</t>
    </rPh>
    <rPh sb="14" eb="16">
      <t>ウンテン</t>
    </rPh>
    <rPh sb="16" eb="18">
      <t>ソウサ</t>
    </rPh>
    <rPh sb="18" eb="20">
      <t>カンシ</t>
    </rPh>
    <rPh sb="21" eb="23">
      <t>ジム</t>
    </rPh>
    <rPh sb="26" eb="27">
      <t>タ</t>
    </rPh>
    <rPh sb="27" eb="29">
      <t>ギョウム</t>
    </rPh>
    <rPh sb="30" eb="32">
      <t>ヒツヨウ</t>
    </rPh>
    <rPh sb="33" eb="35">
      <t>ロウム</t>
    </rPh>
    <rPh sb="35" eb="36">
      <t>ヒ</t>
    </rPh>
    <phoneticPr fontId="4"/>
  </si>
  <si>
    <t>※　各年度とも1年間は365日として算出してください。</t>
    <rPh sb="8" eb="10">
      <t>ネンカン</t>
    </rPh>
    <phoneticPr fontId="4"/>
  </si>
  <si>
    <t>添付資料-3</t>
    <rPh sb="0" eb="2">
      <t>テンプ</t>
    </rPh>
    <rPh sb="2" eb="4">
      <t>シリョウ</t>
    </rPh>
    <phoneticPr fontId="4"/>
  </si>
  <si>
    <t>消化ガス利用・発電年間計画</t>
    <rPh sb="0" eb="2">
      <t>ショウカ</t>
    </rPh>
    <rPh sb="4" eb="6">
      <t>リヨウ</t>
    </rPh>
    <rPh sb="7" eb="9">
      <t>ハツデン</t>
    </rPh>
    <rPh sb="9" eb="11">
      <t>ネンカン</t>
    </rPh>
    <rPh sb="11" eb="13">
      <t>ケイカク</t>
    </rPh>
    <phoneticPr fontId="4"/>
  </si>
  <si>
    <t>【算出条件】</t>
    <rPh sb="1" eb="3">
      <t>サンシュツ</t>
    </rPh>
    <rPh sb="3" eb="5">
      <t>ジョウケン</t>
    </rPh>
    <phoneticPr fontId="4"/>
  </si>
  <si>
    <t>消化ガスメタン濃度</t>
    <rPh sb="0" eb="2">
      <t>ショウカ</t>
    </rPh>
    <rPh sb="7" eb="9">
      <t>ノウド</t>
    </rPh>
    <phoneticPr fontId="4"/>
  </si>
  <si>
    <t>消化ガス発熱量</t>
    <rPh sb="0" eb="2">
      <t>ショウカ</t>
    </rPh>
    <rPh sb="4" eb="6">
      <t>ハツネツ</t>
    </rPh>
    <rPh sb="6" eb="7">
      <t>リョウ</t>
    </rPh>
    <phoneticPr fontId="4"/>
  </si>
  <si>
    <t>蒸気ボイラ効率</t>
    <rPh sb="0" eb="2">
      <t>ジョウキ</t>
    </rPh>
    <rPh sb="5" eb="7">
      <t>コウリツ</t>
    </rPh>
    <phoneticPr fontId="4"/>
  </si>
  <si>
    <t>発電機</t>
    <rPh sb="0" eb="3">
      <t>ハツデンキ</t>
    </rPh>
    <phoneticPr fontId="4"/>
  </si>
  <si>
    <t>発電機容量</t>
    <rPh sb="0" eb="3">
      <t>ハツデンキ</t>
    </rPh>
    <rPh sb="3" eb="5">
      <t>ヨウリョウ</t>
    </rPh>
    <phoneticPr fontId="4"/>
  </si>
  <si>
    <t>設置台数</t>
    <rPh sb="0" eb="2">
      <t>セッチ</t>
    </rPh>
    <rPh sb="2" eb="4">
      <t>ダイスウ</t>
    </rPh>
    <phoneticPr fontId="4"/>
  </si>
  <si>
    <t>台</t>
    <rPh sb="0" eb="1">
      <t>ダイ</t>
    </rPh>
    <phoneticPr fontId="4"/>
  </si>
  <si>
    <t>発電効率</t>
    <rPh sb="0" eb="2">
      <t>ハツデン</t>
    </rPh>
    <rPh sb="2" eb="4">
      <t>コウリツ</t>
    </rPh>
    <phoneticPr fontId="4"/>
  </si>
  <si>
    <t>温水回収効率</t>
    <rPh sb="0" eb="2">
      <t>オンスイ</t>
    </rPh>
    <rPh sb="2" eb="4">
      <t>カイシュウ</t>
    </rPh>
    <rPh sb="4" eb="6">
      <t>コウリツ</t>
    </rPh>
    <phoneticPr fontId="4"/>
  </si>
  <si>
    <t>消化ガス使用量</t>
    <rPh sb="0" eb="2">
      <t>ショウカ</t>
    </rPh>
    <rPh sb="4" eb="6">
      <t>シヨウ</t>
    </rPh>
    <rPh sb="6" eb="7">
      <t>リョウ</t>
    </rPh>
    <phoneticPr fontId="4"/>
  </si>
  <si>
    <r>
      <t>Nm</t>
    </r>
    <r>
      <rPr>
        <vertAlign val="superscript"/>
        <sz val="10"/>
        <color indexed="8"/>
        <rFont val="ＭＳ Ｐゴシック"/>
        <family val="3"/>
        <charset val="128"/>
      </rPr>
      <t>3</t>
    </r>
    <r>
      <rPr>
        <sz val="10"/>
        <color indexed="8"/>
        <rFont val="ＭＳ Ｐゴシック"/>
        <family val="3"/>
        <charset val="128"/>
      </rPr>
      <t>/日・台</t>
    </r>
    <rPh sb="4" eb="5">
      <t>ニチ</t>
    </rPh>
    <rPh sb="6" eb="7">
      <t>ダイ</t>
    </rPh>
    <phoneticPr fontId="4"/>
  </si>
  <si>
    <t>単位</t>
    <rPh sb="0" eb="2">
      <t>タンイ</t>
    </rPh>
    <phoneticPr fontId="4"/>
  </si>
  <si>
    <t>4月</t>
    <rPh sb="1" eb="2">
      <t>ガツ</t>
    </rPh>
    <phoneticPr fontId="4"/>
  </si>
  <si>
    <t>5月</t>
  </si>
  <si>
    <t>6月</t>
  </si>
  <si>
    <t>7月</t>
  </si>
  <si>
    <t>8月</t>
  </si>
  <si>
    <t>9月</t>
  </si>
  <si>
    <t>10月</t>
  </si>
  <si>
    <t>11月</t>
  </si>
  <si>
    <t>12月</t>
  </si>
  <si>
    <t>1月</t>
  </si>
  <si>
    <t>2月</t>
  </si>
  <si>
    <t>3月</t>
  </si>
  <si>
    <t>平均</t>
    <rPh sb="0" eb="2">
      <t>ヘイキン</t>
    </rPh>
    <phoneticPr fontId="4"/>
  </si>
  <si>
    <t>年間合計</t>
    <rPh sb="0" eb="2">
      <t>ネンカン</t>
    </rPh>
    <rPh sb="2" eb="4">
      <t>ゴウケイ</t>
    </rPh>
    <phoneticPr fontId="4"/>
  </si>
  <si>
    <t>備　　考</t>
    <rPh sb="0" eb="1">
      <t>ビ</t>
    </rPh>
    <rPh sb="3" eb="4">
      <t>コウ</t>
    </rPh>
    <phoneticPr fontId="4"/>
  </si>
  <si>
    <t>稼働日数</t>
    <rPh sb="0" eb="2">
      <t>カドウ</t>
    </rPh>
    <rPh sb="2" eb="4">
      <t>ニッスウ</t>
    </rPh>
    <phoneticPr fontId="4"/>
  </si>
  <si>
    <t>日/月</t>
    <rPh sb="0" eb="1">
      <t>ニチ</t>
    </rPh>
    <rPh sb="2" eb="3">
      <t>ツキ</t>
    </rPh>
    <phoneticPr fontId="4"/>
  </si>
  <si>
    <t>運転台数</t>
    <rPh sb="0" eb="2">
      <t>ウンテン</t>
    </rPh>
    <rPh sb="2" eb="4">
      <t>ダイスウ</t>
    </rPh>
    <phoneticPr fontId="4"/>
  </si>
  <si>
    <t>消化ガス発生量</t>
    <rPh sb="0" eb="2">
      <t>ショウカ</t>
    </rPh>
    <rPh sb="4" eb="6">
      <t>ハッセイ</t>
    </rPh>
    <rPh sb="6" eb="7">
      <t>リョウ</t>
    </rPh>
    <phoneticPr fontId="4"/>
  </si>
  <si>
    <r>
      <t>Nm</t>
    </r>
    <r>
      <rPr>
        <vertAlign val="superscript"/>
        <sz val="10"/>
        <rFont val="ＭＳ Ｐゴシック"/>
        <family val="3"/>
        <charset val="128"/>
      </rPr>
      <t>3</t>
    </r>
    <r>
      <rPr>
        <sz val="10"/>
        <rFont val="ＭＳ Ｐゴシック"/>
        <family val="3"/>
        <charset val="128"/>
      </rPr>
      <t>/日</t>
    </r>
    <rPh sb="4" eb="5">
      <t>ニチ</t>
    </rPh>
    <phoneticPr fontId="4"/>
  </si>
  <si>
    <t>平成31年度以降の消化ガス売却可能量。
２０年間この量を上限として提案すること。</t>
    <rPh sb="0" eb="2">
      <t>ヘイセイ</t>
    </rPh>
    <rPh sb="4" eb="6">
      <t>ネンド</t>
    </rPh>
    <rPh sb="6" eb="8">
      <t>イコウ</t>
    </rPh>
    <rPh sb="9" eb="11">
      <t>ショウカ</t>
    </rPh>
    <rPh sb="13" eb="15">
      <t>バイキャク</t>
    </rPh>
    <rPh sb="15" eb="17">
      <t>カノウ</t>
    </rPh>
    <rPh sb="17" eb="18">
      <t>リョウ</t>
    </rPh>
    <rPh sb="22" eb="24">
      <t>ネンカン</t>
    </rPh>
    <rPh sb="26" eb="27">
      <t>リョウ</t>
    </rPh>
    <rPh sb="28" eb="30">
      <t>ジョウゲン</t>
    </rPh>
    <rPh sb="33" eb="35">
      <t>テイアン</t>
    </rPh>
    <phoneticPr fontId="4"/>
  </si>
  <si>
    <r>
      <t>Nｍ</t>
    </r>
    <r>
      <rPr>
        <vertAlign val="superscript"/>
        <sz val="10"/>
        <rFont val="ＭＳ Ｐゴシック"/>
        <family val="3"/>
        <charset val="128"/>
      </rPr>
      <t>3</t>
    </r>
    <r>
      <rPr>
        <sz val="10"/>
        <rFont val="ＭＳ Ｐゴシック"/>
        <family val="3"/>
        <charset val="128"/>
      </rPr>
      <t>/月</t>
    </r>
    <rPh sb="4" eb="5">
      <t>ツキ</t>
    </rPh>
    <phoneticPr fontId="4"/>
  </si>
  <si>
    <t>温水ボイラ使用量
（１系消化タンク汚泥を加温）</t>
    <rPh sb="0" eb="2">
      <t>オンスイ</t>
    </rPh>
    <rPh sb="5" eb="8">
      <t>シヨウリョウ</t>
    </rPh>
    <rPh sb="11" eb="12">
      <t>ケイ</t>
    </rPh>
    <rPh sb="12" eb="14">
      <t>ショウカ</t>
    </rPh>
    <rPh sb="17" eb="19">
      <t>オデイ</t>
    </rPh>
    <rPh sb="20" eb="22">
      <t>カオン</t>
    </rPh>
    <phoneticPr fontId="4"/>
  </si>
  <si>
    <r>
      <t>Nm</t>
    </r>
    <r>
      <rPr>
        <vertAlign val="superscript"/>
        <sz val="10"/>
        <rFont val="ＭＳ Ｐゴシック"/>
        <family val="3"/>
        <charset val="128"/>
      </rPr>
      <t>3</t>
    </r>
    <r>
      <rPr>
        <sz val="10"/>
        <rFont val="ＭＳ Ｐゴシック"/>
        <family val="3"/>
        <charset val="128"/>
      </rPr>
      <t>/月</t>
    </r>
    <rPh sb="4" eb="5">
      <t>ツキ</t>
    </rPh>
    <phoneticPr fontId="4"/>
  </si>
  <si>
    <t>県所有消化ガス発電機使用量
（２系消化タンク汚泥を加温）</t>
    <rPh sb="0" eb="1">
      <t>ケン</t>
    </rPh>
    <rPh sb="1" eb="3">
      <t>ショユウ</t>
    </rPh>
    <rPh sb="3" eb="5">
      <t>ショウカ</t>
    </rPh>
    <rPh sb="7" eb="9">
      <t>ハツデン</t>
    </rPh>
    <rPh sb="9" eb="10">
      <t>キ</t>
    </rPh>
    <rPh sb="10" eb="13">
      <t>シヨウリョウ</t>
    </rPh>
    <rPh sb="16" eb="17">
      <t>ケイ</t>
    </rPh>
    <rPh sb="17" eb="19">
      <t>ショウカ</t>
    </rPh>
    <rPh sb="22" eb="24">
      <t>オデイ</t>
    </rPh>
    <rPh sb="25" eb="27">
      <t>カオン</t>
    </rPh>
    <phoneticPr fontId="4"/>
  </si>
  <si>
    <t>必要加温熱量（１系＋２系）</t>
    <rPh sb="0" eb="2">
      <t>ヒツヨウ</t>
    </rPh>
    <rPh sb="2" eb="4">
      <t>カオン</t>
    </rPh>
    <rPh sb="4" eb="6">
      <t>ネツリョウ</t>
    </rPh>
    <rPh sb="8" eb="9">
      <t>ケイ</t>
    </rPh>
    <rPh sb="11" eb="12">
      <t>ケイ</t>
    </rPh>
    <phoneticPr fontId="4"/>
  </si>
  <si>
    <t>MJ/日</t>
    <rPh sb="3" eb="4">
      <t>ニチ</t>
    </rPh>
    <phoneticPr fontId="4"/>
  </si>
  <si>
    <t>使用燃料実績より必要熱量実績を想定</t>
    <rPh sb="2" eb="4">
      <t>ネンリョウ</t>
    </rPh>
    <rPh sb="4" eb="6">
      <t>ジッセキ</t>
    </rPh>
    <rPh sb="8" eb="10">
      <t>ヒツヨウ</t>
    </rPh>
    <rPh sb="10" eb="12">
      <t>ネツリョウ</t>
    </rPh>
    <rPh sb="12" eb="14">
      <t>ジッセキ</t>
    </rPh>
    <phoneticPr fontId="4"/>
  </si>
  <si>
    <t>余剰ガス量</t>
    <rPh sb="0" eb="2">
      <t>ヨジョウ</t>
    </rPh>
    <rPh sb="4" eb="5">
      <t>リョウ</t>
    </rPh>
    <phoneticPr fontId="4"/>
  </si>
  <si>
    <t>余剰ガス燃焼装置により燃焼処理</t>
    <rPh sb="0" eb="2">
      <t>ヨジョウ</t>
    </rPh>
    <rPh sb="4" eb="6">
      <t>ネンショウ</t>
    </rPh>
    <rPh sb="6" eb="8">
      <t>ソウチ</t>
    </rPh>
    <rPh sb="11" eb="13">
      <t>ネンショウ</t>
    </rPh>
    <rPh sb="13" eb="15">
      <t>ショリ</t>
    </rPh>
    <phoneticPr fontId="4"/>
  </si>
  <si>
    <t>発電設備</t>
    <rPh sb="0" eb="2">
      <t>ハツデン</t>
    </rPh>
    <rPh sb="2" eb="4">
      <t>セツビ</t>
    </rPh>
    <phoneticPr fontId="4"/>
  </si>
  <si>
    <t>発電設備消化ガス使用量</t>
    <rPh sb="0" eb="2">
      <t>ハツデン</t>
    </rPh>
    <rPh sb="2" eb="4">
      <t>セツビ</t>
    </rPh>
    <rPh sb="4" eb="6">
      <t>ショウカ</t>
    </rPh>
    <rPh sb="8" eb="10">
      <t>シヨウ</t>
    </rPh>
    <rPh sb="10" eb="11">
      <t>リョウ</t>
    </rPh>
    <phoneticPr fontId="4"/>
  </si>
  <si>
    <t>kWh/日</t>
    <rPh sb="4" eb="5">
      <t>ニチ</t>
    </rPh>
    <phoneticPr fontId="4"/>
  </si>
  <si>
    <t>稼働率</t>
    <rPh sb="0" eb="2">
      <t>カドウ</t>
    </rPh>
    <rPh sb="2" eb="3">
      <t>リツ</t>
    </rPh>
    <phoneticPr fontId="4"/>
  </si>
  <si>
    <t>温水回収量可能熱量</t>
    <rPh sb="0" eb="2">
      <t>オンスイ</t>
    </rPh>
    <rPh sb="2" eb="4">
      <t>カイシュウ</t>
    </rPh>
    <rPh sb="4" eb="5">
      <t>リョウ</t>
    </rPh>
    <rPh sb="5" eb="7">
      <t>カノウ</t>
    </rPh>
    <rPh sb="7" eb="9">
      <t>ネツリョウ</t>
    </rPh>
    <phoneticPr fontId="4"/>
  </si>
  <si>
    <t>県所有加温設備</t>
    <rPh sb="0" eb="1">
      <t>ケン</t>
    </rPh>
    <rPh sb="1" eb="3">
      <t>ショユウ</t>
    </rPh>
    <rPh sb="3" eb="5">
      <t>カオン</t>
    </rPh>
    <rPh sb="5" eb="7">
      <t>セツビ</t>
    </rPh>
    <phoneticPr fontId="4"/>
  </si>
  <si>
    <t>温水ボイラ消化ガス使用量</t>
    <rPh sb="0" eb="2">
      <t>オンスイ</t>
    </rPh>
    <rPh sb="5" eb="7">
      <t>ショウカ</t>
    </rPh>
    <rPh sb="9" eb="11">
      <t>シヨウ</t>
    </rPh>
    <rPh sb="11" eb="12">
      <t>リョウ</t>
    </rPh>
    <phoneticPr fontId="4"/>
  </si>
  <si>
    <r>
      <t>Nm</t>
    </r>
    <r>
      <rPr>
        <vertAlign val="superscript"/>
        <sz val="10"/>
        <color indexed="8"/>
        <rFont val="ＭＳ Ｐゴシック"/>
        <family val="3"/>
        <charset val="128"/>
      </rPr>
      <t>3</t>
    </r>
    <r>
      <rPr>
        <sz val="10"/>
        <color indexed="8"/>
        <rFont val="ＭＳ Ｐゴシック"/>
        <family val="3"/>
        <charset val="128"/>
      </rPr>
      <t>/日</t>
    </r>
    <rPh sb="4" eb="5">
      <t>ニチ</t>
    </rPh>
    <phoneticPr fontId="4"/>
  </si>
  <si>
    <t>県所有消化ガス発電機
消化ガス使用量</t>
    <rPh sb="0" eb="1">
      <t>ケン</t>
    </rPh>
    <rPh sb="1" eb="3">
      <t>ショユウ</t>
    </rPh>
    <rPh sb="3" eb="5">
      <t>ショウカ</t>
    </rPh>
    <rPh sb="7" eb="9">
      <t>ハツデン</t>
    </rPh>
    <rPh sb="9" eb="10">
      <t>キ</t>
    </rPh>
    <rPh sb="11" eb="13">
      <t>ショウカ</t>
    </rPh>
    <rPh sb="15" eb="17">
      <t>シヨウ</t>
    </rPh>
    <rPh sb="17" eb="18">
      <t>リョウ</t>
    </rPh>
    <phoneticPr fontId="4"/>
  </si>
  <si>
    <t>温水回収熱量</t>
    <rPh sb="0" eb="2">
      <t>オンスイ</t>
    </rPh>
    <rPh sb="2" eb="4">
      <t>カイシュウ</t>
    </rPh>
    <rPh sb="4" eb="6">
      <t>ネツリョウ</t>
    </rPh>
    <phoneticPr fontId="4"/>
  </si>
  <si>
    <t>発電量（発電端）</t>
    <rPh sb="0" eb="2">
      <t>ハツデン</t>
    </rPh>
    <rPh sb="2" eb="3">
      <t>リョウ</t>
    </rPh>
    <rPh sb="4" eb="6">
      <t>ハツデン</t>
    </rPh>
    <rPh sb="6" eb="7">
      <t>タン</t>
    </rPh>
    <phoneticPr fontId="4"/>
  </si>
  <si>
    <t>発電量（送電端）</t>
    <rPh sb="0" eb="2">
      <t>ハツデン</t>
    </rPh>
    <rPh sb="2" eb="3">
      <t>リョウ</t>
    </rPh>
    <rPh sb="4" eb="6">
      <t>ソウデン</t>
    </rPh>
    <rPh sb="6" eb="7">
      <t>タン</t>
    </rPh>
    <phoneticPr fontId="4"/>
  </si>
  <si>
    <t>実績データ「必要加温熱量」は，既設加温設備に使用した消化ガス量から想定した熱量であり，消化タンク加温（ボイラー）熱量の熱ロスを20％と見込み，消化タンク加温（ボイラー）熱量×０．８として算出した数値です。</t>
    <rPh sb="0" eb="2">
      <t>ジッセキ</t>
    </rPh>
    <rPh sb="6" eb="8">
      <t>ヒツヨウ</t>
    </rPh>
    <rPh sb="8" eb="10">
      <t>カオン</t>
    </rPh>
    <rPh sb="10" eb="12">
      <t>ネツリョウ</t>
    </rPh>
    <rPh sb="15" eb="17">
      <t>キセツ</t>
    </rPh>
    <rPh sb="17" eb="19">
      <t>カオン</t>
    </rPh>
    <rPh sb="19" eb="21">
      <t>セツビ</t>
    </rPh>
    <rPh sb="22" eb="24">
      <t>シヨウ</t>
    </rPh>
    <rPh sb="26" eb="28">
      <t>ショウカ</t>
    </rPh>
    <rPh sb="30" eb="31">
      <t>リョウ</t>
    </rPh>
    <rPh sb="33" eb="35">
      <t>ソウテイ</t>
    </rPh>
    <rPh sb="37" eb="39">
      <t>ネツリョウ</t>
    </rPh>
    <rPh sb="43" eb="45">
      <t>ショウカ</t>
    </rPh>
    <rPh sb="48" eb="50">
      <t>カオン</t>
    </rPh>
    <rPh sb="56" eb="58">
      <t>ネツリョウ</t>
    </rPh>
    <rPh sb="59" eb="60">
      <t>ネツ</t>
    </rPh>
    <rPh sb="67" eb="69">
      <t>ミコ</t>
    </rPh>
    <rPh sb="71" eb="73">
      <t>ショウカ</t>
    </rPh>
    <rPh sb="76" eb="78">
      <t>カオン</t>
    </rPh>
    <rPh sb="84" eb="86">
      <t>ネツリョウ</t>
    </rPh>
    <rPh sb="93" eb="95">
      <t>サンシュツ</t>
    </rPh>
    <rPh sb="97" eb="99">
      <t>スウチ</t>
    </rPh>
    <phoneticPr fontId="4"/>
  </si>
  <si>
    <r>
      <rPr>
        <u/>
        <sz val="10"/>
        <color indexed="8"/>
        <rFont val="ＭＳ Ｐゴシック"/>
        <family val="3"/>
        <charset val="128"/>
      </rPr>
      <t>消化ガス発生量の全量が使用（売却）可能です。</t>
    </r>
    <r>
      <rPr>
        <sz val="10"/>
        <color indexed="8"/>
        <rFont val="ＭＳ Ｐゴシック"/>
        <family val="3"/>
        <charset val="128"/>
      </rPr>
      <t>ただし，事業者の発電設備の廃熱により既存消化槽全基の加温ができない場合は，県所有加温設備で使用する消化ガス量を差し引いた量を供給します。その場合は，県所有加温設備における消化ガス使用量及び温水回収熱量を記載してください。</t>
    </r>
    <rPh sb="0" eb="2">
      <t>ショウカ</t>
    </rPh>
    <rPh sb="4" eb="6">
      <t>ハッセイ</t>
    </rPh>
    <rPh sb="6" eb="7">
      <t>リョウ</t>
    </rPh>
    <rPh sb="8" eb="10">
      <t>ゼンリョウ</t>
    </rPh>
    <rPh sb="11" eb="13">
      <t>シヨウ</t>
    </rPh>
    <rPh sb="14" eb="16">
      <t>バイキャク</t>
    </rPh>
    <rPh sb="17" eb="19">
      <t>カノウ</t>
    </rPh>
    <rPh sb="26" eb="28">
      <t>ジギョウ</t>
    </rPh>
    <rPh sb="28" eb="29">
      <t>シャ</t>
    </rPh>
    <rPh sb="30" eb="32">
      <t>ハツデン</t>
    </rPh>
    <rPh sb="32" eb="34">
      <t>セツビ</t>
    </rPh>
    <rPh sb="35" eb="37">
      <t>ハイネツ</t>
    </rPh>
    <rPh sb="40" eb="42">
      <t>キゾン</t>
    </rPh>
    <rPh sb="42" eb="44">
      <t>ショウカ</t>
    </rPh>
    <rPh sb="44" eb="45">
      <t>ソウ</t>
    </rPh>
    <rPh sb="45" eb="46">
      <t>ゼン</t>
    </rPh>
    <rPh sb="46" eb="47">
      <t>キ</t>
    </rPh>
    <rPh sb="48" eb="50">
      <t>カオン</t>
    </rPh>
    <rPh sb="55" eb="57">
      <t>バアイ</t>
    </rPh>
    <rPh sb="59" eb="60">
      <t>ケン</t>
    </rPh>
    <rPh sb="60" eb="62">
      <t>ショユウ</t>
    </rPh>
    <rPh sb="62" eb="64">
      <t>カオン</t>
    </rPh>
    <rPh sb="64" eb="66">
      <t>セツビ</t>
    </rPh>
    <rPh sb="67" eb="69">
      <t>シヨウ</t>
    </rPh>
    <rPh sb="71" eb="73">
      <t>ショウカ</t>
    </rPh>
    <rPh sb="75" eb="76">
      <t>リョウ</t>
    </rPh>
    <rPh sb="77" eb="78">
      <t>サ</t>
    </rPh>
    <rPh sb="79" eb="80">
      <t>ヒ</t>
    </rPh>
    <rPh sb="82" eb="83">
      <t>リョウ</t>
    </rPh>
    <rPh sb="84" eb="86">
      <t>キョウキュウ</t>
    </rPh>
    <rPh sb="92" eb="94">
      <t>バアイ</t>
    </rPh>
    <rPh sb="96" eb="97">
      <t>ケン</t>
    </rPh>
    <rPh sb="97" eb="99">
      <t>ショユウ</t>
    </rPh>
    <rPh sb="99" eb="101">
      <t>カオン</t>
    </rPh>
    <rPh sb="101" eb="103">
      <t>セツビ</t>
    </rPh>
    <rPh sb="107" eb="109">
      <t>ショウカ</t>
    </rPh>
    <rPh sb="111" eb="113">
      <t>シヨウ</t>
    </rPh>
    <rPh sb="113" eb="114">
      <t>リョウ</t>
    </rPh>
    <rPh sb="114" eb="115">
      <t>オヨ</t>
    </rPh>
    <rPh sb="116" eb="118">
      <t>オンスイ</t>
    </rPh>
    <rPh sb="118" eb="120">
      <t>カイシュウ</t>
    </rPh>
    <rPh sb="120" eb="122">
      <t>ネツリョウ</t>
    </rPh>
    <rPh sb="123" eb="125">
      <t>キサイ</t>
    </rPh>
    <phoneticPr fontId="4"/>
  </si>
  <si>
    <t>20年間の平均的な年度における消化ガス利用計画を記載してください。上記計画と大きく異なる年度（様式２５－Ｂで確認）がある場合はヒアリングで当該年度における計画を確認します。</t>
    <rPh sb="2" eb="4">
      <t>ネンカン</t>
    </rPh>
    <rPh sb="5" eb="8">
      <t>ヘイキンテキ</t>
    </rPh>
    <rPh sb="9" eb="11">
      <t>ネンド</t>
    </rPh>
    <rPh sb="15" eb="17">
      <t>ショウカ</t>
    </rPh>
    <rPh sb="19" eb="21">
      <t>リヨウ</t>
    </rPh>
    <rPh sb="21" eb="23">
      <t>ケイカク</t>
    </rPh>
    <rPh sb="24" eb="26">
      <t>キサイ</t>
    </rPh>
    <rPh sb="33" eb="35">
      <t>ジョウキ</t>
    </rPh>
    <rPh sb="35" eb="37">
      <t>ケイカク</t>
    </rPh>
    <rPh sb="38" eb="39">
      <t>オオ</t>
    </rPh>
    <rPh sb="41" eb="42">
      <t>コト</t>
    </rPh>
    <rPh sb="44" eb="46">
      <t>ネンド</t>
    </rPh>
    <rPh sb="47" eb="49">
      <t>ヨウシキ</t>
    </rPh>
    <rPh sb="54" eb="56">
      <t>カクニン</t>
    </rPh>
    <rPh sb="60" eb="62">
      <t>バアイ</t>
    </rPh>
    <rPh sb="69" eb="71">
      <t>トウガイ</t>
    </rPh>
    <rPh sb="71" eb="73">
      <t>ネンド</t>
    </rPh>
    <rPh sb="77" eb="79">
      <t>ケイカク</t>
    </rPh>
    <rPh sb="80" eb="82">
      <t>カクニン</t>
    </rPh>
    <phoneticPr fontId="4"/>
  </si>
  <si>
    <t>実績データ
（H25～H28実績平均）</t>
    <rPh sb="0" eb="2">
      <t>ジッセキ</t>
    </rPh>
    <rPh sb="14" eb="16">
      <t>ジッセキ</t>
    </rPh>
    <rPh sb="16" eb="18">
      <t>ヘイキン</t>
    </rPh>
    <phoneticPr fontId="4"/>
  </si>
  <si>
    <t>※　事業用地使用料は，県想定価格の2,050円/㎡として算出してください。</t>
    <rPh sb="2" eb="4">
      <t>ジギョウ</t>
    </rPh>
    <rPh sb="4" eb="6">
      <t>ヨウチ</t>
    </rPh>
    <rPh sb="6" eb="8">
      <t>シヨウ</t>
    </rPh>
    <rPh sb="8" eb="9">
      <t>リョウ</t>
    </rPh>
    <rPh sb="11" eb="12">
      <t>ケン</t>
    </rPh>
    <rPh sb="12" eb="14">
      <t>ソウテイ</t>
    </rPh>
    <rPh sb="14" eb="16">
      <t>カカク</t>
    </rPh>
    <rPh sb="22" eb="23">
      <t>エン</t>
    </rPh>
    <rPh sb="28" eb="30">
      <t>サンシュツ</t>
    </rPh>
    <phoneticPr fontId="4"/>
  </si>
  <si>
    <t>３０－Ａ</t>
    <phoneticPr fontId="22"/>
  </si>
  <si>
    <t>％</t>
    <phoneticPr fontId="4"/>
  </si>
  <si>
    <t>MJ/Nm3</t>
    <phoneticPr fontId="4"/>
  </si>
  <si>
    <t>kW</t>
    <phoneticPr fontId="4"/>
  </si>
  <si>
    <t>％</t>
    <phoneticPr fontId="4"/>
  </si>
  <si>
    <t>Nm3/日</t>
    <phoneticPr fontId="4"/>
  </si>
  <si>
    <t>％</t>
    <phoneticPr fontId="4"/>
  </si>
  <si>
    <t>まとめ</t>
    <phoneticPr fontId="4"/>
  </si>
  <si>
    <t>※</t>
    <phoneticPr fontId="4"/>
  </si>
  <si>
    <t>　　　　　　　　事業期間の長期収支計画</t>
    <rPh sb="8" eb="10">
      <t>ジギョウ</t>
    </rPh>
    <rPh sb="10" eb="12">
      <t>キカン</t>
    </rPh>
    <rPh sb="13" eb="15">
      <t>チョウキ</t>
    </rPh>
    <rPh sb="15" eb="17">
      <t>シュウシ</t>
    </rPh>
    <rPh sb="17" eb="19">
      <t>ケイカク</t>
    </rPh>
    <phoneticPr fontId="4"/>
  </si>
  <si>
    <t>※　消化ガス利用（購入）量は，条件規定書別紙４に示す売却可能量（H25～H28実績の平均）が20年間変動が無いものとして提案してください。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</si>
</sst>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76" formatCode="#,##0_ "/>
    <numFmt numFmtId="177" formatCode="&quot;H&quot;0&quot;年度&quot;"/>
    <numFmt numFmtId="178" formatCode="#&quot;kW&quot;"/>
    <numFmt numFmtId="179" formatCode="0.00_ "/>
    <numFmt numFmtId="180" formatCode="0.0_ "/>
    <numFmt numFmtId="181" formatCode="0_ "/>
    <numFmt numFmtId="182" formatCode="&quot;稼&quot;&quot;働&quot;&quot;率&quot;\ 0.0%"/>
    <numFmt numFmtId="183" formatCode="&quot;余&quot;&quot;剰&quot;&quot;率&quot;\ General\%"/>
    <numFmt numFmtId="184" formatCode="#,##0.0;[Red]\-#,##0.0"/>
  </numFmts>
  <fonts count="29" x14ac:knownFonts="1">
    <font>
      <sz val="11"/>
      <color theme="1"/>
      <name val="ＭＳ Ｐゴシック"/>
      <family val="2"/>
      <scheme val="minor"/>
    </font>
    <font>
      <sz val="11"/>
      <name val="ＭＳ Ｐゴシック"/>
      <family val="3"/>
      <charset val="128"/>
    </font>
    <font>
      <sz val="11"/>
      <name val="ＭＳ 明朝"/>
      <family val="1"/>
      <charset val="128"/>
    </font>
    <font>
      <sz val="6"/>
      <name val="ＭＳ Ｐゴシック"/>
      <family val="3"/>
      <charset val="128"/>
      <scheme val="minor"/>
    </font>
    <font>
      <sz val="6"/>
      <name val="ＭＳ Ｐゴシック"/>
      <family val="3"/>
      <charset val="128"/>
    </font>
    <font>
      <sz val="12"/>
      <name val="ＭＳ 明朝"/>
      <family val="1"/>
      <charset val="128"/>
    </font>
    <font>
      <sz val="14"/>
      <name val="ＭＳ 明朝"/>
      <family val="1"/>
      <charset val="128"/>
    </font>
    <font>
      <sz val="12"/>
      <name val="ＭＳ ゴシック"/>
      <family val="3"/>
      <charset val="128"/>
    </font>
    <font>
      <strike/>
      <sz val="11"/>
      <color rgb="FFFF0000"/>
      <name val="ＭＳ 明朝"/>
      <family val="1"/>
      <charset val="128"/>
    </font>
    <font>
      <sz val="11"/>
      <color indexed="8"/>
      <name val="Meiryo UI"/>
      <family val="3"/>
      <charset val="128"/>
    </font>
    <font>
      <sz val="11"/>
      <color indexed="8"/>
      <name val="ＭＳ Ｐゴシック"/>
      <family val="3"/>
      <charset val="128"/>
    </font>
    <font>
      <sz val="11"/>
      <color theme="1"/>
      <name val="Meiryo UI"/>
      <family val="3"/>
      <charset val="128"/>
    </font>
    <font>
      <u/>
      <sz val="14"/>
      <name val="HG丸ｺﾞｼｯｸM-PRO"/>
      <family val="3"/>
      <charset val="128"/>
    </font>
    <font>
      <sz val="16"/>
      <name val="ＭＳ 明朝"/>
      <family val="1"/>
      <charset val="128"/>
    </font>
    <font>
      <sz val="10"/>
      <name val="ＭＳ 明朝"/>
      <family val="1"/>
      <charset val="128"/>
    </font>
    <font>
      <sz val="11"/>
      <color theme="1"/>
      <name val="ＭＳ Ｐゴシック"/>
      <family val="3"/>
      <charset val="128"/>
      <scheme val="minor"/>
    </font>
    <font>
      <sz val="11"/>
      <color indexed="8"/>
      <name val="ＭＳ 明朝"/>
      <family val="1"/>
      <charset val="128"/>
    </font>
    <font>
      <sz val="10"/>
      <color indexed="8"/>
      <name val="ＭＳ Ｐゴシック"/>
      <family val="3"/>
      <charset val="128"/>
    </font>
    <font>
      <sz val="10"/>
      <name val="ＭＳ Ｐゴシック"/>
      <family val="3"/>
      <charset val="128"/>
    </font>
    <font>
      <sz val="14"/>
      <color indexed="8"/>
      <name val="ＭＳ Ｐゴシック"/>
      <family val="3"/>
      <charset val="128"/>
    </font>
    <font>
      <b/>
      <sz val="12"/>
      <color indexed="9"/>
      <name val="ＭＳ Ｐゴシック"/>
      <family val="3"/>
      <charset val="128"/>
    </font>
    <font>
      <sz val="12"/>
      <color indexed="8"/>
      <name val="ＭＳ 明朝"/>
      <family val="1"/>
      <charset val="128"/>
    </font>
    <font>
      <sz val="6"/>
      <name val="Meiryo UI"/>
      <family val="3"/>
      <charset val="128"/>
    </font>
    <font>
      <sz val="10"/>
      <color indexed="10"/>
      <name val="ＭＳ Ｐゴシック"/>
      <family val="3"/>
      <charset val="128"/>
    </font>
    <font>
      <vertAlign val="superscript"/>
      <sz val="10"/>
      <color indexed="8"/>
      <name val="ＭＳ Ｐゴシック"/>
      <family val="3"/>
      <charset val="128"/>
    </font>
    <font>
      <vertAlign val="superscript"/>
      <sz val="10"/>
      <name val="ＭＳ Ｐゴシック"/>
      <family val="3"/>
      <charset val="128"/>
    </font>
    <font>
      <sz val="10"/>
      <color indexed="17"/>
      <name val="ＭＳ Ｐゴシック"/>
      <family val="3"/>
      <charset val="128"/>
    </font>
    <font>
      <u/>
      <sz val="10"/>
      <color indexed="8"/>
      <name val="ＭＳ Ｐゴシック"/>
      <family val="3"/>
      <charset val="128"/>
    </font>
    <font>
      <sz val="11"/>
      <color theme="1"/>
      <name val="ＭＳ Ｐゴシック"/>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0.14999847407452621"/>
        <bgColor indexed="64"/>
      </patternFill>
    </fill>
  </fills>
  <borders count="1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style="hair">
        <color indexed="64"/>
      </top>
      <bottom/>
      <diagonal/>
    </border>
    <border>
      <left style="hair">
        <color indexed="64"/>
      </left>
      <right/>
      <top/>
      <bottom style="hair">
        <color indexed="64"/>
      </bottom>
      <diagonal/>
    </border>
    <border>
      <left style="hair">
        <color indexed="64"/>
      </left>
      <right/>
      <top style="hair">
        <color indexed="64"/>
      </top>
      <bottom/>
      <diagonal/>
    </border>
    <border>
      <left style="thin">
        <color indexed="64"/>
      </left>
      <right/>
      <top/>
      <bottom style="thin">
        <color indexed="64"/>
      </bottom>
      <diagonal/>
    </border>
    <border>
      <left/>
      <right/>
      <top style="hair">
        <color indexed="64"/>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right style="hair">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style="medium">
        <color indexed="8"/>
      </bottom>
      <diagonal/>
    </border>
    <border>
      <left/>
      <right style="thin">
        <color indexed="64"/>
      </right>
      <top style="thin">
        <color indexed="64"/>
      </top>
      <bottom style="medium">
        <color indexed="8"/>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8"/>
      </left>
      <right style="thin">
        <color indexed="8"/>
      </right>
      <top style="medium">
        <color indexed="8"/>
      </top>
      <bottom/>
      <diagonal/>
    </border>
    <border>
      <left/>
      <right/>
      <top style="medium">
        <color indexed="8"/>
      </top>
      <bottom style="thin">
        <color indexed="64"/>
      </bottom>
      <diagonal/>
    </border>
    <border>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hair">
        <color indexed="64"/>
      </left>
      <right style="hair">
        <color indexed="64"/>
      </right>
      <top style="medium">
        <color indexed="8"/>
      </top>
      <bottom style="thin">
        <color indexed="64"/>
      </bottom>
      <diagonal/>
    </border>
    <border>
      <left style="hair">
        <color indexed="64"/>
      </left>
      <right/>
      <top style="medium">
        <color indexed="8"/>
      </top>
      <bottom style="thin">
        <color indexed="64"/>
      </bottom>
      <diagonal/>
    </border>
    <border>
      <left/>
      <right style="hair">
        <color indexed="64"/>
      </right>
      <top style="medium">
        <color indexed="8"/>
      </top>
      <bottom style="thin">
        <color indexed="64"/>
      </bottom>
      <diagonal/>
    </border>
    <border>
      <left style="thin">
        <color indexed="64"/>
      </left>
      <right style="medium">
        <color indexed="8"/>
      </right>
      <top style="medium">
        <color indexed="8"/>
      </top>
      <bottom style="thin">
        <color indexed="64"/>
      </bottom>
      <diagonal/>
    </border>
    <border>
      <left style="medium">
        <color indexed="8"/>
      </left>
      <right style="thin">
        <color indexed="8"/>
      </right>
      <top/>
      <bottom/>
      <diagonal/>
    </border>
    <border>
      <left style="thin">
        <color indexed="64"/>
      </left>
      <right style="medium">
        <color indexed="8"/>
      </right>
      <top style="thin">
        <color indexed="64"/>
      </top>
      <bottom style="thin">
        <color indexed="64"/>
      </bottom>
      <diagonal/>
    </border>
    <border>
      <left style="medium">
        <color indexed="8"/>
      </left>
      <right style="thin">
        <color indexed="8"/>
      </right>
      <top/>
      <bottom style="medium">
        <color indexed="8"/>
      </bottom>
      <diagonal/>
    </border>
    <border>
      <left/>
      <right/>
      <top style="thin">
        <color indexed="64"/>
      </top>
      <bottom style="medium">
        <color indexed="8"/>
      </bottom>
      <diagonal/>
    </border>
    <border>
      <left style="thin">
        <color indexed="64"/>
      </left>
      <right style="thin">
        <color indexed="64"/>
      </right>
      <top style="thin">
        <color indexed="64"/>
      </top>
      <bottom style="medium">
        <color indexed="8"/>
      </bottom>
      <diagonal/>
    </border>
    <border>
      <left style="hair">
        <color indexed="64"/>
      </left>
      <right style="hair">
        <color indexed="64"/>
      </right>
      <top style="thin">
        <color indexed="64"/>
      </top>
      <bottom style="medium">
        <color indexed="8"/>
      </bottom>
      <diagonal/>
    </border>
    <border>
      <left style="hair">
        <color indexed="64"/>
      </left>
      <right/>
      <top style="thin">
        <color indexed="64"/>
      </top>
      <bottom style="medium">
        <color indexed="8"/>
      </bottom>
      <diagonal/>
    </border>
    <border>
      <left/>
      <right style="hair">
        <color indexed="64"/>
      </right>
      <top style="thin">
        <color indexed="64"/>
      </top>
      <bottom style="medium">
        <color indexed="8"/>
      </bottom>
      <diagonal/>
    </border>
    <border>
      <left style="thin">
        <color indexed="64"/>
      </left>
      <right style="medium">
        <color indexed="8"/>
      </right>
      <top style="thin">
        <color indexed="64"/>
      </top>
      <bottom style="medium">
        <color indexed="8"/>
      </bottom>
      <diagonal/>
    </border>
    <border>
      <left/>
      <right/>
      <top/>
      <bottom style="medium">
        <color indexed="30"/>
      </bottom>
      <diagonal/>
    </border>
  </borders>
  <cellStyleXfs count="9">
    <xf numFmtId="0" fontId="0" fillId="0" borderId="0"/>
    <xf numFmtId="0" fontId="1" fillId="0" borderId="0"/>
    <xf numFmtId="38" fontId="1" fillId="0" borderId="0" applyFont="0" applyFill="0" applyBorder="0" applyAlignment="0" applyProtection="0">
      <alignment vertical="center"/>
    </xf>
    <xf numFmtId="9" fontId="9" fillId="0" borderId="0" applyFont="0" applyFill="0" applyBorder="0" applyAlignment="0" applyProtection="0">
      <alignment vertical="center"/>
    </xf>
    <xf numFmtId="38" fontId="10" fillId="0" borderId="0" applyFont="0" applyFill="0" applyBorder="0" applyAlignment="0" applyProtection="0">
      <alignment vertical="center"/>
    </xf>
    <xf numFmtId="0" fontId="11" fillId="0" borderId="0">
      <alignment vertical="center"/>
    </xf>
    <xf numFmtId="0" fontId="15" fillId="0" borderId="0">
      <alignment vertical="center"/>
    </xf>
    <xf numFmtId="38" fontId="9" fillId="0" borderId="0" applyFont="0" applyFill="0" applyBorder="0" applyAlignment="0" applyProtection="0">
      <alignment vertical="center"/>
    </xf>
    <xf numFmtId="38" fontId="28" fillId="0" borderId="0" applyFont="0" applyFill="0" applyBorder="0" applyAlignment="0" applyProtection="0">
      <alignment vertical="center"/>
    </xf>
  </cellStyleXfs>
  <cellXfs count="451">
    <xf numFmtId="0" fontId="0" fillId="0" borderId="0" xfId="0"/>
    <xf numFmtId="0" fontId="2" fillId="0" borderId="0" xfId="1" applyFont="1" applyAlignment="1">
      <alignment vertical="center"/>
    </xf>
    <xf numFmtId="0" fontId="2" fillId="0" borderId="0" xfId="1" applyFont="1" applyFill="1" applyAlignment="1">
      <alignment vertical="center"/>
    </xf>
    <xf numFmtId="0" fontId="2" fillId="2" borderId="0" xfId="1" applyFont="1" applyFill="1" applyAlignment="1">
      <alignment vertical="center"/>
    </xf>
    <xf numFmtId="0" fontId="7" fillId="3" borderId="0" xfId="1" applyFont="1" applyFill="1" applyAlignment="1">
      <alignment vertical="center"/>
    </xf>
    <xf numFmtId="0" fontId="2" fillId="0" borderId="1" xfId="1" applyFont="1" applyFill="1" applyBorder="1" applyAlignment="1">
      <alignment horizontal="center" vertical="center"/>
    </xf>
    <xf numFmtId="0" fontId="2" fillId="2" borderId="3" xfId="1" applyFont="1" applyFill="1" applyBorder="1" applyAlignment="1">
      <alignment vertical="center"/>
    </xf>
    <xf numFmtId="0" fontId="2" fillId="2" borderId="5" xfId="1" applyFont="1" applyFill="1" applyBorder="1" applyAlignment="1">
      <alignment vertical="center"/>
    </xf>
    <xf numFmtId="0" fontId="2" fillId="2" borderId="5" xfId="1" applyFont="1" applyFill="1" applyBorder="1" applyAlignment="1">
      <alignment horizontal="center" vertical="center"/>
    </xf>
    <xf numFmtId="176" fontId="2" fillId="0" borderId="6" xfId="2" applyNumberFormat="1" applyFont="1" applyFill="1" applyBorder="1" applyAlignment="1">
      <alignment horizontal="right" vertical="center" indent="1"/>
    </xf>
    <xf numFmtId="0" fontId="2" fillId="2" borderId="7" xfId="1" applyFont="1" applyFill="1" applyBorder="1" applyAlignment="1">
      <alignment vertical="center"/>
    </xf>
    <xf numFmtId="0" fontId="2" fillId="2" borderId="8" xfId="1" applyFont="1" applyFill="1" applyBorder="1" applyAlignment="1">
      <alignment horizontal="center" vertical="center"/>
    </xf>
    <xf numFmtId="176" fontId="2" fillId="0" borderId="9" xfId="2" applyNumberFormat="1" applyFont="1" applyFill="1" applyBorder="1" applyAlignment="1">
      <alignment horizontal="right" vertical="center" indent="1"/>
    </xf>
    <xf numFmtId="0" fontId="2" fillId="2" borderId="12" xfId="1" applyFont="1" applyFill="1" applyBorder="1" applyAlignment="1">
      <alignment vertical="center"/>
    </xf>
    <xf numFmtId="0" fontId="2" fillId="2" borderId="13" xfId="1" applyFont="1" applyFill="1" applyBorder="1" applyAlignment="1">
      <alignment horizontal="center" vertical="center"/>
    </xf>
    <xf numFmtId="176" fontId="2" fillId="0" borderId="14" xfId="2" applyNumberFormat="1" applyFont="1" applyFill="1" applyBorder="1" applyAlignment="1">
      <alignment horizontal="right" vertical="center" indent="1"/>
    </xf>
    <xf numFmtId="0" fontId="2" fillId="2" borderId="17" xfId="1" applyFont="1" applyFill="1" applyBorder="1" applyAlignment="1">
      <alignment horizontal="center" vertical="center" textRotation="255" wrapText="1"/>
    </xf>
    <xf numFmtId="0" fontId="2" fillId="2" borderId="15" xfId="1" applyFont="1" applyFill="1" applyBorder="1" applyAlignment="1">
      <alignment horizontal="center" vertical="center"/>
    </xf>
    <xf numFmtId="176" fontId="2" fillId="0" borderId="11" xfId="2" applyNumberFormat="1" applyFont="1" applyFill="1" applyBorder="1" applyAlignment="1">
      <alignment horizontal="right" vertical="center" indent="1"/>
    </xf>
    <xf numFmtId="0" fontId="2" fillId="2" borderId="13" xfId="1" applyFont="1" applyFill="1" applyBorder="1" applyAlignment="1">
      <alignment vertical="center"/>
    </xf>
    <xf numFmtId="0" fontId="2" fillId="2" borderId="17" xfId="1" applyFont="1" applyFill="1" applyBorder="1" applyAlignment="1">
      <alignment horizontal="center" vertical="center"/>
    </xf>
    <xf numFmtId="0" fontId="8" fillId="2" borderId="21" xfId="1" applyFont="1" applyFill="1" applyBorder="1" applyAlignment="1">
      <alignment vertical="center"/>
    </xf>
    <xf numFmtId="176" fontId="2" fillId="0" borderId="18" xfId="2" applyNumberFormat="1" applyFont="1" applyFill="1" applyBorder="1" applyAlignment="1">
      <alignment horizontal="right" vertical="center" indent="1"/>
    </xf>
    <xf numFmtId="0" fontId="2" fillId="2" borderId="21" xfId="1" applyFont="1" applyFill="1" applyBorder="1" applyAlignment="1">
      <alignment vertical="center"/>
    </xf>
    <xf numFmtId="0" fontId="2" fillId="2" borderId="23" xfId="1" applyFont="1" applyFill="1" applyBorder="1" applyAlignment="1">
      <alignment vertical="center"/>
    </xf>
    <xf numFmtId="0" fontId="2" fillId="2" borderId="21"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26" xfId="1" applyFont="1" applyFill="1" applyBorder="1" applyAlignment="1">
      <alignment horizontal="center" vertical="center"/>
    </xf>
    <xf numFmtId="176" fontId="2" fillId="0" borderId="27" xfId="2" applyNumberFormat="1" applyFont="1" applyFill="1" applyBorder="1" applyAlignment="1">
      <alignment horizontal="right" vertical="center" indent="1"/>
    </xf>
    <xf numFmtId="176" fontId="2" fillId="0" borderId="29" xfId="2" applyNumberFormat="1" applyFont="1" applyFill="1" applyBorder="1" applyAlignment="1">
      <alignment horizontal="right" vertical="center" indent="1"/>
    </xf>
    <xf numFmtId="0" fontId="2" fillId="2" borderId="11" xfId="1" applyFont="1" applyFill="1" applyBorder="1" applyAlignment="1">
      <alignment vertical="center"/>
    </xf>
    <xf numFmtId="176" fontId="2" fillId="0" borderId="30" xfId="2" applyNumberFormat="1" applyFont="1" applyFill="1" applyBorder="1" applyAlignment="1">
      <alignment horizontal="right" vertical="center" indent="1"/>
    </xf>
    <xf numFmtId="0" fontId="2" fillId="2" borderId="33" xfId="1" applyFont="1" applyFill="1" applyBorder="1" applyAlignment="1">
      <alignment vertical="center"/>
    </xf>
    <xf numFmtId="0" fontId="2" fillId="2" borderId="34" xfId="1" applyFont="1" applyFill="1" applyBorder="1" applyAlignment="1">
      <alignment vertical="center"/>
    </xf>
    <xf numFmtId="0" fontId="2" fillId="2" borderId="34" xfId="1" applyFont="1" applyFill="1" applyBorder="1" applyAlignment="1">
      <alignment horizontal="center" vertical="center"/>
    </xf>
    <xf numFmtId="176" fontId="2" fillId="0" borderId="35" xfId="2" applyNumberFormat="1" applyFont="1" applyFill="1" applyBorder="1" applyAlignment="1">
      <alignment horizontal="right" vertical="center" indent="1"/>
    </xf>
    <xf numFmtId="0" fontId="7" fillId="2" borderId="0" xfId="1" applyFont="1" applyFill="1" applyAlignment="1">
      <alignment vertical="center"/>
    </xf>
    <xf numFmtId="0" fontId="2" fillId="0" borderId="6" xfId="1" applyFont="1" applyFill="1" applyBorder="1" applyAlignment="1">
      <alignment horizontal="center" vertical="center"/>
    </xf>
    <xf numFmtId="41" fontId="2" fillId="0" borderId="29" xfId="1" applyNumberFormat="1" applyFont="1" applyFill="1" applyBorder="1" applyAlignment="1">
      <alignment vertical="center"/>
    </xf>
    <xf numFmtId="0" fontId="2" fillId="2" borderId="4" xfId="1" applyFont="1" applyFill="1" applyBorder="1" applyAlignment="1">
      <alignment vertical="center"/>
    </xf>
    <xf numFmtId="41" fontId="2" fillId="0" borderId="35" xfId="1" applyNumberFormat="1" applyFont="1" applyFill="1" applyBorder="1" applyAlignment="1">
      <alignment vertical="center"/>
    </xf>
    <xf numFmtId="0" fontId="2" fillId="2" borderId="36" xfId="1" applyFont="1" applyFill="1" applyBorder="1" applyAlignment="1">
      <alignment vertical="center"/>
    </xf>
    <xf numFmtId="0" fontId="2" fillId="2" borderId="0" xfId="1" applyFont="1" applyFill="1" applyBorder="1" applyAlignment="1">
      <alignment vertical="center"/>
    </xf>
    <xf numFmtId="41" fontId="2" fillId="0" borderId="0" xfId="1" applyNumberFormat="1" applyFont="1" applyFill="1" applyBorder="1" applyAlignment="1">
      <alignment vertical="center"/>
    </xf>
    <xf numFmtId="0" fontId="2" fillId="2" borderId="0" xfId="1" applyFont="1" applyFill="1" applyBorder="1" applyAlignment="1">
      <alignment horizontal="right" vertical="center"/>
    </xf>
    <xf numFmtId="9" fontId="2" fillId="2" borderId="0" xfId="1" applyNumberFormat="1" applyFont="1" applyFill="1" applyBorder="1" applyAlignment="1">
      <alignment horizontal="left" vertical="center"/>
    </xf>
    <xf numFmtId="0" fontId="12" fillId="0" borderId="0" xfId="1" applyFont="1" applyFill="1" applyAlignment="1">
      <alignment vertical="center"/>
    </xf>
    <xf numFmtId="0" fontId="5" fillId="0" borderId="0" xfId="1" applyFont="1" applyFill="1" applyAlignment="1">
      <alignment vertical="center"/>
    </xf>
    <xf numFmtId="0" fontId="6" fillId="0" borderId="0" xfId="1" applyFont="1" applyFill="1" applyAlignment="1">
      <alignment vertical="center"/>
    </xf>
    <xf numFmtId="0" fontId="14" fillId="0" borderId="0" xfId="1" applyFont="1" applyFill="1" applyAlignment="1">
      <alignment vertical="center"/>
    </xf>
    <xf numFmtId="0" fontId="7" fillId="0" borderId="0" xfId="1" applyFont="1" applyFill="1" applyAlignment="1">
      <alignment vertical="center"/>
    </xf>
    <xf numFmtId="0" fontId="14" fillId="0" borderId="6" xfId="1" applyFont="1" applyFill="1" applyBorder="1" applyAlignment="1">
      <alignment horizontal="center" vertical="center"/>
    </xf>
    <xf numFmtId="177" fontId="14" fillId="0" borderId="2" xfId="1" applyNumberFormat="1" applyFont="1" applyFill="1" applyBorder="1" applyAlignment="1">
      <alignment horizontal="center" vertical="center"/>
    </xf>
    <xf numFmtId="177" fontId="14" fillId="0" borderId="6" xfId="1" applyNumberFormat="1" applyFont="1" applyFill="1" applyBorder="1" applyAlignment="1">
      <alignment horizontal="center" vertical="center"/>
    </xf>
    <xf numFmtId="0" fontId="14" fillId="0" borderId="30" xfId="1" applyFont="1" applyFill="1" applyBorder="1" applyAlignment="1">
      <alignment horizontal="center" vertical="center"/>
    </xf>
    <xf numFmtId="49" fontId="14" fillId="0" borderId="30" xfId="1" applyNumberFormat="1" applyFont="1" applyFill="1" applyBorder="1" applyAlignment="1">
      <alignment horizontal="center" vertical="center"/>
    </xf>
    <xf numFmtId="0" fontId="14" fillId="0" borderId="37" xfId="1" applyFont="1" applyFill="1" applyBorder="1" applyAlignment="1">
      <alignment horizontal="center" vertical="center"/>
    </xf>
    <xf numFmtId="0" fontId="14" fillId="0" borderId="26" xfId="1" applyFont="1" applyFill="1" applyBorder="1" applyAlignment="1">
      <alignment horizontal="center" vertical="center"/>
    </xf>
    <xf numFmtId="0" fontId="14" fillId="0" borderId="24" xfId="1" applyFont="1" applyFill="1" applyBorder="1" applyAlignment="1">
      <alignment horizontal="center" vertical="center"/>
    </xf>
    <xf numFmtId="0" fontId="14" fillId="0" borderId="38" xfId="1" applyFont="1" applyFill="1" applyBorder="1" applyAlignment="1">
      <alignment horizontal="center" vertical="center"/>
    </xf>
    <xf numFmtId="0" fontId="14" fillId="4" borderId="37" xfId="1" applyFont="1" applyFill="1" applyBorder="1" applyAlignment="1">
      <alignment horizontal="center" vertical="center"/>
    </xf>
    <xf numFmtId="0" fontId="14" fillId="4" borderId="26" xfId="1" applyFont="1" applyFill="1" applyBorder="1" applyAlignment="1">
      <alignment horizontal="center" vertical="center"/>
    </xf>
    <xf numFmtId="41" fontId="14" fillId="4" borderId="3" xfId="1" applyNumberFormat="1" applyFont="1" applyFill="1" applyBorder="1" applyAlignment="1">
      <alignment vertical="center"/>
    </xf>
    <xf numFmtId="0" fontId="14" fillId="4" borderId="25" xfId="1" applyFont="1" applyFill="1" applyBorder="1" applyAlignment="1">
      <alignment horizontal="center" vertical="center" shrinkToFit="1"/>
    </xf>
    <xf numFmtId="0" fontId="14" fillId="0" borderId="29" xfId="1" applyFont="1" applyFill="1" applyBorder="1" applyAlignment="1">
      <alignment horizontal="center" vertical="center"/>
    </xf>
    <xf numFmtId="38" fontId="14" fillId="0" borderId="5" xfId="2" applyFont="1" applyFill="1" applyBorder="1" applyAlignment="1">
      <alignment vertical="center" shrinkToFit="1"/>
    </xf>
    <xf numFmtId="38" fontId="14" fillId="0" borderId="29" xfId="2" applyFont="1" applyFill="1" applyBorder="1" applyAlignment="1">
      <alignment vertical="center" shrinkToFit="1"/>
    </xf>
    <xf numFmtId="0" fontId="14" fillId="0" borderId="40" xfId="1" applyFont="1" applyFill="1" applyBorder="1" applyAlignment="1">
      <alignment horizontal="center" vertical="center"/>
    </xf>
    <xf numFmtId="0" fontId="14" fillId="4" borderId="8" xfId="1" applyFont="1" applyFill="1" applyBorder="1" applyAlignment="1">
      <alignment vertical="center"/>
    </xf>
    <xf numFmtId="0" fontId="14" fillId="4" borderId="8" xfId="1" applyFont="1" applyFill="1" applyBorder="1" applyAlignment="1">
      <alignment horizontal="center" vertical="center" shrinkToFit="1"/>
    </xf>
    <xf numFmtId="0" fontId="14" fillId="0" borderId="41" xfId="1" applyFont="1" applyFill="1" applyBorder="1" applyAlignment="1">
      <alignment horizontal="center" vertical="center"/>
    </xf>
    <xf numFmtId="38" fontId="14" fillId="0" borderId="8" xfId="2" applyFont="1" applyFill="1" applyBorder="1" applyAlignment="1">
      <alignment vertical="center" shrinkToFit="1"/>
    </xf>
    <xf numFmtId="38" fontId="14" fillId="0" borderId="41" xfId="2" applyFont="1" applyFill="1" applyBorder="1" applyAlignment="1">
      <alignment vertical="center" shrinkToFit="1"/>
    </xf>
    <xf numFmtId="0" fontId="14" fillId="0" borderId="42" xfId="1" applyFont="1" applyFill="1" applyBorder="1" applyAlignment="1">
      <alignment horizontal="center" vertical="center"/>
    </xf>
    <xf numFmtId="41" fontId="14" fillId="5" borderId="25" xfId="1" applyNumberFormat="1" applyFont="1" applyFill="1" applyBorder="1" applyAlignment="1">
      <alignment vertical="center" shrinkToFit="1"/>
    </xf>
    <xf numFmtId="0" fontId="14" fillId="0" borderId="25" xfId="1" applyFont="1" applyFill="1" applyBorder="1" applyAlignment="1">
      <alignment horizontal="center" vertical="center" shrinkToFit="1"/>
    </xf>
    <xf numFmtId="38" fontId="14" fillId="6" borderId="25" xfId="2" applyFont="1" applyFill="1" applyBorder="1" applyAlignment="1">
      <alignment vertical="center" shrinkToFit="1"/>
    </xf>
    <xf numFmtId="38" fontId="14" fillId="6" borderId="42" xfId="2" applyFont="1" applyFill="1" applyBorder="1" applyAlignment="1">
      <alignment vertical="center" shrinkToFit="1"/>
    </xf>
    <xf numFmtId="41" fontId="14" fillId="4" borderId="25" xfId="1" applyNumberFormat="1" applyFont="1" applyFill="1" applyBorder="1" applyAlignment="1">
      <alignment vertical="center"/>
    </xf>
    <xf numFmtId="38" fontId="14" fillId="0" borderId="27" xfId="2" applyFont="1" applyFill="1" applyBorder="1" applyAlignment="1">
      <alignment vertical="center" shrinkToFit="1"/>
    </xf>
    <xf numFmtId="38" fontId="14" fillId="0" borderId="42" xfId="2" applyFont="1" applyFill="1" applyBorder="1" applyAlignment="1">
      <alignment vertical="center" shrinkToFit="1"/>
    </xf>
    <xf numFmtId="0" fontId="14" fillId="4" borderId="2" xfId="1" applyFont="1" applyFill="1" applyBorder="1" applyAlignment="1">
      <alignment vertical="center"/>
    </xf>
    <xf numFmtId="0" fontId="14" fillId="4" borderId="2" xfId="1" applyFont="1" applyFill="1" applyBorder="1" applyAlignment="1">
      <alignment horizontal="center" vertical="center" shrinkToFit="1"/>
    </xf>
    <xf numFmtId="0" fontId="14" fillId="0" borderId="44" xfId="1" applyFont="1" applyFill="1" applyBorder="1" applyAlignment="1">
      <alignment horizontal="center" vertical="center"/>
    </xf>
    <xf numFmtId="38" fontId="14" fillId="0" borderId="1" xfId="2" applyFont="1" applyFill="1" applyBorder="1" applyAlignment="1">
      <alignment vertical="center" shrinkToFit="1"/>
    </xf>
    <xf numFmtId="38" fontId="14" fillId="0" borderId="6" xfId="2" applyFont="1" applyFill="1" applyBorder="1" applyAlignment="1">
      <alignment vertical="center" shrinkToFit="1"/>
    </xf>
    <xf numFmtId="0" fontId="14" fillId="0" borderId="34" xfId="1" applyFont="1" applyFill="1" applyBorder="1" applyAlignment="1">
      <alignment vertical="center"/>
    </xf>
    <xf numFmtId="0" fontId="14" fillId="0" borderId="35" xfId="1" applyFont="1" applyFill="1" applyBorder="1" applyAlignment="1">
      <alignment horizontal="center" vertical="center"/>
    </xf>
    <xf numFmtId="38" fontId="14" fillId="6" borderId="34" xfId="2" applyFont="1" applyFill="1" applyBorder="1" applyAlignment="1">
      <alignment vertical="center" shrinkToFit="1"/>
    </xf>
    <xf numFmtId="38" fontId="14" fillId="6" borderId="35" xfId="2" applyFont="1" applyFill="1" applyBorder="1" applyAlignment="1">
      <alignment vertical="center" shrinkToFit="1"/>
    </xf>
    <xf numFmtId="177" fontId="14" fillId="0" borderId="1" xfId="1" applyNumberFormat="1" applyFont="1" applyFill="1" applyBorder="1" applyAlignment="1">
      <alignment horizontal="center" vertical="center"/>
    </xf>
    <xf numFmtId="0" fontId="14" fillId="0" borderId="1" xfId="1" applyFont="1" applyFill="1" applyBorder="1" applyAlignment="1">
      <alignment vertical="center"/>
    </xf>
    <xf numFmtId="0" fontId="14" fillId="0" borderId="2" xfId="1" applyFont="1" applyFill="1" applyBorder="1" applyAlignment="1">
      <alignment vertical="center"/>
    </xf>
    <xf numFmtId="0" fontId="14" fillId="0" borderId="6" xfId="1" applyFont="1" applyFill="1" applyBorder="1" applyAlignment="1">
      <alignment horizontal="center" vertical="center" shrinkToFit="1"/>
    </xf>
    <xf numFmtId="3" fontId="14" fillId="0" borderId="2" xfId="1" applyNumberFormat="1" applyFont="1" applyFill="1" applyBorder="1" applyAlignment="1">
      <alignment vertical="center" shrinkToFit="1"/>
    </xf>
    <xf numFmtId="3" fontId="14" fillId="0" borderId="6" xfId="1" applyNumberFormat="1" applyFont="1" applyFill="1" applyBorder="1" applyAlignment="1">
      <alignment vertical="center" shrinkToFit="1"/>
    </xf>
    <xf numFmtId="0" fontId="14" fillId="0" borderId="3" xfId="1" applyFont="1" applyFill="1" applyBorder="1" applyAlignment="1">
      <alignment vertical="center"/>
    </xf>
    <xf numFmtId="0" fontId="14" fillId="0" borderId="5" xfId="1" applyFont="1" applyFill="1" applyBorder="1" applyAlignment="1">
      <alignment vertical="center"/>
    </xf>
    <xf numFmtId="0" fontId="14" fillId="0" borderId="29" xfId="1" applyFont="1" applyFill="1" applyBorder="1" applyAlignment="1">
      <alignment horizontal="center" vertical="center" shrinkToFit="1"/>
    </xf>
    <xf numFmtId="3" fontId="14" fillId="0" borderId="5" xfId="1" applyNumberFormat="1" applyFont="1" applyFill="1" applyBorder="1" applyAlignment="1">
      <alignment vertical="center" shrinkToFit="1"/>
    </xf>
    <xf numFmtId="3" fontId="14" fillId="0" borderId="29" xfId="1" applyNumberFormat="1" applyFont="1" applyFill="1" applyBorder="1" applyAlignment="1">
      <alignment vertical="center" shrinkToFit="1"/>
    </xf>
    <xf numFmtId="0" fontId="14" fillId="0" borderId="24" xfId="1" applyFont="1" applyFill="1" applyBorder="1" applyAlignment="1">
      <alignment vertical="center"/>
    </xf>
    <xf numFmtId="0" fontId="14" fillId="0" borderId="26" xfId="1" applyFont="1" applyFill="1" applyBorder="1" applyAlignment="1">
      <alignment vertical="center"/>
    </xf>
    <xf numFmtId="0" fontId="14" fillId="0" borderId="26" xfId="1" applyFont="1" applyFill="1" applyBorder="1" applyAlignment="1">
      <alignment horizontal="right" vertical="center" shrinkToFit="1"/>
    </xf>
    <xf numFmtId="0" fontId="14" fillId="5" borderId="26" xfId="1" applyFont="1" applyFill="1" applyBorder="1" applyAlignment="1">
      <alignment vertical="center" shrinkToFit="1"/>
    </xf>
    <xf numFmtId="0" fontId="14" fillId="0" borderId="26" xfId="1" applyFont="1" applyFill="1" applyBorder="1" applyAlignment="1">
      <alignment horizontal="center" vertical="center" shrinkToFit="1"/>
    </xf>
    <xf numFmtId="38" fontId="14" fillId="6" borderId="27" xfId="2" applyFont="1" applyFill="1" applyBorder="1" applyAlignment="1">
      <alignment vertical="center" shrinkToFit="1"/>
    </xf>
    <xf numFmtId="38" fontId="14" fillId="6" borderId="29" xfId="2" applyFont="1" applyFill="1" applyBorder="1" applyAlignment="1">
      <alignment vertical="center" shrinkToFit="1"/>
    </xf>
    <xf numFmtId="38" fontId="14" fillId="0" borderId="2" xfId="2" applyFont="1" applyFill="1" applyBorder="1" applyAlignment="1">
      <alignment vertical="center"/>
    </xf>
    <xf numFmtId="38" fontId="14" fillId="0" borderId="6" xfId="2" applyFont="1" applyFill="1" applyBorder="1" applyAlignment="1">
      <alignment vertical="center"/>
    </xf>
    <xf numFmtId="0" fontId="14" fillId="0" borderId="13" xfId="1" applyFont="1" applyFill="1" applyBorder="1" applyAlignment="1">
      <alignment horizontal="right" vertical="center" shrinkToFit="1"/>
    </xf>
    <xf numFmtId="41" fontId="14" fillId="5" borderId="13" xfId="1" applyNumberFormat="1" applyFont="1" applyFill="1" applyBorder="1" applyAlignment="1">
      <alignment vertical="center" shrinkToFit="1"/>
    </xf>
    <xf numFmtId="0" fontId="14" fillId="0" borderId="13" xfId="1" applyFont="1" applyFill="1" applyBorder="1" applyAlignment="1">
      <alignment vertical="center"/>
    </xf>
    <xf numFmtId="0" fontId="14" fillId="0" borderId="45" xfId="1" applyFont="1" applyFill="1" applyBorder="1" applyAlignment="1">
      <alignment horizontal="center" vertical="center"/>
    </xf>
    <xf numFmtId="38" fontId="14" fillId="6" borderId="13" xfId="2" applyFont="1" applyFill="1" applyBorder="1" applyAlignment="1">
      <alignment vertical="center"/>
    </xf>
    <xf numFmtId="38" fontId="14" fillId="6" borderId="42" xfId="2" applyFont="1" applyFill="1" applyBorder="1" applyAlignment="1">
      <alignment vertical="center"/>
    </xf>
    <xf numFmtId="0" fontId="14" fillId="0" borderId="46" xfId="1" applyFont="1" applyFill="1" applyBorder="1" applyAlignment="1">
      <alignment vertical="center"/>
    </xf>
    <xf numFmtId="0" fontId="14" fillId="0" borderId="47" xfId="1" applyFont="1" applyFill="1" applyBorder="1" applyAlignment="1">
      <alignment vertical="center"/>
    </xf>
    <xf numFmtId="0" fontId="14" fillId="0" borderId="47" xfId="1" applyFont="1" applyFill="1" applyBorder="1" applyAlignment="1">
      <alignment horizontal="right" vertical="center" shrinkToFit="1"/>
    </xf>
    <xf numFmtId="41" fontId="14" fillId="5" borderId="47" xfId="1" applyNumberFormat="1" applyFont="1" applyFill="1" applyBorder="1" applyAlignment="1">
      <alignment vertical="center" shrinkToFit="1"/>
    </xf>
    <xf numFmtId="0" fontId="14" fillId="0" borderId="48" xfId="1" applyFont="1" applyFill="1" applyBorder="1" applyAlignment="1">
      <alignment horizontal="center" vertical="center"/>
    </xf>
    <xf numFmtId="38" fontId="14" fillId="6" borderId="47" xfId="2" applyFont="1" applyFill="1" applyBorder="1" applyAlignment="1">
      <alignment vertical="center"/>
    </xf>
    <xf numFmtId="38" fontId="14" fillId="6" borderId="48" xfId="2" applyFont="1" applyFill="1" applyBorder="1" applyAlignment="1">
      <alignment vertical="center"/>
    </xf>
    <xf numFmtId="0" fontId="14" fillId="0" borderId="0" xfId="1" applyFont="1" applyFill="1" applyBorder="1" applyAlignment="1">
      <alignment vertical="center"/>
    </xf>
    <xf numFmtId="0" fontId="14" fillId="0" borderId="0" xfId="1" applyFont="1" applyFill="1" applyBorder="1" applyAlignment="1">
      <alignment horizontal="right" vertical="center"/>
    </xf>
    <xf numFmtId="9" fontId="14" fillId="0" borderId="0" xfId="1" applyNumberFormat="1" applyFont="1" applyFill="1" applyBorder="1" applyAlignment="1">
      <alignment horizontal="left" vertical="center"/>
    </xf>
    <xf numFmtId="0" fontId="14" fillId="0" borderId="0" xfId="1" applyFont="1" applyFill="1" applyBorder="1" applyAlignment="1">
      <alignment horizontal="center" vertical="center"/>
    </xf>
    <xf numFmtId="41" fontId="14" fillId="0" borderId="0" xfId="1" applyNumberFormat="1" applyFont="1" applyFill="1" applyBorder="1" applyAlignment="1">
      <alignment vertical="center"/>
    </xf>
    <xf numFmtId="49" fontId="14" fillId="0" borderId="11" xfId="1" applyNumberFormat="1" applyFont="1" applyFill="1" applyBorder="1" applyAlignment="1">
      <alignment horizontal="center" vertical="center"/>
    </xf>
    <xf numFmtId="0" fontId="14" fillId="4" borderId="24" xfId="1" applyFont="1" applyFill="1" applyBorder="1" applyAlignment="1">
      <alignment horizontal="center" vertical="center"/>
    </xf>
    <xf numFmtId="0" fontId="14" fillId="4" borderId="51" xfId="1" applyFont="1" applyFill="1" applyBorder="1" applyAlignment="1">
      <alignment horizontal="center" vertical="center"/>
    </xf>
    <xf numFmtId="38" fontId="14" fillId="0" borderId="3" xfId="2" applyFont="1" applyFill="1" applyBorder="1" applyAlignment="1">
      <alignment vertical="center" shrinkToFit="1"/>
    </xf>
    <xf numFmtId="38" fontId="14" fillId="6" borderId="52" xfId="2" applyFont="1" applyFill="1" applyBorder="1" applyAlignment="1">
      <alignment vertical="center" shrinkToFit="1"/>
    </xf>
    <xf numFmtId="38" fontId="14" fillId="0" borderId="9" xfId="2" applyFont="1" applyFill="1" applyBorder="1" applyAlignment="1">
      <alignment vertical="center" shrinkToFit="1"/>
    </xf>
    <xf numFmtId="38" fontId="14" fillId="6" borderId="53" xfId="2" applyFont="1" applyFill="1" applyBorder="1" applyAlignment="1">
      <alignment vertical="center" shrinkToFit="1"/>
    </xf>
    <xf numFmtId="38" fontId="14" fillId="6" borderId="54" xfId="2" applyFont="1" applyFill="1" applyBorder="1" applyAlignment="1">
      <alignment vertical="center" shrinkToFit="1"/>
    </xf>
    <xf numFmtId="38" fontId="14" fillId="6" borderId="49" xfId="2" applyFont="1" applyFill="1" applyBorder="1" applyAlignment="1">
      <alignment vertical="center" shrinkToFit="1"/>
    </xf>
    <xf numFmtId="38" fontId="14" fillId="6" borderId="55" xfId="2" applyFont="1" applyFill="1" applyBorder="1" applyAlignment="1">
      <alignment vertical="center" shrinkToFit="1"/>
    </xf>
    <xf numFmtId="177" fontId="14" fillId="0" borderId="56" xfId="1" applyNumberFormat="1" applyFont="1" applyFill="1" applyBorder="1" applyAlignment="1">
      <alignment horizontal="center" vertical="center"/>
    </xf>
    <xf numFmtId="3" fontId="14" fillId="0" borderId="1" xfId="1" applyNumberFormat="1" applyFont="1" applyFill="1" applyBorder="1" applyAlignment="1">
      <alignment vertical="center" shrinkToFit="1"/>
    </xf>
    <xf numFmtId="3" fontId="14" fillId="0" borderId="3" xfId="1" applyNumberFormat="1" applyFont="1" applyFill="1" applyBorder="1" applyAlignment="1">
      <alignment vertical="center" shrinkToFit="1"/>
    </xf>
    <xf numFmtId="38" fontId="14" fillId="0" borderId="1" xfId="2" applyFont="1" applyFill="1" applyBorder="1" applyAlignment="1">
      <alignment vertical="center"/>
    </xf>
    <xf numFmtId="38" fontId="14" fillId="6" borderId="45" xfId="2" applyFont="1" applyFill="1" applyBorder="1" applyAlignment="1">
      <alignment vertical="center"/>
    </xf>
    <xf numFmtId="38" fontId="14" fillId="6" borderId="14" xfId="2" applyFont="1" applyFill="1" applyBorder="1" applyAlignment="1">
      <alignment vertical="center"/>
    </xf>
    <xf numFmtId="38" fontId="14" fillId="6" borderId="57" xfId="2" applyFont="1" applyFill="1" applyBorder="1" applyAlignment="1">
      <alignment vertical="center" shrinkToFit="1"/>
    </xf>
    <xf numFmtId="38" fontId="14" fillId="6" borderId="46" xfId="2" applyFont="1" applyFill="1" applyBorder="1" applyAlignment="1">
      <alignment vertical="center"/>
    </xf>
    <xf numFmtId="38" fontId="14" fillId="6" borderId="58" xfId="2" applyFont="1" applyFill="1" applyBorder="1" applyAlignment="1">
      <alignment vertical="center" shrinkToFit="1"/>
    </xf>
    <xf numFmtId="38" fontId="14" fillId="6" borderId="26" xfId="2" applyFont="1" applyFill="1" applyBorder="1" applyAlignment="1">
      <alignment vertical="center"/>
    </xf>
    <xf numFmtId="38" fontId="14" fillId="6" borderId="35" xfId="2" applyFont="1" applyFill="1" applyBorder="1" applyAlignment="1">
      <alignment vertical="center"/>
    </xf>
    <xf numFmtId="38" fontId="14" fillId="6" borderId="24" xfId="2" applyFont="1" applyFill="1" applyBorder="1" applyAlignment="1">
      <alignment vertical="center"/>
    </xf>
    <xf numFmtId="38" fontId="14" fillId="6" borderId="51" xfId="2" applyFont="1" applyFill="1" applyBorder="1" applyAlignment="1">
      <alignment vertical="center" shrinkToFit="1"/>
    </xf>
    <xf numFmtId="0" fontId="11" fillId="0" borderId="0" xfId="5">
      <alignment vertical="center"/>
    </xf>
    <xf numFmtId="0" fontId="16" fillId="0" borderId="0" xfId="6" applyFont="1" applyAlignment="1">
      <alignment vertical="top"/>
    </xf>
    <xf numFmtId="0" fontId="17" fillId="0" borderId="0" xfId="6" applyFont="1">
      <alignment vertical="center"/>
    </xf>
    <xf numFmtId="0" fontId="17" fillId="0" borderId="0" xfId="6" applyFont="1" applyAlignment="1">
      <alignment horizontal="center" vertical="center"/>
    </xf>
    <xf numFmtId="0" fontId="18" fillId="0" borderId="0" xfId="6" applyFont="1">
      <alignment vertical="center"/>
    </xf>
    <xf numFmtId="0" fontId="17" fillId="0" borderId="0" xfId="6" applyFont="1" applyBorder="1">
      <alignment vertical="center"/>
    </xf>
    <xf numFmtId="0" fontId="20" fillId="0" borderId="0" xfId="6" applyFont="1" applyFill="1" applyAlignment="1">
      <alignment vertical="center"/>
    </xf>
    <xf numFmtId="0" fontId="17" fillId="0" borderId="59" xfId="6" applyFont="1" applyBorder="1">
      <alignment vertical="center"/>
    </xf>
    <xf numFmtId="0" fontId="17" fillId="0" borderId="60" xfId="6" applyFont="1" applyBorder="1">
      <alignment vertical="center"/>
    </xf>
    <xf numFmtId="0" fontId="23" fillId="0" borderId="60" xfId="6" applyFont="1" applyFill="1" applyBorder="1">
      <alignment vertical="center"/>
    </xf>
    <xf numFmtId="0" fontId="17" fillId="0" borderId="61" xfId="6" applyFont="1" applyBorder="1" applyAlignment="1">
      <alignment horizontal="center" vertical="center"/>
    </xf>
    <xf numFmtId="0" fontId="17" fillId="0" borderId="0" xfId="6" applyFont="1" applyBorder="1" applyAlignment="1">
      <alignment vertical="center"/>
    </xf>
    <xf numFmtId="178" fontId="17" fillId="0" borderId="0" xfId="6" applyNumberFormat="1" applyFont="1" applyBorder="1">
      <alignment vertical="center"/>
    </xf>
    <xf numFmtId="0" fontId="17" fillId="0" borderId="0" xfId="6" applyFont="1" applyBorder="1" applyAlignment="1">
      <alignment vertical="center" shrinkToFit="1"/>
    </xf>
    <xf numFmtId="179" fontId="17" fillId="0" borderId="0" xfId="6" applyNumberFormat="1" applyFont="1" applyBorder="1">
      <alignment vertical="center"/>
    </xf>
    <xf numFmtId="179" fontId="18" fillId="0" borderId="0" xfId="6" applyNumberFormat="1" applyFont="1" applyBorder="1">
      <alignment vertical="center"/>
    </xf>
    <xf numFmtId="0" fontId="17" fillId="0" borderId="62" xfId="6" applyFont="1" applyBorder="1">
      <alignment vertical="center"/>
    </xf>
    <xf numFmtId="0" fontId="17" fillId="0" borderId="63" xfId="6" applyFont="1" applyBorder="1">
      <alignment vertical="center"/>
    </xf>
    <xf numFmtId="0" fontId="23" fillId="0" borderId="63" xfId="6" applyFont="1" applyFill="1" applyBorder="1">
      <alignment vertical="center"/>
    </xf>
    <xf numFmtId="0" fontId="17" fillId="0" borderId="64" xfId="6" applyFont="1" applyBorder="1" applyAlignment="1">
      <alignment horizontal="center" vertical="center"/>
    </xf>
    <xf numFmtId="180" fontId="17" fillId="0" borderId="0" xfId="6" applyNumberFormat="1" applyFont="1" applyBorder="1">
      <alignment vertical="center"/>
    </xf>
    <xf numFmtId="0" fontId="17" fillId="0" borderId="65" xfId="6" applyFont="1" applyBorder="1">
      <alignment vertical="center"/>
    </xf>
    <xf numFmtId="0" fontId="17" fillId="0" borderId="66" xfId="6" applyFont="1" applyBorder="1">
      <alignment vertical="center"/>
    </xf>
    <xf numFmtId="0" fontId="23" fillId="0" borderId="67" xfId="6" applyFont="1" applyFill="1" applyBorder="1">
      <alignment vertical="center"/>
    </xf>
    <xf numFmtId="0" fontId="17" fillId="0" borderId="68" xfId="6" applyFont="1" applyBorder="1" applyAlignment="1">
      <alignment horizontal="center" vertical="center"/>
    </xf>
    <xf numFmtId="0" fontId="17" fillId="0" borderId="70" xfId="6" applyFont="1" applyBorder="1">
      <alignment vertical="center"/>
    </xf>
    <xf numFmtId="179" fontId="17" fillId="0" borderId="0" xfId="6" applyNumberFormat="1" applyFont="1" applyBorder="1" applyAlignment="1">
      <alignment vertical="center"/>
    </xf>
    <xf numFmtId="0" fontId="17" fillId="0" borderId="14" xfId="6" applyFont="1" applyBorder="1">
      <alignment vertical="center"/>
    </xf>
    <xf numFmtId="0" fontId="23" fillId="0" borderId="13" xfId="6" applyFont="1" applyFill="1" applyBorder="1">
      <alignment vertical="center"/>
    </xf>
    <xf numFmtId="0" fontId="17" fillId="0" borderId="72" xfId="6" applyFont="1" applyBorder="1" applyAlignment="1">
      <alignment horizontal="center" vertical="center"/>
    </xf>
    <xf numFmtId="181" fontId="17" fillId="0" borderId="0" xfId="6" applyNumberFormat="1" applyFont="1" applyBorder="1">
      <alignment vertical="center"/>
    </xf>
    <xf numFmtId="181" fontId="18" fillId="0" borderId="0" xfId="6" applyNumberFormat="1" applyFont="1" applyBorder="1">
      <alignment vertical="center"/>
    </xf>
    <xf numFmtId="0" fontId="17" fillId="0" borderId="74" xfId="6" applyFont="1" applyBorder="1">
      <alignment vertical="center"/>
    </xf>
    <xf numFmtId="38" fontId="23" fillId="0" borderId="63" xfId="7" applyFont="1" applyFill="1" applyBorder="1">
      <alignment vertical="center"/>
    </xf>
    <xf numFmtId="38" fontId="17" fillId="0" borderId="0" xfId="2" applyFont="1" applyBorder="1">
      <alignment vertical="center"/>
    </xf>
    <xf numFmtId="38" fontId="17" fillId="0" borderId="0" xfId="2" applyFont="1" applyBorder="1" applyAlignment="1">
      <alignment vertical="center" shrinkToFit="1"/>
    </xf>
    <xf numFmtId="38" fontId="17" fillId="0" borderId="0" xfId="2" applyFont="1">
      <alignment vertical="center"/>
    </xf>
    <xf numFmtId="0" fontId="17" fillId="0" borderId="78" xfId="6" applyFont="1" applyBorder="1" applyAlignment="1">
      <alignment horizontal="center" vertical="center"/>
    </xf>
    <xf numFmtId="0" fontId="17" fillId="0" borderId="79" xfId="6" applyFont="1" applyBorder="1" applyAlignment="1">
      <alignment horizontal="center" vertical="center"/>
    </xf>
    <xf numFmtId="0" fontId="17" fillId="0" borderId="80" xfId="6" applyFont="1" applyBorder="1" applyAlignment="1">
      <alignment horizontal="center" vertical="center"/>
    </xf>
    <xf numFmtId="0" fontId="17" fillId="0" borderId="81" xfId="6" applyFont="1" applyBorder="1" applyAlignment="1">
      <alignment horizontal="center" vertical="center"/>
    </xf>
    <xf numFmtId="0" fontId="18" fillId="0" borderId="82" xfId="6" applyFont="1" applyBorder="1" applyAlignment="1">
      <alignment horizontal="center" vertical="center"/>
    </xf>
    <xf numFmtId="38" fontId="17" fillId="0" borderId="87" xfId="4" applyFont="1" applyBorder="1">
      <alignment vertical="center"/>
    </xf>
    <xf numFmtId="38" fontId="17" fillId="0" borderId="88" xfId="4" applyFont="1" applyBorder="1">
      <alignment vertical="center"/>
    </xf>
    <xf numFmtId="38" fontId="17" fillId="0" borderId="89" xfId="4" applyFont="1" applyBorder="1">
      <alignment vertical="center"/>
    </xf>
    <xf numFmtId="38" fontId="17" fillId="0" borderId="90" xfId="4" applyFont="1" applyBorder="1">
      <alignment vertical="center"/>
    </xf>
    <xf numFmtId="38" fontId="18" fillId="0" borderId="86" xfId="4" applyFont="1" applyBorder="1">
      <alignment vertical="center"/>
    </xf>
    <xf numFmtId="0" fontId="17" fillId="0" borderId="92" xfId="6" applyFont="1" applyBorder="1" applyAlignment="1">
      <alignment horizontal="center" vertical="center"/>
    </xf>
    <xf numFmtId="0" fontId="17" fillId="0" borderId="93" xfId="6" applyFont="1" applyBorder="1" applyAlignment="1">
      <alignment horizontal="left" vertical="center"/>
    </xf>
    <xf numFmtId="0" fontId="17" fillId="0" borderId="93" xfId="6" applyFont="1" applyBorder="1" applyAlignment="1">
      <alignment horizontal="center" vertical="center"/>
    </xf>
    <xf numFmtId="0" fontId="17" fillId="0" borderId="82" xfId="6" applyFont="1" applyBorder="1" applyAlignment="1">
      <alignment horizontal="center" vertical="center"/>
    </xf>
    <xf numFmtId="38" fontId="18" fillId="0" borderId="78" xfId="4" applyFont="1" applyBorder="1">
      <alignment vertical="center"/>
    </xf>
    <xf numFmtId="38" fontId="18" fillId="0" borderId="79" xfId="4" applyFont="1" applyBorder="1">
      <alignment vertical="center"/>
    </xf>
    <xf numFmtId="38" fontId="18" fillId="0" borderId="80" xfId="4" applyFont="1" applyBorder="1">
      <alignment vertical="center"/>
    </xf>
    <xf numFmtId="38" fontId="18" fillId="0" borderId="79" xfId="4" applyFont="1" applyFill="1" applyBorder="1">
      <alignment vertical="center"/>
    </xf>
    <xf numFmtId="38" fontId="18" fillId="0" borderId="81" xfId="4" applyFont="1" applyBorder="1">
      <alignment vertical="center"/>
    </xf>
    <xf numFmtId="38" fontId="18" fillId="0" borderId="82" xfId="4" applyFont="1" applyFill="1" applyBorder="1">
      <alignment vertical="center"/>
    </xf>
    <xf numFmtId="182" fontId="18" fillId="0" borderId="94" xfId="3" applyNumberFormat="1" applyFont="1" applyBorder="1" applyAlignment="1">
      <alignment horizontal="left" vertical="center"/>
    </xf>
    <xf numFmtId="0" fontId="17" fillId="0" borderId="71" xfId="6" applyFont="1" applyBorder="1" applyAlignment="1">
      <alignment horizontal="center" vertical="center"/>
    </xf>
    <xf numFmtId="0" fontId="17" fillId="0" borderId="0" xfId="6" applyFont="1" applyBorder="1" applyAlignment="1">
      <alignment horizontal="left" vertical="center"/>
    </xf>
    <xf numFmtId="0" fontId="17" fillId="0" borderId="0" xfId="6" applyFont="1" applyBorder="1" applyAlignment="1">
      <alignment horizontal="center" vertical="center"/>
    </xf>
    <xf numFmtId="0" fontId="17" fillId="0" borderId="30" xfId="6" applyFont="1" applyBorder="1" applyAlignment="1">
      <alignment horizontal="center" vertical="center"/>
    </xf>
    <xf numFmtId="38" fontId="18" fillId="0" borderId="11" xfId="4" applyFont="1" applyBorder="1">
      <alignment vertical="center"/>
    </xf>
    <xf numFmtId="38" fontId="18" fillId="0" borderId="95" xfId="4" applyFont="1" applyBorder="1">
      <alignment vertical="center"/>
    </xf>
    <xf numFmtId="38" fontId="18" fillId="0" borderId="96" xfId="4" applyFont="1" applyBorder="1">
      <alignment vertical="center"/>
    </xf>
    <xf numFmtId="38" fontId="18" fillId="0" borderId="30" xfId="4" applyFont="1" applyFill="1" applyBorder="1" applyAlignment="1">
      <alignment horizontal="center" vertical="center"/>
    </xf>
    <xf numFmtId="182" fontId="18" fillId="0" borderId="97" xfId="3" applyNumberFormat="1" applyFont="1" applyBorder="1" applyAlignment="1">
      <alignment horizontal="left" vertical="center"/>
    </xf>
    <xf numFmtId="0" fontId="18" fillId="0" borderId="98" xfId="6" applyFont="1" applyBorder="1" applyAlignment="1">
      <alignment horizontal="center" vertical="center"/>
    </xf>
    <xf numFmtId="38" fontId="18" fillId="0" borderId="99" xfId="4" applyFont="1" applyFill="1" applyBorder="1">
      <alignment vertical="center"/>
    </xf>
    <xf numFmtId="38" fontId="18" fillId="0" borderId="100" xfId="4" applyFont="1" applyFill="1" applyBorder="1">
      <alignment vertical="center"/>
    </xf>
    <xf numFmtId="38" fontId="18" fillId="0" borderId="101" xfId="4" applyFont="1" applyFill="1" applyBorder="1">
      <alignment vertical="center"/>
    </xf>
    <xf numFmtId="38" fontId="18" fillId="0" borderId="102" xfId="4" applyFont="1" applyFill="1" applyBorder="1">
      <alignment vertical="center"/>
    </xf>
    <xf numFmtId="38" fontId="18" fillId="0" borderId="98" xfId="4" applyFont="1" applyBorder="1">
      <alignment vertical="center"/>
    </xf>
    <xf numFmtId="0" fontId="18" fillId="0" borderId="37" xfId="6" applyFont="1" applyBorder="1" applyAlignment="1">
      <alignment horizontal="center" vertical="center"/>
    </xf>
    <xf numFmtId="38" fontId="18" fillId="0" borderId="103" xfId="4" applyNumberFormat="1" applyFont="1" applyFill="1" applyBorder="1">
      <alignment vertical="center"/>
    </xf>
    <xf numFmtId="38" fontId="18" fillId="0" borderId="104" xfId="4" applyNumberFormat="1" applyFont="1" applyFill="1" applyBorder="1">
      <alignment vertical="center"/>
    </xf>
    <xf numFmtId="38" fontId="18" fillId="0" borderId="105" xfId="4" applyNumberFormat="1" applyFont="1" applyFill="1" applyBorder="1">
      <alignment vertical="center"/>
    </xf>
    <xf numFmtId="38" fontId="18" fillId="0" borderId="106" xfId="4" applyNumberFormat="1" applyFont="1" applyFill="1" applyBorder="1">
      <alignment vertical="center"/>
    </xf>
    <xf numFmtId="38" fontId="18" fillId="0" borderId="37" xfId="4" applyFont="1" applyBorder="1">
      <alignment vertical="center"/>
    </xf>
    <xf numFmtId="0" fontId="18" fillId="0" borderId="41" xfId="6" applyFont="1" applyBorder="1" applyAlignment="1">
      <alignment horizontal="center" vertical="center"/>
    </xf>
    <xf numFmtId="38" fontId="18" fillId="0" borderId="108" xfId="4" applyFont="1" applyFill="1" applyBorder="1">
      <alignment vertical="center"/>
    </xf>
    <xf numFmtId="38" fontId="18" fillId="0" borderId="109" xfId="4" applyFont="1" applyFill="1" applyBorder="1">
      <alignment vertical="center"/>
    </xf>
    <xf numFmtId="38" fontId="18" fillId="0" borderId="7" xfId="4" applyFont="1" applyFill="1" applyBorder="1">
      <alignment vertical="center"/>
    </xf>
    <xf numFmtId="38" fontId="18" fillId="0" borderId="110" xfId="4" applyFont="1" applyFill="1" applyBorder="1">
      <alignment vertical="center"/>
    </xf>
    <xf numFmtId="38" fontId="18" fillId="0" borderId="41" xfId="4" applyFont="1" applyBorder="1">
      <alignment vertical="center"/>
    </xf>
    <xf numFmtId="0" fontId="18" fillId="0" borderId="42" xfId="6" applyFont="1" applyBorder="1" applyAlignment="1">
      <alignment horizontal="center" vertical="center"/>
    </xf>
    <xf numFmtId="38" fontId="18" fillId="0" borderId="112" xfId="4" applyFont="1" applyFill="1" applyBorder="1">
      <alignment vertical="center"/>
    </xf>
    <xf numFmtId="38" fontId="18" fillId="0" borderId="113" xfId="4" applyFont="1" applyFill="1" applyBorder="1">
      <alignment vertical="center"/>
    </xf>
    <xf numFmtId="38" fontId="18" fillId="0" borderId="114" xfId="4" applyFont="1" applyFill="1" applyBorder="1">
      <alignment vertical="center"/>
    </xf>
    <xf numFmtId="38" fontId="18" fillId="0" borderId="115" xfId="4" applyFont="1" applyFill="1" applyBorder="1">
      <alignment vertical="center"/>
    </xf>
    <xf numFmtId="38" fontId="18" fillId="0" borderId="0" xfId="6" applyNumberFormat="1" applyFont="1">
      <alignment vertical="center"/>
    </xf>
    <xf numFmtId="0" fontId="18" fillId="0" borderId="37" xfId="6" applyFont="1" applyFill="1" applyBorder="1" applyAlignment="1">
      <alignment horizontal="center" vertical="center"/>
    </xf>
    <xf numFmtId="38" fontId="18" fillId="0" borderId="103" xfId="4" applyFont="1" applyFill="1" applyBorder="1">
      <alignment vertical="center"/>
    </xf>
    <xf numFmtId="38" fontId="18" fillId="0" borderId="104" xfId="4" applyFont="1" applyFill="1" applyBorder="1">
      <alignment vertical="center"/>
    </xf>
    <xf numFmtId="38" fontId="18" fillId="0" borderId="105" xfId="4" applyFont="1" applyFill="1" applyBorder="1">
      <alignment vertical="center"/>
    </xf>
    <xf numFmtId="0" fontId="18" fillId="6" borderId="107" xfId="6" applyFont="1" applyFill="1" applyBorder="1" applyAlignment="1">
      <alignment vertical="center" shrinkToFit="1"/>
    </xf>
    <xf numFmtId="0" fontId="18" fillId="0" borderId="6" xfId="6" applyFont="1" applyBorder="1" applyAlignment="1">
      <alignment horizontal="center" vertical="center"/>
    </xf>
    <xf numFmtId="38" fontId="18" fillId="0" borderId="6" xfId="7" applyFont="1" applyBorder="1">
      <alignment vertical="center"/>
    </xf>
    <xf numFmtId="0" fontId="18" fillId="0" borderId="116" xfId="6" applyFont="1" applyBorder="1" applyAlignment="1">
      <alignment horizontal="center" vertical="center"/>
    </xf>
    <xf numFmtId="38" fontId="18" fillId="0" borderId="117" xfId="4" applyFont="1" applyFill="1" applyBorder="1">
      <alignment vertical="center"/>
    </xf>
    <xf numFmtId="38" fontId="18" fillId="0" borderId="118" xfId="4" applyFont="1" applyFill="1" applyBorder="1">
      <alignment vertical="center"/>
    </xf>
    <xf numFmtId="38" fontId="18" fillId="0" borderId="119" xfId="4" applyFont="1" applyFill="1" applyBorder="1">
      <alignment vertical="center"/>
    </xf>
    <xf numFmtId="38" fontId="18" fillId="0" borderId="120" xfId="4" applyFont="1" applyFill="1" applyBorder="1">
      <alignment vertical="center"/>
    </xf>
    <xf numFmtId="38" fontId="18" fillId="0" borderId="116" xfId="7" applyFont="1" applyBorder="1">
      <alignment vertical="center"/>
    </xf>
    <xf numFmtId="0" fontId="17" fillId="0" borderId="121" xfId="6" applyFont="1" applyBorder="1">
      <alignment vertical="center"/>
    </xf>
    <xf numFmtId="0" fontId="17" fillId="0" borderId="122" xfId="6" applyFont="1" applyBorder="1">
      <alignment vertical="center"/>
    </xf>
    <xf numFmtId="38" fontId="18" fillId="0" borderId="78" xfId="2" applyFont="1" applyFill="1" applyBorder="1">
      <alignment vertical="center"/>
    </xf>
    <xf numFmtId="38" fontId="18" fillId="0" borderId="79" xfId="2" applyFont="1" applyFill="1" applyBorder="1">
      <alignment vertical="center"/>
    </xf>
    <xf numFmtId="38" fontId="18" fillId="0" borderId="80" xfId="2" applyFont="1" applyFill="1" applyBorder="1">
      <alignment vertical="center"/>
    </xf>
    <xf numFmtId="38" fontId="18" fillId="0" borderId="81" xfId="2" applyFont="1" applyFill="1" applyBorder="1">
      <alignment vertical="center"/>
    </xf>
    <xf numFmtId="38" fontId="18" fillId="0" borderId="82" xfId="2" applyFont="1" applyBorder="1">
      <alignment vertical="center"/>
    </xf>
    <xf numFmtId="38" fontId="18" fillId="0" borderId="123" xfId="2" applyFont="1" applyBorder="1">
      <alignment vertical="center"/>
    </xf>
    <xf numFmtId="0" fontId="17" fillId="0" borderId="3" xfId="6" applyFont="1" applyBorder="1">
      <alignment vertical="center"/>
    </xf>
    <xf numFmtId="0" fontId="17" fillId="0" borderId="4" xfId="6" applyFont="1" applyBorder="1">
      <alignment vertical="center"/>
    </xf>
    <xf numFmtId="0" fontId="17" fillId="0" borderId="29" xfId="6" applyFont="1" applyBorder="1" applyAlignment="1">
      <alignment horizontal="center" vertical="center"/>
    </xf>
    <xf numFmtId="38" fontId="18" fillId="0" borderId="125" xfId="2" applyFont="1" applyFill="1" applyBorder="1">
      <alignment vertical="center"/>
    </xf>
    <xf numFmtId="38" fontId="18" fillId="0" borderId="126" xfId="2" applyFont="1" applyFill="1" applyBorder="1">
      <alignment vertical="center"/>
    </xf>
    <xf numFmtId="38" fontId="18" fillId="0" borderId="127" xfId="2" applyFont="1" applyFill="1" applyBorder="1">
      <alignment vertical="center"/>
    </xf>
    <xf numFmtId="38" fontId="18" fillId="0" borderId="128" xfId="2" applyFont="1" applyFill="1" applyBorder="1">
      <alignment vertical="center"/>
    </xf>
    <xf numFmtId="38" fontId="18" fillId="0" borderId="37" xfId="2" applyFont="1" applyBorder="1">
      <alignment vertical="center"/>
    </xf>
    <xf numFmtId="184" fontId="18" fillId="0" borderId="125" xfId="2" applyNumberFormat="1" applyFont="1" applyFill="1" applyBorder="1">
      <alignment vertical="center"/>
    </xf>
    <xf numFmtId="184" fontId="18" fillId="0" borderId="126" xfId="2" applyNumberFormat="1" applyFont="1" applyFill="1" applyBorder="1">
      <alignment vertical="center"/>
    </xf>
    <xf numFmtId="184" fontId="18" fillId="0" borderId="127" xfId="2" applyNumberFormat="1" applyFont="1" applyFill="1" applyBorder="1">
      <alignment vertical="center"/>
    </xf>
    <xf numFmtId="184" fontId="18" fillId="0" borderId="128" xfId="2" applyNumberFormat="1" applyFont="1" applyFill="1" applyBorder="1">
      <alignment vertical="center"/>
    </xf>
    <xf numFmtId="184" fontId="18" fillId="0" borderId="29" xfId="2" applyNumberFormat="1" applyFont="1" applyBorder="1">
      <alignment vertical="center"/>
    </xf>
    <xf numFmtId="184" fontId="18" fillId="0" borderId="29" xfId="2" applyNumberFormat="1" applyFont="1" applyBorder="1" applyAlignment="1">
      <alignment horizontal="center" vertical="center"/>
    </xf>
    <xf numFmtId="0" fontId="17" fillId="0" borderId="130" xfId="6" applyFont="1" applyBorder="1">
      <alignment vertical="center"/>
    </xf>
    <xf numFmtId="0" fontId="17" fillId="0" borderId="131" xfId="6" applyFont="1" applyBorder="1">
      <alignment vertical="center"/>
    </xf>
    <xf numFmtId="0" fontId="17" fillId="0" borderId="132" xfId="6" applyFont="1" applyBorder="1" applyAlignment="1">
      <alignment horizontal="center" vertical="center"/>
    </xf>
    <xf numFmtId="38" fontId="18" fillId="0" borderId="133" xfId="2" applyFont="1" applyFill="1" applyBorder="1">
      <alignment vertical="center"/>
    </xf>
    <xf numFmtId="38" fontId="18" fillId="0" borderId="95" xfId="2" applyFont="1" applyFill="1" applyBorder="1">
      <alignment vertical="center"/>
    </xf>
    <xf numFmtId="38" fontId="18" fillId="0" borderId="134" xfId="2" applyFont="1" applyFill="1" applyBorder="1">
      <alignment vertical="center"/>
    </xf>
    <xf numFmtId="38" fontId="18" fillId="0" borderId="135" xfId="2" applyFont="1" applyFill="1" applyBorder="1">
      <alignment vertical="center"/>
    </xf>
    <xf numFmtId="38" fontId="18" fillId="0" borderId="136" xfId="2" applyFont="1" applyBorder="1">
      <alignment vertical="center"/>
    </xf>
    <xf numFmtId="38" fontId="18" fillId="0" borderId="137" xfId="2" applyFont="1" applyFill="1" applyBorder="1">
      <alignment vertical="center"/>
    </xf>
    <xf numFmtId="38" fontId="18" fillId="0" borderId="138" xfId="2" applyFont="1" applyFill="1" applyBorder="1">
      <alignment vertical="center"/>
    </xf>
    <xf numFmtId="38" fontId="18" fillId="0" borderId="139" xfId="2" applyFont="1" applyFill="1" applyBorder="1">
      <alignment vertical="center"/>
    </xf>
    <xf numFmtId="38" fontId="18" fillId="0" borderId="77" xfId="2" applyFont="1" applyBorder="1">
      <alignment vertical="center"/>
    </xf>
    <xf numFmtId="38" fontId="18" fillId="0" borderId="111" xfId="2" applyFont="1" applyBorder="1">
      <alignment vertical="center"/>
    </xf>
    <xf numFmtId="38" fontId="18" fillId="0" borderId="29" xfId="2" applyFont="1" applyBorder="1">
      <alignment vertical="center"/>
    </xf>
    <xf numFmtId="0" fontId="17" fillId="0" borderId="6" xfId="6" applyFont="1" applyBorder="1" applyAlignment="1">
      <alignment horizontal="center" vertical="center"/>
    </xf>
    <xf numFmtId="38" fontId="18" fillId="0" borderId="143" xfId="2" applyFont="1" applyFill="1" applyBorder="1">
      <alignment vertical="center"/>
    </xf>
    <xf numFmtId="38" fontId="18" fillId="0" borderId="144" xfId="2" applyFont="1" applyFill="1" applyBorder="1">
      <alignment vertical="center"/>
    </xf>
    <xf numFmtId="38" fontId="18" fillId="0" borderId="145" xfId="2" applyFont="1" applyFill="1" applyBorder="1">
      <alignment vertical="center"/>
    </xf>
    <xf numFmtId="38" fontId="18" fillId="0" borderId="30" xfId="2" applyFont="1" applyBorder="1">
      <alignment vertical="center"/>
    </xf>
    <xf numFmtId="0" fontId="17" fillId="0" borderId="147" xfId="6" applyFont="1" applyBorder="1">
      <alignment vertical="center"/>
    </xf>
    <xf numFmtId="0" fontId="17" fillId="0" borderId="148" xfId="6" applyFont="1" applyBorder="1">
      <alignment vertical="center"/>
    </xf>
    <xf numFmtId="0" fontId="17" fillId="0" borderId="149" xfId="6" applyFont="1" applyBorder="1" applyAlignment="1">
      <alignment horizontal="center" vertical="center"/>
    </xf>
    <xf numFmtId="38" fontId="18" fillId="0" borderId="150" xfId="2" applyFont="1" applyFill="1" applyBorder="1">
      <alignment vertical="center"/>
    </xf>
    <xf numFmtId="38" fontId="18" fillId="0" borderId="151" xfId="2" applyFont="1" applyFill="1" applyBorder="1">
      <alignment vertical="center"/>
    </xf>
    <xf numFmtId="38" fontId="18" fillId="0" borderId="152" xfId="2" applyFont="1" applyFill="1" applyBorder="1">
      <alignment vertical="center"/>
    </xf>
    <xf numFmtId="38" fontId="18" fillId="0" borderId="149" xfId="2" applyFont="1" applyBorder="1">
      <alignment vertical="center"/>
    </xf>
    <xf numFmtId="38" fontId="18" fillId="0" borderId="153" xfId="2" applyFont="1" applyBorder="1">
      <alignment vertical="center"/>
    </xf>
    <xf numFmtId="0" fontId="17" fillId="0" borderId="5" xfId="6" applyFont="1" applyBorder="1">
      <alignment vertical="center"/>
    </xf>
    <xf numFmtId="38" fontId="18" fillId="0" borderId="155" xfId="2" applyFont="1" applyBorder="1">
      <alignment vertical="center"/>
    </xf>
    <xf numFmtId="0" fontId="17" fillId="0" borderId="157" xfId="6" applyFont="1" applyBorder="1">
      <alignment vertical="center"/>
    </xf>
    <xf numFmtId="0" fontId="17" fillId="0" borderId="142" xfId="6" applyFont="1" applyBorder="1">
      <alignment vertical="center"/>
    </xf>
    <xf numFmtId="0" fontId="17" fillId="0" borderId="158" xfId="6" applyFont="1" applyBorder="1" applyAlignment="1">
      <alignment horizontal="center" vertical="center"/>
    </xf>
    <xf numFmtId="38" fontId="18" fillId="0" borderId="159" xfId="2" applyFont="1" applyBorder="1">
      <alignment vertical="center"/>
    </xf>
    <xf numFmtId="38" fontId="18" fillId="0" borderId="160" xfId="2" applyFont="1" applyBorder="1">
      <alignment vertical="center"/>
    </xf>
    <xf numFmtId="38" fontId="18" fillId="0" borderId="161" xfId="2" applyFont="1" applyBorder="1">
      <alignment vertical="center"/>
    </xf>
    <xf numFmtId="38" fontId="18" fillId="0" borderId="158" xfId="2" applyFont="1" applyBorder="1">
      <alignment vertical="center"/>
    </xf>
    <xf numFmtId="38" fontId="18" fillId="0" borderId="162" xfId="2" applyFont="1" applyBorder="1" applyAlignment="1">
      <alignment horizontal="left" vertical="center"/>
    </xf>
    <xf numFmtId="180" fontId="17" fillId="0" borderId="0" xfId="6" applyNumberFormat="1" applyFont="1">
      <alignment vertical="center"/>
    </xf>
    <xf numFmtId="0" fontId="17" fillId="0" borderId="0" xfId="6" applyFont="1" applyBorder="1" applyAlignment="1">
      <alignment horizontal="center" vertical="center" textRotation="255" shrinkToFit="1"/>
    </xf>
    <xf numFmtId="38" fontId="17" fillId="0" borderId="0" xfId="6" applyNumberFormat="1" applyFont="1" applyBorder="1">
      <alignment vertical="center"/>
    </xf>
    <xf numFmtId="38" fontId="18" fillId="0" borderId="0" xfId="6" applyNumberFormat="1" applyFont="1" applyBorder="1">
      <alignment vertical="center"/>
    </xf>
    <xf numFmtId="38" fontId="26" fillId="0" borderId="0" xfId="7" applyFont="1" applyBorder="1">
      <alignment vertical="center"/>
    </xf>
    <xf numFmtId="0" fontId="14" fillId="0" borderId="24" xfId="1" applyFont="1" applyFill="1" applyBorder="1" applyAlignment="1">
      <alignment horizontal="center" vertical="center"/>
    </xf>
    <xf numFmtId="0" fontId="17" fillId="0" borderId="77" xfId="6" applyFont="1" applyBorder="1" applyAlignment="1">
      <alignment horizontal="center" vertical="center"/>
    </xf>
    <xf numFmtId="0" fontId="17" fillId="0" borderId="163" xfId="6" applyFont="1" applyFill="1" applyBorder="1">
      <alignment vertical="center"/>
    </xf>
    <xf numFmtId="0" fontId="19" fillId="0" borderId="163" xfId="6" applyFont="1" applyBorder="1">
      <alignment vertical="center"/>
    </xf>
    <xf numFmtId="0" fontId="17" fillId="0" borderId="163" xfId="6" applyFont="1" applyBorder="1">
      <alignment vertical="center"/>
    </xf>
    <xf numFmtId="0" fontId="17" fillId="0" borderId="163" xfId="6" applyFont="1" applyBorder="1" applyAlignment="1">
      <alignment horizontal="center" vertical="center"/>
    </xf>
    <xf numFmtId="38" fontId="0" fillId="0" borderId="0" xfId="8" applyFont="1" applyAlignment="1">
      <alignment vertical="center"/>
    </xf>
    <xf numFmtId="38" fontId="0" fillId="0" borderId="0" xfId="8" applyNumberFormat="1" applyFont="1" applyAlignment="1">
      <alignment vertical="center"/>
    </xf>
    <xf numFmtId="38" fontId="0" fillId="0" borderId="0" xfId="8" applyNumberFormat="1" applyFont="1" applyAlignment="1">
      <alignment horizontal="center" vertical="center"/>
    </xf>
    <xf numFmtId="0" fontId="2" fillId="2" borderId="14" xfId="1" applyFont="1" applyFill="1" applyBorder="1" applyAlignment="1">
      <alignment horizontal="left" vertical="center" shrinkToFit="1"/>
    </xf>
    <xf numFmtId="0" fontId="2" fillId="2" borderId="15" xfId="1" applyFont="1" applyFill="1" applyBorder="1" applyAlignment="1">
      <alignment horizontal="left" vertical="center" shrinkToFit="1"/>
    </xf>
    <xf numFmtId="0" fontId="5" fillId="2" borderId="0" xfId="1" applyFont="1" applyFill="1" applyBorder="1" applyAlignment="1">
      <alignment horizontal="right" vertical="center"/>
    </xf>
    <xf numFmtId="0" fontId="6" fillId="2" borderId="0" xfId="1" applyFont="1" applyFill="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3" xfId="1" applyFont="1" applyFill="1" applyBorder="1" applyAlignment="1">
      <alignment horizontal="left" vertical="center"/>
    </xf>
    <xf numFmtId="0" fontId="2" fillId="2" borderId="4" xfId="1" applyFont="1" applyFill="1" applyBorder="1" applyAlignment="1">
      <alignment horizontal="left" vertical="center"/>
    </xf>
    <xf numFmtId="0" fontId="2" fillId="2" borderId="1" xfId="1" applyFont="1" applyFill="1" applyBorder="1" applyAlignment="1">
      <alignment vertical="center" wrapText="1"/>
    </xf>
    <xf numFmtId="0" fontId="2" fillId="2" borderId="11" xfId="1" applyFont="1" applyFill="1" applyBorder="1" applyAlignment="1">
      <alignment vertical="center" wrapText="1"/>
    </xf>
    <xf numFmtId="0" fontId="2" fillId="2" borderId="24" xfId="1" applyFont="1" applyFill="1" applyBorder="1" applyAlignment="1">
      <alignment vertical="center" wrapText="1"/>
    </xf>
    <xf numFmtId="0" fontId="2" fillId="2" borderId="1" xfId="1" applyFont="1" applyFill="1" applyBorder="1" applyAlignment="1">
      <alignment horizontal="center" vertical="center" textRotation="255" wrapText="1"/>
    </xf>
    <xf numFmtId="0" fontId="2" fillId="2" borderId="11" xfId="1" applyFont="1" applyFill="1" applyBorder="1" applyAlignment="1">
      <alignment horizontal="center" vertical="center" textRotation="255" wrapText="1"/>
    </xf>
    <xf numFmtId="0" fontId="2" fillId="2" borderId="16" xfId="1" applyFont="1" applyFill="1" applyBorder="1" applyAlignment="1">
      <alignment horizontal="center" vertical="center" textRotation="255" wrapText="1"/>
    </xf>
    <xf numFmtId="0" fontId="2" fillId="2" borderId="9" xfId="1" applyFont="1" applyFill="1" applyBorder="1" applyAlignment="1">
      <alignment vertical="center" shrinkToFit="1"/>
    </xf>
    <xf numFmtId="0" fontId="2" fillId="2" borderId="10" xfId="1" applyFont="1" applyFill="1" applyBorder="1" applyAlignment="1">
      <alignment vertical="center" shrinkToFit="1"/>
    </xf>
    <xf numFmtId="0" fontId="2" fillId="2" borderId="5" xfId="1" applyFont="1" applyFill="1" applyBorder="1" applyAlignment="1">
      <alignment horizontal="center" vertical="center"/>
    </xf>
    <xf numFmtId="0" fontId="2" fillId="2" borderId="18" xfId="1" applyFont="1" applyFill="1" applyBorder="1" applyAlignment="1">
      <alignment horizontal="center" vertical="center" textRotation="255"/>
    </xf>
    <xf numFmtId="0" fontId="2" fillId="2" borderId="11" xfId="1" applyFont="1" applyFill="1" applyBorder="1" applyAlignment="1">
      <alignment horizontal="center" vertical="center" textRotation="255"/>
    </xf>
    <xf numFmtId="0" fontId="2" fillId="2" borderId="24" xfId="1" applyFont="1" applyFill="1" applyBorder="1" applyAlignment="1">
      <alignment horizontal="center" vertical="center" textRotation="255"/>
    </xf>
    <xf numFmtId="0" fontId="2" fillId="2" borderId="19" xfId="1" applyFont="1" applyFill="1" applyBorder="1" applyAlignment="1">
      <alignment horizontal="center" vertical="center" textRotation="255"/>
    </xf>
    <xf numFmtId="0" fontId="2" fillId="2" borderId="20" xfId="1" applyFont="1" applyFill="1" applyBorder="1" applyAlignment="1">
      <alignment horizontal="center" vertical="center" textRotation="255"/>
    </xf>
    <xf numFmtId="0" fontId="2" fillId="2" borderId="22" xfId="1" applyFont="1" applyFill="1" applyBorder="1" applyAlignment="1">
      <alignment horizontal="center" vertical="center" textRotation="255"/>
    </xf>
    <xf numFmtId="0" fontId="2" fillId="2" borderId="16" xfId="1" applyFont="1" applyFill="1" applyBorder="1" applyAlignment="1">
      <alignment horizontal="center" vertical="center" textRotation="255"/>
    </xf>
    <xf numFmtId="0" fontId="2" fillId="2" borderId="27" xfId="1" applyFont="1" applyFill="1" applyBorder="1" applyAlignment="1">
      <alignment horizontal="left" vertical="center" shrinkToFit="1"/>
    </xf>
    <xf numFmtId="0" fontId="2" fillId="2" borderId="28" xfId="1" applyFont="1" applyFill="1" applyBorder="1" applyAlignment="1">
      <alignment horizontal="left" vertical="center" shrinkToFit="1"/>
    </xf>
    <xf numFmtId="0" fontId="2" fillId="2" borderId="31" xfId="1" applyFont="1" applyFill="1" applyBorder="1" applyAlignment="1">
      <alignment horizontal="left" vertical="center"/>
    </xf>
    <xf numFmtId="0" fontId="2" fillId="2" borderId="32" xfId="1" applyFont="1" applyFill="1" applyBorder="1" applyAlignment="1">
      <alignment horizontal="left" vertical="center"/>
    </xf>
    <xf numFmtId="0" fontId="2" fillId="2" borderId="33" xfId="1" applyFont="1" applyFill="1" applyBorder="1" applyAlignment="1">
      <alignment horizontal="left" vertical="center" shrinkToFit="1"/>
    </xf>
    <xf numFmtId="0" fontId="2" fillId="2" borderId="36" xfId="1" applyFont="1" applyFill="1" applyBorder="1" applyAlignment="1">
      <alignment horizontal="left" vertical="center" shrinkToFit="1"/>
    </xf>
    <xf numFmtId="177" fontId="14" fillId="0" borderId="49" xfId="1" applyNumberFormat="1" applyFont="1" applyFill="1" applyBorder="1" applyAlignment="1">
      <alignment horizontal="center" vertical="center"/>
    </xf>
    <xf numFmtId="177" fontId="14" fillId="0" borderId="51" xfId="1" applyNumberFormat="1" applyFont="1" applyFill="1" applyBorder="1" applyAlignment="1">
      <alignment horizontal="center" vertical="center"/>
    </xf>
    <xf numFmtId="0" fontId="14" fillId="0" borderId="5" xfId="1" applyFont="1" applyFill="1" applyBorder="1" applyAlignment="1">
      <alignment horizontal="center" vertical="center"/>
    </xf>
    <xf numFmtId="0" fontId="14" fillId="0" borderId="4" xfId="1" applyFont="1" applyFill="1" applyBorder="1" applyAlignment="1">
      <alignment horizontal="center" vertical="center"/>
    </xf>
    <xf numFmtId="0" fontId="13" fillId="0" borderId="0" xfId="1" applyFont="1" applyFill="1" applyAlignment="1">
      <alignment horizontal="center" vertical="center"/>
    </xf>
    <xf numFmtId="0" fontId="5" fillId="0" borderId="0" xfId="1" applyFont="1" applyFill="1" applyAlignment="1">
      <alignment horizontal="right" vertical="center"/>
    </xf>
    <xf numFmtId="0" fontId="14" fillId="0" borderId="1"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11" xfId="1" applyFont="1" applyFill="1" applyBorder="1" applyAlignment="1">
      <alignment horizontal="center" vertical="center"/>
    </xf>
    <xf numFmtId="0" fontId="14" fillId="0" borderId="0" xfId="1" applyFont="1" applyFill="1" applyBorder="1" applyAlignment="1">
      <alignment horizontal="center" vertical="center"/>
    </xf>
    <xf numFmtId="0" fontId="14" fillId="0" borderId="26" xfId="1" applyFont="1" applyFill="1" applyBorder="1" applyAlignment="1">
      <alignment horizontal="center" vertical="center"/>
    </xf>
    <xf numFmtId="177" fontId="14" fillId="0" borderId="50" xfId="1" applyNumberFormat="1" applyFont="1" applyFill="1" applyBorder="1" applyAlignment="1">
      <alignment horizontal="center" vertical="center"/>
    </xf>
    <xf numFmtId="0" fontId="14" fillId="0" borderId="39" xfId="1" applyFont="1" applyFill="1" applyBorder="1" applyAlignment="1">
      <alignment horizontal="center" vertical="center"/>
    </xf>
    <xf numFmtId="0" fontId="14" fillId="0" borderId="24" xfId="1" applyFont="1" applyFill="1" applyBorder="1" applyAlignment="1">
      <alignment horizontal="center" vertical="center"/>
    </xf>
    <xf numFmtId="0" fontId="14" fillId="0" borderId="38" xfId="1" applyFont="1" applyFill="1" applyBorder="1" applyAlignment="1">
      <alignment horizontal="center" vertical="center"/>
    </xf>
    <xf numFmtId="0" fontId="14" fillId="0" borderId="27" xfId="1" applyFont="1" applyFill="1" applyBorder="1" applyAlignment="1">
      <alignment horizontal="left" vertical="center" shrinkToFit="1"/>
    </xf>
    <xf numFmtId="0" fontId="14" fillId="0" borderId="25" xfId="1" applyFont="1" applyFill="1" applyBorder="1" applyAlignment="1">
      <alignment horizontal="left" vertical="center" shrinkToFit="1"/>
    </xf>
    <xf numFmtId="0" fontId="14" fillId="0" borderId="33" xfId="1" applyFont="1" applyFill="1" applyBorder="1" applyAlignment="1">
      <alignment horizontal="center" vertical="center"/>
    </xf>
    <xf numFmtId="0" fontId="14" fillId="0" borderId="34" xfId="1" applyFont="1" applyFill="1" applyBorder="1" applyAlignment="1">
      <alignment horizontal="center" vertical="center"/>
    </xf>
    <xf numFmtId="0" fontId="14" fillId="0" borderId="36" xfId="1" applyFont="1" applyFill="1" applyBorder="1" applyAlignment="1">
      <alignment horizontal="center" vertical="center"/>
    </xf>
    <xf numFmtId="0" fontId="14" fillId="0" borderId="3" xfId="1" applyFont="1" applyFill="1" applyBorder="1" applyAlignment="1">
      <alignment horizontal="center" vertical="center"/>
    </xf>
    <xf numFmtId="0" fontId="14" fillId="0" borderId="1"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39" xfId="1" applyFont="1" applyFill="1" applyBorder="1" applyAlignment="1">
      <alignment horizontal="center" vertical="center" wrapText="1"/>
    </xf>
    <xf numFmtId="0" fontId="14" fillId="0" borderId="24" xfId="1" applyFont="1" applyFill="1" applyBorder="1" applyAlignment="1">
      <alignment horizontal="center" vertical="center" wrapText="1"/>
    </xf>
    <xf numFmtId="0" fontId="14" fillId="0" borderId="26" xfId="1" applyFont="1" applyFill="1" applyBorder="1" applyAlignment="1">
      <alignment horizontal="center" vertical="center" wrapText="1"/>
    </xf>
    <xf numFmtId="0" fontId="14" fillId="0" borderId="38" xfId="1" applyFont="1" applyFill="1" applyBorder="1" applyAlignment="1">
      <alignment horizontal="center" vertical="center" wrapText="1"/>
    </xf>
    <xf numFmtId="0" fontId="14" fillId="0" borderId="3" xfId="1" applyFont="1" applyFill="1" applyBorder="1" applyAlignment="1">
      <alignment horizontal="center" vertical="center" wrapText="1" shrinkToFit="1"/>
    </xf>
    <xf numFmtId="0" fontId="14" fillId="0" borderId="5" xfId="1" applyFont="1" applyFill="1" applyBorder="1" applyAlignment="1">
      <alignment horizontal="center" vertical="center" shrinkToFit="1"/>
    </xf>
    <xf numFmtId="0" fontId="1" fillId="0" borderId="4" xfId="1" applyBorder="1" applyAlignment="1">
      <alignment horizontal="center" vertical="center"/>
    </xf>
    <xf numFmtId="0" fontId="14" fillId="0" borderId="31" xfId="1" applyFont="1" applyFill="1" applyBorder="1" applyAlignment="1">
      <alignment horizontal="center" vertical="center" wrapText="1" shrinkToFit="1"/>
    </xf>
    <xf numFmtId="0" fontId="14" fillId="0" borderId="43" xfId="1" applyFont="1" applyFill="1" applyBorder="1" applyAlignment="1">
      <alignment horizontal="center" vertical="center" shrinkToFit="1"/>
    </xf>
    <xf numFmtId="0" fontId="1" fillId="0" borderId="32" xfId="1" applyBorder="1" applyAlignment="1">
      <alignment horizontal="center" vertical="center"/>
    </xf>
    <xf numFmtId="0" fontId="14" fillId="0" borderId="33" xfId="1" applyFont="1" applyFill="1" applyBorder="1" applyAlignment="1">
      <alignment horizontal="left" vertical="center"/>
    </xf>
    <xf numFmtId="0" fontId="14" fillId="0" borderId="34" xfId="1" applyFont="1" applyFill="1" applyBorder="1" applyAlignment="1">
      <alignment horizontal="left" vertical="center"/>
    </xf>
    <xf numFmtId="0" fontId="17" fillId="0" borderId="146" xfId="6" applyFont="1" applyFill="1" applyBorder="1" applyAlignment="1">
      <alignment horizontal="center" vertical="center" textRotation="255" shrinkToFit="1"/>
    </xf>
    <xf numFmtId="0" fontId="17" fillId="0" borderId="154" xfId="6" applyFont="1" applyFill="1" applyBorder="1" applyAlignment="1">
      <alignment horizontal="center" vertical="center" textRotation="255" shrinkToFit="1"/>
    </xf>
    <xf numFmtId="0" fontId="17" fillId="0" borderId="156" xfId="6" applyFont="1" applyFill="1" applyBorder="1" applyAlignment="1">
      <alignment horizontal="center" vertical="center" textRotation="255" shrinkToFit="1"/>
    </xf>
    <xf numFmtId="0" fontId="17" fillId="0" borderId="0" xfId="6" applyFont="1" applyAlignment="1">
      <alignment horizontal="left" vertical="center" wrapText="1"/>
    </xf>
    <xf numFmtId="0" fontId="18" fillId="0" borderId="3" xfId="6" applyFont="1" applyBorder="1" applyAlignment="1">
      <alignment horizontal="left" vertical="center" shrinkToFit="1"/>
    </xf>
    <xf numFmtId="0" fontId="18" fillId="0" borderId="4" xfId="6" applyFont="1" applyBorder="1" applyAlignment="1">
      <alignment horizontal="left" vertical="center" shrinkToFit="1"/>
    </xf>
    <xf numFmtId="0" fontId="18" fillId="0" borderId="1" xfId="6" applyFont="1" applyBorder="1" applyAlignment="1">
      <alignment horizontal="left" vertical="center"/>
    </xf>
    <xf numFmtId="0" fontId="18" fillId="0" borderId="39" xfId="6" applyFont="1" applyBorder="1" applyAlignment="1">
      <alignment horizontal="left" vertical="center"/>
    </xf>
    <xf numFmtId="0" fontId="18" fillId="0" borderId="84" xfId="6" applyFont="1" applyBorder="1" applyAlignment="1">
      <alignment horizontal="left" vertical="center"/>
    </xf>
    <xf numFmtId="0" fontId="18" fillId="0" borderId="85" xfId="6" applyFont="1" applyBorder="1" applyAlignment="1">
      <alignment horizontal="left" vertical="center"/>
    </xf>
    <xf numFmtId="38" fontId="18" fillId="0" borderId="6" xfId="7" applyFont="1" applyBorder="1" applyAlignment="1">
      <alignment horizontal="right" vertical="center"/>
    </xf>
    <xf numFmtId="38" fontId="18" fillId="0" borderId="86" xfId="7" applyFont="1" applyBorder="1" applyAlignment="1">
      <alignment horizontal="right" vertical="center"/>
    </xf>
    <xf numFmtId="183" fontId="18" fillId="0" borderId="111" xfId="6" applyNumberFormat="1" applyFont="1" applyBorder="1" applyAlignment="1">
      <alignment horizontal="left" vertical="center"/>
    </xf>
    <xf numFmtId="183" fontId="18" fillId="0" borderId="91" xfId="6" applyNumberFormat="1" applyFont="1" applyBorder="1" applyAlignment="1">
      <alignment horizontal="left" vertical="center"/>
    </xf>
    <xf numFmtId="0" fontId="17" fillId="0" borderId="92" xfId="6" applyFont="1" applyBorder="1" applyAlignment="1">
      <alignment horizontal="center" vertical="center" textRotation="255" shrinkToFit="1"/>
    </xf>
    <xf numFmtId="0" fontId="17" fillId="0" borderId="124" xfId="6" applyFont="1" applyBorder="1" applyAlignment="1">
      <alignment horizontal="center" vertical="center" textRotation="255" shrinkToFit="1"/>
    </xf>
    <xf numFmtId="0" fontId="17" fillId="0" borderId="129" xfId="6" applyFont="1" applyBorder="1" applyAlignment="1">
      <alignment horizontal="center" vertical="center" textRotation="255" shrinkToFit="1"/>
    </xf>
    <xf numFmtId="0" fontId="17" fillId="0" borderId="71" xfId="6" applyFont="1" applyBorder="1" applyAlignment="1">
      <alignment horizontal="center" vertical="center" textRotation="255" shrinkToFit="1"/>
    </xf>
    <xf numFmtId="0" fontId="17" fillId="0" borderId="140" xfId="6" applyFont="1" applyBorder="1" applyAlignment="1">
      <alignment horizontal="center" vertical="center" textRotation="255" shrinkToFit="1"/>
    </xf>
    <xf numFmtId="0" fontId="17" fillId="0" borderId="121" xfId="6" applyFont="1" applyBorder="1" applyAlignment="1">
      <alignment horizontal="left" vertical="center"/>
    </xf>
    <xf numFmtId="0" fontId="17" fillId="0" borderId="122" xfId="6" applyFont="1" applyBorder="1" applyAlignment="1">
      <alignment horizontal="left" vertical="center"/>
    </xf>
    <xf numFmtId="0" fontId="17" fillId="0" borderId="3" xfId="6" applyFont="1" applyBorder="1" applyAlignment="1">
      <alignment horizontal="left" vertical="center" wrapText="1"/>
    </xf>
    <xf numFmtId="0" fontId="17" fillId="0" borderId="4" xfId="6" applyFont="1" applyBorder="1" applyAlignment="1">
      <alignment horizontal="left" vertical="center" wrapText="1"/>
    </xf>
    <xf numFmtId="0" fontId="17" fillId="0" borderId="141" xfId="6" applyFont="1" applyBorder="1" applyAlignment="1">
      <alignment horizontal="left" vertical="center"/>
    </xf>
    <xf numFmtId="0" fontId="17" fillId="0" borderId="142" xfId="6" applyFont="1" applyBorder="1" applyAlignment="1">
      <alignment horizontal="left" vertical="center"/>
    </xf>
    <xf numFmtId="0" fontId="18" fillId="0" borderId="69" xfId="6" applyFont="1" applyBorder="1" applyAlignment="1">
      <alignment horizontal="center" vertical="center" textRotation="255" wrapText="1" shrinkToFit="1"/>
    </xf>
    <xf numFmtId="0" fontId="18" fillId="0" borderId="71" xfId="6" applyFont="1" applyBorder="1" applyAlignment="1">
      <alignment horizontal="center" vertical="center" textRotation="255" shrinkToFit="1"/>
    </xf>
    <xf numFmtId="0" fontId="18" fillId="0" borderId="73" xfId="6" applyFont="1" applyBorder="1" applyAlignment="1">
      <alignment horizontal="center" vertical="center" textRotation="255" shrinkToFit="1"/>
    </xf>
    <xf numFmtId="0" fontId="18" fillId="0" borderId="75" xfId="6" applyFont="1" applyBorder="1" applyAlignment="1">
      <alignment horizontal="left" vertical="center"/>
    </xf>
    <xf numFmtId="0" fontId="18" fillId="0" borderId="76" xfId="6" applyFont="1" applyBorder="1" applyAlignment="1">
      <alignment horizontal="left" vertical="center"/>
    </xf>
    <xf numFmtId="0" fontId="18" fillId="0" borderId="24" xfId="6" applyFont="1" applyBorder="1" applyAlignment="1">
      <alignment horizontal="left" vertical="center"/>
    </xf>
    <xf numFmtId="0" fontId="18" fillId="0" borderId="38" xfId="6" applyFont="1" applyBorder="1" applyAlignment="1">
      <alignment horizontal="left" vertical="center"/>
    </xf>
    <xf numFmtId="38" fontId="18" fillId="0" borderId="77" xfId="4" applyFont="1" applyBorder="1" applyAlignment="1">
      <alignment horizontal="right" vertical="center"/>
    </xf>
    <xf numFmtId="38" fontId="18" fillId="0" borderId="37" xfId="4" applyFont="1" applyBorder="1" applyAlignment="1">
      <alignment horizontal="right" vertical="center"/>
    </xf>
    <xf numFmtId="38" fontId="18" fillId="6" borderId="83" xfId="6" applyNumberFormat="1" applyFont="1" applyFill="1" applyBorder="1" applyAlignment="1">
      <alignment horizontal="left" vertical="center" wrapText="1"/>
    </xf>
    <xf numFmtId="38" fontId="18" fillId="6" borderId="107" xfId="6" applyNumberFormat="1" applyFont="1" applyFill="1" applyBorder="1" applyAlignment="1">
      <alignment horizontal="left" vertical="center"/>
    </xf>
    <xf numFmtId="0" fontId="18" fillId="0" borderId="1" xfId="6" applyFont="1" applyBorder="1" applyAlignment="1">
      <alignment horizontal="left" vertical="center" wrapText="1"/>
    </xf>
    <xf numFmtId="38" fontId="18" fillId="0" borderId="6" xfId="4" applyFont="1" applyBorder="1" applyAlignment="1">
      <alignment horizontal="right" vertical="center"/>
    </xf>
    <xf numFmtId="0" fontId="18" fillId="0" borderId="111" xfId="6" applyFont="1" applyBorder="1" applyAlignment="1">
      <alignment horizontal="center" vertical="center"/>
    </xf>
    <xf numFmtId="0" fontId="18" fillId="0" borderId="107" xfId="6" applyFont="1" applyBorder="1" applyAlignment="1">
      <alignment horizontal="center" vertical="center"/>
    </xf>
    <xf numFmtId="0" fontId="21" fillId="0" borderId="0" xfId="6" applyFont="1" applyAlignment="1">
      <alignment horizontal="right" vertical="center"/>
    </xf>
    <xf numFmtId="0" fontId="17" fillId="0" borderId="69" xfId="6" applyFont="1" applyBorder="1" applyAlignment="1">
      <alignment horizontal="center" vertical="center" textRotation="255"/>
    </xf>
    <xf numFmtId="0" fontId="17" fillId="0" borderId="71" xfId="6" applyFont="1" applyBorder="1" applyAlignment="1">
      <alignment horizontal="center" vertical="center" textRotation="255"/>
    </xf>
    <xf numFmtId="0" fontId="17" fillId="0" borderId="73" xfId="6" applyFont="1" applyBorder="1" applyAlignment="1">
      <alignment horizontal="center" vertical="center" textRotation="255"/>
    </xf>
    <xf numFmtId="0" fontId="17" fillId="0" borderId="69" xfId="6" applyFont="1" applyBorder="1" applyAlignment="1">
      <alignment horizontal="center" vertical="center"/>
    </xf>
    <xf numFmtId="0" fontId="17" fillId="0" borderId="73" xfId="6" applyFont="1" applyBorder="1" applyAlignment="1">
      <alignment horizontal="center" vertical="center"/>
    </xf>
    <xf numFmtId="0" fontId="17" fillId="0" borderId="75" xfId="6" applyFont="1" applyBorder="1" applyAlignment="1">
      <alignment horizontal="center" vertical="center"/>
    </xf>
    <xf numFmtId="0" fontId="17" fillId="0" borderId="76" xfId="6" applyFont="1" applyBorder="1" applyAlignment="1">
      <alignment horizontal="center" vertical="center"/>
    </xf>
    <xf numFmtId="0" fontId="17" fillId="0" borderId="84" xfId="6" applyFont="1" applyBorder="1" applyAlignment="1">
      <alignment horizontal="center" vertical="center"/>
    </xf>
    <xf numFmtId="0" fontId="17" fillId="0" borderId="85" xfId="6" applyFont="1" applyBorder="1" applyAlignment="1">
      <alignment horizontal="center" vertical="center"/>
    </xf>
    <xf numFmtId="0" fontId="17" fillId="0" borderId="77" xfId="6" applyFont="1" applyBorder="1" applyAlignment="1">
      <alignment horizontal="center" vertical="center"/>
    </xf>
    <xf numFmtId="0" fontId="17" fillId="0" borderId="86" xfId="6" applyFont="1" applyBorder="1" applyAlignment="1">
      <alignment horizontal="center" vertical="center"/>
    </xf>
    <xf numFmtId="0" fontId="17" fillId="0" borderId="83" xfId="6" applyFont="1" applyBorder="1" applyAlignment="1">
      <alignment horizontal="center" vertical="center"/>
    </xf>
    <xf numFmtId="0" fontId="17" fillId="0" borderId="91" xfId="6" applyFont="1" applyBorder="1" applyAlignment="1">
      <alignment horizontal="center" vertical="center"/>
    </xf>
    <xf numFmtId="0" fontId="6" fillId="0" borderId="0" xfId="1" applyFont="1" applyFill="1" applyAlignment="1">
      <alignment horizontal="right" vertical="center"/>
    </xf>
  </cellXfs>
  <cellStyles count="9">
    <cellStyle name="パーセント 2" xfId="3"/>
    <cellStyle name="桁区切り" xfId="8" builtinId="6"/>
    <cellStyle name="桁区切り 2" xfId="2"/>
    <cellStyle name="桁区切り 2 2" xfId="4"/>
    <cellStyle name="桁区切り 2 3" xfId="7"/>
    <cellStyle name="標準" xfId="0" builtinId="0"/>
    <cellStyle name="標準 2" xfId="1"/>
    <cellStyle name="標準 2 2" xfId="6"/>
    <cellStyle name="標準 3"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showGridLines="0" view="pageBreakPreview" topLeftCell="B1" zoomScaleNormal="100" zoomScaleSheetLayoutView="100" workbookViewId="0">
      <selection activeCell="G34" sqref="G34"/>
    </sheetView>
  </sheetViews>
  <sheetFormatPr defaultColWidth="8.875" defaultRowHeight="25.15" customHeight="1" x14ac:dyDescent="0.15"/>
  <cols>
    <col min="1" max="1" width="2.625" style="1" customWidth="1"/>
    <col min="2" max="2" width="11.625" style="1" customWidth="1"/>
    <col min="3" max="4" width="4.625" style="1" customWidth="1"/>
    <col min="5" max="5" width="15.625" style="1" customWidth="1"/>
    <col min="6" max="6" width="8.875" style="1"/>
    <col min="7" max="7" width="21.875" style="2" customWidth="1"/>
    <col min="8" max="9" width="18" style="1" customWidth="1"/>
    <col min="10" max="10" width="2.625" style="1" customWidth="1"/>
    <col min="11" max="256" width="8.875" style="1"/>
    <col min="257" max="257" width="2.625" style="1" customWidth="1"/>
    <col min="258" max="258" width="11.625" style="1" customWidth="1"/>
    <col min="259" max="260" width="4.625" style="1" customWidth="1"/>
    <col min="261" max="261" width="15.625" style="1" customWidth="1"/>
    <col min="262" max="262" width="8.875" style="1"/>
    <col min="263" max="263" width="21.875" style="1" customWidth="1"/>
    <col min="264" max="265" width="18" style="1" customWidth="1"/>
    <col min="266" max="266" width="2.625" style="1" customWidth="1"/>
    <col min="267" max="512" width="8.875" style="1"/>
    <col min="513" max="513" width="2.625" style="1" customWidth="1"/>
    <col min="514" max="514" width="11.625" style="1" customWidth="1"/>
    <col min="515" max="516" width="4.625" style="1" customWidth="1"/>
    <col min="517" max="517" width="15.625" style="1" customWidth="1"/>
    <col min="518" max="518" width="8.875" style="1"/>
    <col min="519" max="519" width="21.875" style="1" customWidth="1"/>
    <col min="520" max="521" width="18" style="1" customWidth="1"/>
    <col min="522" max="522" width="2.625" style="1" customWidth="1"/>
    <col min="523" max="768" width="8.875" style="1"/>
    <col min="769" max="769" width="2.625" style="1" customWidth="1"/>
    <col min="770" max="770" width="11.625" style="1" customWidth="1"/>
    <col min="771" max="772" width="4.625" style="1" customWidth="1"/>
    <col min="773" max="773" width="15.625" style="1" customWidth="1"/>
    <col min="774" max="774" width="8.875" style="1"/>
    <col min="775" max="775" width="21.875" style="1" customWidth="1"/>
    <col min="776" max="777" width="18" style="1" customWidth="1"/>
    <col min="778" max="778" width="2.625" style="1" customWidth="1"/>
    <col min="779" max="1024" width="8.875" style="1"/>
    <col min="1025" max="1025" width="2.625" style="1" customWidth="1"/>
    <col min="1026" max="1026" width="11.625" style="1" customWidth="1"/>
    <col min="1027" max="1028" width="4.625" style="1" customWidth="1"/>
    <col min="1029" max="1029" width="15.625" style="1" customWidth="1"/>
    <col min="1030" max="1030" width="8.875" style="1"/>
    <col min="1031" max="1031" width="21.875" style="1" customWidth="1"/>
    <col min="1032" max="1033" width="18" style="1" customWidth="1"/>
    <col min="1034" max="1034" width="2.625" style="1" customWidth="1"/>
    <col min="1035" max="1280" width="8.875" style="1"/>
    <col min="1281" max="1281" width="2.625" style="1" customWidth="1"/>
    <col min="1282" max="1282" width="11.625" style="1" customWidth="1"/>
    <col min="1283" max="1284" width="4.625" style="1" customWidth="1"/>
    <col min="1285" max="1285" width="15.625" style="1" customWidth="1"/>
    <col min="1286" max="1286" width="8.875" style="1"/>
    <col min="1287" max="1287" width="21.875" style="1" customWidth="1"/>
    <col min="1288" max="1289" width="18" style="1" customWidth="1"/>
    <col min="1290" max="1290" width="2.625" style="1" customWidth="1"/>
    <col min="1291" max="1536" width="8.875" style="1"/>
    <col min="1537" max="1537" width="2.625" style="1" customWidth="1"/>
    <col min="1538" max="1538" width="11.625" style="1" customWidth="1"/>
    <col min="1539" max="1540" width="4.625" style="1" customWidth="1"/>
    <col min="1541" max="1541" width="15.625" style="1" customWidth="1"/>
    <col min="1542" max="1542" width="8.875" style="1"/>
    <col min="1543" max="1543" width="21.875" style="1" customWidth="1"/>
    <col min="1544" max="1545" width="18" style="1" customWidth="1"/>
    <col min="1546" max="1546" width="2.625" style="1" customWidth="1"/>
    <col min="1547" max="1792" width="8.875" style="1"/>
    <col min="1793" max="1793" width="2.625" style="1" customWidth="1"/>
    <col min="1794" max="1794" width="11.625" style="1" customWidth="1"/>
    <col min="1795" max="1796" width="4.625" style="1" customWidth="1"/>
    <col min="1797" max="1797" width="15.625" style="1" customWidth="1"/>
    <col min="1798" max="1798" width="8.875" style="1"/>
    <col min="1799" max="1799" width="21.875" style="1" customWidth="1"/>
    <col min="1800" max="1801" width="18" style="1" customWidth="1"/>
    <col min="1802" max="1802" width="2.625" style="1" customWidth="1"/>
    <col min="1803" max="2048" width="8.875" style="1"/>
    <col min="2049" max="2049" width="2.625" style="1" customWidth="1"/>
    <col min="2050" max="2050" width="11.625" style="1" customWidth="1"/>
    <col min="2051" max="2052" width="4.625" style="1" customWidth="1"/>
    <col min="2053" max="2053" width="15.625" style="1" customWidth="1"/>
    <col min="2054" max="2054" width="8.875" style="1"/>
    <col min="2055" max="2055" width="21.875" style="1" customWidth="1"/>
    <col min="2056" max="2057" width="18" style="1" customWidth="1"/>
    <col min="2058" max="2058" width="2.625" style="1" customWidth="1"/>
    <col min="2059" max="2304" width="8.875" style="1"/>
    <col min="2305" max="2305" width="2.625" style="1" customWidth="1"/>
    <col min="2306" max="2306" width="11.625" style="1" customWidth="1"/>
    <col min="2307" max="2308" width="4.625" style="1" customWidth="1"/>
    <col min="2309" max="2309" width="15.625" style="1" customWidth="1"/>
    <col min="2310" max="2310" width="8.875" style="1"/>
    <col min="2311" max="2311" width="21.875" style="1" customWidth="1"/>
    <col min="2312" max="2313" width="18" style="1" customWidth="1"/>
    <col min="2314" max="2314" width="2.625" style="1" customWidth="1"/>
    <col min="2315" max="2560" width="8.875" style="1"/>
    <col min="2561" max="2561" width="2.625" style="1" customWidth="1"/>
    <col min="2562" max="2562" width="11.625" style="1" customWidth="1"/>
    <col min="2563" max="2564" width="4.625" style="1" customWidth="1"/>
    <col min="2565" max="2565" width="15.625" style="1" customWidth="1"/>
    <col min="2566" max="2566" width="8.875" style="1"/>
    <col min="2567" max="2567" width="21.875" style="1" customWidth="1"/>
    <col min="2568" max="2569" width="18" style="1" customWidth="1"/>
    <col min="2570" max="2570" width="2.625" style="1" customWidth="1"/>
    <col min="2571" max="2816" width="8.875" style="1"/>
    <col min="2817" max="2817" width="2.625" style="1" customWidth="1"/>
    <col min="2818" max="2818" width="11.625" style="1" customWidth="1"/>
    <col min="2819" max="2820" width="4.625" style="1" customWidth="1"/>
    <col min="2821" max="2821" width="15.625" style="1" customWidth="1"/>
    <col min="2822" max="2822" width="8.875" style="1"/>
    <col min="2823" max="2823" width="21.875" style="1" customWidth="1"/>
    <col min="2824" max="2825" width="18" style="1" customWidth="1"/>
    <col min="2826" max="2826" width="2.625" style="1" customWidth="1"/>
    <col min="2827" max="3072" width="8.875" style="1"/>
    <col min="3073" max="3073" width="2.625" style="1" customWidth="1"/>
    <col min="3074" max="3074" width="11.625" style="1" customWidth="1"/>
    <col min="3075" max="3076" width="4.625" style="1" customWidth="1"/>
    <col min="3077" max="3077" width="15.625" style="1" customWidth="1"/>
    <col min="3078" max="3078" width="8.875" style="1"/>
    <col min="3079" max="3079" width="21.875" style="1" customWidth="1"/>
    <col min="3080" max="3081" width="18" style="1" customWidth="1"/>
    <col min="3082" max="3082" width="2.625" style="1" customWidth="1"/>
    <col min="3083" max="3328" width="8.875" style="1"/>
    <col min="3329" max="3329" width="2.625" style="1" customWidth="1"/>
    <col min="3330" max="3330" width="11.625" style="1" customWidth="1"/>
    <col min="3331" max="3332" width="4.625" style="1" customWidth="1"/>
    <col min="3333" max="3333" width="15.625" style="1" customWidth="1"/>
    <col min="3334" max="3334" width="8.875" style="1"/>
    <col min="3335" max="3335" width="21.875" style="1" customWidth="1"/>
    <col min="3336" max="3337" width="18" style="1" customWidth="1"/>
    <col min="3338" max="3338" width="2.625" style="1" customWidth="1"/>
    <col min="3339" max="3584" width="8.875" style="1"/>
    <col min="3585" max="3585" width="2.625" style="1" customWidth="1"/>
    <col min="3586" max="3586" width="11.625" style="1" customWidth="1"/>
    <col min="3587" max="3588" width="4.625" style="1" customWidth="1"/>
    <col min="3589" max="3589" width="15.625" style="1" customWidth="1"/>
    <col min="3590" max="3590" width="8.875" style="1"/>
    <col min="3591" max="3591" width="21.875" style="1" customWidth="1"/>
    <col min="3592" max="3593" width="18" style="1" customWidth="1"/>
    <col min="3594" max="3594" width="2.625" style="1" customWidth="1"/>
    <col min="3595" max="3840" width="8.875" style="1"/>
    <col min="3841" max="3841" width="2.625" style="1" customWidth="1"/>
    <col min="3842" max="3842" width="11.625" style="1" customWidth="1"/>
    <col min="3843" max="3844" width="4.625" style="1" customWidth="1"/>
    <col min="3845" max="3845" width="15.625" style="1" customWidth="1"/>
    <col min="3846" max="3846" width="8.875" style="1"/>
    <col min="3847" max="3847" width="21.875" style="1" customWidth="1"/>
    <col min="3848" max="3849" width="18" style="1" customWidth="1"/>
    <col min="3850" max="3850" width="2.625" style="1" customWidth="1"/>
    <col min="3851" max="4096" width="8.875" style="1"/>
    <col min="4097" max="4097" width="2.625" style="1" customWidth="1"/>
    <col min="4098" max="4098" width="11.625" style="1" customWidth="1"/>
    <col min="4099" max="4100" width="4.625" style="1" customWidth="1"/>
    <col min="4101" max="4101" width="15.625" style="1" customWidth="1"/>
    <col min="4102" max="4102" width="8.875" style="1"/>
    <col min="4103" max="4103" width="21.875" style="1" customWidth="1"/>
    <col min="4104" max="4105" width="18" style="1" customWidth="1"/>
    <col min="4106" max="4106" width="2.625" style="1" customWidth="1"/>
    <col min="4107" max="4352" width="8.875" style="1"/>
    <col min="4353" max="4353" width="2.625" style="1" customWidth="1"/>
    <col min="4354" max="4354" width="11.625" style="1" customWidth="1"/>
    <col min="4355" max="4356" width="4.625" style="1" customWidth="1"/>
    <col min="4357" max="4357" width="15.625" style="1" customWidth="1"/>
    <col min="4358" max="4358" width="8.875" style="1"/>
    <col min="4359" max="4359" width="21.875" style="1" customWidth="1"/>
    <col min="4360" max="4361" width="18" style="1" customWidth="1"/>
    <col min="4362" max="4362" width="2.625" style="1" customWidth="1"/>
    <col min="4363" max="4608" width="8.875" style="1"/>
    <col min="4609" max="4609" width="2.625" style="1" customWidth="1"/>
    <col min="4610" max="4610" width="11.625" style="1" customWidth="1"/>
    <col min="4611" max="4612" width="4.625" style="1" customWidth="1"/>
    <col min="4613" max="4613" width="15.625" style="1" customWidth="1"/>
    <col min="4614" max="4614" width="8.875" style="1"/>
    <col min="4615" max="4615" width="21.875" style="1" customWidth="1"/>
    <col min="4616" max="4617" width="18" style="1" customWidth="1"/>
    <col min="4618" max="4618" width="2.625" style="1" customWidth="1"/>
    <col min="4619" max="4864" width="8.875" style="1"/>
    <col min="4865" max="4865" width="2.625" style="1" customWidth="1"/>
    <col min="4866" max="4866" width="11.625" style="1" customWidth="1"/>
    <col min="4867" max="4868" width="4.625" style="1" customWidth="1"/>
    <col min="4869" max="4869" width="15.625" style="1" customWidth="1"/>
    <col min="4870" max="4870" width="8.875" style="1"/>
    <col min="4871" max="4871" width="21.875" style="1" customWidth="1"/>
    <col min="4872" max="4873" width="18" style="1" customWidth="1"/>
    <col min="4874" max="4874" width="2.625" style="1" customWidth="1"/>
    <col min="4875" max="5120" width="8.875" style="1"/>
    <col min="5121" max="5121" width="2.625" style="1" customWidth="1"/>
    <col min="5122" max="5122" width="11.625" style="1" customWidth="1"/>
    <col min="5123" max="5124" width="4.625" style="1" customWidth="1"/>
    <col min="5125" max="5125" width="15.625" style="1" customWidth="1"/>
    <col min="5126" max="5126" width="8.875" style="1"/>
    <col min="5127" max="5127" width="21.875" style="1" customWidth="1"/>
    <col min="5128" max="5129" width="18" style="1" customWidth="1"/>
    <col min="5130" max="5130" width="2.625" style="1" customWidth="1"/>
    <col min="5131" max="5376" width="8.875" style="1"/>
    <col min="5377" max="5377" width="2.625" style="1" customWidth="1"/>
    <col min="5378" max="5378" width="11.625" style="1" customWidth="1"/>
    <col min="5379" max="5380" width="4.625" style="1" customWidth="1"/>
    <col min="5381" max="5381" width="15.625" style="1" customWidth="1"/>
    <col min="5382" max="5382" width="8.875" style="1"/>
    <col min="5383" max="5383" width="21.875" style="1" customWidth="1"/>
    <col min="5384" max="5385" width="18" style="1" customWidth="1"/>
    <col min="5386" max="5386" width="2.625" style="1" customWidth="1"/>
    <col min="5387" max="5632" width="8.875" style="1"/>
    <col min="5633" max="5633" width="2.625" style="1" customWidth="1"/>
    <col min="5634" max="5634" width="11.625" style="1" customWidth="1"/>
    <col min="5635" max="5636" width="4.625" style="1" customWidth="1"/>
    <col min="5637" max="5637" width="15.625" style="1" customWidth="1"/>
    <col min="5638" max="5638" width="8.875" style="1"/>
    <col min="5639" max="5639" width="21.875" style="1" customWidth="1"/>
    <col min="5640" max="5641" width="18" style="1" customWidth="1"/>
    <col min="5642" max="5642" width="2.625" style="1" customWidth="1"/>
    <col min="5643" max="5888" width="8.875" style="1"/>
    <col min="5889" max="5889" width="2.625" style="1" customWidth="1"/>
    <col min="5890" max="5890" width="11.625" style="1" customWidth="1"/>
    <col min="5891" max="5892" width="4.625" style="1" customWidth="1"/>
    <col min="5893" max="5893" width="15.625" style="1" customWidth="1"/>
    <col min="5894" max="5894" width="8.875" style="1"/>
    <col min="5895" max="5895" width="21.875" style="1" customWidth="1"/>
    <col min="5896" max="5897" width="18" style="1" customWidth="1"/>
    <col min="5898" max="5898" width="2.625" style="1" customWidth="1"/>
    <col min="5899" max="6144" width="8.875" style="1"/>
    <col min="6145" max="6145" width="2.625" style="1" customWidth="1"/>
    <col min="6146" max="6146" width="11.625" style="1" customWidth="1"/>
    <col min="6147" max="6148" width="4.625" style="1" customWidth="1"/>
    <col min="6149" max="6149" width="15.625" style="1" customWidth="1"/>
    <col min="6150" max="6150" width="8.875" style="1"/>
    <col min="6151" max="6151" width="21.875" style="1" customWidth="1"/>
    <col min="6152" max="6153" width="18" style="1" customWidth="1"/>
    <col min="6154" max="6154" width="2.625" style="1" customWidth="1"/>
    <col min="6155" max="6400" width="8.875" style="1"/>
    <col min="6401" max="6401" width="2.625" style="1" customWidth="1"/>
    <col min="6402" max="6402" width="11.625" style="1" customWidth="1"/>
    <col min="6403" max="6404" width="4.625" style="1" customWidth="1"/>
    <col min="6405" max="6405" width="15.625" style="1" customWidth="1"/>
    <col min="6406" max="6406" width="8.875" style="1"/>
    <col min="6407" max="6407" width="21.875" style="1" customWidth="1"/>
    <col min="6408" max="6409" width="18" style="1" customWidth="1"/>
    <col min="6410" max="6410" width="2.625" style="1" customWidth="1"/>
    <col min="6411" max="6656" width="8.875" style="1"/>
    <col min="6657" max="6657" width="2.625" style="1" customWidth="1"/>
    <col min="6658" max="6658" width="11.625" style="1" customWidth="1"/>
    <col min="6659" max="6660" width="4.625" style="1" customWidth="1"/>
    <col min="6661" max="6661" width="15.625" style="1" customWidth="1"/>
    <col min="6662" max="6662" width="8.875" style="1"/>
    <col min="6663" max="6663" width="21.875" style="1" customWidth="1"/>
    <col min="6664" max="6665" width="18" style="1" customWidth="1"/>
    <col min="6666" max="6666" width="2.625" style="1" customWidth="1"/>
    <col min="6667" max="6912" width="8.875" style="1"/>
    <col min="6913" max="6913" width="2.625" style="1" customWidth="1"/>
    <col min="6914" max="6914" width="11.625" style="1" customWidth="1"/>
    <col min="6915" max="6916" width="4.625" style="1" customWidth="1"/>
    <col min="6917" max="6917" width="15.625" style="1" customWidth="1"/>
    <col min="6918" max="6918" width="8.875" style="1"/>
    <col min="6919" max="6919" width="21.875" style="1" customWidth="1"/>
    <col min="6920" max="6921" width="18" style="1" customWidth="1"/>
    <col min="6922" max="6922" width="2.625" style="1" customWidth="1"/>
    <col min="6923" max="7168" width="8.875" style="1"/>
    <col min="7169" max="7169" width="2.625" style="1" customWidth="1"/>
    <col min="7170" max="7170" width="11.625" style="1" customWidth="1"/>
    <col min="7171" max="7172" width="4.625" style="1" customWidth="1"/>
    <col min="7173" max="7173" width="15.625" style="1" customWidth="1"/>
    <col min="7174" max="7174" width="8.875" style="1"/>
    <col min="7175" max="7175" width="21.875" style="1" customWidth="1"/>
    <col min="7176" max="7177" width="18" style="1" customWidth="1"/>
    <col min="7178" max="7178" width="2.625" style="1" customWidth="1"/>
    <col min="7179" max="7424" width="8.875" style="1"/>
    <col min="7425" max="7425" width="2.625" style="1" customWidth="1"/>
    <col min="7426" max="7426" width="11.625" style="1" customWidth="1"/>
    <col min="7427" max="7428" width="4.625" style="1" customWidth="1"/>
    <col min="7429" max="7429" width="15.625" style="1" customWidth="1"/>
    <col min="7430" max="7430" width="8.875" style="1"/>
    <col min="7431" max="7431" width="21.875" style="1" customWidth="1"/>
    <col min="7432" max="7433" width="18" style="1" customWidth="1"/>
    <col min="7434" max="7434" width="2.625" style="1" customWidth="1"/>
    <col min="7435" max="7680" width="8.875" style="1"/>
    <col min="7681" max="7681" width="2.625" style="1" customWidth="1"/>
    <col min="7682" max="7682" width="11.625" style="1" customWidth="1"/>
    <col min="7683" max="7684" width="4.625" style="1" customWidth="1"/>
    <col min="7685" max="7685" width="15.625" style="1" customWidth="1"/>
    <col min="7686" max="7686" width="8.875" style="1"/>
    <col min="7687" max="7687" width="21.875" style="1" customWidth="1"/>
    <col min="7688" max="7689" width="18" style="1" customWidth="1"/>
    <col min="7690" max="7690" width="2.625" style="1" customWidth="1"/>
    <col min="7691" max="7936" width="8.875" style="1"/>
    <col min="7937" max="7937" width="2.625" style="1" customWidth="1"/>
    <col min="7938" max="7938" width="11.625" style="1" customWidth="1"/>
    <col min="7939" max="7940" width="4.625" style="1" customWidth="1"/>
    <col min="7941" max="7941" width="15.625" style="1" customWidth="1"/>
    <col min="7942" max="7942" width="8.875" style="1"/>
    <col min="7943" max="7943" width="21.875" style="1" customWidth="1"/>
    <col min="7944" max="7945" width="18" style="1" customWidth="1"/>
    <col min="7946" max="7946" width="2.625" style="1" customWidth="1"/>
    <col min="7947" max="8192" width="8.875" style="1"/>
    <col min="8193" max="8193" width="2.625" style="1" customWidth="1"/>
    <col min="8194" max="8194" width="11.625" style="1" customWidth="1"/>
    <col min="8195" max="8196" width="4.625" style="1" customWidth="1"/>
    <col min="8197" max="8197" width="15.625" style="1" customWidth="1"/>
    <col min="8198" max="8198" width="8.875" style="1"/>
    <col min="8199" max="8199" width="21.875" style="1" customWidth="1"/>
    <col min="8200" max="8201" width="18" style="1" customWidth="1"/>
    <col min="8202" max="8202" width="2.625" style="1" customWidth="1"/>
    <col min="8203" max="8448" width="8.875" style="1"/>
    <col min="8449" max="8449" width="2.625" style="1" customWidth="1"/>
    <col min="8450" max="8450" width="11.625" style="1" customWidth="1"/>
    <col min="8451" max="8452" width="4.625" style="1" customWidth="1"/>
    <col min="8453" max="8453" width="15.625" style="1" customWidth="1"/>
    <col min="8454" max="8454" width="8.875" style="1"/>
    <col min="8455" max="8455" width="21.875" style="1" customWidth="1"/>
    <col min="8456" max="8457" width="18" style="1" customWidth="1"/>
    <col min="8458" max="8458" width="2.625" style="1" customWidth="1"/>
    <col min="8459" max="8704" width="8.875" style="1"/>
    <col min="8705" max="8705" width="2.625" style="1" customWidth="1"/>
    <col min="8706" max="8706" width="11.625" style="1" customWidth="1"/>
    <col min="8707" max="8708" width="4.625" style="1" customWidth="1"/>
    <col min="8709" max="8709" width="15.625" style="1" customWidth="1"/>
    <col min="8710" max="8710" width="8.875" style="1"/>
    <col min="8711" max="8711" width="21.875" style="1" customWidth="1"/>
    <col min="8712" max="8713" width="18" style="1" customWidth="1"/>
    <col min="8714" max="8714" width="2.625" style="1" customWidth="1"/>
    <col min="8715" max="8960" width="8.875" style="1"/>
    <col min="8961" max="8961" width="2.625" style="1" customWidth="1"/>
    <col min="8962" max="8962" width="11.625" style="1" customWidth="1"/>
    <col min="8963" max="8964" width="4.625" style="1" customWidth="1"/>
    <col min="8965" max="8965" width="15.625" style="1" customWidth="1"/>
    <col min="8966" max="8966" width="8.875" style="1"/>
    <col min="8967" max="8967" width="21.875" style="1" customWidth="1"/>
    <col min="8968" max="8969" width="18" style="1" customWidth="1"/>
    <col min="8970" max="8970" width="2.625" style="1" customWidth="1"/>
    <col min="8971" max="9216" width="8.875" style="1"/>
    <col min="9217" max="9217" width="2.625" style="1" customWidth="1"/>
    <col min="9218" max="9218" width="11.625" style="1" customWidth="1"/>
    <col min="9219" max="9220" width="4.625" style="1" customWidth="1"/>
    <col min="9221" max="9221" width="15.625" style="1" customWidth="1"/>
    <col min="9222" max="9222" width="8.875" style="1"/>
    <col min="9223" max="9223" width="21.875" style="1" customWidth="1"/>
    <col min="9224" max="9225" width="18" style="1" customWidth="1"/>
    <col min="9226" max="9226" width="2.625" style="1" customWidth="1"/>
    <col min="9227" max="9472" width="8.875" style="1"/>
    <col min="9473" max="9473" width="2.625" style="1" customWidth="1"/>
    <col min="9474" max="9474" width="11.625" style="1" customWidth="1"/>
    <col min="9475" max="9476" width="4.625" style="1" customWidth="1"/>
    <col min="9477" max="9477" width="15.625" style="1" customWidth="1"/>
    <col min="9478" max="9478" width="8.875" style="1"/>
    <col min="9479" max="9479" width="21.875" style="1" customWidth="1"/>
    <col min="9480" max="9481" width="18" style="1" customWidth="1"/>
    <col min="9482" max="9482" width="2.625" style="1" customWidth="1"/>
    <col min="9483" max="9728" width="8.875" style="1"/>
    <col min="9729" max="9729" width="2.625" style="1" customWidth="1"/>
    <col min="9730" max="9730" width="11.625" style="1" customWidth="1"/>
    <col min="9731" max="9732" width="4.625" style="1" customWidth="1"/>
    <col min="9733" max="9733" width="15.625" style="1" customWidth="1"/>
    <col min="9734" max="9734" width="8.875" style="1"/>
    <col min="9735" max="9735" width="21.875" style="1" customWidth="1"/>
    <col min="9736" max="9737" width="18" style="1" customWidth="1"/>
    <col min="9738" max="9738" width="2.625" style="1" customWidth="1"/>
    <col min="9739" max="9984" width="8.875" style="1"/>
    <col min="9985" max="9985" width="2.625" style="1" customWidth="1"/>
    <col min="9986" max="9986" width="11.625" style="1" customWidth="1"/>
    <col min="9987" max="9988" width="4.625" style="1" customWidth="1"/>
    <col min="9989" max="9989" width="15.625" style="1" customWidth="1"/>
    <col min="9990" max="9990" width="8.875" style="1"/>
    <col min="9991" max="9991" width="21.875" style="1" customWidth="1"/>
    <col min="9992" max="9993" width="18" style="1" customWidth="1"/>
    <col min="9994" max="9994" width="2.625" style="1" customWidth="1"/>
    <col min="9995" max="10240" width="8.875" style="1"/>
    <col min="10241" max="10241" width="2.625" style="1" customWidth="1"/>
    <col min="10242" max="10242" width="11.625" style="1" customWidth="1"/>
    <col min="10243" max="10244" width="4.625" style="1" customWidth="1"/>
    <col min="10245" max="10245" width="15.625" style="1" customWidth="1"/>
    <col min="10246" max="10246" width="8.875" style="1"/>
    <col min="10247" max="10247" width="21.875" style="1" customWidth="1"/>
    <col min="10248" max="10249" width="18" style="1" customWidth="1"/>
    <col min="10250" max="10250" width="2.625" style="1" customWidth="1"/>
    <col min="10251" max="10496" width="8.875" style="1"/>
    <col min="10497" max="10497" width="2.625" style="1" customWidth="1"/>
    <col min="10498" max="10498" width="11.625" style="1" customWidth="1"/>
    <col min="10499" max="10500" width="4.625" style="1" customWidth="1"/>
    <col min="10501" max="10501" width="15.625" style="1" customWidth="1"/>
    <col min="10502" max="10502" width="8.875" style="1"/>
    <col min="10503" max="10503" width="21.875" style="1" customWidth="1"/>
    <col min="10504" max="10505" width="18" style="1" customWidth="1"/>
    <col min="10506" max="10506" width="2.625" style="1" customWidth="1"/>
    <col min="10507" max="10752" width="8.875" style="1"/>
    <col min="10753" max="10753" width="2.625" style="1" customWidth="1"/>
    <col min="10754" max="10754" width="11.625" style="1" customWidth="1"/>
    <col min="10755" max="10756" width="4.625" style="1" customWidth="1"/>
    <col min="10757" max="10757" width="15.625" style="1" customWidth="1"/>
    <col min="10758" max="10758" width="8.875" style="1"/>
    <col min="10759" max="10759" width="21.875" style="1" customWidth="1"/>
    <col min="10760" max="10761" width="18" style="1" customWidth="1"/>
    <col min="10762" max="10762" width="2.625" style="1" customWidth="1"/>
    <col min="10763" max="11008" width="8.875" style="1"/>
    <col min="11009" max="11009" width="2.625" style="1" customWidth="1"/>
    <col min="11010" max="11010" width="11.625" style="1" customWidth="1"/>
    <col min="11011" max="11012" width="4.625" style="1" customWidth="1"/>
    <col min="11013" max="11013" width="15.625" style="1" customWidth="1"/>
    <col min="11014" max="11014" width="8.875" style="1"/>
    <col min="11015" max="11015" width="21.875" style="1" customWidth="1"/>
    <col min="11016" max="11017" width="18" style="1" customWidth="1"/>
    <col min="11018" max="11018" width="2.625" style="1" customWidth="1"/>
    <col min="11019" max="11264" width="8.875" style="1"/>
    <col min="11265" max="11265" width="2.625" style="1" customWidth="1"/>
    <col min="11266" max="11266" width="11.625" style="1" customWidth="1"/>
    <col min="11267" max="11268" width="4.625" style="1" customWidth="1"/>
    <col min="11269" max="11269" width="15.625" style="1" customWidth="1"/>
    <col min="11270" max="11270" width="8.875" style="1"/>
    <col min="11271" max="11271" width="21.875" style="1" customWidth="1"/>
    <col min="11272" max="11273" width="18" style="1" customWidth="1"/>
    <col min="11274" max="11274" width="2.625" style="1" customWidth="1"/>
    <col min="11275" max="11520" width="8.875" style="1"/>
    <col min="11521" max="11521" width="2.625" style="1" customWidth="1"/>
    <col min="11522" max="11522" width="11.625" style="1" customWidth="1"/>
    <col min="11523" max="11524" width="4.625" style="1" customWidth="1"/>
    <col min="11525" max="11525" width="15.625" style="1" customWidth="1"/>
    <col min="11526" max="11526" width="8.875" style="1"/>
    <col min="11527" max="11527" width="21.875" style="1" customWidth="1"/>
    <col min="11528" max="11529" width="18" style="1" customWidth="1"/>
    <col min="11530" max="11530" width="2.625" style="1" customWidth="1"/>
    <col min="11531" max="11776" width="8.875" style="1"/>
    <col min="11777" max="11777" width="2.625" style="1" customWidth="1"/>
    <col min="11778" max="11778" width="11.625" style="1" customWidth="1"/>
    <col min="11779" max="11780" width="4.625" style="1" customWidth="1"/>
    <col min="11781" max="11781" width="15.625" style="1" customWidth="1"/>
    <col min="11782" max="11782" width="8.875" style="1"/>
    <col min="11783" max="11783" width="21.875" style="1" customWidth="1"/>
    <col min="11784" max="11785" width="18" style="1" customWidth="1"/>
    <col min="11786" max="11786" width="2.625" style="1" customWidth="1"/>
    <col min="11787" max="12032" width="8.875" style="1"/>
    <col min="12033" max="12033" width="2.625" style="1" customWidth="1"/>
    <col min="12034" max="12034" width="11.625" style="1" customWidth="1"/>
    <col min="12035" max="12036" width="4.625" style="1" customWidth="1"/>
    <col min="12037" max="12037" width="15.625" style="1" customWidth="1"/>
    <col min="12038" max="12038" width="8.875" style="1"/>
    <col min="12039" max="12039" width="21.875" style="1" customWidth="1"/>
    <col min="12040" max="12041" width="18" style="1" customWidth="1"/>
    <col min="12042" max="12042" width="2.625" style="1" customWidth="1"/>
    <col min="12043" max="12288" width="8.875" style="1"/>
    <col min="12289" max="12289" width="2.625" style="1" customWidth="1"/>
    <col min="12290" max="12290" width="11.625" style="1" customWidth="1"/>
    <col min="12291" max="12292" width="4.625" style="1" customWidth="1"/>
    <col min="12293" max="12293" width="15.625" style="1" customWidth="1"/>
    <col min="12294" max="12294" width="8.875" style="1"/>
    <col min="12295" max="12295" width="21.875" style="1" customWidth="1"/>
    <col min="12296" max="12297" width="18" style="1" customWidth="1"/>
    <col min="12298" max="12298" width="2.625" style="1" customWidth="1"/>
    <col min="12299" max="12544" width="8.875" style="1"/>
    <col min="12545" max="12545" width="2.625" style="1" customWidth="1"/>
    <col min="12546" max="12546" width="11.625" style="1" customWidth="1"/>
    <col min="12547" max="12548" width="4.625" style="1" customWidth="1"/>
    <col min="12549" max="12549" width="15.625" style="1" customWidth="1"/>
    <col min="12550" max="12550" width="8.875" style="1"/>
    <col min="12551" max="12551" width="21.875" style="1" customWidth="1"/>
    <col min="12552" max="12553" width="18" style="1" customWidth="1"/>
    <col min="12554" max="12554" width="2.625" style="1" customWidth="1"/>
    <col min="12555" max="12800" width="8.875" style="1"/>
    <col min="12801" max="12801" width="2.625" style="1" customWidth="1"/>
    <col min="12802" max="12802" width="11.625" style="1" customWidth="1"/>
    <col min="12803" max="12804" width="4.625" style="1" customWidth="1"/>
    <col min="12805" max="12805" width="15.625" style="1" customWidth="1"/>
    <col min="12806" max="12806" width="8.875" style="1"/>
    <col min="12807" max="12807" width="21.875" style="1" customWidth="1"/>
    <col min="12808" max="12809" width="18" style="1" customWidth="1"/>
    <col min="12810" max="12810" width="2.625" style="1" customWidth="1"/>
    <col min="12811" max="13056" width="8.875" style="1"/>
    <col min="13057" max="13057" width="2.625" style="1" customWidth="1"/>
    <col min="13058" max="13058" width="11.625" style="1" customWidth="1"/>
    <col min="13059" max="13060" width="4.625" style="1" customWidth="1"/>
    <col min="13061" max="13061" width="15.625" style="1" customWidth="1"/>
    <col min="13062" max="13062" width="8.875" style="1"/>
    <col min="13063" max="13063" width="21.875" style="1" customWidth="1"/>
    <col min="13064" max="13065" width="18" style="1" customWidth="1"/>
    <col min="13066" max="13066" width="2.625" style="1" customWidth="1"/>
    <col min="13067" max="13312" width="8.875" style="1"/>
    <col min="13313" max="13313" width="2.625" style="1" customWidth="1"/>
    <col min="13314" max="13314" width="11.625" style="1" customWidth="1"/>
    <col min="13315" max="13316" width="4.625" style="1" customWidth="1"/>
    <col min="13317" max="13317" width="15.625" style="1" customWidth="1"/>
    <col min="13318" max="13318" width="8.875" style="1"/>
    <col min="13319" max="13319" width="21.875" style="1" customWidth="1"/>
    <col min="13320" max="13321" width="18" style="1" customWidth="1"/>
    <col min="13322" max="13322" width="2.625" style="1" customWidth="1"/>
    <col min="13323" max="13568" width="8.875" style="1"/>
    <col min="13569" max="13569" width="2.625" style="1" customWidth="1"/>
    <col min="13570" max="13570" width="11.625" style="1" customWidth="1"/>
    <col min="13571" max="13572" width="4.625" style="1" customWidth="1"/>
    <col min="13573" max="13573" width="15.625" style="1" customWidth="1"/>
    <col min="13574" max="13574" width="8.875" style="1"/>
    <col min="13575" max="13575" width="21.875" style="1" customWidth="1"/>
    <col min="13576" max="13577" width="18" style="1" customWidth="1"/>
    <col min="13578" max="13578" width="2.625" style="1" customWidth="1"/>
    <col min="13579" max="13824" width="8.875" style="1"/>
    <col min="13825" max="13825" width="2.625" style="1" customWidth="1"/>
    <col min="13826" max="13826" width="11.625" style="1" customWidth="1"/>
    <col min="13827" max="13828" width="4.625" style="1" customWidth="1"/>
    <col min="13829" max="13829" width="15.625" style="1" customWidth="1"/>
    <col min="13830" max="13830" width="8.875" style="1"/>
    <col min="13831" max="13831" width="21.875" style="1" customWidth="1"/>
    <col min="13832" max="13833" width="18" style="1" customWidth="1"/>
    <col min="13834" max="13834" width="2.625" style="1" customWidth="1"/>
    <col min="13835" max="14080" width="8.875" style="1"/>
    <col min="14081" max="14081" width="2.625" style="1" customWidth="1"/>
    <col min="14082" max="14082" width="11.625" style="1" customWidth="1"/>
    <col min="14083" max="14084" width="4.625" style="1" customWidth="1"/>
    <col min="14085" max="14085" width="15.625" style="1" customWidth="1"/>
    <col min="14086" max="14086" width="8.875" style="1"/>
    <col min="14087" max="14087" width="21.875" style="1" customWidth="1"/>
    <col min="14088" max="14089" width="18" style="1" customWidth="1"/>
    <col min="14090" max="14090" width="2.625" style="1" customWidth="1"/>
    <col min="14091" max="14336" width="8.875" style="1"/>
    <col min="14337" max="14337" width="2.625" style="1" customWidth="1"/>
    <col min="14338" max="14338" width="11.625" style="1" customWidth="1"/>
    <col min="14339" max="14340" width="4.625" style="1" customWidth="1"/>
    <col min="14341" max="14341" width="15.625" style="1" customWidth="1"/>
    <col min="14342" max="14342" width="8.875" style="1"/>
    <col min="14343" max="14343" width="21.875" style="1" customWidth="1"/>
    <col min="14344" max="14345" width="18" style="1" customWidth="1"/>
    <col min="14346" max="14346" width="2.625" style="1" customWidth="1"/>
    <col min="14347" max="14592" width="8.875" style="1"/>
    <col min="14593" max="14593" width="2.625" style="1" customWidth="1"/>
    <col min="14594" max="14594" width="11.625" style="1" customWidth="1"/>
    <col min="14595" max="14596" width="4.625" style="1" customWidth="1"/>
    <col min="14597" max="14597" width="15.625" style="1" customWidth="1"/>
    <col min="14598" max="14598" width="8.875" style="1"/>
    <col min="14599" max="14599" width="21.875" style="1" customWidth="1"/>
    <col min="14600" max="14601" width="18" style="1" customWidth="1"/>
    <col min="14602" max="14602" width="2.625" style="1" customWidth="1"/>
    <col min="14603" max="14848" width="8.875" style="1"/>
    <col min="14849" max="14849" width="2.625" style="1" customWidth="1"/>
    <col min="14850" max="14850" width="11.625" style="1" customWidth="1"/>
    <col min="14851" max="14852" width="4.625" style="1" customWidth="1"/>
    <col min="14853" max="14853" width="15.625" style="1" customWidth="1"/>
    <col min="14854" max="14854" width="8.875" style="1"/>
    <col min="14855" max="14855" width="21.875" style="1" customWidth="1"/>
    <col min="14856" max="14857" width="18" style="1" customWidth="1"/>
    <col min="14858" max="14858" width="2.625" style="1" customWidth="1"/>
    <col min="14859" max="15104" width="8.875" style="1"/>
    <col min="15105" max="15105" width="2.625" style="1" customWidth="1"/>
    <col min="15106" max="15106" width="11.625" style="1" customWidth="1"/>
    <col min="15107" max="15108" width="4.625" style="1" customWidth="1"/>
    <col min="15109" max="15109" width="15.625" style="1" customWidth="1"/>
    <col min="15110" max="15110" width="8.875" style="1"/>
    <col min="15111" max="15111" width="21.875" style="1" customWidth="1"/>
    <col min="15112" max="15113" width="18" style="1" customWidth="1"/>
    <col min="15114" max="15114" width="2.625" style="1" customWidth="1"/>
    <col min="15115" max="15360" width="8.875" style="1"/>
    <col min="15361" max="15361" width="2.625" style="1" customWidth="1"/>
    <col min="15362" max="15362" width="11.625" style="1" customWidth="1"/>
    <col min="15363" max="15364" width="4.625" style="1" customWidth="1"/>
    <col min="15365" max="15365" width="15.625" style="1" customWidth="1"/>
    <col min="15366" max="15366" width="8.875" style="1"/>
    <col min="15367" max="15367" width="21.875" style="1" customWidth="1"/>
    <col min="15368" max="15369" width="18" style="1" customWidth="1"/>
    <col min="15370" max="15370" width="2.625" style="1" customWidth="1"/>
    <col min="15371" max="15616" width="8.875" style="1"/>
    <col min="15617" max="15617" width="2.625" style="1" customWidth="1"/>
    <col min="15618" max="15618" width="11.625" style="1" customWidth="1"/>
    <col min="15619" max="15620" width="4.625" style="1" customWidth="1"/>
    <col min="15621" max="15621" width="15.625" style="1" customWidth="1"/>
    <col min="15622" max="15622" width="8.875" style="1"/>
    <col min="15623" max="15623" width="21.875" style="1" customWidth="1"/>
    <col min="15624" max="15625" width="18" style="1" customWidth="1"/>
    <col min="15626" max="15626" width="2.625" style="1" customWidth="1"/>
    <col min="15627" max="15872" width="8.875" style="1"/>
    <col min="15873" max="15873" width="2.625" style="1" customWidth="1"/>
    <col min="15874" max="15874" width="11.625" style="1" customWidth="1"/>
    <col min="15875" max="15876" width="4.625" style="1" customWidth="1"/>
    <col min="15877" max="15877" width="15.625" style="1" customWidth="1"/>
    <col min="15878" max="15878" width="8.875" style="1"/>
    <col min="15879" max="15879" width="21.875" style="1" customWidth="1"/>
    <col min="15880" max="15881" width="18" style="1" customWidth="1"/>
    <col min="15882" max="15882" width="2.625" style="1" customWidth="1"/>
    <col min="15883" max="16128" width="8.875" style="1"/>
    <col min="16129" max="16129" width="2.625" style="1" customWidth="1"/>
    <col min="16130" max="16130" width="11.625" style="1" customWidth="1"/>
    <col min="16131" max="16132" width="4.625" style="1" customWidth="1"/>
    <col min="16133" max="16133" width="15.625" style="1" customWidth="1"/>
    <col min="16134" max="16134" width="8.875" style="1"/>
    <col min="16135" max="16135" width="21.875" style="1" customWidth="1"/>
    <col min="16136" max="16137" width="18" style="1" customWidth="1"/>
    <col min="16138" max="16138" width="2.625" style="1" customWidth="1"/>
    <col min="16139" max="16384" width="8.875" style="1"/>
  </cols>
  <sheetData>
    <row r="1" spans="1:10" ht="25.15" customHeight="1" x14ac:dyDescent="0.15">
      <c r="B1" s="1" t="s">
        <v>0</v>
      </c>
      <c r="H1" s="331" t="s">
        <v>1</v>
      </c>
      <c r="I1" s="331"/>
      <c r="J1" s="331"/>
    </row>
    <row r="2" spans="1:10" s="3" customFormat="1" ht="24.95" customHeight="1" x14ac:dyDescent="0.15">
      <c r="B2" s="332" t="s">
        <v>2</v>
      </c>
      <c r="C2" s="332"/>
      <c r="D2" s="332"/>
      <c r="E2" s="332"/>
      <c r="F2" s="332"/>
      <c r="G2" s="332"/>
      <c r="H2" s="332"/>
      <c r="I2" s="332"/>
      <c r="J2" s="332"/>
    </row>
    <row r="3" spans="1:10" ht="24.95" customHeight="1" x14ac:dyDescent="0.15">
      <c r="A3" s="3"/>
      <c r="B3" s="4" t="s">
        <v>3</v>
      </c>
      <c r="C3" s="3"/>
      <c r="D3" s="3"/>
      <c r="E3" s="3"/>
      <c r="F3" s="3"/>
      <c r="H3" s="3"/>
      <c r="I3" s="3"/>
      <c r="J3" s="3"/>
    </row>
    <row r="4" spans="1:10" ht="21.75" customHeight="1" x14ac:dyDescent="0.15">
      <c r="A4" s="3"/>
      <c r="B4" s="333" t="s">
        <v>4</v>
      </c>
      <c r="C4" s="334"/>
      <c r="D4" s="334"/>
      <c r="E4" s="334"/>
      <c r="F4" s="334"/>
      <c r="G4" s="5" t="s">
        <v>5</v>
      </c>
      <c r="H4" s="335" t="s">
        <v>6</v>
      </c>
      <c r="I4" s="336"/>
      <c r="J4" s="3"/>
    </row>
    <row r="5" spans="1:10" ht="21.75" customHeight="1" x14ac:dyDescent="0.15">
      <c r="A5" s="3"/>
      <c r="B5" s="6" t="s">
        <v>7</v>
      </c>
      <c r="C5" s="7"/>
      <c r="D5" s="7"/>
      <c r="E5" s="7"/>
      <c r="F5" s="8" t="s">
        <v>8</v>
      </c>
      <c r="G5" s="9"/>
      <c r="H5" s="337"/>
      <c r="I5" s="338"/>
      <c r="J5" s="3"/>
    </row>
    <row r="6" spans="1:10" ht="21.75" customHeight="1" x14ac:dyDescent="0.15">
      <c r="A6" s="3"/>
      <c r="B6" s="339" t="s">
        <v>9</v>
      </c>
      <c r="C6" s="342" t="s">
        <v>10</v>
      </c>
      <c r="D6" s="10" t="s">
        <v>11</v>
      </c>
      <c r="E6" s="10"/>
      <c r="F6" s="11" t="s">
        <v>8</v>
      </c>
      <c r="G6" s="12"/>
      <c r="H6" s="345"/>
      <c r="I6" s="346"/>
      <c r="J6" s="3"/>
    </row>
    <row r="7" spans="1:10" ht="21.75" customHeight="1" x14ac:dyDescent="0.15">
      <c r="A7" s="3"/>
      <c r="B7" s="340"/>
      <c r="C7" s="343"/>
      <c r="D7" s="13" t="s">
        <v>12</v>
      </c>
      <c r="E7" s="13"/>
      <c r="F7" s="14" t="s">
        <v>13</v>
      </c>
      <c r="G7" s="15"/>
      <c r="H7" s="329"/>
      <c r="I7" s="330"/>
      <c r="J7" s="3"/>
    </row>
    <row r="8" spans="1:10" ht="21.75" customHeight="1" x14ac:dyDescent="0.15">
      <c r="A8" s="3"/>
      <c r="B8" s="340"/>
      <c r="C8" s="344"/>
      <c r="D8" s="16"/>
      <c r="E8" s="14" t="s">
        <v>14</v>
      </c>
      <c r="F8" s="17" t="s">
        <v>13</v>
      </c>
      <c r="G8" s="18"/>
      <c r="H8" s="329"/>
      <c r="I8" s="330"/>
      <c r="J8" s="3"/>
    </row>
    <row r="9" spans="1:10" ht="21.75" customHeight="1" x14ac:dyDescent="0.15">
      <c r="A9" s="3"/>
      <c r="B9" s="340"/>
      <c r="C9" s="348" t="s">
        <v>15</v>
      </c>
      <c r="D9" s="351" t="s">
        <v>16</v>
      </c>
      <c r="E9" s="19"/>
      <c r="F9" s="20" t="s">
        <v>8</v>
      </c>
      <c r="G9" s="15"/>
      <c r="H9" s="329"/>
      <c r="I9" s="330"/>
      <c r="J9" s="3"/>
    </row>
    <row r="10" spans="1:10" ht="21.75" customHeight="1" x14ac:dyDescent="0.15">
      <c r="A10" s="3"/>
      <c r="B10" s="340"/>
      <c r="C10" s="349"/>
      <c r="D10" s="352"/>
      <c r="E10" s="21"/>
      <c r="F10" s="20" t="s">
        <v>8</v>
      </c>
      <c r="G10" s="22"/>
      <c r="H10" s="329"/>
      <c r="I10" s="330"/>
      <c r="J10" s="3"/>
    </row>
    <row r="11" spans="1:10" ht="21.75" customHeight="1" x14ac:dyDescent="0.15">
      <c r="A11" s="3"/>
      <c r="B11" s="340"/>
      <c r="C11" s="349"/>
      <c r="D11" s="352"/>
      <c r="E11" s="23"/>
      <c r="F11" s="20" t="s">
        <v>8</v>
      </c>
      <c r="G11" s="22"/>
      <c r="H11" s="329"/>
      <c r="I11" s="330"/>
      <c r="J11" s="3"/>
    </row>
    <row r="12" spans="1:10" ht="21.75" customHeight="1" x14ac:dyDescent="0.15">
      <c r="A12" s="3"/>
      <c r="B12" s="340"/>
      <c r="C12" s="349"/>
      <c r="D12" s="352"/>
      <c r="E12" s="23"/>
      <c r="F12" s="20" t="s">
        <v>8</v>
      </c>
      <c r="G12" s="22"/>
      <c r="H12" s="329"/>
      <c r="I12" s="330"/>
      <c r="J12" s="3"/>
    </row>
    <row r="13" spans="1:10" ht="21.75" customHeight="1" x14ac:dyDescent="0.15">
      <c r="A13" s="3"/>
      <c r="B13" s="340"/>
      <c r="C13" s="349"/>
      <c r="D13" s="352"/>
      <c r="E13" s="23"/>
      <c r="F13" s="20" t="s">
        <v>8</v>
      </c>
      <c r="G13" s="22"/>
      <c r="H13" s="329"/>
      <c r="I13" s="330"/>
      <c r="J13" s="3"/>
    </row>
    <row r="14" spans="1:10" ht="21.75" customHeight="1" x14ac:dyDescent="0.15">
      <c r="A14" s="3"/>
      <c r="B14" s="340"/>
      <c r="C14" s="349"/>
      <c r="D14" s="353"/>
      <c r="E14" s="14" t="s">
        <v>14</v>
      </c>
      <c r="F14" s="20" t="s">
        <v>8</v>
      </c>
      <c r="G14" s="22"/>
      <c r="H14" s="329"/>
      <c r="I14" s="330"/>
      <c r="J14" s="3"/>
    </row>
    <row r="15" spans="1:10" ht="21.75" customHeight="1" x14ac:dyDescent="0.15">
      <c r="A15" s="3"/>
      <c r="B15" s="340"/>
      <c r="C15" s="349"/>
      <c r="D15" s="24" t="s">
        <v>17</v>
      </c>
      <c r="E15" s="23"/>
      <c r="F15" s="20" t="s">
        <v>8</v>
      </c>
      <c r="G15" s="22"/>
      <c r="H15" s="329"/>
      <c r="I15" s="330"/>
      <c r="J15" s="3"/>
    </row>
    <row r="16" spans="1:10" ht="21.75" customHeight="1" x14ac:dyDescent="0.15">
      <c r="A16" s="3"/>
      <c r="B16" s="340"/>
      <c r="C16" s="349"/>
      <c r="D16" s="13" t="s">
        <v>18</v>
      </c>
      <c r="E16" s="19"/>
      <c r="F16" s="20" t="s">
        <v>8</v>
      </c>
      <c r="G16" s="22"/>
      <c r="H16" s="329"/>
      <c r="I16" s="330"/>
      <c r="J16" s="3"/>
    </row>
    <row r="17" spans="1:10" ht="21.75" customHeight="1" x14ac:dyDescent="0.15">
      <c r="A17" s="3"/>
      <c r="B17" s="340"/>
      <c r="C17" s="354"/>
      <c r="D17" s="25"/>
      <c r="E17" s="26" t="s">
        <v>14</v>
      </c>
      <c r="F17" s="20" t="s">
        <v>8</v>
      </c>
      <c r="G17" s="22"/>
      <c r="H17" s="329"/>
      <c r="I17" s="330"/>
      <c r="J17" s="3"/>
    </row>
    <row r="18" spans="1:10" ht="21.75" customHeight="1" x14ac:dyDescent="0.15">
      <c r="A18" s="3"/>
      <c r="B18" s="340"/>
      <c r="C18" s="348" t="s">
        <v>19</v>
      </c>
      <c r="D18" s="351" t="s">
        <v>16</v>
      </c>
      <c r="E18" s="19"/>
      <c r="F18" s="20" t="s">
        <v>8</v>
      </c>
      <c r="G18" s="15"/>
      <c r="H18" s="329"/>
      <c r="I18" s="330"/>
      <c r="J18" s="3"/>
    </row>
    <row r="19" spans="1:10" ht="21.75" customHeight="1" x14ac:dyDescent="0.15">
      <c r="A19" s="3"/>
      <c r="B19" s="340"/>
      <c r="C19" s="349"/>
      <c r="D19" s="352"/>
      <c r="E19" s="23"/>
      <c r="F19" s="20" t="s">
        <v>8</v>
      </c>
      <c r="G19" s="22"/>
      <c r="H19" s="329"/>
      <c r="I19" s="330"/>
      <c r="J19" s="3"/>
    </row>
    <row r="20" spans="1:10" ht="21.75" customHeight="1" x14ac:dyDescent="0.15">
      <c r="A20" s="3"/>
      <c r="B20" s="340"/>
      <c r="C20" s="349"/>
      <c r="D20" s="352"/>
      <c r="E20" s="23"/>
      <c r="F20" s="20" t="s">
        <v>8</v>
      </c>
      <c r="G20" s="22"/>
      <c r="H20" s="329"/>
      <c r="I20" s="330"/>
      <c r="J20" s="3"/>
    </row>
    <row r="21" spans="1:10" ht="21.75" customHeight="1" x14ac:dyDescent="0.15">
      <c r="A21" s="3"/>
      <c r="B21" s="340"/>
      <c r="C21" s="349"/>
      <c r="D21" s="352"/>
      <c r="E21" s="23"/>
      <c r="F21" s="20" t="s">
        <v>8</v>
      </c>
      <c r="G21" s="22"/>
      <c r="H21" s="329"/>
      <c r="I21" s="330"/>
      <c r="J21" s="3"/>
    </row>
    <row r="22" spans="1:10" ht="21.75" customHeight="1" x14ac:dyDescent="0.15">
      <c r="A22" s="3"/>
      <c r="B22" s="340"/>
      <c r="C22" s="349"/>
      <c r="D22" s="352"/>
      <c r="E22" s="23"/>
      <c r="F22" s="20" t="s">
        <v>8</v>
      </c>
      <c r="G22" s="22"/>
      <c r="H22" s="329"/>
      <c r="I22" s="330"/>
      <c r="J22" s="3"/>
    </row>
    <row r="23" spans="1:10" ht="21.75" customHeight="1" x14ac:dyDescent="0.15">
      <c r="A23" s="3"/>
      <c r="B23" s="340"/>
      <c r="C23" s="349"/>
      <c r="D23" s="353"/>
      <c r="E23" s="14" t="s">
        <v>14</v>
      </c>
      <c r="F23" s="20" t="s">
        <v>8</v>
      </c>
      <c r="G23" s="22"/>
      <c r="H23" s="329"/>
      <c r="I23" s="330"/>
      <c r="J23" s="3"/>
    </row>
    <row r="24" spans="1:10" ht="21.75" customHeight="1" x14ac:dyDescent="0.15">
      <c r="A24" s="3"/>
      <c r="B24" s="340"/>
      <c r="C24" s="349"/>
      <c r="D24" s="24" t="s">
        <v>17</v>
      </c>
      <c r="E24" s="23"/>
      <c r="F24" s="20" t="s">
        <v>8</v>
      </c>
      <c r="G24" s="22"/>
      <c r="H24" s="329"/>
      <c r="I24" s="330"/>
      <c r="J24" s="3"/>
    </row>
    <row r="25" spans="1:10" ht="21.75" customHeight="1" x14ac:dyDescent="0.15">
      <c r="A25" s="3"/>
      <c r="B25" s="340"/>
      <c r="C25" s="349"/>
      <c r="D25" s="13" t="s">
        <v>18</v>
      </c>
      <c r="E25" s="19"/>
      <c r="F25" s="20" t="s">
        <v>8</v>
      </c>
      <c r="G25" s="22"/>
      <c r="H25" s="329"/>
      <c r="I25" s="330"/>
      <c r="J25" s="3"/>
    </row>
    <row r="26" spans="1:10" ht="21.75" customHeight="1" x14ac:dyDescent="0.15">
      <c r="A26" s="3"/>
      <c r="B26" s="340"/>
      <c r="C26" s="350"/>
      <c r="D26" s="27"/>
      <c r="E26" s="28" t="s">
        <v>14</v>
      </c>
      <c r="F26" s="28" t="s">
        <v>8</v>
      </c>
      <c r="G26" s="29"/>
      <c r="H26" s="355"/>
      <c r="I26" s="356"/>
      <c r="J26" s="3"/>
    </row>
    <row r="27" spans="1:10" ht="21.75" customHeight="1" x14ac:dyDescent="0.15">
      <c r="A27" s="3"/>
      <c r="B27" s="341"/>
      <c r="C27" s="28" t="s">
        <v>14</v>
      </c>
      <c r="D27" s="28"/>
      <c r="E27" s="28"/>
      <c r="F27" s="28" t="s">
        <v>8</v>
      </c>
      <c r="G27" s="30">
        <f>+G8+G17+G26</f>
        <v>0</v>
      </c>
      <c r="H27" s="337"/>
      <c r="I27" s="338"/>
      <c r="J27" s="3"/>
    </row>
    <row r="28" spans="1:10" ht="21.75" customHeight="1" thickBot="1" x14ac:dyDescent="0.2">
      <c r="A28" s="3"/>
      <c r="B28" s="31" t="s">
        <v>20</v>
      </c>
      <c r="C28" s="26"/>
      <c r="D28" s="26"/>
      <c r="E28" s="26"/>
      <c r="F28" s="26" t="s">
        <v>13</v>
      </c>
      <c r="G28" s="32"/>
      <c r="H28" s="357"/>
      <c r="I28" s="358"/>
      <c r="J28" s="3"/>
    </row>
    <row r="29" spans="1:10" ht="21.75" customHeight="1" thickTop="1" x14ac:dyDescent="0.15">
      <c r="A29" s="3"/>
      <c r="B29" s="33" t="s">
        <v>21</v>
      </c>
      <c r="C29" s="34"/>
      <c r="D29" s="34"/>
      <c r="E29" s="34"/>
      <c r="F29" s="35" t="s">
        <v>8</v>
      </c>
      <c r="G29" s="36">
        <f>+G5+G27+G28</f>
        <v>0</v>
      </c>
      <c r="H29" s="359" t="s">
        <v>22</v>
      </c>
      <c r="I29" s="360"/>
      <c r="J29" s="3"/>
    </row>
    <row r="30" spans="1:10" ht="19.5" customHeight="1" x14ac:dyDescent="0.15">
      <c r="A30" s="3"/>
      <c r="B30" s="3"/>
      <c r="C30" s="3"/>
      <c r="D30" s="3"/>
      <c r="E30" s="3"/>
      <c r="F30" s="3"/>
      <c r="H30" s="3"/>
      <c r="I30" s="3"/>
      <c r="J30" s="3"/>
    </row>
    <row r="31" spans="1:10" ht="24.95" customHeight="1" x14ac:dyDescent="0.15">
      <c r="A31" s="3"/>
      <c r="B31" s="37" t="s">
        <v>23</v>
      </c>
      <c r="C31" s="3"/>
      <c r="D31" s="3"/>
      <c r="E31" s="3"/>
      <c r="F31" s="3"/>
      <c r="H31" s="3"/>
      <c r="I31" s="3"/>
      <c r="J31" s="3"/>
    </row>
    <row r="32" spans="1:10" ht="21.75" customHeight="1" x14ac:dyDescent="0.15">
      <c r="A32" s="3"/>
      <c r="B32" s="333" t="s">
        <v>4</v>
      </c>
      <c r="C32" s="334"/>
      <c r="D32" s="334"/>
      <c r="E32" s="334"/>
      <c r="F32" s="334"/>
      <c r="G32" s="38" t="s">
        <v>24</v>
      </c>
      <c r="H32" s="347" t="s">
        <v>6</v>
      </c>
      <c r="I32" s="336"/>
      <c r="J32" s="3"/>
    </row>
    <row r="33" spans="1:10" ht="21.75" customHeight="1" thickBot="1" x14ac:dyDescent="0.2">
      <c r="A33" s="3"/>
      <c r="B33" s="6" t="s">
        <v>25</v>
      </c>
      <c r="C33" s="7"/>
      <c r="D33" s="7"/>
      <c r="E33" s="7"/>
      <c r="F33" s="8" t="s">
        <v>8</v>
      </c>
      <c r="G33" s="39"/>
      <c r="H33" s="7"/>
      <c r="I33" s="40"/>
      <c r="J33" s="3"/>
    </row>
    <row r="34" spans="1:10" ht="21.75" customHeight="1" thickTop="1" x14ac:dyDescent="0.15">
      <c r="A34" s="3"/>
      <c r="B34" s="33" t="s">
        <v>26</v>
      </c>
      <c r="C34" s="34"/>
      <c r="D34" s="34"/>
      <c r="E34" s="34"/>
      <c r="F34" s="35" t="s">
        <v>8</v>
      </c>
      <c r="G34" s="41">
        <f>+G33</f>
        <v>0</v>
      </c>
      <c r="H34" s="34"/>
      <c r="I34" s="42"/>
      <c r="J34" s="3"/>
    </row>
    <row r="35" spans="1:10" ht="15" customHeight="1" x14ac:dyDescent="0.15">
      <c r="A35" s="3"/>
      <c r="B35" s="43"/>
      <c r="C35" s="43"/>
      <c r="D35" s="43"/>
      <c r="E35" s="43"/>
      <c r="F35" s="26"/>
      <c r="G35" s="44"/>
      <c r="H35" s="45"/>
      <c r="I35" s="46"/>
      <c r="J35" s="3"/>
    </row>
    <row r="36" spans="1:10" ht="9.9499999999999993" customHeight="1" x14ac:dyDescent="0.15">
      <c r="A36" s="3"/>
      <c r="B36" s="3"/>
      <c r="C36" s="3"/>
      <c r="D36" s="3"/>
      <c r="E36" s="3"/>
      <c r="F36" s="3"/>
      <c r="H36" s="3"/>
      <c r="I36" s="3"/>
      <c r="J36" s="3"/>
    </row>
  </sheetData>
  <mergeCells count="37">
    <mergeCell ref="H25:I25"/>
    <mergeCell ref="H26:I26"/>
    <mergeCell ref="H27:I27"/>
    <mergeCell ref="H28:I28"/>
    <mergeCell ref="H29:I29"/>
    <mergeCell ref="B32:F32"/>
    <mergeCell ref="H32:I32"/>
    <mergeCell ref="H17:I17"/>
    <mergeCell ref="C18:C26"/>
    <mergeCell ref="D18:D23"/>
    <mergeCell ref="H18:I18"/>
    <mergeCell ref="H19:I19"/>
    <mergeCell ref="H20:I20"/>
    <mergeCell ref="H21:I21"/>
    <mergeCell ref="H22:I22"/>
    <mergeCell ref="H23:I23"/>
    <mergeCell ref="H24:I24"/>
    <mergeCell ref="C9:C17"/>
    <mergeCell ref="D9:D14"/>
    <mergeCell ref="H9:I9"/>
    <mergeCell ref="H10:I10"/>
    <mergeCell ref="H16:I16"/>
    <mergeCell ref="H1:J1"/>
    <mergeCell ref="B2:J2"/>
    <mergeCell ref="B4:F4"/>
    <mergeCell ref="H4:I4"/>
    <mergeCell ref="H5:I5"/>
    <mergeCell ref="B6:B27"/>
    <mergeCell ref="C6:C8"/>
    <mergeCell ref="H6:I6"/>
    <mergeCell ref="H7:I7"/>
    <mergeCell ref="H8:I8"/>
    <mergeCell ref="H11:I11"/>
    <mergeCell ref="H12:I12"/>
    <mergeCell ref="H13:I13"/>
    <mergeCell ref="H14:I14"/>
    <mergeCell ref="H15:I15"/>
  </mergeCells>
  <phoneticPr fontId="3"/>
  <printOptions horizontalCentered="1"/>
  <pageMargins left="0.70866141732283472" right="0.31496062992125984" top="0.55118110236220474" bottom="0.35433070866141736"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showGridLines="0" tabSelected="1" view="pageBreakPreview" topLeftCell="B17" zoomScaleNormal="90" zoomScaleSheetLayoutView="100" workbookViewId="0">
      <selection activeCell="B34" sqref="B34"/>
    </sheetView>
  </sheetViews>
  <sheetFormatPr defaultColWidth="8.875" defaultRowHeight="12" x14ac:dyDescent="0.15"/>
  <cols>
    <col min="1" max="1" width="1" style="50" customWidth="1"/>
    <col min="2" max="2" width="4.25" style="50" customWidth="1"/>
    <col min="3" max="3" width="5.375" style="50" customWidth="1"/>
    <col min="4" max="4" width="7.5" style="50" customWidth="1"/>
    <col min="5" max="5" width="9.75" style="50" customWidth="1"/>
    <col min="6" max="6" width="8" style="50" customWidth="1"/>
    <col min="7" max="7" width="9.25" style="50" customWidth="1"/>
    <col min="8" max="8" width="9.875" style="50" customWidth="1"/>
    <col min="9" max="28" width="9.75" style="50" customWidth="1"/>
    <col min="29" max="29" width="10.625" style="50" customWidth="1"/>
    <col min="30" max="256" width="8.875" style="50"/>
    <col min="257" max="257" width="1" style="50" customWidth="1"/>
    <col min="258" max="258" width="4.25" style="50" customWidth="1"/>
    <col min="259" max="259" width="5.375" style="50" customWidth="1"/>
    <col min="260" max="260" width="7.5" style="50" customWidth="1"/>
    <col min="261" max="261" width="9.75" style="50" customWidth="1"/>
    <col min="262" max="262" width="8" style="50" customWidth="1"/>
    <col min="263" max="263" width="9.25" style="50" customWidth="1"/>
    <col min="264" max="264" width="9.875" style="50" customWidth="1"/>
    <col min="265" max="274" width="9.75" style="50" customWidth="1"/>
    <col min="275" max="275" width="12.25" style="50" customWidth="1"/>
    <col min="276" max="284" width="9.75" style="50" customWidth="1"/>
    <col min="285" max="285" width="10.625" style="50" customWidth="1"/>
    <col min="286" max="512" width="8.875" style="50"/>
    <col min="513" max="513" width="1" style="50" customWidth="1"/>
    <col min="514" max="514" width="4.25" style="50" customWidth="1"/>
    <col min="515" max="515" width="5.375" style="50" customWidth="1"/>
    <col min="516" max="516" width="7.5" style="50" customWidth="1"/>
    <col min="517" max="517" width="9.75" style="50" customWidth="1"/>
    <col min="518" max="518" width="8" style="50" customWidth="1"/>
    <col min="519" max="519" width="9.25" style="50" customWidth="1"/>
    <col min="520" max="520" width="9.875" style="50" customWidth="1"/>
    <col min="521" max="530" width="9.75" style="50" customWidth="1"/>
    <col min="531" max="531" width="12.25" style="50" customWidth="1"/>
    <col min="532" max="540" width="9.75" style="50" customWidth="1"/>
    <col min="541" max="541" width="10.625" style="50" customWidth="1"/>
    <col min="542" max="768" width="8.875" style="50"/>
    <col min="769" max="769" width="1" style="50" customWidth="1"/>
    <col min="770" max="770" width="4.25" style="50" customWidth="1"/>
    <col min="771" max="771" width="5.375" style="50" customWidth="1"/>
    <col min="772" max="772" width="7.5" style="50" customWidth="1"/>
    <col min="773" max="773" width="9.75" style="50" customWidth="1"/>
    <col min="774" max="774" width="8" style="50" customWidth="1"/>
    <col min="775" max="775" width="9.25" style="50" customWidth="1"/>
    <col min="776" max="776" width="9.875" style="50" customWidth="1"/>
    <col min="777" max="786" width="9.75" style="50" customWidth="1"/>
    <col min="787" max="787" width="12.25" style="50" customWidth="1"/>
    <col min="788" max="796" width="9.75" style="50" customWidth="1"/>
    <col min="797" max="797" width="10.625" style="50" customWidth="1"/>
    <col min="798" max="1024" width="8.875" style="50"/>
    <col min="1025" max="1025" width="1" style="50" customWidth="1"/>
    <col min="1026" max="1026" width="4.25" style="50" customWidth="1"/>
    <col min="1027" max="1027" width="5.375" style="50" customWidth="1"/>
    <col min="1028" max="1028" width="7.5" style="50" customWidth="1"/>
    <col min="1029" max="1029" width="9.75" style="50" customWidth="1"/>
    <col min="1030" max="1030" width="8" style="50" customWidth="1"/>
    <col min="1031" max="1031" width="9.25" style="50" customWidth="1"/>
    <col min="1032" max="1032" width="9.875" style="50" customWidth="1"/>
    <col min="1033" max="1042" width="9.75" style="50" customWidth="1"/>
    <col min="1043" max="1043" width="12.25" style="50" customWidth="1"/>
    <col min="1044" max="1052" width="9.75" style="50" customWidth="1"/>
    <col min="1053" max="1053" width="10.625" style="50" customWidth="1"/>
    <col min="1054" max="1280" width="8.875" style="50"/>
    <col min="1281" max="1281" width="1" style="50" customWidth="1"/>
    <col min="1282" max="1282" width="4.25" style="50" customWidth="1"/>
    <col min="1283" max="1283" width="5.375" style="50" customWidth="1"/>
    <col min="1284" max="1284" width="7.5" style="50" customWidth="1"/>
    <col min="1285" max="1285" width="9.75" style="50" customWidth="1"/>
    <col min="1286" max="1286" width="8" style="50" customWidth="1"/>
    <col min="1287" max="1287" width="9.25" style="50" customWidth="1"/>
    <col min="1288" max="1288" width="9.875" style="50" customWidth="1"/>
    <col min="1289" max="1298" width="9.75" style="50" customWidth="1"/>
    <col min="1299" max="1299" width="12.25" style="50" customWidth="1"/>
    <col min="1300" max="1308" width="9.75" style="50" customWidth="1"/>
    <col min="1309" max="1309" width="10.625" style="50" customWidth="1"/>
    <col min="1310" max="1536" width="8.875" style="50"/>
    <col min="1537" max="1537" width="1" style="50" customWidth="1"/>
    <col min="1538" max="1538" width="4.25" style="50" customWidth="1"/>
    <col min="1539" max="1539" width="5.375" style="50" customWidth="1"/>
    <col min="1540" max="1540" width="7.5" style="50" customWidth="1"/>
    <col min="1541" max="1541" width="9.75" style="50" customWidth="1"/>
    <col min="1542" max="1542" width="8" style="50" customWidth="1"/>
    <col min="1543" max="1543" width="9.25" style="50" customWidth="1"/>
    <col min="1544" max="1544" width="9.875" style="50" customWidth="1"/>
    <col min="1545" max="1554" width="9.75" style="50" customWidth="1"/>
    <col min="1555" max="1555" width="12.25" style="50" customWidth="1"/>
    <col min="1556" max="1564" width="9.75" style="50" customWidth="1"/>
    <col min="1565" max="1565" width="10.625" style="50" customWidth="1"/>
    <col min="1566" max="1792" width="8.875" style="50"/>
    <col min="1793" max="1793" width="1" style="50" customWidth="1"/>
    <col min="1794" max="1794" width="4.25" style="50" customWidth="1"/>
    <col min="1795" max="1795" width="5.375" style="50" customWidth="1"/>
    <col min="1796" max="1796" width="7.5" style="50" customWidth="1"/>
    <col min="1797" max="1797" width="9.75" style="50" customWidth="1"/>
    <col min="1798" max="1798" width="8" style="50" customWidth="1"/>
    <col min="1799" max="1799" width="9.25" style="50" customWidth="1"/>
    <col min="1800" max="1800" width="9.875" style="50" customWidth="1"/>
    <col min="1801" max="1810" width="9.75" style="50" customWidth="1"/>
    <col min="1811" max="1811" width="12.25" style="50" customWidth="1"/>
    <col min="1812" max="1820" width="9.75" style="50" customWidth="1"/>
    <col min="1821" max="1821" width="10.625" style="50" customWidth="1"/>
    <col min="1822" max="2048" width="8.875" style="50"/>
    <col min="2049" max="2049" width="1" style="50" customWidth="1"/>
    <col min="2050" max="2050" width="4.25" style="50" customWidth="1"/>
    <col min="2051" max="2051" width="5.375" style="50" customWidth="1"/>
    <col min="2052" max="2052" width="7.5" style="50" customWidth="1"/>
    <col min="2053" max="2053" width="9.75" style="50" customWidth="1"/>
    <col min="2054" max="2054" width="8" style="50" customWidth="1"/>
    <col min="2055" max="2055" width="9.25" style="50" customWidth="1"/>
    <col min="2056" max="2056" width="9.875" style="50" customWidth="1"/>
    <col min="2057" max="2066" width="9.75" style="50" customWidth="1"/>
    <col min="2067" max="2067" width="12.25" style="50" customWidth="1"/>
    <col min="2068" max="2076" width="9.75" style="50" customWidth="1"/>
    <col min="2077" max="2077" width="10.625" style="50" customWidth="1"/>
    <col min="2078" max="2304" width="8.875" style="50"/>
    <col min="2305" max="2305" width="1" style="50" customWidth="1"/>
    <col min="2306" max="2306" width="4.25" style="50" customWidth="1"/>
    <col min="2307" max="2307" width="5.375" style="50" customWidth="1"/>
    <col min="2308" max="2308" width="7.5" style="50" customWidth="1"/>
    <col min="2309" max="2309" width="9.75" style="50" customWidth="1"/>
    <col min="2310" max="2310" width="8" style="50" customWidth="1"/>
    <col min="2311" max="2311" width="9.25" style="50" customWidth="1"/>
    <col min="2312" max="2312" width="9.875" style="50" customWidth="1"/>
    <col min="2313" max="2322" width="9.75" style="50" customWidth="1"/>
    <col min="2323" max="2323" width="12.25" style="50" customWidth="1"/>
    <col min="2324" max="2332" width="9.75" style="50" customWidth="1"/>
    <col min="2333" max="2333" width="10.625" style="50" customWidth="1"/>
    <col min="2334" max="2560" width="8.875" style="50"/>
    <col min="2561" max="2561" width="1" style="50" customWidth="1"/>
    <col min="2562" max="2562" width="4.25" style="50" customWidth="1"/>
    <col min="2563" max="2563" width="5.375" style="50" customWidth="1"/>
    <col min="2564" max="2564" width="7.5" style="50" customWidth="1"/>
    <col min="2565" max="2565" width="9.75" style="50" customWidth="1"/>
    <col min="2566" max="2566" width="8" style="50" customWidth="1"/>
    <col min="2567" max="2567" width="9.25" style="50" customWidth="1"/>
    <col min="2568" max="2568" width="9.875" style="50" customWidth="1"/>
    <col min="2569" max="2578" width="9.75" style="50" customWidth="1"/>
    <col min="2579" max="2579" width="12.25" style="50" customWidth="1"/>
    <col min="2580" max="2588" width="9.75" style="50" customWidth="1"/>
    <col min="2589" max="2589" width="10.625" style="50" customWidth="1"/>
    <col min="2590" max="2816" width="8.875" style="50"/>
    <col min="2817" max="2817" width="1" style="50" customWidth="1"/>
    <col min="2818" max="2818" width="4.25" style="50" customWidth="1"/>
    <col min="2819" max="2819" width="5.375" style="50" customWidth="1"/>
    <col min="2820" max="2820" width="7.5" style="50" customWidth="1"/>
    <col min="2821" max="2821" width="9.75" style="50" customWidth="1"/>
    <col min="2822" max="2822" width="8" style="50" customWidth="1"/>
    <col min="2823" max="2823" width="9.25" style="50" customWidth="1"/>
    <col min="2824" max="2824" width="9.875" style="50" customWidth="1"/>
    <col min="2825" max="2834" width="9.75" style="50" customWidth="1"/>
    <col min="2835" max="2835" width="12.25" style="50" customWidth="1"/>
    <col min="2836" max="2844" width="9.75" style="50" customWidth="1"/>
    <col min="2845" max="2845" width="10.625" style="50" customWidth="1"/>
    <col min="2846" max="3072" width="8.875" style="50"/>
    <col min="3073" max="3073" width="1" style="50" customWidth="1"/>
    <col min="3074" max="3074" width="4.25" style="50" customWidth="1"/>
    <col min="3075" max="3075" width="5.375" style="50" customWidth="1"/>
    <col min="3076" max="3076" width="7.5" style="50" customWidth="1"/>
    <col min="3077" max="3077" width="9.75" style="50" customWidth="1"/>
    <col min="3078" max="3078" width="8" style="50" customWidth="1"/>
    <col min="3079" max="3079" width="9.25" style="50" customWidth="1"/>
    <col min="3080" max="3080" width="9.875" style="50" customWidth="1"/>
    <col min="3081" max="3090" width="9.75" style="50" customWidth="1"/>
    <col min="3091" max="3091" width="12.25" style="50" customWidth="1"/>
    <col min="3092" max="3100" width="9.75" style="50" customWidth="1"/>
    <col min="3101" max="3101" width="10.625" style="50" customWidth="1"/>
    <col min="3102" max="3328" width="8.875" style="50"/>
    <col min="3329" max="3329" width="1" style="50" customWidth="1"/>
    <col min="3330" max="3330" width="4.25" style="50" customWidth="1"/>
    <col min="3331" max="3331" width="5.375" style="50" customWidth="1"/>
    <col min="3332" max="3332" width="7.5" style="50" customWidth="1"/>
    <col min="3333" max="3333" width="9.75" style="50" customWidth="1"/>
    <col min="3334" max="3334" width="8" style="50" customWidth="1"/>
    <col min="3335" max="3335" width="9.25" style="50" customWidth="1"/>
    <col min="3336" max="3336" width="9.875" style="50" customWidth="1"/>
    <col min="3337" max="3346" width="9.75" style="50" customWidth="1"/>
    <col min="3347" max="3347" width="12.25" style="50" customWidth="1"/>
    <col min="3348" max="3356" width="9.75" style="50" customWidth="1"/>
    <col min="3357" max="3357" width="10.625" style="50" customWidth="1"/>
    <col min="3358" max="3584" width="8.875" style="50"/>
    <col min="3585" max="3585" width="1" style="50" customWidth="1"/>
    <col min="3586" max="3586" width="4.25" style="50" customWidth="1"/>
    <col min="3587" max="3587" width="5.375" style="50" customWidth="1"/>
    <col min="3588" max="3588" width="7.5" style="50" customWidth="1"/>
    <col min="3589" max="3589" width="9.75" style="50" customWidth="1"/>
    <col min="3590" max="3590" width="8" style="50" customWidth="1"/>
    <col min="3591" max="3591" width="9.25" style="50" customWidth="1"/>
    <col min="3592" max="3592" width="9.875" style="50" customWidth="1"/>
    <col min="3593" max="3602" width="9.75" style="50" customWidth="1"/>
    <col min="3603" max="3603" width="12.25" style="50" customWidth="1"/>
    <col min="3604" max="3612" width="9.75" style="50" customWidth="1"/>
    <col min="3613" max="3613" width="10.625" style="50" customWidth="1"/>
    <col min="3614" max="3840" width="8.875" style="50"/>
    <col min="3841" max="3841" width="1" style="50" customWidth="1"/>
    <col min="3842" max="3842" width="4.25" style="50" customWidth="1"/>
    <col min="3843" max="3843" width="5.375" style="50" customWidth="1"/>
    <col min="3844" max="3844" width="7.5" style="50" customWidth="1"/>
    <col min="3845" max="3845" width="9.75" style="50" customWidth="1"/>
    <col min="3846" max="3846" width="8" style="50" customWidth="1"/>
    <col min="3847" max="3847" width="9.25" style="50" customWidth="1"/>
    <col min="3848" max="3848" width="9.875" style="50" customWidth="1"/>
    <col min="3849" max="3858" width="9.75" style="50" customWidth="1"/>
    <col min="3859" max="3859" width="12.25" style="50" customWidth="1"/>
    <col min="3860" max="3868" width="9.75" style="50" customWidth="1"/>
    <col min="3869" max="3869" width="10.625" style="50" customWidth="1"/>
    <col min="3870" max="4096" width="8.875" style="50"/>
    <col min="4097" max="4097" width="1" style="50" customWidth="1"/>
    <col min="4098" max="4098" width="4.25" style="50" customWidth="1"/>
    <col min="4099" max="4099" width="5.375" style="50" customWidth="1"/>
    <col min="4100" max="4100" width="7.5" style="50" customWidth="1"/>
    <col min="4101" max="4101" width="9.75" style="50" customWidth="1"/>
    <col min="4102" max="4102" width="8" style="50" customWidth="1"/>
    <col min="4103" max="4103" width="9.25" style="50" customWidth="1"/>
    <col min="4104" max="4104" width="9.875" style="50" customWidth="1"/>
    <col min="4105" max="4114" width="9.75" style="50" customWidth="1"/>
    <col min="4115" max="4115" width="12.25" style="50" customWidth="1"/>
    <col min="4116" max="4124" width="9.75" style="50" customWidth="1"/>
    <col min="4125" max="4125" width="10.625" style="50" customWidth="1"/>
    <col min="4126" max="4352" width="8.875" style="50"/>
    <col min="4353" max="4353" width="1" style="50" customWidth="1"/>
    <col min="4354" max="4354" width="4.25" style="50" customWidth="1"/>
    <col min="4355" max="4355" width="5.375" style="50" customWidth="1"/>
    <col min="4356" max="4356" width="7.5" style="50" customWidth="1"/>
    <col min="4357" max="4357" width="9.75" style="50" customWidth="1"/>
    <col min="4358" max="4358" width="8" style="50" customWidth="1"/>
    <col min="4359" max="4359" width="9.25" style="50" customWidth="1"/>
    <col min="4360" max="4360" width="9.875" style="50" customWidth="1"/>
    <col min="4361" max="4370" width="9.75" style="50" customWidth="1"/>
    <col min="4371" max="4371" width="12.25" style="50" customWidth="1"/>
    <col min="4372" max="4380" width="9.75" style="50" customWidth="1"/>
    <col min="4381" max="4381" width="10.625" style="50" customWidth="1"/>
    <col min="4382" max="4608" width="8.875" style="50"/>
    <col min="4609" max="4609" width="1" style="50" customWidth="1"/>
    <col min="4610" max="4610" width="4.25" style="50" customWidth="1"/>
    <col min="4611" max="4611" width="5.375" style="50" customWidth="1"/>
    <col min="4612" max="4612" width="7.5" style="50" customWidth="1"/>
    <col min="4613" max="4613" width="9.75" style="50" customWidth="1"/>
    <col min="4614" max="4614" width="8" style="50" customWidth="1"/>
    <col min="4615" max="4615" width="9.25" style="50" customWidth="1"/>
    <col min="4616" max="4616" width="9.875" style="50" customWidth="1"/>
    <col min="4617" max="4626" width="9.75" style="50" customWidth="1"/>
    <col min="4627" max="4627" width="12.25" style="50" customWidth="1"/>
    <col min="4628" max="4636" width="9.75" style="50" customWidth="1"/>
    <col min="4637" max="4637" width="10.625" style="50" customWidth="1"/>
    <col min="4638" max="4864" width="8.875" style="50"/>
    <col min="4865" max="4865" width="1" style="50" customWidth="1"/>
    <col min="4866" max="4866" width="4.25" style="50" customWidth="1"/>
    <col min="4867" max="4867" width="5.375" style="50" customWidth="1"/>
    <col min="4868" max="4868" width="7.5" style="50" customWidth="1"/>
    <col min="4869" max="4869" width="9.75" style="50" customWidth="1"/>
    <col min="4870" max="4870" width="8" style="50" customWidth="1"/>
    <col min="4871" max="4871" width="9.25" style="50" customWidth="1"/>
    <col min="4872" max="4872" width="9.875" style="50" customWidth="1"/>
    <col min="4873" max="4882" width="9.75" style="50" customWidth="1"/>
    <col min="4883" max="4883" width="12.25" style="50" customWidth="1"/>
    <col min="4884" max="4892" width="9.75" style="50" customWidth="1"/>
    <col min="4893" max="4893" width="10.625" style="50" customWidth="1"/>
    <col min="4894" max="5120" width="8.875" style="50"/>
    <col min="5121" max="5121" width="1" style="50" customWidth="1"/>
    <col min="5122" max="5122" width="4.25" style="50" customWidth="1"/>
    <col min="5123" max="5123" width="5.375" style="50" customWidth="1"/>
    <col min="5124" max="5124" width="7.5" style="50" customWidth="1"/>
    <col min="5125" max="5125" width="9.75" style="50" customWidth="1"/>
    <col min="5126" max="5126" width="8" style="50" customWidth="1"/>
    <col min="5127" max="5127" width="9.25" style="50" customWidth="1"/>
    <col min="5128" max="5128" width="9.875" style="50" customWidth="1"/>
    <col min="5129" max="5138" width="9.75" style="50" customWidth="1"/>
    <col min="5139" max="5139" width="12.25" style="50" customWidth="1"/>
    <col min="5140" max="5148" width="9.75" style="50" customWidth="1"/>
    <col min="5149" max="5149" width="10.625" style="50" customWidth="1"/>
    <col min="5150" max="5376" width="8.875" style="50"/>
    <col min="5377" max="5377" width="1" style="50" customWidth="1"/>
    <col min="5378" max="5378" width="4.25" style="50" customWidth="1"/>
    <col min="5379" max="5379" width="5.375" style="50" customWidth="1"/>
    <col min="5380" max="5380" width="7.5" style="50" customWidth="1"/>
    <col min="5381" max="5381" width="9.75" style="50" customWidth="1"/>
    <col min="5382" max="5382" width="8" style="50" customWidth="1"/>
    <col min="5383" max="5383" width="9.25" style="50" customWidth="1"/>
    <col min="5384" max="5384" width="9.875" style="50" customWidth="1"/>
    <col min="5385" max="5394" width="9.75" style="50" customWidth="1"/>
    <col min="5395" max="5395" width="12.25" style="50" customWidth="1"/>
    <col min="5396" max="5404" width="9.75" style="50" customWidth="1"/>
    <col min="5405" max="5405" width="10.625" style="50" customWidth="1"/>
    <col min="5406" max="5632" width="8.875" style="50"/>
    <col min="5633" max="5633" width="1" style="50" customWidth="1"/>
    <col min="5634" max="5634" width="4.25" style="50" customWidth="1"/>
    <col min="5635" max="5635" width="5.375" style="50" customWidth="1"/>
    <col min="5636" max="5636" width="7.5" style="50" customWidth="1"/>
    <col min="5637" max="5637" width="9.75" style="50" customWidth="1"/>
    <col min="5638" max="5638" width="8" style="50" customWidth="1"/>
    <col min="5639" max="5639" width="9.25" style="50" customWidth="1"/>
    <col min="5640" max="5640" width="9.875" style="50" customWidth="1"/>
    <col min="5641" max="5650" width="9.75" style="50" customWidth="1"/>
    <col min="5651" max="5651" width="12.25" style="50" customWidth="1"/>
    <col min="5652" max="5660" width="9.75" style="50" customWidth="1"/>
    <col min="5661" max="5661" width="10.625" style="50" customWidth="1"/>
    <col min="5662" max="5888" width="8.875" style="50"/>
    <col min="5889" max="5889" width="1" style="50" customWidth="1"/>
    <col min="5890" max="5890" width="4.25" style="50" customWidth="1"/>
    <col min="5891" max="5891" width="5.375" style="50" customWidth="1"/>
    <col min="5892" max="5892" width="7.5" style="50" customWidth="1"/>
    <col min="5893" max="5893" width="9.75" style="50" customWidth="1"/>
    <col min="5894" max="5894" width="8" style="50" customWidth="1"/>
    <col min="5895" max="5895" width="9.25" style="50" customWidth="1"/>
    <col min="5896" max="5896" width="9.875" style="50" customWidth="1"/>
    <col min="5897" max="5906" width="9.75" style="50" customWidth="1"/>
    <col min="5907" max="5907" width="12.25" style="50" customWidth="1"/>
    <col min="5908" max="5916" width="9.75" style="50" customWidth="1"/>
    <col min="5917" max="5917" width="10.625" style="50" customWidth="1"/>
    <col min="5918" max="6144" width="8.875" style="50"/>
    <col min="6145" max="6145" width="1" style="50" customWidth="1"/>
    <col min="6146" max="6146" width="4.25" style="50" customWidth="1"/>
    <col min="6147" max="6147" width="5.375" style="50" customWidth="1"/>
    <col min="6148" max="6148" width="7.5" style="50" customWidth="1"/>
    <col min="6149" max="6149" width="9.75" style="50" customWidth="1"/>
    <col min="6150" max="6150" width="8" style="50" customWidth="1"/>
    <col min="6151" max="6151" width="9.25" style="50" customWidth="1"/>
    <col min="6152" max="6152" width="9.875" style="50" customWidth="1"/>
    <col min="6153" max="6162" width="9.75" style="50" customWidth="1"/>
    <col min="6163" max="6163" width="12.25" style="50" customWidth="1"/>
    <col min="6164" max="6172" width="9.75" style="50" customWidth="1"/>
    <col min="6173" max="6173" width="10.625" style="50" customWidth="1"/>
    <col min="6174" max="6400" width="8.875" style="50"/>
    <col min="6401" max="6401" width="1" style="50" customWidth="1"/>
    <col min="6402" max="6402" width="4.25" style="50" customWidth="1"/>
    <col min="6403" max="6403" width="5.375" style="50" customWidth="1"/>
    <col min="6404" max="6404" width="7.5" style="50" customWidth="1"/>
    <col min="6405" max="6405" width="9.75" style="50" customWidth="1"/>
    <col min="6406" max="6406" width="8" style="50" customWidth="1"/>
    <col min="6407" max="6407" width="9.25" style="50" customWidth="1"/>
    <col min="6408" max="6408" width="9.875" style="50" customWidth="1"/>
    <col min="6409" max="6418" width="9.75" style="50" customWidth="1"/>
    <col min="6419" max="6419" width="12.25" style="50" customWidth="1"/>
    <col min="6420" max="6428" width="9.75" style="50" customWidth="1"/>
    <col min="6429" max="6429" width="10.625" style="50" customWidth="1"/>
    <col min="6430" max="6656" width="8.875" style="50"/>
    <col min="6657" max="6657" width="1" style="50" customWidth="1"/>
    <col min="6658" max="6658" width="4.25" style="50" customWidth="1"/>
    <col min="6659" max="6659" width="5.375" style="50" customWidth="1"/>
    <col min="6660" max="6660" width="7.5" style="50" customWidth="1"/>
    <col min="6661" max="6661" width="9.75" style="50" customWidth="1"/>
    <col min="6662" max="6662" width="8" style="50" customWidth="1"/>
    <col min="6663" max="6663" width="9.25" style="50" customWidth="1"/>
    <col min="6664" max="6664" width="9.875" style="50" customWidth="1"/>
    <col min="6665" max="6674" width="9.75" style="50" customWidth="1"/>
    <col min="6675" max="6675" width="12.25" style="50" customWidth="1"/>
    <col min="6676" max="6684" width="9.75" style="50" customWidth="1"/>
    <col min="6685" max="6685" width="10.625" style="50" customWidth="1"/>
    <col min="6686" max="6912" width="8.875" style="50"/>
    <col min="6913" max="6913" width="1" style="50" customWidth="1"/>
    <col min="6914" max="6914" width="4.25" style="50" customWidth="1"/>
    <col min="6915" max="6915" width="5.375" style="50" customWidth="1"/>
    <col min="6916" max="6916" width="7.5" style="50" customWidth="1"/>
    <col min="6917" max="6917" width="9.75" style="50" customWidth="1"/>
    <col min="6918" max="6918" width="8" style="50" customWidth="1"/>
    <col min="6919" max="6919" width="9.25" style="50" customWidth="1"/>
    <col min="6920" max="6920" width="9.875" style="50" customWidth="1"/>
    <col min="6921" max="6930" width="9.75" style="50" customWidth="1"/>
    <col min="6931" max="6931" width="12.25" style="50" customWidth="1"/>
    <col min="6932" max="6940" width="9.75" style="50" customWidth="1"/>
    <col min="6941" max="6941" width="10.625" style="50" customWidth="1"/>
    <col min="6942" max="7168" width="8.875" style="50"/>
    <col min="7169" max="7169" width="1" style="50" customWidth="1"/>
    <col min="7170" max="7170" width="4.25" style="50" customWidth="1"/>
    <col min="7171" max="7171" width="5.375" style="50" customWidth="1"/>
    <col min="7172" max="7172" width="7.5" style="50" customWidth="1"/>
    <col min="7173" max="7173" width="9.75" style="50" customWidth="1"/>
    <col min="7174" max="7174" width="8" style="50" customWidth="1"/>
    <col min="7175" max="7175" width="9.25" style="50" customWidth="1"/>
    <col min="7176" max="7176" width="9.875" style="50" customWidth="1"/>
    <col min="7177" max="7186" width="9.75" style="50" customWidth="1"/>
    <col min="7187" max="7187" width="12.25" style="50" customWidth="1"/>
    <col min="7188" max="7196" width="9.75" style="50" customWidth="1"/>
    <col min="7197" max="7197" width="10.625" style="50" customWidth="1"/>
    <col min="7198" max="7424" width="8.875" style="50"/>
    <col min="7425" max="7425" width="1" style="50" customWidth="1"/>
    <col min="7426" max="7426" width="4.25" style="50" customWidth="1"/>
    <col min="7427" max="7427" width="5.375" style="50" customWidth="1"/>
    <col min="7428" max="7428" width="7.5" style="50" customWidth="1"/>
    <col min="7429" max="7429" width="9.75" style="50" customWidth="1"/>
    <col min="7430" max="7430" width="8" style="50" customWidth="1"/>
    <col min="7431" max="7431" width="9.25" style="50" customWidth="1"/>
    <col min="7432" max="7432" width="9.875" style="50" customWidth="1"/>
    <col min="7433" max="7442" width="9.75" style="50" customWidth="1"/>
    <col min="7443" max="7443" width="12.25" style="50" customWidth="1"/>
    <col min="7444" max="7452" width="9.75" style="50" customWidth="1"/>
    <col min="7453" max="7453" width="10.625" style="50" customWidth="1"/>
    <col min="7454" max="7680" width="8.875" style="50"/>
    <col min="7681" max="7681" width="1" style="50" customWidth="1"/>
    <col min="7682" max="7682" width="4.25" style="50" customWidth="1"/>
    <col min="7683" max="7683" width="5.375" style="50" customWidth="1"/>
    <col min="7684" max="7684" width="7.5" style="50" customWidth="1"/>
    <col min="7685" max="7685" width="9.75" style="50" customWidth="1"/>
    <col min="7686" max="7686" width="8" style="50" customWidth="1"/>
    <col min="7687" max="7687" width="9.25" style="50" customWidth="1"/>
    <col min="7688" max="7688" width="9.875" style="50" customWidth="1"/>
    <col min="7689" max="7698" width="9.75" style="50" customWidth="1"/>
    <col min="7699" max="7699" width="12.25" style="50" customWidth="1"/>
    <col min="7700" max="7708" width="9.75" style="50" customWidth="1"/>
    <col min="7709" max="7709" width="10.625" style="50" customWidth="1"/>
    <col min="7710" max="7936" width="8.875" style="50"/>
    <col min="7937" max="7937" width="1" style="50" customWidth="1"/>
    <col min="7938" max="7938" width="4.25" style="50" customWidth="1"/>
    <col min="7939" max="7939" width="5.375" style="50" customWidth="1"/>
    <col min="7940" max="7940" width="7.5" style="50" customWidth="1"/>
    <col min="7941" max="7941" width="9.75" style="50" customWidth="1"/>
    <col min="7942" max="7942" width="8" style="50" customWidth="1"/>
    <col min="7943" max="7943" width="9.25" style="50" customWidth="1"/>
    <col min="7944" max="7944" width="9.875" style="50" customWidth="1"/>
    <col min="7945" max="7954" width="9.75" style="50" customWidth="1"/>
    <col min="7955" max="7955" width="12.25" style="50" customWidth="1"/>
    <col min="7956" max="7964" width="9.75" style="50" customWidth="1"/>
    <col min="7965" max="7965" width="10.625" style="50" customWidth="1"/>
    <col min="7966" max="8192" width="8.875" style="50"/>
    <col min="8193" max="8193" width="1" style="50" customWidth="1"/>
    <col min="8194" max="8194" width="4.25" style="50" customWidth="1"/>
    <col min="8195" max="8195" width="5.375" style="50" customWidth="1"/>
    <col min="8196" max="8196" width="7.5" style="50" customWidth="1"/>
    <col min="8197" max="8197" width="9.75" style="50" customWidth="1"/>
    <col min="8198" max="8198" width="8" style="50" customWidth="1"/>
    <col min="8199" max="8199" width="9.25" style="50" customWidth="1"/>
    <col min="8200" max="8200" width="9.875" style="50" customWidth="1"/>
    <col min="8201" max="8210" width="9.75" style="50" customWidth="1"/>
    <col min="8211" max="8211" width="12.25" style="50" customWidth="1"/>
    <col min="8212" max="8220" width="9.75" style="50" customWidth="1"/>
    <col min="8221" max="8221" width="10.625" style="50" customWidth="1"/>
    <col min="8222" max="8448" width="8.875" style="50"/>
    <col min="8449" max="8449" width="1" style="50" customWidth="1"/>
    <col min="8450" max="8450" width="4.25" style="50" customWidth="1"/>
    <col min="8451" max="8451" width="5.375" style="50" customWidth="1"/>
    <col min="8452" max="8452" width="7.5" style="50" customWidth="1"/>
    <col min="8453" max="8453" width="9.75" style="50" customWidth="1"/>
    <col min="8454" max="8454" width="8" style="50" customWidth="1"/>
    <col min="8455" max="8455" width="9.25" style="50" customWidth="1"/>
    <col min="8456" max="8456" width="9.875" style="50" customWidth="1"/>
    <col min="8457" max="8466" width="9.75" style="50" customWidth="1"/>
    <col min="8467" max="8467" width="12.25" style="50" customWidth="1"/>
    <col min="8468" max="8476" width="9.75" style="50" customWidth="1"/>
    <col min="8477" max="8477" width="10.625" style="50" customWidth="1"/>
    <col min="8478" max="8704" width="8.875" style="50"/>
    <col min="8705" max="8705" width="1" style="50" customWidth="1"/>
    <col min="8706" max="8706" width="4.25" style="50" customWidth="1"/>
    <col min="8707" max="8707" width="5.375" style="50" customWidth="1"/>
    <col min="8708" max="8708" width="7.5" style="50" customWidth="1"/>
    <col min="8709" max="8709" width="9.75" style="50" customWidth="1"/>
    <col min="8710" max="8710" width="8" style="50" customWidth="1"/>
    <col min="8711" max="8711" width="9.25" style="50" customWidth="1"/>
    <col min="8712" max="8712" width="9.875" style="50" customWidth="1"/>
    <col min="8713" max="8722" width="9.75" style="50" customWidth="1"/>
    <col min="8723" max="8723" width="12.25" style="50" customWidth="1"/>
    <col min="8724" max="8732" width="9.75" style="50" customWidth="1"/>
    <col min="8733" max="8733" width="10.625" style="50" customWidth="1"/>
    <col min="8734" max="8960" width="8.875" style="50"/>
    <col min="8961" max="8961" width="1" style="50" customWidth="1"/>
    <col min="8962" max="8962" width="4.25" style="50" customWidth="1"/>
    <col min="8963" max="8963" width="5.375" style="50" customWidth="1"/>
    <col min="8964" max="8964" width="7.5" style="50" customWidth="1"/>
    <col min="8965" max="8965" width="9.75" style="50" customWidth="1"/>
    <col min="8966" max="8966" width="8" style="50" customWidth="1"/>
    <col min="8967" max="8967" width="9.25" style="50" customWidth="1"/>
    <col min="8968" max="8968" width="9.875" style="50" customWidth="1"/>
    <col min="8969" max="8978" width="9.75" style="50" customWidth="1"/>
    <col min="8979" max="8979" width="12.25" style="50" customWidth="1"/>
    <col min="8980" max="8988" width="9.75" style="50" customWidth="1"/>
    <col min="8989" max="8989" width="10.625" style="50" customWidth="1"/>
    <col min="8990" max="9216" width="8.875" style="50"/>
    <col min="9217" max="9217" width="1" style="50" customWidth="1"/>
    <col min="9218" max="9218" width="4.25" style="50" customWidth="1"/>
    <col min="9219" max="9219" width="5.375" style="50" customWidth="1"/>
    <col min="9220" max="9220" width="7.5" style="50" customWidth="1"/>
    <col min="9221" max="9221" width="9.75" style="50" customWidth="1"/>
    <col min="9222" max="9222" width="8" style="50" customWidth="1"/>
    <col min="9223" max="9223" width="9.25" style="50" customWidth="1"/>
    <col min="9224" max="9224" width="9.875" style="50" customWidth="1"/>
    <col min="9225" max="9234" width="9.75" style="50" customWidth="1"/>
    <col min="9235" max="9235" width="12.25" style="50" customWidth="1"/>
    <col min="9236" max="9244" width="9.75" style="50" customWidth="1"/>
    <col min="9245" max="9245" width="10.625" style="50" customWidth="1"/>
    <col min="9246" max="9472" width="8.875" style="50"/>
    <col min="9473" max="9473" width="1" style="50" customWidth="1"/>
    <col min="9474" max="9474" width="4.25" style="50" customWidth="1"/>
    <col min="9475" max="9475" width="5.375" style="50" customWidth="1"/>
    <col min="9476" max="9476" width="7.5" style="50" customWidth="1"/>
    <col min="9477" max="9477" width="9.75" style="50" customWidth="1"/>
    <col min="9478" max="9478" width="8" style="50" customWidth="1"/>
    <col min="9479" max="9479" width="9.25" style="50" customWidth="1"/>
    <col min="9480" max="9480" width="9.875" style="50" customWidth="1"/>
    <col min="9481" max="9490" width="9.75" style="50" customWidth="1"/>
    <col min="9491" max="9491" width="12.25" style="50" customWidth="1"/>
    <col min="9492" max="9500" width="9.75" style="50" customWidth="1"/>
    <col min="9501" max="9501" width="10.625" style="50" customWidth="1"/>
    <col min="9502" max="9728" width="8.875" style="50"/>
    <col min="9729" max="9729" width="1" style="50" customWidth="1"/>
    <col min="9730" max="9730" width="4.25" style="50" customWidth="1"/>
    <col min="9731" max="9731" width="5.375" style="50" customWidth="1"/>
    <col min="9732" max="9732" width="7.5" style="50" customWidth="1"/>
    <col min="9733" max="9733" width="9.75" style="50" customWidth="1"/>
    <col min="9734" max="9734" width="8" style="50" customWidth="1"/>
    <col min="9735" max="9735" width="9.25" style="50" customWidth="1"/>
    <col min="9736" max="9736" width="9.875" style="50" customWidth="1"/>
    <col min="9737" max="9746" width="9.75" style="50" customWidth="1"/>
    <col min="9747" max="9747" width="12.25" style="50" customWidth="1"/>
    <col min="9748" max="9756" width="9.75" style="50" customWidth="1"/>
    <col min="9757" max="9757" width="10.625" style="50" customWidth="1"/>
    <col min="9758" max="9984" width="8.875" style="50"/>
    <col min="9985" max="9985" width="1" style="50" customWidth="1"/>
    <col min="9986" max="9986" width="4.25" style="50" customWidth="1"/>
    <col min="9987" max="9987" width="5.375" style="50" customWidth="1"/>
    <col min="9988" max="9988" width="7.5" style="50" customWidth="1"/>
    <col min="9989" max="9989" width="9.75" style="50" customWidth="1"/>
    <col min="9990" max="9990" width="8" style="50" customWidth="1"/>
    <col min="9991" max="9991" width="9.25" style="50" customWidth="1"/>
    <col min="9992" max="9992" width="9.875" style="50" customWidth="1"/>
    <col min="9993" max="10002" width="9.75" style="50" customWidth="1"/>
    <col min="10003" max="10003" width="12.25" style="50" customWidth="1"/>
    <col min="10004" max="10012" width="9.75" style="50" customWidth="1"/>
    <col min="10013" max="10013" width="10.625" style="50" customWidth="1"/>
    <col min="10014" max="10240" width="8.875" style="50"/>
    <col min="10241" max="10241" width="1" style="50" customWidth="1"/>
    <col min="10242" max="10242" width="4.25" style="50" customWidth="1"/>
    <col min="10243" max="10243" width="5.375" style="50" customWidth="1"/>
    <col min="10244" max="10244" width="7.5" style="50" customWidth="1"/>
    <col min="10245" max="10245" width="9.75" style="50" customWidth="1"/>
    <col min="10246" max="10246" width="8" style="50" customWidth="1"/>
    <col min="10247" max="10247" width="9.25" style="50" customWidth="1"/>
    <col min="10248" max="10248" width="9.875" style="50" customWidth="1"/>
    <col min="10249" max="10258" width="9.75" style="50" customWidth="1"/>
    <col min="10259" max="10259" width="12.25" style="50" customWidth="1"/>
    <col min="10260" max="10268" width="9.75" style="50" customWidth="1"/>
    <col min="10269" max="10269" width="10.625" style="50" customWidth="1"/>
    <col min="10270" max="10496" width="8.875" style="50"/>
    <col min="10497" max="10497" width="1" style="50" customWidth="1"/>
    <col min="10498" max="10498" width="4.25" style="50" customWidth="1"/>
    <col min="10499" max="10499" width="5.375" style="50" customWidth="1"/>
    <col min="10500" max="10500" width="7.5" style="50" customWidth="1"/>
    <col min="10501" max="10501" width="9.75" style="50" customWidth="1"/>
    <col min="10502" max="10502" width="8" style="50" customWidth="1"/>
    <col min="10503" max="10503" width="9.25" style="50" customWidth="1"/>
    <col min="10504" max="10504" width="9.875" style="50" customWidth="1"/>
    <col min="10505" max="10514" width="9.75" style="50" customWidth="1"/>
    <col min="10515" max="10515" width="12.25" style="50" customWidth="1"/>
    <col min="10516" max="10524" width="9.75" style="50" customWidth="1"/>
    <col min="10525" max="10525" width="10.625" style="50" customWidth="1"/>
    <col min="10526" max="10752" width="8.875" style="50"/>
    <col min="10753" max="10753" width="1" style="50" customWidth="1"/>
    <col min="10754" max="10754" width="4.25" style="50" customWidth="1"/>
    <col min="10755" max="10755" width="5.375" style="50" customWidth="1"/>
    <col min="10756" max="10756" width="7.5" style="50" customWidth="1"/>
    <col min="10757" max="10757" width="9.75" style="50" customWidth="1"/>
    <col min="10758" max="10758" width="8" style="50" customWidth="1"/>
    <col min="10759" max="10759" width="9.25" style="50" customWidth="1"/>
    <col min="10760" max="10760" width="9.875" style="50" customWidth="1"/>
    <col min="10761" max="10770" width="9.75" style="50" customWidth="1"/>
    <col min="10771" max="10771" width="12.25" style="50" customWidth="1"/>
    <col min="10772" max="10780" width="9.75" style="50" customWidth="1"/>
    <col min="10781" max="10781" width="10.625" style="50" customWidth="1"/>
    <col min="10782" max="11008" width="8.875" style="50"/>
    <col min="11009" max="11009" width="1" style="50" customWidth="1"/>
    <col min="11010" max="11010" width="4.25" style="50" customWidth="1"/>
    <col min="11011" max="11011" width="5.375" style="50" customWidth="1"/>
    <col min="11012" max="11012" width="7.5" style="50" customWidth="1"/>
    <col min="11013" max="11013" width="9.75" style="50" customWidth="1"/>
    <col min="11014" max="11014" width="8" style="50" customWidth="1"/>
    <col min="11015" max="11015" width="9.25" style="50" customWidth="1"/>
    <col min="11016" max="11016" width="9.875" style="50" customWidth="1"/>
    <col min="11017" max="11026" width="9.75" style="50" customWidth="1"/>
    <col min="11027" max="11027" width="12.25" style="50" customWidth="1"/>
    <col min="11028" max="11036" width="9.75" style="50" customWidth="1"/>
    <col min="11037" max="11037" width="10.625" style="50" customWidth="1"/>
    <col min="11038" max="11264" width="8.875" style="50"/>
    <col min="11265" max="11265" width="1" style="50" customWidth="1"/>
    <col min="11266" max="11266" width="4.25" style="50" customWidth="1"/>
    <col min="11267" max="11267" width="5.375" style="50" customWidth="1"/>
    <col min="11268" max="11268" width="7.5" style="50" customWidth="1"/>
    <col min="11269" max="11269" width="9.75" style="50" customWidth="1"/>
    <col min="11270" max="11270" width="8" style="50" customWidth="1"/>
    <col min="11271" max="11271" width="9.25" style="50" customWidth="1"/>
    <col min="11272" max="11272" width="9.875" style="50" customWidth="1"/>
    <col min="11273" max="11282" width="9.75" style="50" customWidth="1"/>
    <col min="11283" max="11283" width="12.25" style="50" customWidth="1"/>
    <col min="11284" max="11292" width="9.75" style="50" customWidth="1"/>
    <col min="11293" max="11293" width="10.625" style="50" customWidth="1"/>
    <col min="11294" max="11520" width="8.875" style="50"/>
    <col min="11521" max="11521" width="1" style="50" customWidth="1"/>
    <col min="11522" max="11522" width="4.25" style="50" customWidth="1"/>
    <col min="11523" max="11523" width="5.375" style="50" customWidth="1"/>
    <col min="11524" max="11524" width="7.5" style="50" customWidth="1"/>
    <col min="11525" max="11525" width="9.75" style="50" customWidth="1"/>
    <col min="11526" max="11526" width="8" style="50" customWidth="1"/>
    <col min="11527" max="11527" width="9.25" style="50" customWidth="1"/>
    <col min="11528" max="11528" width="9.875" style="50" customWidth="1"/>
    <col min="11529" max="11538" width="9.75" style="50" customWidth="1"/>
    <col min="11539" max="11539" width="12.25" style="50" customWidth="1"/>
    <col min="11540" max="11548" width="9.75" style="50" customWidth="1"/>
    <col min="11549" max="11549" width="10.625" style="50" customWidth="1"/>
    <col min="11550" max="11776" width="8.875" style="50"/>
    <col min="11777" max="11777" width="1" style="50" customWidth="1"/>
    <col min="11778" max="11778" width="4.25" style="50" customWidth="1"/>
    <col min="11779" max="11779" width="5.375" style="50" customWidth="1"/>
    <col min="11780" max="11780" width="7.5" style="50" customWidth="1"/>
    <col min="11781" max="11781" width="9.75" style="50" customWidth="1"/>
    <col min="11782" max="11782" width="8" style="50" customWidth="1"/>
    <col min="11783" max="11783" width="9.25" style="50" customWidth="1"/>
    <col min="11784" max="11784" width="9.875" style="50" customWidth="1"/>
    <col min="11785" max="11794" width="9.75" style="50" customWidth="1"/>
    <col min="11795" max="11795" width="12.25" style="50" customWidth="1"/>
    <col min="11796" max="11804" width="9.75" style="50" customWidth="1"/>
    <col min="11805" max="11805" width="10.625" style="50" customWidth="1"/>
    <col min="11806" max="12032" width="8.875" style="50"/>
    <col min="12033" max="12033" width="1" style="50" customWidth="1"/>
    <col min="12034" max="12034" width="4.25" style="50" customWidth="1"/>
    <col min="12035" max="12035" width="5.375" style="50" customWidth="1"/>
    <col min="12036" max="12036" width="7.5" style="50" customWidth="1"/>
    <col min="12037" max="12037" width="9.75" style="50" customWidth="1"/>
    <col min="12038" max="12038" width="8" style="50" customWidth="1"/>
    <col min="12039" max="12039" width="9.25" style="50" customWidth="1"/>
    <col min="12040" max="12040" width="9.875" style="50" customWidth="1"/>
    <col min="12041" max="12050" width="9.75" style="50" customWidth="1"/>
    <col min="12051" max="12051" width="12.25" style="50" customWidth="1"/>
    <col min="12052" max="12060" width="9.75" style="50" customWidth="1"/>
    <col min="12061" max="12061" width="10.625" style="50" customWidth="1"/>
    <col min="12062" max="12288" width="8.875" style="50"/>
    <col min="12289" max="12289" width="1" style="50" customWidth="1"/>
    <col min="12290" max="12290" width="4.25" style="50" customWidth="1"/>
    <col min="12291" max="12291" width="5.375" style="50" customWidth="1"/>
    <col min="12292" max="12292" width="7.5" style="50" customWidth="1"/>
    <col min="12293" max="12293" width="9.75" style="50" customWidth="1"/>
    <col min="12294" max="12294" width="8" style="50" customWidth="1"/>
    <col min="12295" max="12295" width="9.25" style="50" customWidth="1"/>
    <col min="12296" max="12296" width="9.875" style="50" customWidth="1"/>
    <col min="12297" max="12306" width="9.75" style="50" customWidth="1"/>
    <col min="12307" max="12307" width="12.25" style="50" customWidth="1"/>
    <col min="12308" max="12316" width="9.75" style="50" customWidth="1"/>
    <col min="12317" max="12317" width="10.625" style="50" customWidth="1"/>
    <col min="12318" max="12544" width="8.875" style="50"/>
    <col min="12545" max="12545" width="1" style="50" customWidth="1"/>
    <col min="12546" max="12546" width="4.25" style="50" customWidth="1"/>
    <col min="12547" max="12547" width="5.375" style="50" customWidth="1"/>
    <col min="12548" max="12548" width="7.5" style="50" customWidth="1"/>
    <col min="12549" max="12549" width="9.75" style="50" customWidth="1"/>
    <col min="12550" max="12550" width="8" style="50" customWidth="1"/>
    <col min="12551" max="12551" width="9.25" style="50" customWidth="1"/>
    <col min="12552" max="12552" width="9.875" style="50" customWidth="1"/>
    <col min="12553" max="12562" width="9.75" style="50" customWidth="1"/>
    <col min="12563" max="12563" width="12.25" style="50" customWidth="1"/>
    <col min="12564" max="12572" width="9.75" style="50" customWidth="1"/>
    <col min="12573" max="12573" width="10.625" style="50" customWidth="1"/>
    <col min="12574" max="12800" width="8.875" style="50"/>
    <col min="12801" max="12801" width="1" style="50" customWidth="1"/>
    <col min="12802" max="12802" width="4.25" style="50" customWidth="1"/>
    <col min="12803" max="12803" width="5.375" style="50" customWidth="1"/>
    <col min="12804" max="12804" width="7.5" style="50" customWidth="1"/>
    <col min="12805" max="12805" width="9.75" style="50" customWidth="1"/>
    <col min="12806" max="12806" width="8" style="50" customWidth="1"/>
    <col min="12807" max="12807" width="9.25" style="50" customWidth="1"/>
    <col min="12808" max="12808" width="9.875" style="50" customWidth="1"/>
    <col min="12809" max="12818" width="9.75" style="50" customWidth="1"/>
    <col min="12819" max="12819" width="12.25" style="50" customWidth="1"/>
    <col min="12820" max="12828" width="9.75" style="50" customWidth="1"/>
    <col min="12829" max="12829" width="10.625" style="50" customWidth="1"/>
    <col min="12830" max="13056" width="8.875" style="50"/>
    <col min="13057" max="13057" width="1" style="50" customWidth="1"/>
    <col min="13058" max="13058" width="4.25" style="50" customWidth="1"/>
    <col min="13059" max="13059" width="5.375" style="50" customWidth="1"/>
    <col min="13060" max="13060" width="7.5" style="50" customWidth="1"/>
    <col min="13061" max="13061" width="9.75" style="50" customWidth="1"/>
    <col min="13062" max="13062" width="8" style="50" customWidth="1"/>
    <col min="13063" max="13063" width="9.25" style="50" customWidth="1"/>
    <col min="13064" max="13064" width="9.875" style="50" customWidth="1"/>
    <col min="13065" max="13074" width="9.75" style="50" customWidth="1"/>
    <col min="13075" max="13075" width="12.25" style="50" customWidth="1"/>
    <col min="13076" max="13084" width="9.75" style="50" customWidth="1"/>
    <col min="13085" max="13085" width="10.625" style="50" customWidth="1"/>
    <col min="13086" max="13312" width="8.875" style="50"/>
    <col min="13313" max="13313" width="1" style="50" customWidth="1"/>
    <col min="13314" max="13314" width="4.25" style="50" customWidth="1"/>
    <col min="13315" max="13315" width="5.375" style="50" customWidth="1"/>
    <col min="13316" max="13316" width="7.5" style="50" customWidth="1"/>
    <col min="13317" max="13317" width="9.75" style="50" customWidth="1"/>
    <col min="13318" max="13318" width="8" style="50" customWidth="1"/>
    <col min="13319" max="13319" width="9.25" style="50" customWidth="1"/>
    <col min="13320" max="13320" width="9.875" style="50" customWidth="1"/>
    <col min="13321" max="13330" width="9.75" style="50" customWidth="1"/>
    <col min="13331" max="13331" width="12.25" style="50" customWidth="1"/>
    <col min="13332" max="13340" width="9.75" style="50" customWidth="1"/>
    <col min="13341" max="13341" width="10.625" style="50" customWidth="1"/>
    <col min="13342" max="13568" width="8.875" style="50"/>
    <col min="13569" max="13569" width="1" style="50" customWidth="1"/>
    <col min="13570" max="13570" width="4.25" style="50" customWidth="1"/>
    <col min="13571" max="13571" width="5.375" style="50" customWidth="1"/>
    <col min="13572" max="13572" width="7.5" style="50" customWidth="1"/>
    <col min="13573" max="13573" width="9.75" style="50" customWidth="1"/>
    <col min="13574" max="13574" width="8" style="50" customWidth="1"/>
    <col min="13575" max="13575" width="9.25" style="50" customWidth="1"/>
    <col min="13576" max="13576" width="9.875" style="50" customWidth="1"/>
    <col min="13577" max="13586" width="9.75" style="50" customWidth="1"/>
    <col min="13587" max="13587" width="12.25" style="50" customWidth="1"/>
    <col min="13588" max="13596" width="9.75" style="50" customWidth="1"/>
    <col min="13597" max="13597" width="10.625" style="50" customWidth="1"/>
    <col min="13598" max="13824" width="8.875" style="50"/>
    <col min="13825" max="13825" width="1" style="50" customWidth="1"/>
    <col min="13826" max="13826" width="4.25" style="50" customWidth="1"/>
    <col min="13827" max="13827" width="5.375" style="50" customWidth="1"/>
    <col min="13828" max="13828" width="7.5" style="50" customWidth="1"/>
    <col min="13829" max="13829" width="9.75" style="50" customWidth="1"/>
    <col min="13830" max="13830" width="8" style="50" customWidth="1"/>
    <col min="13831" max="13831" width="9.25" style="50" customWidth="1"/>
    <col min="13832" max="13832" width="9.875" style="50" customWidth="1"/>
    <col min="13833" max="13842" width="9.75" style="50" customWidth="1"/>
    <col min="13843" max="13843" width="12.25" style="50" customWidth="1"/>
    <col min="13844" max="13852" width="9.75" style="50" customWidth="1"/>
    <col min="13853" max="13853" width="10.625" style="50" customWidth="1"/>
    <col min="13854" max="14080" width="8.875" style="50"/>
    <col min="14081" max="14081" width="1" style="50" customWidth="1"/>
    <col min="14082" max="14082" width="4.25" style="50" customWidth="1"/>
    <col min="14083" max="14083" width="5.375" style="50" customWidth="1"/>
    <col min="14084" max="14084" width="7.5" style="50" customWidth="1"/>
    <col min="14085" max="14085" width="9.75" style="50" customWidth="1"/>
    <col min="14086" max="14086" width="8" style="50" customWidth="1"/>
    <col min="14087" max="14087" width="9.25" style="50" customWidth="1"/>
    <col min="14088" max="14088" width="9.875" style="50" customWidth="1"/>
    <col min="14089" max="14098" width="9.75" style="50" customWidth="1"/>
    <col min="14099" max="14099" width="12.25" style="50" customWidth="1"/>
    <col min="14100" max="14108" width="9.75" style="50" customWidth="1"/>
    <col min="14109" max="14109" width="10.625" style="50" customWidth="1"/>
    <col min="14110" max="14336" width="8.875" style="50"/>
    <col min="14337" max="14337" width="1" style="50" customWidth="1"/>
    <col min="14338" max="14338" width="4.25" style="50" customWidth="1"/>
    <col min="14339" max="14339" width="5.375" style="50" customWidth="1"/>
    <col min="14340" max="14340" width="7.5" style="50" customWidth="1"/>
    <col min="14341" max="14341" width="9.75" style="50" customWidth="1"/>
    <col min="14342" max="14342" width="8" style="50" customWidth="1"/>
    <col min="14343" max="14343" width="9.25" style="50" customWidth="1"/>
    <col min="14344" max="14344" width="9.875" style="50" customWidth="1"/>
    <col min="14345" max="14354" width="9.75" style="50" customWidth="1"/>
    <col min="14355" max="14355" width="12.25" style="50" customWidth="1"/>
    <col min="14356" max="14364" width="9.75" style="50" customWidth="1"/>
    <col min="14365" max="14365" width="10.625" style="50" customWidth="1"/>
    <col min="14366" max="14592" width="8.875" style="50"/>
    <col min="14593" max="14593" width="1" style="50" customWidth="1"/>
    <col min="14594" max="14594" width="4.25" style="50" customWidth="1"/>
    <col min="14595" max="14595" width="5.375" style="50" customWidth="1"/>
    <col min="14596" max="14596" width="7.5" style="50" customWidth="1"/>
    <col min="14597" max="14597" width="9.75" style="50" customWidth="1"/>
    <col min="14598" max="14598" width="8" style="50" customWidth="1"/>
    <col min="14599" max="14599" width="9.25" style="50" customWidth="1"/>
    <col min="14600" max="14600" width="9.875" style="50" customWidth="1"/>
    <col min="14601" max="14610" width="9.75" style="50" customWidth="1"/>
    <col min="14611" max="14611" width="12.25" style="50" customWidth="1"/>
    <col min="14612" max="14620" width="9.75" style="50" customWidth="1"/>
    <col min="14621" max="14621" width="10.625" style="50" customWidth="1"/>
    <col min="14622" max="14848" width="8.875" style="50"/>
    <col min="14849" max="14849" width="1" style="50" customWidth="1"/>
    <col min="14850" max="14850" width="4.25" style="50" customWidth="1"/>
    <col min="14851" max="14851" width="5.375" style="50" customWidth="1"/>
    <col min="14852" max="14852" width="7.5" style="50" customWidth="1"/>
    <col min="14853" max="14853" width="9.75" style="50" customWidth="1"/>
    <col min="14854" max="14854" width="8" style="50" customWidth="1"/>
    <col min="14855" max="14855" width="9.25" style="50" customWidth="1"/>
    <col min="14856" max="14856" width="9.875" style="50" customWidth="1"/>
    <col min="14857" max="14866" width="9.75" style="50" customWidth="1"/>
    <col min="14867" max="14867" width="12.25" style="50" customWidth="1"/>
    <col min="14868" max="14876" width="9.75" style="50" customWidth="1"/>
    <col min="14877" max="14877" width="10.625" style="50" customWidth="1"/>
    <col min="14878" max="15104" width="8.875" style="50"/>
    <col min="15105" max="15105" width="1" style="50" customWidth="1"/>
    <col min="15106" max="15106" width="4.25" style="50" customWidth="1"/>
    <col min="15107" max="15107" width="5.375" style="50" customWidth="1"/>
    <col min="15108" max="15108" width="7.5" style="50" customWidth="1"/>
    <col min="15109" max="15109" width="9.75" style="50" customWidth="1"/>
    <col min="15110" max="15110" width="8" style="50" customWidth="1"/>
    <col min="15111" max="15111" width="9.25" style="50" customWidth="1"/>
    <col min="15112" max="15112" width="9.875" style="50" customWidth="1"/>
    <col min="15113" max="15122" width="9.75" style="50" customWidth="1"/>
    <col min="15123" max="15123" width="12.25" style="50" customWidth="1"/>
    <col min="15124" max="15132" width="9.75" style="50" customWidth="1"/>
    <col min="15133" max="15133" width="10.625" style="50" customWidth="1"/>
    <col min="15134" max="15360" width="8.875" style="50"/>
    <col min="15361" max="15361" width="1" style="50" customWidth="1"/>
    <col min="15362" max="15362" width="4.25" style="50" customWidth="1"/>
    <col min="15363" max="15363" width="5.375" style="50" customWidth="1"/>
    <col min="15364" max="15364" width="7.5" style="50" customWidth="1"/>
    <col min="15365" max="15365" width="9.75" style="50" customWidth="1"/>
    <col min="15366" max="15366" width="8" style="50" customWidth="1"/>
    <col min="15367" max="15367" width="9.25" style="50" customWidth="1"/>
    <col min="15368" max="15368" width="9.875" style="50" customWidth="1"/>
    <col min="15369" max="15378" width="9.75" style="50" customWidth="1"/>
    <col min="15379" max="15379" width="12.25" style="50" customWidth="1"/>
    <col min="15380" max="15388" width="9.75" style="50" customWidth="1"/>
    <col min="15389" max="15389" width="10.625" style="50" customWidth="1"/>
    <col min="15390" max="15616" width="8.875" style="50"/>
    <col min="15617" max="15617" width="1" style="50" customWidth="1"/>
    <col min="15618" max="15618" width="4.25" style="50" customWidth="1"/>
    <col min="15619" max="15619" width="5.375" style="50" customWidth="1"/>
    <col min="15620" max="15620" width="7.5" style="50" customWidth="1"/>
    <col min="15621" max="15621" width="9.75" style="50" customWidth="1"/>
    <col min="15622" max="15622" width="8" style="50" customWidth="1"/>
    <col min="15623" max="15623" width="9.25" style="50" customWidth="1"/>
    <col min="15624" max="15624" width="9.875" style="50" customWidth="1"/>
    <col min="15625" max="15634" width="9.75" style="50" customWidth="1"/>
    <col min="15635" max="15635" width="12.25" style="50" customWidth="1"/>
    <col min="15636" max="15644" width="9.75" style="50" customWidth="1"/>
    <col min="15645" max="15645" width="10.625" style="50" customWidth="1"/>
    <col min="15646" max="15872" width="8.875" style="50"/>
    <col min="15873" max="15873" width="1" style="50" customWidth="1"/>
    <col min="15874" max="15874" width="4.25" style="50" customWidth="1"/>
    <col min="15875" max="15875" width="5.375" style="50" customWidth="1"/>
    <col min="15876" max="15876" width="7.5" style="50" customWidth="1"/>
    <col min="15877" max="15877" width="9.75" style="50" customWidth="1"/>
    <col min="15878" max="15878" width="8" style="50" customWidth="1"/>
    <col min="15879" max="15879" width="9.25" style="50" customWidth="1"/>
    <col min="15880" max="15880" width="9.875" style="50" customWidth="1"/>
    <col min="15881" max="15890" width="9.75" style="50" customWidth="1"/>
    <col min="15891" max="15891" width="12.25" style="50" customWidth="1"/>
    <col min="15892" max="15900" width="9.75" style="50" customWidth="1"/>
    <col min="15901" max="15901" width="10.625" style="50" customWidth="1"/>
    <col min="15902" max="16128" width="8.875" style="50"/>
    <col min="16129" max="16129" width="1" style="50" customWidth="1"/>
    <col min="16130" max="16130" width="4.25" style="50" customWidth="1"/>
    <col min="16131" max="16131" width="5.375" style="50" customWidth="1"/>
    <col min="16132" max="16132" width="7.5" style="50" customWidth="1"/>
    <col min="16133" max="16133" width="9.75" style="50" customWidth="1"/>
    <col min="16134" max="16134" width="8" style="50" customWidth="1"/>
    <col min="16135" max="16135" width="9.25" style="50" customWidth="1"/>
    <col min="16136" max="16136" width="9.875" style="50" customWidth="1"/>
    <col min="16137" max="16146" width="9.75" style="50" customWidth="1"/>
    <col min="16147" max="16147" width="12.25" style="50" customWidth="1"/>
    <col min="16148" max="16156" width="9.75" style="50" customWidth="1"/>
    <col min="16157" max="16157" width="10.625" style="50" customWidth="1"/>
    <col min="16158" max="16384" width="8.875" style="50"/>
  </cols>
  <sheetData>
    <row r="1" spans="1:29" ht="30" customHeight="1" x14ac:dyDescent="0.15">
      <c r="A1" s="47"/>
      <c r="B1" s="48" t="s">
        <v>27</v>
      </c>
      <c r="C1" s="49"/>
      <c r="D1" s="49"/>
      <c r="E1" s="49"/>
      <c r="F1" s="49"/>
      <c r="G1" s="49"/>
      <c r="H1" s="49"/>
      <c r="I1" s="365"/>
      <c r="J1" s="365"/>
      <c r="K1" s="365"/>
      <c r="L1" s="365"/>
      <c r="M1" s="365"/>
      <c r="N1" s="365"/>
      <c r="O1" s="49"/>
      <c r="P1" s="49"/>
      <c r="S1" s="49"/>
      <c r="T1" s="49"/>
      <c r="U1" s="49"/>
      <c r="V1" s="49"/>
      <c r="W1" s="49"/>
      <c r="X1" s="49"/>
      <c r="Y1" s="49"/>
      <c r="Z1" s="49"/>
      <c r="AA1" s="49"/>
      <c r="AB1" s="366"/>
      <c r="AC1" s="366"/>
    </row>
    <row r="2" spans="1:29" ht="30" customHeight="1" x14ac:dyDescent="0.15">
      <c r="A2" s="47"/>
      <c r="B2" s="365" t="s">
        <v>159</v>
      </c>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450" t="s">
        <v>28</v>
      </c>
      <c r="AC2" s="450"/>
    </row>
    <row r="3" spans="1:29" ht="19.899999999999999" customHeight="1" x14ac:dyDescent="0.15">
      <c r="B3" s="51" t="s">
        <v>29</v>
      </c>
    </row>
    <row r="4" spans="1:29" ht="16.5" customHeight="1" x14ac:dyDescent="0.15">
      <c r="B4" s="367" t="s">
        <v>30</v>
      </c>
      <c r="C4" s="368"/>
      <c r="D4" s="368"/>
      <c r="E4" s="368"/>
      <c r="F4" s="368"/>
      <c r="G4" s="368"/>
      <c r="H4" s="52" t="s">
        <v>31</v>
      </c>
      <c r="I4" s="53">
        <v>31</v>
      </c>
      <c r="J4" s="54">
        <f>I4+1</f>
        <v>32</v>
      </c>
      <c r="K4" s="54">
        <f t="shared" ref="K4:R4" si="0">J4+1</f>
        <v>33</v>
      </c>
      <c r="L4" s="54">
        <f t="shared" si="0"/>
        <v>34</v>
      </c>
      <c r="M4" s="54">
        <f t="shared" si="0"/>
        <v>35</v>
      </c>
      <c r="N4" s="54">
        <f t="shared" si="0"/>
        <v>36</v>
      </c>
      <c r="O4" s="54">
        <f t="shared" si="0"/>
        <v>37</v>
      </c>
      <c r="P4" s="54">
        <f t="shared" si="0"/>
        <v>38</v>
      </c>
      <c r="Q4" s="54">
        <f t="shared" si="0"/>
        <v>39</v>
      </c>
      <c r="R4" s="54">
        <f t="shared" si="0"/>
        <v>40</v>
      </c>
      <c r="S4" s="54">
        <v>41</v>
      </c>
      <c r="T4" s="54">
        <f t="shared" ref="T4" si="1">S4+1</f>
        <v>42</v>
      </c>
      <c r="U4" s="54">
        <f t="shared" ref="U4" si="2">T4+1</f>
        <v>43</v>
      </c>
      <c r="V4" s="54">
        <f t="shared" ref="V4" si="3">U4+1</f>
        <v>44</v>
      </c>
      <c r="W4" s="54">
        <f t="shared" ref="W4" si="4">V4+1</f>
        <v>45</v>
      </c>
      <c r="X4" s="54">
        <f t="shared" ref="X4" si="5">W4+1</f>
        <v>46</v>
      </c>
      <c r="Y4" s="54">
        <f t="shared" ref="Y4" si="6">X4+1</f>
        <v>47</v>
      </c>
      <c r="Z4" s="54">
        <f t="shared" ref="Z4" si="7">Y4+1</f>
        <v>48</v>
      </c>
      <c r="AA4" s="54">
        <f t="shared" ref="AA4" si="8">Z4+1</f>
        <v>49</v>
      </c>
      <c r="AB4" s="54">
        <f t="shared" ref="AB4" si="9">AA4+1</f>
        <v>50</v>
      </c>
      <c r="AC4" s="361" t="s">
        <v>14</v>
      </c>
    </row>
    <row r="5" spans="1:29" ht="16.5" customHeight="1" x14ac:dyDescent="0.15">
      <c r="B5" s="369"/>
      <c r="C5" s="370"/>
      <c r="D5" s="370"/>
      <c r="E5" s="370"/>
      <c r="F5" s="370"/>
      <c r="G5" s="370"/>
      <c r="H5" s="55" t="s">
        <v>32</v>
      </c>
      <c r="I5" s="56" t="s">
        <v>33</v>
      </c>
      <c r="J5" s="56" t="s">
        <v>34</v>
      </c>
      <c r="K5" s="56" t="s">
        <v>35</v>
      </c>
      <c r="L5" s="56" t="s">
        <v>36</v>
      </c>
      <c r="M5" s="56" t="s">
        <v>37</v>
      </c>
      <c r="N5" s="56" t="s">
        <v>38</v>
      </c>
      <c r="O5" s="56" t="s">
        <v>39</v>
      </c>
      <c r="P5" s="56" t="s">
        <v>40</v>
      </c>
      <c r="Q5" s="56" t="s">
        <v>41</v>
      </c>
      <c r="R5" s="56" t="s">
        <v>42</v>
      </c>
      <c r="S5" s="56" t="s">
        <v>76</v>
      </c>
      <c r="T5" s="56" t="s">
        <v>77</v>
      </c>
      <c r="U5" s="56" t="s">
        <v>78</v>
      </c>
      <c r="V5" s="56" t="s">
        <v>79</v>
      </c>
      <c r="W5" s="56" t="s">
        <v>80</v>
      </c>
      <c r="X5" s="56" t="s">
        <v>81</v>
      </c>
      <c r="Y5" s="56" t="s">
        <v>82</v>
      </c>
      <c r="Z5" s="56" t="s">
        <v>83</v>
      </c>
      <c r="AA5" s="56" t="s">
        <v>84</v>
      </c>
      <c r="AB5" s="129" t="s">
        <v>85</v>
      </c>
      <c r="AC5" s="372"/>
    </row>
    <row r="6" spans="1:29" ht="16.5" customHeight="1" x14ac:dyDescent="0.15">
      <c r="B6" s="369"/>
      <c r="C6" s="370"/>
      <c r="D6" s="370"/>
      <c r="E6" s="370"/>
      <c r="F6" s="371"/>
      <c r="G6" s="371"/>
      <c r="H6" s="57" t="s">
        <v>43</v>
      </c>
      <c r="I6" s="58">
        <v>1</v>
      </c>
      <c r="J6" s="57">
        <v>2</v>
      </c>
      <c r="K6" s="57">
        <v>3</v>
      </c>
      <c r="L6" s="57">
        <v>4</v>
      </c>
      <c r="M6" s="57">
        <v>5</v>
      </c>
      <c r="N6" s="57">
        <v>6</v>
      </c>
      <c r="O6" s="57">
        <v>7</v>
      </c>
      <c r="P6" s="57">
        <v>8</v>
      </c>
      <c r="Q6" s="57">
        <v>9</v>
      </c>
      <c r="R6" s="57">
        <v>10</v>
      </c>
      <c r="S6" s="57">
        <v>11</v>
      </c>
      <c r="T6" s="57">
        <v>12</v>
      </c>
      <c r="U6" s="57">
        <v>13</v>
      </c>
      <c r="V6" s="57">
        <v>14</v>
      </c>
      <c r="W6" s="57">
        <v>15</v>
      </c>
      <c r="X6" s="57">
        <v>16</v>
      </c>
      <c r="Y6" s="57">
        <v>17</v>
      </c>
      <c r="Z6" s="57">
        <v>18</v>
      </c>
      <c r="AA6" s="57">
        <v>19</v>
      </c>
      <c r="AB6" s="320">
        <v>20</v>
      </c>
      <c r="AC6" s="362"/>
    </row>
    <row r="7" spans="1:29" ht="21" customHeight="1" x14ac:dyDescent="0.15">
      <c r="B7" s="59"/>
      <c r="C7" s="58"/>
      <c r="D7" s="58"/>
      <c r="E7" s="60"/>
      <c r="F7" s="363" t="s">
        <v>44</v>
      </c>
      <c r="G7" s="364"/>
      <c r="H7" s="61"/>
      <c r="I7" s="62"/>
      <c r="J7" s="61"/>
      <c r="K7" s="61"/>
      <c r="L7" s="61"/>
      <c r="M7" s="61"/>
      <c r="N7" s="61"/>
      <c r="O7" s="61"/>
      <c r="P7" s="61"/>
      <c r="Q7" s="61"/>
      <c r="R7" s="61"/>
      <c r="S7" s="61"/>
      <c r="T7" s="61"/>
      <c r="U7" s="61"/>
      <c r="V7" s="61"/>
      <c r="W7" s="61"/>
      <c r="X7" s="61"/>
      <c r="Y7" s="61"/>
      <c r="Z7" s="61"/>
      <c r="AA7" s="61"/>
      <c r="AB7" s="130"/>
      <c r="AC7" s="131"/>
    </row>
    <row r="8" spans="1:29" ht="34.5" customHeight="1" x14ac:dyDescent="0.15">
      <c r="B8" s="381" t="s">
        <v>45</v>
      </c>
      <c r="C8" s="363"/>
      <c r="D8" s="363"/>
      <c r="E8" s="363"/>
      <c r="F8" s="63"/>
      <c r="G8" s="64"/>
      <c r="H8" s="65" t="s">
        <v>46</v>
      </c>
      <c r="I8" s="66"/>
      <c r="J8" s="67"/>
      <c r="K8" s="67"/>
      <c r="L8" s="67"/>
      <c r="M8" s="67"/>
      <c r="N8" s="67"/>
      <c r="O8" s="67"/>
      <c r="P8" s="67"/>
      <c r="Q8" s="67"/>
      <c r="R8" s="67"/>
      <c r="S8" s="67"/>
      <c r="T8" s="67"/>
      <c r="U8" s="67"/>
      <c r="V8" s="67"/>
      <c r="W8" s="67"/>
      <c r="X8" s="67"/>
      <c r="Y8" s="67"/>
      <c r="Z8" s="67"/>
      <c r="AA8" s="67"/>
      <c r="AB8" s="132"/>
      <c r="AC8" s="133">
        <f t="shared" ref="AC8" si="10">SUM(I8:AB8)</f>
        <v>0</v>
      </c>
    </row>
    <row r="9" spans="1:29" ht="21" customHeight="1" x14ac:dyDescent="0.15">
      <c r="B9" s="382" t="s">
        <v>47</v>
      </c>
      <c r="C9" s="383"/>
      <c r="D9" s="384"/>
      <c r="E9" s="68" t="s">
        <v>48</v>
      </c>
      <c r="F9" s="69"/>
      <c r="G9" s="70"/>
      <c r="H9" s="71" t="s">
        <v>49</v>
      </c>
      <c r="I9" s="72"/>
      <c r="J9" s="73"/>
      <c r="K9" s="73"/>
      <c r="L9" s="73"/>
      <c r="M9" s="73"/>
      <c r="N9" s="73"/>
      <c r="O9" s="73"/>
      <c r="P9" s="73"/>
      <c r="Q9" s="73"/>
      <c r="R9" s="73"/>
      <c r="S9" s="73"/>
      <c r="T9" s="73"/>
      <c r="U9" s="73"/>
      <c r="V9" s="73"/>
      <c r="W9" s="73"/>
      <c r="X9" s="73"/>
      <c r="Y9" s="73"/>
      <c r="Z9" s="73"/>
      <c r="AA9" s="73"/>
      <c r="AB9" s="134"/>
      <c r="AC9" s="135">
        <f>SUM(I9:AB9)</f>
        <v>0</v>
      </c>
    </row>
    <row r="10" spans="1:29" ht="21" customHeight="1" x14ac:dyDescent="0.15">
      <c r="B10" s="385"/>
      <c r="C10" s="386"/>
      <c r="D10" s="387"/>
      <c r="E10" s="74" t="s">
        <v>50</v>
      </c>
      <c r="F10" s="75"/>
      <c r="G10" s="76" t="s">
        <v>51</v>
      </c>
      <c r="H10" s="74" t="s">
        <v>46</v>
      </c>
      <c r="I10" s="77">
        <f>INT(I9*$F10)</f>
        <v>0</v>
      </c>
      <c r="J10" s="78">
        <f>INT(J9*$F10)</f>
        <v>0</v>
      </c>
      <c r="K10" s="78">
        <f t="shared" ref="K10:AB10" si="11">INT(K9*$F10)</f>
        <v>0</v>
      </c>
      <c r="L10" s="78">
        <f t="shared" si="11"/>
        <v>0</v>
      </c>
      <c r="M10" s="78">
        <f t="shared" si="11"/>
        <v>0</v>
      </c>
      <c r="N10" s="78">
        <f t="shared" si="11"/>
        <v>0</v>
      </c>
      <c r="O10" s="78">
        <f t="shared" si="11"/>
        <v>0</v>
      </c>
      <c r="P10" s="78">
        <f t="shared" si="11"/>
        <v>0</v>
      </c>
      <c r="Q10" s="78">
        <f t="shared" si="11"/>
        <v>0</v>
      </c>
      <c r="R10" s="78">
        <f t="shared" si="11"/>
        <v>0</v>
      </c>
      <c r="S10" s="78">
        <f t="shared" si="11"/>
        <v>0</v>
      </c>
      <c r="T10" s="78">
        <f t="shared" si="11"/>
        <v>0</v>
      </c>
      <c r="U10" s="78">
        <f t="shared" si="11"/>
        <v>0</v>
      </c>
      <c r="V10" s="78">
        <f t="shared" si="11"/>
        <v>0</v>
      </c>
      <c r="W10" s="78">
        <f t="shared" si="11"/>
        <v>0</v>
      </c>
      <c r="X10" s="78">
        <f t="shared" si="11"/>
        <v>0</v>
      </c>
      <c r="Y10" s="78">
        <f t="shared" si="11"/>
        <v>0</v>
      </c>
      <c r="Z10" s="78">
        <f t="shared" si="11"/>
        <v>0</v>
      </c>
      <c r="AA10" s="78">
        <f t="shared" si="11"/>
        <v>0</v>
      </c>
      <c r="AB10" s="107">
        <f t="shared" si="11"/>
        <v>0</v>
      </c>
      <c r="AC10" s="136">
        <f t="shared" ref="AC10:AC13" si="12">SUM(I10:AB10)</f>
        <v>0</v>
      </c>
    </row>
    <row r="11" spans="1:29" ht="34.5" customHeight="1" x14ac:dyDescent="0.15">
      <c r="B11" s="388" t="s">
        <v>52</v>
      </c>
      <c r="C11" s="389"/>
      <c r="D11" s="389"/>
      <c r="E11" s="390"/>
      <c r="F11" s="79"/>
      <c r="G11" s="64"/>
      <c r="H11" s="74" t="s">
        <v>46</v>
      </c>
      <c r="I11" s="80"/>
      <c r="J11" s="81"/>
      <c r="K11" s="81"/>
      <c r="L11" s="81"/>
      <c r="M11" s="81"/>
      <c r="N11" s="81"/>
      <c r="O11" s="81"/>
      <c r="P11" s="81"/>
      <c r="Q11" s="81"/>
      <c r="R11" s="81"/>
      <c r="S11" s="81"/>
      <c r="T11" s="81"/>
      <c r="U11" s="81"/>
      <c r="V11" s="81"/>
      <c r="W11" s="81"/>
      <c r="X11" s="81"/>
      <c r="Y11" s="81"/>
      <c r="Z11" s="81"/>
      <c r="AA11" s="81"/>
      <c r="AB11" s="80"/>
      <c r="AC11" s="136">
        <f t="shared" si="12"/>
        <v>0</v>
      </c>
    </row>
    <row r="12" spans="1:29" ht="34.5" customHeight="1" thickBot="1" x14ac:dyDescent="0.2">
      <c r="B12" s="391" t="s">
        <v>53</v>
      </c>
      <c r="C12" s="392"/>
      <c r="D12" s="392"/>
      <c r="E12" s="393"/>
      <c r="F12" s="82"/>
      <c r="G12" s="83"/>
      <c r="H12" s="84" t="s">
        <v>46</v>
      </c>
      <c r="I12" s="85"/>
      <c r="J12" s="86"/>
      <c r="K12" s="86"/>
      <c r="L12" s="86"/>
      <c r="M12" s="86"/>
      <c r="N12" s="86"/>
      <c r="O12" s="86"/>
      <c r="P12" s="86"/>
      <c r="Q12" s="86"/>
      <c r="R12" s="86"/>
      <c r="S12" s="86"/>
      <c r="T12" s="86"/>
      <c r="U12" s="86"/>
      <c r="V12" s="86"/>
      <c r="W12" s="86"/>
      <c r="X12" s="86"/>
      <c r="Y12" s="86"/>
      <c r="Z12" s="86"/>
      <c r="AA12" s="86"/>
      <c r="AB12" s="85"/>
      <c r="AC12" s="137">
        <f t="shared" si="12"/>
        <v>0</v>
      </c>
    </row>
    <row r="13" spans="1:29" ht="21" customHeight="1" thickTop="1" x14ac:dyDescent="0.15">
      <c r="B13" s="394" t="s">
        <v>54</v>
      </c>
      <c r="C13" s="395"/>
      <c r="D13" s="395"/>
      <c r="E13" s="395"/>
      <c r="F13" s="87"/>
      <c r="G13" s="87"/>
      <c r="H13" s="88" t="s">
        <v>55</v>
      </c>
      <c r="I13" s="89">
        <f>+I8+I10+I11+I12</f>
        <v>0</v>
      </c>
      <c r="J13" s="90">
        <f>+J8+J10+J11+J12</f>
        <v>0</v>
      </c>
      <c r="K13" s="90">
        <f t="shared" ref="K13:Y13" si="13">+K8+K10+K11+K12</f>
        <v>0</v>
      </c>
      <c r="L13" s="90">
        <f t="shared" si="13"/>
        <v>0</v>
      </c>
      <c r="M13" s="90">
        <f t="shared" si="13"/>
        <v>0</v>
      </c>
      <c r="N13" s="90">
        <f t="shared" si="13"/>
        <v>0</v>
      </c>
      <c r="O13" s="90">
        <f t="shared" si="13"/>
        <v>0</v>
      </c>
      <c r="P13" s="90">
        <f t="shared" si="13"/>
        <v>0</v>
      </c>
      <c r="Q13" s="90">
        <f t="shared" si="13"/>
        <v>0</v>
      </c>
      <c r="R13" s="90">
        <f t="shared" si="13"/>
        <v>0</v>
      </c>
      <c r="S13" s="90">
        <f t="shared" si="13"/>
        <v>0</v>
      </c>
      <c r="T13" s="90">
        <f t="shared" si="13"/>
        <v>0</v>
      </c>
      <c r="U13" s="90">
        <f t="shared" si="13"/>
        <v>0</v>
      </c>
      <c r="V13" s="90">
        <f t="shared" si="13"/>
        <v>0</v>
      </c>
      <c r="W13" s="90">
        <f t="shared" si="13"/>
        <v>0</v>
      </c>
      <c r="X13" s="90">
        <f t="shared" si="13"/>
        <v>0</v>
      </c>
      <c r="Y13" s="90">
        <f t="shared" si="13"/>
        <v>0</v>
      </c>
      <c r="Z13" s="90">
        <f>+Z8+Z10+Z11+Z12</f>
        <v>0</v>
      </c>
      <c r="AA13" s="90">
        <f>+AA8+AA10+AA11+AA12</f>
        <v>0</v>
      </c>
      <c r="AB13" s="89">
        <f>+AB8+AB10+AB11+AB12</f>
        <v>0</v>
      </c>
      <c r="AC13" s="138">
        <f t="shared" si="12"/>
        <v>0</v>
      </c>
    </row>
    <row r="14" spans="1:29" ht="14.25" customHeight="1" x14ac:dyDescent="0.15">
      <c r="AC14" s="93"/>
    </row>
    <row r="15" spans="1:29" ht="21" customHeight="1" x14ac:dyDescent="0.15">
      <c r="B15" s="51" t="s">
        <v>56</v>
      </c>
      <c r="AC15" s="103"/>
    </row>
    <row r="16" spans="1:29" ht="16.5" customHeight="1" x14ac:dyDescent="0.15">
      <c r="B16" s="367" t="s">
        <v>30</v>
      </c>
      <c r="C16" s="368"/>
      <c r="D16" s="368"/>
      <c r="E16" s="368"/>
      <c r="F16" s="368"/>
      <c r="G16" s="373"/>
      <c r="H16" s="52" t="s">
        <v>31</v>
      </c>
      <c r="I16" s="91">
        <v>31</v>
      </c>
      <c r="J16" s="54">
        <f>I16+1</f>
        <v>32</v>
      </c>
      <c r="K16" s="54">
        <f t="shared" ref="K16:R16" si="14">J16+1</f>
        <v>33</v>
      </c>
      <c r="L16" s="54">
        <f t="shared" si="14"/>
        <v>34</v>
      </c>
      <c r="M16" s="54">
        <f t="shared" si="14"/>
        <v>35</v>
      </c>
      <c r="N16" s="54">
        <f t="shared" si="14"/>
        <v>36</v>
      </c>
      <c r="O16" s="54">
        <f t="shared" si="14"/>
        <v>37</v>
      </c>
      <c r="P16" s="54">
        <f t="shared" si="14"/>
        <v>38</v>
      </c>
      <c r="Q16" s="54">
        <f t="shared" si="14"/>
        <v>39</v>
      </c>
      <c r="R16" s="54">
        <f t="shared" si="14"/>
        <v>40</v>
      </c>
      <c r="S16" s="54">
        <v>41</v>
      </c>
      <c r="T16" s="54">
        <f t="shared" ref="T16" si="15">S16+1</f>
        <v>42</v>
      </c>
      <c r="U16" s="54">
        <f t="shared" ref="U16" si="16">T16+1</f>
        <v>43</v>
      </c>
      <c r="V16" s="54">
        <f t="shared" ref="V16" si="17">U16+1</f>
        <v>44</v>
      </c>
      <c r="W16" s="54">
        <f t="shared" ref="W16" si="18">V16+1</f>
        <v>45</v>
      </c>
      <c r="X16" s="54">
        <f t="shared" ref="X16" si="19">W16+1</f>
        <v>46</v>
      </c>
      <c r="Y16" s="54">
        <f t="shared" ref="Y16" si="20">X16+1</f>
        <v>47</v>
      </c>
      <c r="Z16" s="54">
        <f t="shared" ref="Z16" si="21">Y16+1</f>
        <v>48</v>
      </c>
      <c r="AA16" s="54">
        <f t="shared" ref="AA16" si="22">Z16+1</f>
        <v>49</v>
      </c>
      <c r="AB16" s="139">
        <f t="shared" ref="AB16" si="23">AA16+1</f>
        <v>50</v>
      </c>
      <c r="AC16" s="361" t="s">
        <v>14</v>
      </c>
    </row>
    <row r="17" spans="2:29" ht="16.5" customHeight="1" x14ac:dyDescent="0.15">
      <c r="B17" s="374"/>
      <c r="C17" s="371"/>
      <c r="D17" s="371"/>
      <c r="E17" s="371"/>
      <c r="F17" s="371"/>
      <c r="G17" s="375"/>
      <c r="H17" s="55" t="s">
        <v>32</v>
      </c>
      <c r="I17" s="56" t="s">
        <v>57</v>
      </c>
      <c r="J17" s="56" t="s">
        <v>34</v>
      </c>
      <c r="K17" s="56" t="s">
        <v>35</v>
      </c>
      <c r="L17" s="56" t="s">
        <v>36</v>
      </c>
      <c r="M17" s="56" t="s">
        <v>37</v>
      </c>
      <c r="N17" s="56" t="s">
        <v>38</v>
      </c>
      <c r="O17" s="56" t="s">
        <v>39</v>
      </c>
      <c r="P17" s="56" t="s">
        <v>40</v>
      </c>
      <c r="Q17" s="56" t="s">
        <v>41</v>
      </c>
      <c r="R17" s="56" t="s">
        <v>42</v>
      </c>
      <c r="S17" s="56" t="s">
        <v>76</v>
      </c>
      <c r="T17" s="56" t="s">
        <v>77</v>
      </c>
      <c r="U17" s="56" t="s">
        <v>78</v>
      </c>
      <c r="V17" s="56" t="s">
        <v>79</v>
      </c>
      <c r="W17" s="56" t="s">
        <v>80</v>
      </c>
      <c r="X17" s="56" t="s">
        <v>81</v>
      </c>
      <c r="Y17" s="56" t="s">
        <v>82</v>
      </c>
      <c r="Z17" s="56" t="s">
        <v>83</v>
      </c>
      <c r="AA17" s="56" t="s">
        <v>84</v>
      </c>
      <c r="AB17" s="129" t="s">
        <v>85</v>
      </c>
      <c r="AC17" s="362"/>
    </row>
    <row r="18" spans="2:29" ht="21" customHeight="1" x14ac:dyDescent="0.15">
      <c r="B18" s="92" t="s">
        <v>58</v>
      </c>
      <c r="C18" s="93"/>
      <c r="D18" s="93"/>
      <c r="E18" s="93"/>
      <c r="F18" s="93"/>
      <c r="G18" s="93"/>
      <c r="H18" s="94" t="s">
        <v>59</v>
      </c>
      <c r="I18" s="95"/>
      <c r="J18" s="96"/>
      <c r="K18" s="96"/>
      <c r="L18" s="96"/>
      <c r="M18" s="96"/>
      <c r="N18" s="96"/>
      <c r="O18" s="96"/>
      <c r="P18" s="96"/>
      <c r="Q18" s="96"/>
      <c r="R18" s="96"/>
      <c r="S18" s="96"/>
      <c r="T18" s="96"/>
      <c r="U18" s="96"/>
      <c r="V18" s="96"/>
      <c r="W18" s="96"/>
      <c r="X18" s="96"/>
      <c r="Y18" s="96"/>
      <c r="Z18" s="96"/>
      <c r="AA18" s="96"/>
      <c r="AB18" s="140"/>
      <c r="AC18" s="137">
        <f t="shared" ref="AC18:AC20" si="24">SUM(I18:AB18)</f>
        <v>0</v>
      </c>
    </row>
    <row r="19" spans="2:29" ht="21" customHeight="1" x14ac:dyDescent="0.15">
      <c r="B19" s="97" t="s">
        <v>60</v>
      </c>
      <c r="C19" s="98"/>
      <c r="D19" s="98"/>
      <c r="E19" s="98"/>
      <c r="F19" s="98"/>
      <c r="G19" s="98"/>
      <c r="H19" s="99" t="s">
        <v>59</v>
      </c>
      <c r="I19" s="100"/>
      <c r="J19" s="101"/>
      <c r="K19" s="101"/>
      <c r="L19" s="101"/>
      <c r="M19" s="101"/>
      <c r="N19" s="101"/>
      <c r="O19" s="101"/>
      <c r="P19" s="101"/>
      <c r="Q19" s="101"/>
      <c r="R19" s="101"/>
      <c r="S19" s="101"/>
      <c r="T19" s="101"/>
      <c r="U19" s="101"/>
      <c r="V19" s="101"/>
      <c r="W19" s="101"/>
      <c r="X19" s="101"/>
      <c r="Y19" s="101"/>
      <c r="Z19" s="101"/>
      <c r="AA19" s="101"/>
      <c r="AB19" s="141"/>
      <c r="AC19" s="133">
        <f t="shared" si="24"/>
        <v>0</v>
      </c>
    </row>
    <row r="20" spans="2:29" ht="21" customHeight="1" x14ac:dyDescent="0.15">
      <c r="B20" s="102" t="s">
        <v>61</v>
      </c>
      <c r="C20" s="103"/>
      <c r="D20" s="103"/>
      <c r="E20" s="104" t="s">
        <v>62</v>
      </c>
      <c r="F20" s="105"/>
      <c r="G20" s="106" t="s">
        <v>63</v>
      </c>
      <c r="H20" s="57" t="s">
        <v>46</v>
      </c>
      <c r="I20" s="107">
        <f>INT(I19*$F20)</f>
        <v>0</v>
      </c>
      <c r="J20" s="107">
        <f>INT(J19*$F20)</f>
        <v>0</v>
      </c>
      <c r="K20" s="107">
        <f t="shared" ref="K20:R20" si="25">INT(K19*$F20)</f>
        <v>0</v>
      </c>
      <c r="L20" s="107">
        <f t="shared" si="25"/>
        <v>0</v>
      </c>
      <c r="M20" s="107">
        <f t="shared" si="25"/>
        <v>0</v>
      </c>
      <c r="N20" s="107">
        <f t="shared" si="25"/>
        <v>0</v>
      </c>
      <c r="O20" s="107">
        <f t="shared" si="25"/>
        <v>0</v>
      </c>
      <c r="P20" s="107">
        <f t="shared" si="25"/>
        <v>0</v>
      </c>
      <c r="Q20" s="107">
        <f t="shared" si="25"/>
        <v>0</v>
      </c>
      <c r="R20" s="108">
        <f t="shared" si="25"/>
        <v>0</v>
      </c>
      <c r="S20" s="107">
        <f>INT(S19*$F20)</f>
        <v>0</v>
      </c>
      <c r="T20" s="107">
        <f t="shared" ref="T20:W20" si="26">INT(T19*$F20)</f>
        <v>0</v>
      </c>
      <c r="U20" s="107">
        <f t="shared" si="26"/>
        <v>0</v>
      </c>
      <c r="V20" s="107">
        <f t="shared" si="26"/>
        <v>0</v>
      </c>
      <c r="W20" s="107">
        <f t="shared" si="26"/>
        <v>0</v>
      </c>
      <c r="X20" s="107">
        <f>INT(X19*$F20)</f>
        <v>0</v>
      </c>
      <c r="Y20" s="107">
        <f t="shared" ref="Y20:AB20" si="27">INT(Y19*$F20)</f>
        <v>0</v>
      </c>
      <c r="Z20" s="107">
        <f t="shared" si="27"/>
        <v>0</v>
      </c>
      <c r="AA20" s="107">
        <f t="shared" si="27"/>
        <v>0</v>
      </c>
      <c r="AB20" s="107">
        <f t="shared" si="27"/>
        <v>0</v>
      </c>
      <c r="AC20" s="133">
        <f t="shared" si="24"/>
        <v>0</v>
      </c>
    </row>
    <row r="21" spans="2:29" ht="14.25" customHeight="1" x14ac:dyDescent="0.15">
      <c r="AC21" s="124"/>
    </row>
    <row r="22" spans="2:29" ht="21" customHeight="1" x14ac:dyDescent="0.15">
      <c r="B22" s="51" t="s">
        <v>64</v>
      </c>
      <c r="AC22" s="103"/>
    </row>
    <row r="23" spans="2:29" ht="16.5" customHeight="1" x14ac:dyDescent="0.15">
      <c r="B23" s="367" t="s">
        <v>30</v>
      </c>
      <c r="C23" s="368"/>
      <c r="D23" s="368"/>
      <c r="E23" s="368"/>
      <c r="F23" s="368"/>
      <c r="G23" s="373"/>
      <c r="H23" s="52" t="s">
        <v>31</v>
      </c>
      <c r="I23" s="53">
        <v>31</v>
      </c>
      <c r="J23" s="54">
        <f>I23+1</f>
        <v>32</v>
      </c>
      <c r="K23" s="54">
        <f t="shared" ref="K23:R23" si="28">J23+1</f>
        <v>33</v>
      </c>
      <c r="L23" s="54">
        <f t="shared" si="28"/>
        <v>34</v>
      </c>
      <c r="M23" s="54">
        <f t="shared" si="28"/>
        <v>35</v>
      </c>
      <c r="N23" s="54">
        <f t="shared" si="28"/>
        <v>36</v>
      </c>
      <c r="O23" s="54">
        <f t="shared" si="28"/>
        <v>37</v>
      </c>
      <c r="P23" s="54">
        <f t="shared" si="28"/>
        <v>38</v>
      </c>
      <c r="Q23" s="54">
        <f t="shared" si="28"/>
        <v>39</v>
      </c>
      <c r="R23" s="54">
        <f t="shared" si="28"/>
        <v>40</v>
      </c>
      <c r="S23" s="54">
        <v>41</v>
      </c>
      <c r="T23" s="54">
        <f t="shared" ref="T23" si="29">S23+1</f>
        <v>42</v>
      </c>
      <c r="U23" s="54">
        <f t="shared" ref="U23" si="30">T23+1</f>
        <v>43</v>
      </c>
      <c r="V23" s="54">
        <f t="shared" ref="V23" si="31">U23+1</f>
        <v>44</v>
      </c>
      <c r="W23" s="54">
        <f t="shared" ref="W23" si="32">V23+1</f>
        <v>45</v>
      </c>
      <c r="X23" s="54">
        <f t="shared" ref="X23" si="33">W23+1</f>
        <v>46</v>
      </c>
      <c r="Y23" s="54">
        <f t="shared" ref="Y23" si="34">X23+1</f>
        <v>47</v>
      </c>
      <c r="Z23" s="54">
        <f t="shared" ref="Z23" si="35">Y23+1</f>
        <v>48</v>
      </c>
      <c r="AA23" s="54">
        <f t="shared" ref="AA23" si="36">Z23+1</f>
        <v>49</v>
      </c>
      <c r="AB23" s="54">
        <f t="shared" ref="AB23" si="37">AA23+1</f>
        <v>50</v>
      </c>
      <c r="AC23" s="361" t="s">
        <v>14</v>
      </c>
    </row>
    <row r="24" spans="2:29" ht="16.5" customHeight="1" x14ac:dyDescent="0.15">
      <c r="B24" s="374"/>
      <c r="C24" s="371"/>
      <c r="D24" s="371"/>
      <c r="E24" s="371"/>
      <c r="F24" s="371"/>
      <c r="G24" s="375"/>
      <c r="H24" s="55" t="s">
        <v>32</v>
      </c>
      <c r="I24" s="56" t="s">
        <v>33</v>
      </c>
      <c r="J24" s="56" t="s">
        <v>34</v>
      </c>
      <c r="K24" s="56" t="s">
        <v>35</v>
      </c>
      <c r="L24" s="56" t="s">
        <v>36</v>
      </c>
      <c r="M24" s="56" t="s">
        <v>37</v>
      </c>
      <c r="N24" s="56" t="s">
        <v>38</v>
      </c>
      <c r="O24" s="56" t="s">
        <v>39</v>
      </c>
      <c r="P24" s="56" t="s">
        <v>40</v>
      </c>
      <c r="Q24" s="56" t="s">
        <v>41</v>
      </c>
      <c r="R24" s="56" t="s">
        <v>42</v>
      </c>
      <c r="S24" s="56" t="s">
        <v>76</v>
      </c>
      <c r="T24" s="56" t="s">
        <v>77</v>
      </c>
      <c r="U24" s="56" t="s">
        <v>78</v>
      </c>
      <c r="V24" s="56" t="s">
        <v>79</v>
      </c>
      <c r="W24" s="56" t="s">
        <v>80</v>
      </c>
      <c r="X24" s="56" t="s">
        <v>81</v>
      </c>
      <c r="Y24" s="56" t="s">
        <v>82</v>
      </c>
      <c r="Z24" s="56" t="s">
        <v>83</v>
      </c>
      <c r="AA24" s="56" t="s">
        <v>84</v>
      </c>
      <c r="AB24" s="129" t="s">
        <v>85</v>
      </c>
      <c r="AC24" s="362"/>
    </row>
    <row r="25" spans="2:29" ht="21" customHeight="1" x14ac:dyDescent="0.15">
      <c r="B25" s="92" t="s">
        <v>65</v>
      </c>
      <c r="C25" s="93"/>
      <c r="D25" s="93"/>
      <c r="E25" s="93"/>
      <c r="F25" s="93"/>
      <c r="G25" s="93"/>
      <c r="H25" s="52" t="s">
        <v>66</v>
      </c>
      <c r="I25" s="109"/>
      <c r="J25" s="110"/>
      <c r="K25" s="110"/>
      <c r="L25" s="110"/>
      <c r="M25" s="110"/>
      <c r="N25" s="110"/>
      <c r="O25" s="110"/>
      <c r="P25" s="110"/>
      <c r="Q25" s="110"/>
      <c r="R25" s="110"/>
      <c r="S25" s="110"/>
      <c r="T25" s="110"/>
      <c r="U25" s="110"/>
      <c r="V25" s="110"/>
      <c r="W25" s="110"/>
      <c r="X25" s="110"/>
      <c r="Y25" s="110"/>
      <c r="Z25" s="110"/>
      <c r="AA25" s="110"/>
      <c r="AB25" s="142"/>
      <c r="AC25" s="137">
        <f t="shared" ref="AC25:AC29" si="38">SUM(I25:AB25)</f>
        <v>0</v>
      </c>
    </row>
    <row r="26" spans="2:29" ht="21" customHeight="1" x14ac:dyDescent="0.15">
      <c r="B26" s="376" t="s">
        <v>67</v>
      </c>
      <c r="C26" s="377"/>
      <c r="D26" s="377"/>
      <c r="E26" s="111" t="s">
        <v>68</v>
      </c>
      <c r="F26" s="112"/>
      <c r="G26" s="113" t="s">
        <v>69</v>
      </c>
      <c r="H26" s="114" t="s">
        <v>46</v>
      </c>
      <c r="I26" s="115">
        <f>INT(I25*$F26)</f>
        <v>0</v>
      </c>
      <c r="J26" s="116">
        <f t="shared" ref="J26:R26" si="39">INT(J25*$F26)</f>
        <v>0</v>
      </c>
      <c r="K26" s="116">
        <f t="shared" si="39"/>
        <v>0</v>
      </c>
      <c r="L26" s="116">
        <f t="shared" si="39"/>
        <v>0</v>
      </c>
      <c r="M26" s="116">
        <f t="shared" si="39"/>
        <v>0</v>
      </c>
      <c r="N26" s="116">
        <f t="shared" si="39"/>
        <v>0</v>
      </c>
      <c r="O26" s="116">
        <f t="shared" si="39"/>
        <v>0</v>
      </c>
      <c r="P26" s="116">
        <f t="shared" si="39"/>
        <v>0</v>
      </c>
      <c r="Q26" s="116">
        <f t="shared" si="39"/>
        <v>0</v>
      </c>
      <c r="R26" s="116">
        <f t="shared" si="39"/>
        <v>0</v>
      </c>
      <c r="S26" s="143">
        <f>INT(S25*$F26)</f>
        <v>0</v>
      </c>
      <c r="T26" s="143">
        <f t="shared" ref="T26:AB26" si="40">INT(T25*$F26)</f>
        <v>0</v>
      </c>
      <c r="U26" s="143">
        <f t="shared" si="40"/>
        <v>0</v>
      </c>
      <c r="V26" s="143">
        <f t="shared" si="40"/>
        <v>0</v>
      </c>
      <c r="W26" s="143">
        <f t="shared" si="40"/>
        <v>0</v>
      </c>
      <c r="X26" s="143">
        <f t="shared" si="40"/>
        <v>0</v>
      </c>
      <c r="Y26" s="143">
        <f t="shared" si="40"/>
        <v>0</v>
      </c>
      <c r="Z26" s="143">
        <f t="shared" si="40"/>
        <v>0</v>
      </c>
      <c r="AA26" s="143">
        <f t="shared" si="40"/>
        <v>0</v>
      </c>
      <c r="AB26" s="144">
        <f t="shared" si="40"/>
        <v>0</v>
      </c>
      <c r="AC26" s="145">
        <f t="shared" si="38"/>
        <v>0</v>
      </c>
    </row>
    <row r="27" spans="2:29" ht="21" customHeight="1" x14ac:dyDescent="0.15">
      <c r="B27" s="92" t="s">
        <v>70</v>
      </c>
      <c r="C27" s="93"/>
      <c r="D27" s="93"/>
      <c r="E27" s="93"/>
      <c r="F27" s="93"/>
      <c r="G27" s="93"/>
      <c r="H27" s="52" t="s">
        <v>71</v>
      </c>
      <c r="I27" s="109"/>
      <c r="J27" s="110"/>
      <c r="K27" s="110"/>
      <c r="L27" s="110"/>
      <c r="M27" s="110"/>
      <c r="N27" s="110"/>
      <c r="O27" s="110"/>
      <c r="P27" s="110"/>
      <c r="Q27" s="110"/>
      <c r="R27" s="110"/>
      <c r="S27" s="110"/>
      <c r="T27" s="110"/>
      <c r="U27" s="110"/>
      <c r="V27" s="110"/>
      <c r="W27" s="110"/>
      <c r="X27" s="110"/>
      <c r="Y27" s="110"/>
      <c r="Z27" s="110"/>
      <c r="AA27" s="110"/>
      <c r="AB27" s="142"/>
      <c r="AC27" s="135">
        <f t="shared" si="38"/>
        <v>0</v>
      </c>
    </row>
    <row r="28" spans="2:29" ht="21" customHeight="1" thickBot="1" x14ac:dyDescent="0.2">
      <c r="B28" s="117" t="s">
        <v>72</v>
      </c>
      <c r="C28" s="118"/>
      <c r="D28" s="118"/>
      <c r="E28" s="119" t="s">
        <v>73</v>
      </c>
      <c r="F28" s="120"/>
      <c r="G28" s="118" t="s">
        <v>74</v>
      </c>
      <c r="H28" s="121" t="s">
        <v>46</v>
      </c>
      <c r="I28" s="122">
        <f>INT(I27*$F28/1000)</f>
        <v>0</v>
      </c>
      <c r="J28" s="123">
        <f t="shared" ref="J28:AB28" si="41">INT(J27*$F28/1000)</f>
        <v>0</v>
      </c>
      <c r="K28" s="123">
        <f t="shared" si="41"/>
        <v>0</v>
      </c>
      <c r="L28" s="123">
        <f t="shared" si="41"/>
        <v>0</v>
      </c>
      <c r="M28" s="123">
        <f t="shared" si="41"/>
        <v>0</v>
      </c>
      <c r="N28" s="123">
        <f t="shared" si="41"/>
        <v>0</v>
      </c>
      <c r="O28" s="123">
        <f t="shared" si="41"/>
        <v>0</v>
      </c>
      <c r="P28" s="123">
        <f t="shared" si="41"/>
        <v>0</v>
      </c>
      <c r="Q28" s="123">
        <f t="shared" si="41"/>
        <v>0</v>
      </c>
      <c r="R28" s="123">
        <f t="shared" si="41"/>
        <v>0</v>
      </c>
      <c r="S28" s="123">
        <f t="shared" si="41"/>
        <v>0</v>
      </c>
      <c r="T28" s="123">
        <f t="shared" si="41"/>
        <v>0</v>
      </c>
      <c r="U28" s="123">
        <f t="shared" si="41"/>
        <v>0</v>
      </c>
      <c r="V28" s="123">
        <f t="shared" si="41"/>
        <v>0</v>
      </c>
      <c r="W28" s="123">
        <f t="shared" si="41"/>
        <v>0</v>
      </c>
      <c r="X28" s="123">
        <f t="shared" si="41"/>
        <v>0</v>
      </c>
      <c r="Y28" s="123">
        <f t="shared" si="41"/>
        <v>0</v>
      </c>
      <c r="Z28" s="123">
        <f t="shared" si="41"/>
        <v>0</v>
      </c>
      <c r="AA28" s="123">
        <f t="shared" si="41"/>
        <v>0</v>
      </c>
      <c r="AB28" s="146">
        <f t="shared" si="41"/>
        <v>0</v>
      </c>
      <c r="AC28" s="147">
        <f t="shared" si="38"/>
        <v>0</v>
      </c>
    </row>
    <row r="29" spans="2:29" ht="21" customHeight="1" thickTop="1" x14ac:dyDescent="0.15">
      <c r="B29" s="378" t="s">
        <v>75</v>
      </c>
      <c r="C29" s="379"/>
      <c r="D29" s="379"/>
      <c r="E29" s="379"/>
      <c r="F29" s="379"/>
      <c r="G29" s="380"/>
      <c r="H29" s="57" t="s">
        <v>46</v>
      </c>
      <c r="I29" s="148">
        <f>+I26+I28</f>
        <v>0</v>
      </c>
      <c r="J29" s="149">
        <f t="shared" ref="J29:Z29" si="42">+J26+J28</f>
        <v>0</v>
      </c>
      <c r="K29" s="149">
        <f t="shared" si="42"/>
        <v>0</v>
      </c>
      <c r="L29" s="149">
        <f t="shared" si="42"/>
        <v>0</v>
      </c>
      <c r="M29" s="149">
        <f t="shared" si="42"/>
        <v>0</v>
      </c>
      <c r="N29" s="149">
        <f t="shared" si="42"/>
        <v>0</v>
      </c>
      <c r="O29" s="149">
        <f t="shared" si="42"/>
        <v>0</v>
      </c>
      <c r="P29" s="149">
        <f>+P26+P28</f>
        <v>0</v>
      </c>
      <c r="Q29" s="149">
        <f t="shared" si="42"/>
        <v>0</v>
      </c>
      <c r="R29" s="149">
        <f t="shared" si="42"/>
        <v>0</v>
      </c>
      <c r="S29" s="148">
        <f t="shared" si="42"/>
        <v>0</v>
      </c>
      <c r="T29" s="149">
        <f t="shared" si="42"/>
        <v>0</v>
      </c>
      <c r="U29" s="149">
        <f t="shared" si="42"/>
        <v>0</v>
      </c>
      <c r="V29" s="149">
        <f t="shared" si="42"/>
        <v>0</v>
      </c>
      <c r="W29" s="149">
        <f t="shared" si="42"/>
        <v>0</v>
      </c>
      <c r="X29" s="149">
        <f t="shared" si="42"/>
        <v>0</v>
      </c>
      <c r="Y29" s="149">
        <f t="shared" si="42"/>
        <v>0</v>
      </c>
      <c r="Z29" s="149">
        <f t="shared" si="42"/>
        <v>0</v>
      </c>
      <c r="AA29" s="149">
        <f>+AA26+AA28</f>
        <v>0</v>
      </c>
      <c r="AB29" s="150">
        <f>+AB26+AB28</f>
        <v>0</v>
      </c>
      <c r="AC29" s="151">
        <f t="shared" si="38"/>
        <v>0</v>
      </c>
    </row>
    <row r="30" spans="2:29" ht="28.5" customHeight="1" x14ac:dyDescent="0.15">
      <c r="B30" s="124"/>
      <c r="C30" s="124"/>
      <c r="D30" s="124"/>
      <c r="E30" s="125"/>
      <c r="F30" s="126"/>
      <c r="G30" s="124"/>
      <c r="H30" s="127"/>
      <c r="I30" s="128"/>
      <c r="J30" s="128"/>
      <c r="K30" s="128"/>
      <c r="L30" s="128"/>
      <c r="M30" s="128"/>
      <c r="N30" s="128"/>
      <c r="O30" s="128"/>
      <c r="P30" s="128"/>
      <c r="Q30" s="128"/>
      <c r="R30" s="128"/>
      <c r="S30" s="128"/>
      <c r="T30" s="128"/>
      <c r="U30" s="128"/>
      <c r="V30" s="128"/>
      <c r="W30" s="128"/>
      <c r="X30" s="128"/>
      <c r="Y30" s="128"/>
      <c r="Z30" s="128"/>
      <c r="AA30" s="128"/>
      <c r="AB30" s="128"/>
      <c r="AC30" s="128"/>
    </row>
    <row r="31" spans="2:29" ht="10.5" customHeight="1" x14ac:dyDescent="0.15">
      <c r="B31" s="124"/>
      <c r="C31" s="124"/>
      <c r="D31" s="124"/>
      <c r="E31" s="125"/>
      <c r="F31" s="126"/>
      <c r="G31" s="124"/>
      <c r="H31" s="127"/>
      <c r="I31" s="128"/>
      <c r="J31" s="128"/>
      <c r="K31" s="128"/>
      <c r="L31" s="128"/>
      <c r="M31" s="128"/>
      <c r="N31" s="128"/>
      <c r="O31" s="128"/>
      <c r="P31" s="128"/>
      <c r="Q31" s="128"/>
      <c r="R31" s="128"/>
      <c r="S31" s="128"/>
      <c r="T31" s="128"/>
      <c r="U31" s="128"/>
      <c r="V31" s="128"/>
      <c r="W31" s="128"/>
      <c r="X31" s="128"/>
      <c r="Y31" s="128"/>
      <c r="Z31" s="128"/>
      <c r="AA31" s="128"/>
      <c r="AB31" s="128"/>
      <c r="AC31" s="128"/>
    </row>
    <row r="32" spans="2:29" ht="17.25" customHeight="1" x14ac:dyDescent="0.15">
      <c r="B32" s="50" t="s">
        <v>86</v>
      </c>
      <c r="C32" s="124"/>
      <c r="D32" s="124"/>
      <c r="E32" s="125"/>
      <c r="F32" s="126"/>
      <c r="G32" s="124"/>
      <c r="H32" s="127"/>
      <c r="I32" s="128"/>
      <c r="J32" s="128"/>
      <c r="K32" s="128"/>
      <c r="L32" s="128"/>
      <c r="M32" s="128"/>
      <c r="N32" s="128"/>
      <c r="O32" s="128"/>
      <c r="P32" s="128"/>
      <c r="Q32" s="128"/>
      <c r="R32" s="128"/>
      <c r="S32" s="128"/>
      <c r="T32" s="128"/>
      <c r="U32" s="128"/>
      <c r="V32" s="128"/>
      <c r="W32" s="128"/>
      <c r="X32" s="128"/>
      <c r="Y32" s="128"/>
      <c r="Z32" s="128"/>
      <c r="AA32" s="128"/>
      <c r="AB32" s="128"/>
      <c r="AC32" s="128"/>
    </row>
    <row r="33" spans="2:29" ht="17.25" customHeight="1" x14ac:dyDescent="0.15">
      <c r="B33" s="50" t="s">
        <v>160</v>
      </c>
      <c r="AC33" s="124"/>
    </row>
    <row r="34" spans="2:29" ht="17.25" customHeight="1" x14ac:dyDescent="0.15">
      <c r="B34" s="50" t="s">
        <v>149</v>
      </c>
      <c r="AC34" s="124"/>
    </row>
    <row r="35" spans="2:29" ht="17.25" customHeight="1" x14ac:dyDescent="0.15">
      <c r="B35" s="50" t="s">
        <v>87</v>
      </c>
      <c r="AC35" s="124"/>
    </row>
    <row r="36" spans="2:29" ht="17.25" customHeight="1" x14ac:dyDescent="0.15">
      <c r="AC36" s="124"/>
    </row>
  </sheetData>
  <mergeCells count="18">
    <mergeCell ref="B26:D26"/>
    <mergeCell ref="B29:G29"/>
    <mergeCell ref="B8:E8"/>
    <mergeCell ref="B9:D10"/>
    <mergeCell ref="B11:E11"/>
    <mergeCell ref="B12:E12"/>
    <mergeCell ref="B13:E13"/>
    <mergeCell ref="AC16:AC17"/>
    <mergeCell ref="AC23:AC24"/>
    <mergeCell ref="F7:G7"/>
    <mergeCell ref="I1:N1"/>
    <mergeCell ref="AB2:AC2"/>
    <mergeCell ref="AB1:AC1"/>
    <mergeCell ref="B4:G6"/>
    <mergeCell ref="AC4:AC6"/>
    <mergeCell ref="B16:G17"/>
    <mergeCell ref="B23:G24"/>
    <mergeCell ref="B2:AA2"/>
  </mergeCells>
  <phoneticPr fontId="3"/>
  <printOptions horizontalCentered="1"/>
  <pageMargins left="0.51181102362204722" right="0.31496062992125984" top="0.74803149606299213" bottom="0.15748031496062992" header="0.31496062992125984" footer="0.31496062992125984"/>
  <pageSetup paperSize="9"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view="pageBreakPreview" topLeftCell="A4" zoomScaleNormal="85" zoomScaleSheetLayoutView="100" workbookViewId="0">
      <selection activeCell="B19" sqref="B19:B27"/>
    </sheetView>
  </sheetViews>
  <sheetFormatPr defaultRowHeight="20.100000000000001" customHeight="1" x14ac:dyDescent="0.15"/>
  <cols>
    <col min="1" max="1" width="1.875" style="152" customWidth="1"/>
    <col min="2" max="2" width="5.25" style="154" customWidth="1"/>
    <col min="3" max="3" width="14.5" style="154" customWidth="1"/>
    <col min="4" max="4" width="10.5" style="154" customWidth="1"/>
    <col min="5" max="5" width="9.375" style="155" customWidth="1"/>
    <col min="6" max="17" width="10" style="154" customWidth="1"/>
    <col min="18" max="18" width="14.25" style="156" customWidth="1"/>
    <col min="19" max="19" width="14.25" style="154" customWidth="1"/>
    <col min="20" max="20" width="33.125" style="154" customWidth="1"/>
    <col min="21" max="256" width="9" style="154"/>
    <col min="257" max="257" width="1.875" style="154" customWidth="1"/>
    <col min="258" max="258" width="5.25" style="154" customWidth="1"/>
    <col min="259" max="259" width="14.5" style="154" customWidth="1"/>
    <col min="260" max="260" width="10.5" style="154" customWidth="1"/>
    <col min="261" max="261" width="9.375" style="154" customWidth="1"/>
    <col min="262" max="273" width="10" style="154" customWidth="1"/>
    <col min="274" max="275" width="14.25" style="154" customWidth="1"/>
    <col min="276" max="276" width="33.125" style="154" customWidth="1"/>
    <col min="277" max="512" width="9" style="154"/>
    <col min="513" max="513" width="1.875" style="154" customWidth="1"/>
    <col min="514" max="514" width="5.25" style="154" customWidth="1"/>
    <col min="515" max="515" width="14.5" style="154" customWidth="1"/>
    <col min="516" max="516" width="10.5" style="154" customWidth="1"/>
    <col min="517" max="517" width="9.375" style="154" customWidth="1"/>
    <col min="518" max="529" width="10" style="154" customWidth="1"/>
    <col min="530" max="531" width="14.25" style="154" customWidth="1"/>
    <col min="532" max="532" width="33.125" style="154" customWidth="1"/>
    <col min="533" max="768" width="9" style="154"/>
    <col min="769" max="769" width="1.875" style="154" customWidth="1"/>
    <col min="770" max="770" width="5.25" style="154" customWidth="1"/>
    <col min="771" max="771" width="14.5" style="154" customWidth="1"/>
    <col min="772" max="772" width="10.5" style="154" customWidth="1"/>
    <col min="773" max="773" width="9.375" style="154" customWidth="1"/>
    <col min="774" max="785" width="10" style="154" customWidth="1"/>
    <col min="786" max="787" width="14.25" style="154" customWidth="1"/>
    <col min="788" max="788" width="33.125" style="154" customWidth="1"/>
    <col min="789" max="1024" width="9" style="154"/>
    <col min="1025" max="1025" width="1.875" style="154" customWidth="1"/>
    <col min="1026" max="1026" width="5.25" style="154" customWidth="1"/>
    <col min="1027" max="1027" width="14.5" style="154" customWidth="1"/>
    <col min="1028" max="1028" width="10.5" style="154" customWidth="1"/>
    <col min="1029" max="1029" width="9.375" style="154" customWidth="1"/>
    <col min="1030" max="1041" width="10" style="154" customWidth="1"/>
    <col min="1042" max="1043" width="14.25" style="154" customWidth="1"/>
    <col min="1044" max="1044" width="33.125" style="154" customWidth="1"/>
    <col min="1045" max="1280" width="9" style="154"/>
    <col min="1281" max="1281" width="1.875" style="154" customWidth="1"/>
    <col min="1282" max="1282" width="5.25" style="154" customWidth="1"/>
    <col min="1283" max="1283" width="14.5" style="154" customWidth="1"/>
    <col min="1284" max="1284" width="10.5" style="154" customWidth="1"/>
    <col min="1285" max="1285" width="9.375" style="154" customWidth="1"/>
    <col min="1286" max="1297" width="10" style="154" customWidth="1"/>
    <col min="1298" max="1299" width="14.25" style="154" customWidth="1"/>
    <col min="1300" max="1300" width="33.125" style="154" customWidth="1"/>
    <col min="1301" max="1536" width="9" style="154"/>
    <col min="1537" max="1537" width="1.875" style="154" customWidth="1"/>
    <col min="1538" max="1538" width="5.25" style="154" customWidth="1"/>
    <col min="1539" max="1539" width="14.5" style="154" customWidth="1"/>
    <col min="1540" max="1540" width="10.5" style="154" customWidth="1"/>
    <col min="1541" max="1541" width="9.375" style="154" customWidth="1"/>
    <col min="1542" max="1553" width="10" style="154" customWidth="1"/>
    <col min="1554" max="1555" width="14.25" style="154" customWidth="1"/>
    <col min="1556" max="1556" width="33.125" style="154" customWidth="1"/>
    <col min="1557" max="1792" width="9" style="154"/>
    <col min="1793" max="1793" width="1.875" style="154" customWidth="1"/>
    <col min="1794" max="1794" width="5.25" style="154" customWidth="1"/>
    <col min="1795" max="1795" width="14.5" style="154" customWidth="1"/>
    <col min="1796" max="1796" width="10.5" style="154" customWidth="1"/>
    <col min="1797" max="1797" width="9.375" style="154" customWidth="1"/>
    <col min="1798" max="1809" width="10" style="154" customWidth="1"/>
    <col min="1810" max="1811" width="14.25" style="154" customWidth="1"/>
    <col min="1812" max="1812" width="33.125" style="154" customWidth="1"/>
    <col min="1813" max="2048" width="9" style="154"/>
    <col min="2049" max="2049" width="1.875" style="154" customWidth="1"/>
    <col min="2050" max="2050" width="5.25" style="154" customWidth="1"/>
    <col min="2051" max="2051" width="14.5" style="154" customWidth="1"/>
    <col min="2052" max="2052" width="10.5" style="154" customWidth="1"/>
    <col min="2053" max="2053" width="9.375" style="154" customWidth="1"/>
    <col min="2054" max="2065" width="10" style="154" customWidth="1"/>
    <col min="2066" max="2067" width="14.25" style="154" customWidth="1"/>
    <col min="2068" max="2068" width="33.125" style="154" customWidth="1"/>
    <col min="2069" max="2304" width="9" style="154"/>
    <col min="2305" max="2305" width="1.875" style="154" customWidth="1"/>
    <col min="2306" max="2306" width="5.25" style="154" customWidth="1"/>
    <col min="2307" max="2307" width="14.5" style="154" customWidth="1"/>
    <col min="2308" max="2308" width="10.5" style="154" customWidth="1"/>
    <col min="2309" max="2309" width="9.375" style="154" customWidth="1"/>
    <col min="2310" max="2321" width="10" style="154" customWidth="1"/>
    <col min="2322" max="2323" width="14.25" style="154" customWidth="1"/>
    <col min="2324" max="2324" width="33.125" style="154" customWidth="1"/>
    <col min="2325" max="2560" width="9" style="154"/>
    <col min="2561" max="2561" width="1.875" style="154" customWidth="1"/>
    <col min="2562" max="2562" width="5.25" style="154" customWidth="1"/>
    <col min="2563" max="2563" width="14.5" style="154" customWidth="1"/>
    <col min="2564" max="2564" width="10.5" style="154" customWidth="1"/>
    <col min="2565" max="2565" width="9.375" style="154" customWidth="1"/>
    <col min="2566" max="2577" width="10" style="154" customWidth="1"/>
    <col min="2578" max="2579" width="14.25" style="154" customWidth="1"/>
    <col min="2580" max="2580" width="33.125" style="154" customWidth="1"/>
    <col min="2581" max="2816" width="9" style="154"/>
    <col min="2817" max="2817" width="1.875" style="154" customWidth="1"/>
    <col min="2818" max="2818" width="5.25" style="154" customWidth="1"/>
    <col min="2819" max="2819" width="14.5" style="154" customWidth="1"/>
    <col min="2820" max="2820" width="10.5" style="154" customWidth="1"/>
    <col min="2821" max="2821" width="9.375" style="154" customWidth="1"/>
    <col min="2822" max="2833" width="10" style="154" customWidth="1"/>
    <col min="2834" max="2835" width="14.25" style="154" customWidth="1"/>
    <col min="2836" max="2836" width="33.125" style="154" customWidth="1"/>
    <col min="2837" max="3072" width="9" style="154"/>
    <col min="3073" max="3073" width="1.875" style="154" customWidth="1"/>
    <col min="3074" max="3074" width="5.25" style="154" customWidth="1"/>
    <col min="3075" max="3075" width="14.5" style="154" customWidth="1"/>
    <col min="3076" max="3076" width="10.5" style="154" customWidth="1"/>
    <col min="3077" max="3077" width="9.375" style="154" customWidth="1"/>
    <col min="3078" max="3089" width="10" style="154" customWidth="1"/>
    <col min="3090" max="3091" width="14.25" style="154" customWidth="1"/>
    <col min="3092" max="3092" width="33.125" style="154" customWidth="1"/>
    <col min="3093" max="3328" width="9" style="154"/>
    <col min="3329" max="3329" width="1.875" style="154" customWidth="1"/>
    <col min="3330" max="3330" width="5.25" style="154" customWidth="1"/>
    <col min="3331" max="3331" width="14.5" style="154" customWidth="1"/>
    <col min="3332" max="3332" width="10.5" style="154" customWidth="1"/>
    <col min="3333" max="3333" width="9.375" style="154" customWidth="1"/>
    <col min="3334" max="3345" width="10" style="154" customWidth="1"/>
    <col min="3346" max="3347" width="14.25" style="154" customWidth="1"/>
    <col min="3348" max="3348" width="33.125" style="154" customWidth="1"/>
    <col min="3349" max="3584" width="9" style="154"/>
    <col min="3585" max="3585" width="1.875" style="154" customWidth="1"/>
    <col min="3586" max="3586" width="5.25" style="154" customWidth="1"/>
    <col min="3587" max="3587" width="14.5" style="154" customWidth="1"/>
    <col min="3588" max="3588" width="10.5" style="154" customWidth="1"/>
    <col min="3589" max="3589" width="9.375" style="154" customWidth="1"/>
    <col min="3590" max="3601" width="10" style="154" customWidth="1"/>
    <col min="3602" max="3603" width="14.25" style="154" customWidth="1"/>
    <col min="3604" max="3604" width="33.125" style="154" customWidth="1"/>
    <col min="3605" max="3840" width="9" style="154"/>
    <col min="3841" max="3841" width="1.875" style="154" customWidth="1"/>
    <col min="3842" max="3842" width="5.25" style="154" customWidth="1"/>
    <col min="3843" max="3843" width="14.5" style="154" customWidth="1"/>
    <col min="3844" max="3844" width="10.5" style="154" customWidth="1"/>
    <col min="3845" max="3845" width="9.375" style="154" customWidth="1"/>
    <col min="3846" max="3857" width="10" style="154" customWidth="1"/>
    <col min="3858" max="3859" width="14.25" style="154" customWidth="1"/>
    <col min="3860" max="3860" width="33.125" style="154" customWidth="1"/>
    <col min="3861" max="4096" width="9" style="154"/>
    <col min="4097" max="4097" width="1.875" style="154" customWidth="1"/>
    <col min="4098" max="4098" width="5.25" style="154" customWidth="1"/>
    <col min="4099" max="4099" width="14.5" style="154" customWidth="1"/>
    <col min="4100" max="4100" width="10.5" style="154" customWidth="1"/>
    <col min="4101" max="4101" width="9.375" style="154" customWidth="1"/>
    <col min="4102" max="4113" width="10" style="154" customWidth="1"/>
    <col min="4114" max="4115" width="14.25" style="154" customWidth="1"/>
    <col min="4116" max="4116" width="33.125" style="154" customWidth="1"/>
    <col min="4117" max="4352" width="9" style="154"/>
    <col min="4353" max="4353" width="1.875" style="154" customWidth="1"/>
    <col min="4354" max="4354" width="5.25" style="154" customWidth="1"/>
    <col min="4355" max="4355" width="14.5" style="154" customWidth="1"/>
    <col min="4356" max="4356" width="10.5" style="154" customWidth="1"/>
    <col min="4357" max="4357" width="9.375" style="154" customWidth="1"/>
    <col min="4358" max="4369" width="10" style="154" customWidth="1"/>
    <col min="4370" max="4371" width="14.25" style="154" customWidth="1"/>
    <col min="4372" max="4372" width="33.125" style="154" customWidth="1"/>
    <col min="4373" max="4608" width="9" style="154"/>
    <col min="4609" max="4609" width="1.875" style="154" customWidth="1"/>
    <col min="4610" max="4610" width="5.25" style="154" customWidth="1"/>
    <col min="4611" max="4611" width="14.5" style="154" customWidth="1"/>
    <col min="4612" max="4612" width="10.5" style="154" customWidth="1"/>
    <col min="4613" max="4613" width="9.375" style="154" customWidth="1"/>
    <col min="4614" max="4625" width="10" style="154" customWidth="1"/>
    <col min="4626" max="4627" width="14.25" style="154" customWidth="1"/>
    <col min="4628" max="4628" width="33.125" style="154" customWidth="1"/>
    <col min="4629" max="4864" width="9" style="154"/>
    <col min="4865" max="4865" width="1.875" style="154" customWidth="1"/>
    <col min="4866" max="4866" width="5.25" style="154" customWidth="1"/>
    <col min="4867" max="4867" width="14.5" style="154" customWidth="1"/>
    <col min="4868" max="4868" width="10.5" style="154" customWidth="1"/>
    <col min="4869" max="4869" width="9.375" style="154" customWidth="1"/>
    <col min="4870" max="4881" width="10" style="154" customWidth="1"/>
    <col min="4882" max="4883" width="14.25" style="154" customWidth="1"/>
    <col min="4884" max="4884" width="33.125" style="154" customWidth="1"/>
    <col min="4885" max="5120" width="9" style="154"/>
    <col min="5121" max="5121" width="1.875" style="154" customWidth="1"/>
    <col min="5122" max="5122" width="5.25" style="154" customWidth="1"/>
    <col min="5123" max="5123" width="14.5" style="154" customWidth="1"/>
    <col min="5124" max="5124" width="10.5" style="154" customWidth="1"/>
    <col min="5125" max="5125" width="9.375" style="154" customWidth="1"/>
    <col min="5126" max="5137" width="10" style="154" customWidth="1"/>
    <col min="5138" max="5139" width="14.25" style="154" customWidth="1"/>
    <col min="5140" max="5140" width="33.125" style="154" customWidth="1"/>
    <col min="5141" max="5376" width="9" style="154"/>
    <col min="5377" max="5377" width="1.875" style="154" customWidth="1"/>
    <col min="5378" max="5378" width="5.25" style="154" customWidth="1"/>
    <col min="5379" max="5379" width="14.5" style="154" customWidth="1"/>
    <col min="5380" max="5380" width="10.5" style="154" customWidth="1"/>
    <col min="5381" max="5381" width="9.375" style="154" customWidth="1"/>
    <col min="5382" max="5393" width="10" style="154" customWidth="1"/>
    <col min="5394" max="5395" width="14.25" style="154" customWidth="1"/>
    <col min="5396" max="5396" width="33.125" style="154" customWidth="1"/>
    <col min="5397" max="5632" width="9" style="154"/>
    <col min="5633" max="5633" width="1.875" style="154" customWidth="1"/>
    <col min="5634" max="5634" width="5.25" style="154" customWidth="1"/>
    <col min="5635" max="5635" width="14.5" style="154" customWidth="1"/>
    <col min="5636" max="5636" width="10.5" style="154" customWidth="1"/>
    <col min="5637" max="5637" width="9.375" style="154" customWidth="1"/>
    <col min="5638" max="5649" width="10" style="154" customWidth="1"/>
    <col min="5650" max="5651" width="14.25" style="154" customWidth="1"/>
    <col min="5652" max="5652" width="33.125" style="154" customWidth="1"/>
    <col min="5653" max="5888" width="9" style="154"/>
    <col min="5889" max="5889" width="1.875" style="154" customWidth="1"/>
    <col min="5890" max="5890" width="5.25" style="154" customWidth="1"/>
    <col min="5891" max="5891" width="14.5" style="154" customWidth="1"/>
    <col min="5892" max="5892" width="10.5" style="154" customWidth="1"/>
    <col min="5893" max="5893" width="9.375" style="154" customWidth="1"/>
    <col min="5894" max="5905" width="10" style="154" customWidth="1"/>
    <col min="5906" max="5907" width="14.25" style="154" customWidth="1"/>
    <col min="5908" max="5908" width="33.125" style="154" customWidth="1"/>
    <col min="5909" max="6144" width="9" style="154"/>
    <col min="6145" max="6145" width="1.875" style="154" customWidth="1"/>
    <col min="6146" max="6146" width="5.25" style="154" customWidth="1"/>
    <col min="6147" max="6147" width="14.5" style="154" customWidth="1"/>
    <col min="6148" max="6148" width="10.5" style="154" customWidth="1"/>
    <col min="6149" max="6149" width="9.375" style="154" customWidth="1"/>
    <col min="6150" max="6161" width="10" style="154" customWidth="1"/>
    <col min="6162" max="6163" width="14.25" style="154" customWidth="1"/>
    <col min="6164" max="6164" width="33.125" style="154" customWidth="1"/>
    <col min="6165" max="6400" width="9" style="154"/>
    <col min="6401" max="6401" width="1.875" style="154" customWidth="1"/>
    <col min="6402" max="6402" width="5.25" style="154" customWidth="1"/>
    <col min="6403" max="6403" width="14.5" style="154" customWidth="1"/>
    <col min="6404" max="6404" width="10.5" style="154" customWidth="1"/>
    <col min="6405" max="6405" width="9.375" style="154" customWidth="1"/>
    <col min="6406" max="6417" width="10" style="154" customWidth="1"/>
    <col min="6418" max="6419" width="14.25" style="154" customWidth="1"/>
    <col min="6420" max="6420" width="33.125" style="154" customWidth="1"/>
    <col min="6421" max="6656" width="9" style="154"/>
    <col min="6657" max="6657" width="1.875" style="154" customWidth="1"/>
    <col min="6658" max="6658" width="5.25" style="154" customWidth="1"/>
    <col min="6659" max="6659" width="14.5" style="154" customWidth="1"/>
    <col min="6660" max="6660" width="10.5" style="154" customWidth="1"/>
    <col min="6661" max="6661" width="9.375" style="154" customWidth="1"/>
    <col min="6662" max="6673" width="10" style="154" customWidth="1"/>
    <col min="6674" max="6675" width="14.25" style="154" customWidth="1"/>
    <col min="6676" max="6676" width="33.125" style="154" customWidth="1"/>
    <col min="6677" max="6912" width="9" style="154"/>
    <col min="6913" max="6913" width="1.875" style="154" customWidth="1"/>
    <col min="6914" max="6914" width="5.25" style="154" customWidth="1"/>
    <col min="6915" max="6915" width="14.5" style="154" customWidth="1"/>
    <col min="6916" max="6916" width="10.5" style="154" customWidth="1"/>
    <col min="6917" max="6917" width="9.375" style="154" customWidth="1"/>
    <col min="6918" max="6929" width="10" style="154" customWidth="1"/>
    <col min="6930" max="6931" width="14.25" style="154" customWidth="1"/>
    <col min="6932" max="6932" width="33.125" style="154" customWidth="1"/>
    <col min="6933" max="7168" width="9" style="154"/>
    <col min="7169" max="7169" width="1.875" style="154" customWidth="1"/>
    <col min="7170" max="7170" width="5.25" style="154" customWidth="1"/>
    <col min="7171" max="7171" width="14.5" style="154" customWidth="1"/>
    <col min="7172" max="7172" width="10.5" style="154" customWidth="1"/>
    <col min="7173" max="7173" width="9.375" style="154" customWidth="1"/>
    <col min="7174" max="7185" width="10" style="154" customWidth="1"/>
    <col min="7186" max="7187" width="14.25" style="154" customWidth="1"/>
    <col min="7188" max="7188" width="33.125" style="154" customWidth="1"/>
    <col min="7189" max="7424" width="9" style="154"/>
    <col min="7425" max="7425" width="1.875" style="154" customWidth="1"/>
    <col min="7426" max="7426" width="5.25" style="154" customWidth="1"/>
    <col min="7427" max="7427" width="14.5" style="154" customWidth="1"/>
    <col min="7428" max="7428" width="10.5" style="154" customWidth="1"/>
    <col min="7429" max="7429" width="9.375" style="154" customWidth="1"/>
    <col min="7430" max="7441" width="10" style="154" customWidth="1"/>
    <col min="7442" max="7443" width="14.25" style="154" customWidth="1"/>
    <col min="7444" max="7444" width="33.125" style="154" customWidth="1"/>
    <col min="7445" max="7680" width="9" style="154"/>
    <col min="7681" max="7681" width="1.875" style="154" customWidth="1"/>
    <col min="7682" max="7682" width="5.25" style="154" customWidth="1"/>
    <col min="7683" max="7683" width="14.5" style="154" customWidth="1"/>
    <col min="7684" max="7684" width="10.5" style="154" customWidth="1"/>
    <col min="7685" max="7685" width="9.375" style="154" customWidth="1"/>
    <col min="7686" max="7697" width="10" style="154" customWidth="1"/>
    <col min="7698" max="7699" width="14.25" style="154" customWidth="1"/>
    <col min="7700" max="7700" width="33.125" style="154" customWidth="1"/>
    <col min="7701" max="7936" width="9" style="154"/>
    <col min="7937" max="7937" width="1.875" style="154" customWidth="1"/>
    <col min="7938" max="7938" width="5.25" style="154" customWidth="1"/>
    <col min="7939" max="7939" width="14.5" style="154" customWidth="1"/>
    <col min="7940" max="7940" width="10.5" style="154" customWidth="1"/>
    <col min="7941" max="7941" width="9.375" style="154" customWidth="1"/>
    <col min="7942" max="7953" width="10" style="154" customWidth="1"/>
    <col min="7954" max="7955" width="14.25" style="154" customWidth="1"/>
    <col min="7956" max="7956" width="33.125" style="154" customWidth="1"/>
    <col min="7957" max="8192" width="9" style="154"/>
    <col min="8193" max="8193" width="1.875" style="154" customWidth="1"/>
    <col min="8194" max="8194" width="5.25" style="154" customWidth="1"/>
    <col min="8195" max="8195" width="14.5" style="154" customWidth="1"/>
    <col min="8196" max="8196" width="10.5" style="154" customWidth="1"/>
    <col min="8197" max="8197" width="9.375" style="154" customWidth="1"/>
    <col min="8198" max="8209" width="10" style="154" customWidth="1"/>
    <col min="8210" max="8211" width="14.25" style="154" customWidth="1"/>
    <col min="8212" max="8212" width="33.125" style="154" customWidth="1"/>
    <col min="8213" max="8448" width="9" style="154"/>
    <col min="8449" max="8449" width="1.875" style="154" customWidth="1"/>
    <col min="8450" max="8450" width="5.25" style="154" customWidth="1"/>
    <col min="8451" max="8451" width="14.5" style="154" customWidth="1"/>
    <col min="8452" max="8452" width="10.5" style="154" customWidth="1"/>
    <col min="8453" max="8453" width="9.375" style="154" customWidth="1"/>
    <col min="8454" max="8465" width="10" style="154" customWidth="1"/>
    <col min="8466" max="8467" width="14.25" style="154" customWidth="1"/>
    <col min="8468" max="8468" width="33.125" style="154" customWidth="1"/>
    <col min="8469" max="8704" width="9" style="154"/>
    <col min="8705" max="8705" width="1.875" style="154" customWidth="1"/>
    <col min="8706" max="8706" width="5.25" style="154" customWidth="1"/>
    <col min="8707" max="8707" width="14.5" style="154" customWidth="1"/>
    <col min="8708" max="8708" width="10.5" style="154" customWidth="1"/>
    <col min="8709" max="8709" width="9.375" style="154" customWidth="1"/>
    <col min="8710" max="8721" width="10" style="154" customWidth="1"/>
    <col min="8722" max="8723" width="14.25" style="154" customWidth="1"/>
    <col min="8724" max="8724" width="33.125" style="154" customWidth="1"/>
    <col min="8725" max="8960" width="9" style="154"/>
    <col min="8961" max="8961" width="1.875" style="154" customWidth="1"/>
    <col min="8962" max="8962" width="5.25" style="154" customWidth="1"/>
    <col min="8963" max="8963" width="14.5" style="154" customWidth="1"/>
    <col min="8964" max="8964" width="10.5" style="154" customWidth="1"/>
    <col min="8965" max="8965" width="9.375" style="154" customWidth="1"/>
    <col min="8966" max="8977" width="10" style="154" customWidth="1"/>
    <col min="8978" max="8979" width="14.25" style="154" customWidth="1"/>
    <col min="8980" max="8980" width="33.125" style="154" customWidth="1"/>
    <col min="8981" max="9216" width="9" style="154"/>
    <col min="9217" max="9217" width="1.875" style="154" customWidth="1"/>
    <col min="9218" max="9218" width="5.25" style="154" customWidth="1"/>
    <col min="9219" max="9219" width="14.5" style="154" customWidth="1"/>
    <col min="9220" max="9220" width="10.5" style="154" customWidth="1"/>
    <col min="9221" max="9221" width="9.375" style="154" customWidth="1"/>
    <col min="9222" max="9233" width="10" style="154" customWidth="1"/>
    <col min="9234" max="9235" width="14.25" style="154" customWidth="1"/>
    <col min="9236" max="9236" width="33.125" style="154" customWidth="1"/>
    <col min="9237" max="9472" width="9" style="154"/>
    <col min="9473" max="9473" width="1.875" style="154" customWidth="1"/>
    <col min="9474" max="9474" width="5.25" style="154" customWidth="1"/>
    <col min="9475" max="9475" width="14.5" style="154" customWidth="1"/>
    <col min="9476" max="9476" width="10.5" style="154" customWidth="1"/>
    <col min="9477" max="9477" width="9.375" style="154" customWidth="1"/>
    <col min="9478" max="9489" width="10" style="154" customWidth="1"/>
    <col min="9490" max="9491" width="14.25" style="154" customWidth="1"/>
    <col min="9492" max="9492" width="33.125" style="154" customWidth="1"/>
    <col min="9493" max="9728" width="9" style="154"/>
    <col min="9729" max="9729" width="1.875" style="154" customWidth="1"/>
    <col min="9730" max="9730" width="5.25" style="154" customWidth="1"/>
    <col min="9731" max="9731" width="14.5" style="154" customWidth="1"/>
    <col min="9732" max="9732" width="10.5" style="154" customWidth="1"/>
    <col min="9733" max="9733" width="9.375" style="154" customWidth="1"/>
    <col min="9734" max="9745" width="10" style="154" customWidth="1"/>
    <col min="9746" max="9747" width="14.25" style="154" customWidth="1"/>
    <col min="9748" max="9748" width="33.125" style="154" customWidth="1"/>
    <col min="9749" max="9984" width="9" style="154"/>
    <col min="9985" max="9985" width="1.875" style="154" customWidth="1"/>
    <col min="9986" max="9986" width="5.25" style="154" customWidth="1"/>
    <col min="9987" max="9987" width="14.5" style="154" customWidth="1"/>
    <col min="9988" max="9988" width="10.5" style="154" customWidth="1"/>
    <col min="9989" max="9989" width="9.375" style="154" customWidth="1"/>
    <col min="9990" max="10001" width="10" style="154" customWidth="1"/>
    <col min="10002" max="10003" width="14.25" style="154" customWidth="1"/>
    <col min="10004" max="10004" width="33.125" style="154" customWidth="1"/>
    <col min="10005" max="10240" width="9" style="154"/>
    <col min="10241" max="10241" width="1.875" style="154" customWidth="1"/>
    <col min="10242" max="10242" width="5.25" style="154" customWidth="1"/>
    <col min="10243" max="10243" width="14.5" style="154" customWidth="1"/>
    <col min="10244" max="10244" width="10.5" style="154" customWidth="1"/>
    <col min="10245" max="10245" width="9.375" style="154" customWidth="1"/>
    <col min="10246" max="10257" width="10" style="154" customWidth="1"/>
    <col min="10258" max="10259" width="14.25" style="154" customWidth="1"/>
    <col min="10260" max="10260" width="33.125" style="154" customWidth="1"/>
    <col min="10261" max="10496" width="9" style="154"/>
    <col min="10497" max="10497" width="1.875" style="154" customWidth="1"/>
    <col min="10498" max="10498" width="5.25" style="154" customWidth="1"/>
    <col min="10499" max="10499" width="14.5" style="154" customWidth="1"/>
    <col min="10500" max="10500" width="10.5" style="154" customWidth="1"/>
    <col min="10501" max="10501" width="9.375" style="154" customWidth="1"/>
    <col min="10502" max="10513" width="10" style="154" customWidth="1"/>
    <col min="10514" max="10515" width="14.25" style="154" customWidth="1"/>
    <col min="10516" max="10516" width="33.125" style="154" customWidth="1"/>
    <col min="10517" max="10752" width="9" style="154"/>
    <col min="10753" max="10753" width="1.875" style="154" customWidth="1"/>
    <col min="10754" max="10754" width="5.25" style="154" customWidth="1"/>
    <col min="10755" max="10755" width="14.5" style="154" customWidth="1"/>
    <col min="10756" max="10756" width="10.5" style="154" customWidth="1"/>
    <col min="10757" max="10757" width="9.375" style="154" customWidth="1"/>
    <col min="10758" max="10769" width="10" style="154" customWidth="1"/>
    <col min="10770" max="10771" width="14.25" style="154" customWidth="1"/>
    <col min="10772" max="10772" width="33.125" style="154" customWidth="1"/>
    <col min="10773" max="11008" width="9" style="154"/>
    <col min="11009" max="11009" width="1.875" style="154" customWidth="1"/>
    <col min="11010" max="11010" width="5.25" style="154" customWidth="1"/>
    <col min="11011" max="11011" width="14.5" style="154" customWidth="1"/>
    <col min="11012" max="11012" width="10.5" style="154" customWidth="1"/>
    <col min="11013" max="11013" width="9.375" style="154" customWidth="1"/>
    <col min="11014" max="11025" width="10" style="154" customWidth="1"/>
    <col min="11026" max="11027" width="14.25" style="154" customWidth="1"/>
    <col min="11028" max="11028" width="33.125" style="154" customWidth="1"/>
    <col min="11029" max="11264" width="9" style="154"/>
    <col min="11265" max="11265" width="1.875" style="154" customWidth="1"/>
    <col min="11266" max="11266" width="5.25" style="154" customWidth="1"/>
    <col min="11267" max="11267" width="14.5" style="154" customWidth="1"/>
    <col min="11268" max="11268" width="10.5" style="154" customWidth="1"/>
    <col min="11269" max="11269" width="9.375" style="154" customWidth="1"/>
    <col min="11270" max="11281" width="10" style="154" customWidth="1"/>
    <col min="11282" max="11283" width="14.25" style="154" customWidth="1"/>
    <col min="11284" max="11284" width="33.125" style="154" customWidth="1"/>
    <col min="11285" max="11520" width="9" style="154"/>
    <col min="11521" max="11521" width="1.875" style="154" customWidth="1"/>
    <col min="11522" max="11522" width="5.25" style="154" customWidth="1"/>
    <col min="11523" max="11523" width="14.5" style="154" customWidth="1"/>
    <col min="11524" max="11524" width="10.5" style="154" customWidth="1"/>
    <col min="11525" max="11525" width="9.375" style="154" customWidth="1"/>
    <col min="11526" max="11537" width="10" style="154" customWidth="1"/>
    <col min="11538" max="11539" width="14.25" style="154" customWidth="1"/>
    <col min="11540" max="11540" width="33.125" style="154" customWidth="1"/>
    <col min="11541" max="11776" width="9" style="154"/>
    <col min="11777" max="11777" width="1.875" style="154" customWidth="1"/>
    <col min="11778" max="11778" width="5.25" style="154" customWidth="1"/>
    <col min="11779" max="11779" width="14.5" style="154" customWidth="1"/>
    <col min="11780" max="11780" width="10.5" style="154" customWidth="1"/>
    <col min="11781" max="11781" width="9.375" style="154" customWidth="1"/>
    <col min="11782" max="11793" width="10" style="154" customWidth="1"/>
    <col min="11794" max="11795" width="14.25" style="154" customWidth="1"/>
    <col min="11796" max="11796" width="33.125" style="154" customWidth="1"/>
    <col min="11797" max="12032" width="9" style="154"/>
    <col min="12033" max="12033" width="1.875" style="154" customWidth="1"/>
    <col min="12034" max="12034" width="5.25" style="154" customWidth="1"/>
    <col min="12035" max="12035" width="14.5" style="154" customWidth="1"/>
    <col min="12036" max="12036" width="10.5" style="154" customWidth="1"/>
    <col min="12037" max="12037" width="9.375" style="154" customWidth="1"/>
    <col min="12038" max="12049" width="10" style="154" customWidth="1"/>
    <col min="12050" max="12051" width="14.25" style="154" customWidth="1"/>
    <col min="12052" max="12052" width="33.125" style="154" customWidth="1"/>
    <col min="12053" max="12288" width="9" style="154"/>
    <col min="12289" max="12289" width="1.875" style="154" customWidth="1"/>
    <col min="12290" max="12290" width="5.25" style="154" customWidth="1"/>
    <col min="12291" max="12291" width="14.5" style="154" customWidth="1"/>
    <col min="12292" max="12292" width="10.5" style="154" customWidth="1"/>
    <col min="12293" max="12293" width="9.375" style="154" customWidth="1"/>
    <col min="12294" max="12305" width="10" style="154" customWidth="1"/>
    <col min="12306" max="12307" width="14.25" style="154" customWidth="1"/>
    <col min="12308" max="12308" width="33.125" style="154" customWidth="1"/>
    <col min="12309" max="12544" width="9" style="154"/>
    <col min="12545" max="12545" width="1.875" style="154" customWidth="1"/>
    <col min="12546" max="12546" width="5.25" style="154" customWidth="1"/>
    <col min="12547" max="12547" width="14.5" style="154" customWidth="1"/>
    <col min="12548" max="12548" width="10.5" style="154" customWidth="1"/>
    <col min="12549" max="12549" width="9.375" style="154" customWidth="1"/>
    <col min="12550" max="12561" width="10" style="154" customWidth="1"/>
    <col min="12562" max="12563" width="14.25" style="154" customWidth="1"/>
    <col min="12564" max="12564" width="33.125" style="154" customWidth="1"/>
    <col min="12565" max="12800" width="9" style="154"/>
    <col min="12801" max="12801" width="1.875" style="154" customWidth="1"/>
    <col min="12802" max="12802" width="5.25" style="154" customWidth="1"/>
    <col min="12803" max="12803" width="14.5" style="154" customWidth="1"/>
    <col min="12804" max="12804" width="10.5" style="154" customWidth="1"/>
    <col min="12805" max="12805" width="9.375" style="154" customWidth="1"/>
    <col min="12806" max="12817" width="10" style="154" customWidth="1"/>
    <col min="12818" max="12819" width="14.25" style="154" customWidth="1"/>
    <col min="12820" max="12820" width="33.125" style="154" customWidth="1"/>
    <col min="12821" max="13056" width="9" style="154"/>
    <col min="13057" max="13057" width="1.875" style="154" customWidth="1"/>
    <col min="13058" max="13058" width="5.25" style="154" customWidth="1"/>
    <col min="13059" max="13059" width="14.5" style="154" customWidth="1"/>
    <col min="13060" max="13060" width="10.5" style="154" customWidth="1"/>
    <col min="13061" max="13061" width="9.375" style="154" customWidth="1"/>
    <col min="13062" max="13073" width="10" style="154" customWidth="1"/>
    <col min="13074" max="13075" width="14.25" style="154" customWidth="1"/>
    <col min="13076" max="13076" width="33.125" style="154" customWidth="1"/>
    <col min="13077" max="13312" width="9" style="154"/>
    <col min="13313" max="13313" width="1.875" style="154" customWidth="1"/>
    <col min="13314" max="13314" width="5.25" style="154" customWidth="1"/>
    <col min="13315" max="13315" width="14.5" style="154" customWidth="1"/>
    <col min="13316" max="13316" width="10.5" style="154" customWidth="1"/>
    <col min="13317" max="13317" width="9.375" style="154" customWidth="1"/>
    <col min="13318" max="13329" width="10" style="154" customWidth="1"/>
    <col min="13330" max="13331" width="14.25" style="154" customWidth="1"/>
    <col min="13332" max="13332" width="33.125" style="154" customWidth="1"/>
    <col min="13333" max="13568" width="9" style="154"/>
    <col min="13569" max="13569" width="1.875" style="154" customWidth="1"/>
    <col min="13570" max="13570" width="5.25" style="154" customWidth="1"/>
    <col min="13571" max="13571" width="14.5" style="154" customWidth="1"/>
    <col min="13572" max="13572" width="10.5" style="154" customWidth="1"/>
    <col min="13573" max="13573" width="9.375" style="154" customWidth="1"/>
    <col min="13574" max="13585" width="10" style="154" customWidth="1"/>
    <col min="13586" max="13587" width="14.25" style="154" customWidth="1"/>
    <col min="13588" max="13588" width="33.125" style="154" customWidth="1"/>
    <col min="13589" max="13824" width="9" style="154"/>
    <col min="13825" max="13825" width="1.875" style="154" customWidth="1"/>
    <col min="13826" max="13826" width="5.25" style="154" customWidth="1"/>
    <col min="13827" max="13827" width="14.5" style="154" customWidth="1"/>
    <col min="13828" max="13828" width="10.5" style="154" customWidth="1"/>
    <col min="13829" max="13829" width="9.375" style="154" customWidth="1"/>
    <col min="13830" max="13841" width="10" style="154" customWidth="1"/>
    <col min="13842" max="13843" width="14.25" style="154" customWidth="1"/>
    <col min="13844" max="13844" width="33.125" style="154" customWidth="1"/>
    <col min="13845" max="14080" width="9" style="154"/>
    <col min="14081" max="14081" width="1.875" style="154" customWidth="1"/>
    <col min="14082" max="14082" width="5.25" style="154" customWidth="1"/>
    <col min="14083" max="14083" width="14.5" style="154" customWidth="1"/>
    <col min="14084" max="14084" width="10.5" style="154" customWidth="1"/>
    <col min="14085" max="14085" width="9.375" style="154" customWidth="1"/>
    <col min="14086" max="14097" width="10" style="154" customWidth="1"/>
    <col min="14098" max="14099" width="14.25" style="154" customWidth="1"/>
    <col min="14100" max="14100" width="33.125" style="154" customWidth="1"/>
    <col min="14101" max="14336" width="9" style="154"/>
    <col min="14337" max="14337" width="1.875" style="154" customWidth="1"/>
    <col min="14338" max="14338" width="5.25" style="154" customWidth="1"/>
    <col min="14339" max="14339" width="14.5" style="154" customWidth="1"/>
    <col min="14340" max="14340" width="10.5" style="154" customWidth="1"/>
    <col min="14341" max="14341" width="9.375" style="154" customWidth="1"/>
    <col min="14342" max="14353" width="10" style="154" customWidth="1"/>
    <col min="14354" max="14355" width="14.25" style="154" customWidth="1"/>
    <col min="14356" max="14356" width="33.125" style="154" customWidth="1"/>
    <col min="14357" max="14592" width="9" style="154"/>
    <col min="14593" max="14593" width="1.875" style="154" customWidth="1"/>
    <col min="14594" max="14594" width="5.25" style="154" customWidth="1"/>
    <col min="14595" max="14595" width="14.5" style="154" customWidth="1"/>
    <col min="14596" max="14596" width="10.5" style="154" customWidth="1"/>
    <col min="14597" max="14597" width="9.375" style="154" customWidth="1"/>
    <col min="14598" max="14609" width="10" style="154" customWidth="1"/>
    <col min="14610" max="14611" width="14.25" style="154" customWidth="1"/>
    <col min="14612" max="14612" width="33.125" style="154" customWidth="1"/>
    <col min="14613" max="14848" width="9" style="154"/>
    <col min="14849" max="14849" width="1.875" style="154" customWidth="1"/>
    <col min="14850" max="14850" width="5.25" style="154" customWidth="1"/>
    <col min="14851" max="14851" width="14.5" style="154" customWidth="1"/>
    <col min="14852" max="14852" width="10.5" style="154" customWidth="1"/>
    <col min="14853" max="14853" width="9.375" style="154" customWidth="1"/>
    <col min="14854" max="14865" width="10" style="154" customWidth="1"/>
    <col min="14866" max="14867" width="14.25" style="154" customWidth="1"/>
    <col min="14868" max="14868" width="33.125" style="154" customWidth="1"/>
    <col min="14869" max="15104" width="9" style="154"/>
    <col min="15105" max="15105" width="1.875" style="154" customWidth="1"/>
    <col min="15106" max="15106" width="5.25" style="154" customWidth="1"/>
    <col min="15107" max="15107" width="14.5" style="154" customWidth="1"/>
    <col min="15108" max="15108" width="10.5" style="154" customWidth="1"/>
    <col min="15109" max="15109" width="9.375" style="154" customWidth="1"/>
    <col min="15110" max="15121" width="10" style="154" customWidth="1"/>
    <col min="15122" max="15123" width="14.25" style="154" customWidth="1"/>
    <col min="15124" max="15124" width="33.125" style="154" customWidth="1"/>
    <col min="15125" max="15360" width="9" style="154"/>
    <col min="15361" max="15361" width="1.875" style="154" customWidth="1"/>
    <col min="15362" max="15362" width="5.25" style="154" customWidth="1"/>
    <col min="15363" max="15363" width="14.5" style="154" customWidth="1"/>
    <col min="15364" max="15364" width="10.5" style="154" customWidth="1"/>
    <col min="15365" max="15365" width="9.375" style="154" customWidth="1"/>
    <col min="15366" max="15377" width="10" style="154" customWidth="1"/>
    <col min="15378" max="15379" width="14.25" style="154" customWidth="1"/>
    <col min="15380" max="15380" width="33.125" style="154" customWidth="1"/>
    <col min="15381" max="15616" width="9" style="154"/>
    <col min="15617" max="15617" width="1.875" style="154" customWidth="1"/>
    <col min="15618" max="15618" width="5.25" style="154" customWidth="1"/>
    <col min="15619" max="15619" width="14.5" style="154" customWidth="1"/>
    <col min="15620" max="15620" width="10.5" style="154" customWidth="1"/>
    <col min="15621" max="15621" width="9.375" style="154" customWidth="1"/>
    <col min="15622" max="15633" width="10" style="154" customWidth="1"/>
    <col min="15634" max="15635" width="14.25" style="154" customWidth="1"/>
    <col min="15636" max="15636" width="33.125" style="154" customWidth="1"/>
    <col min="15637" max="15872" width="9" style="154"/>
    <col min="15873" max="15873" width="1.875" style="154" customWidth="1"/>
    <col min="15874" max="15874" width="5.25" style="154" customWidth="1"/>
    <col min="15875" max="15875" width="14.5" style="154" customWidth="1"/>
    <col min="15876" max="15876" width="10.5" style="154" customWidth="1"/>
    <col min="15877" max="15877" width="9.375" style="154" customWidth="1"/>
    <col min="15878" max="15889" width="10" style="154" customWidth="1"/>
    <col min="15890" max="15891" width="14.25" style="154" customWidth="1"/>
    <col min="15892" max="15892" width="33.125" style="154" customWidth="1"/>
    <col min="15893" max="16128" width="9" style="154"/>
    <col min="16129" max="16129" width="1.875" style="154" customWidth="1"/>
    <col min="16130" max="16130" width="5.25" style="154" customWidth="1"/>
    <col min="16131" max="16131" width="14.5" style="154" customWidth="1"/>
    <col min="16132" max="16132" width="10.5" style="154" customWidth="1"/>
    <col min="16133" max="16133" width="9.375" style="154" customWidth="1"/>
    <col min="16134" max="16145" width="10" style="154" customWidth="1"/>
    <col min="16146" max="16147" width="14.25" style="154" customWidth="1"/>
    <col min="16148" max="16148" width="33.125" style="154" customWidth="1"/>
    <col min="16149" max="16384" width="9" style="154"/>
  </cols>
  <sheetData>
    <row r="1" spans="1:21" ht="26.25" customHeight="1" x14ac:dyDescent="0.15">
      <c r="B1" s="153" t="s">
        <v>88</v>
      </c>
    </row>
    <row r="2" spans="1:21" ht="20.100000000000001" customHeight="1" thickBot="1" x14ac:dyDescent="0.2">
      <c r="A2" s="154"/>
      <c r="B2" s="322"/>
      <c r="C2" s="323" t="s">
        <v>89</v>
      </c>
      <c r="D2" s="324"/>
      <c r="E2" s="325"/>
      <c r="F2" s="324"/>
      <c r="G2" s="324"/>
      <c r="H2" s="157"/>
      <c r="I2" s="157"/>
      <c r="J2" s="158"/>
      <c r="S2" s="436" t="s">
        <v>150</v>
      </c>
      <c r="T2" s="436"/>
    </row>
    <row r="3" spans="1:21" ht="7.5" customHeight="1" x14ac:dyDescent="0.15"/>
    <row r="4" spans="1:21" ht="20.100000000000001" customHeight="1" x14ac:dyDescent="0.15">
      <c r="A4" s="154"/>
      <c r="B4" s="154" t="s">
        <v>90</v>
      </c>
    </row>
    <row r="5" spans="1:21" ht="7.5" customHeight="1" thickBot="1" x14ac:dyDescent="0.2">
      <c r="A5" s="154"/>
    </row>
    <row r="6" spans="1:21" ht="20.100000000000001" customHeight="1" x14ac:dyDescent="0.15">
      <c r="A6" s="154"/>
      <c r="B6" s="159" t="s">
        <v>91</v>
      </c>
      <c r="C6" s="160"/>
      <c r="D6" s="161"/>
      <c r="E6" s="162" t="s">
        <v>151</v>
      </c>
      <c r="I6" s="157"/>
      <c r="J6" s="157"/>
      <c r="K6" s="157"/>
      <c r="L6" s="163"/>
      <c r="M6" s="163"/>
      <c r="N6" s="164"/>
      <c r="O6" s="165"/>
      <c r="P6" s="165"/>
      <c r="Q6" s="166"/>
      <c r="R6" s="167"/>
      <c r="S6" s="157"/>
      <c r="T6" s="157"/>
      <c r="U6" s="157"/>
    </row>
    <row r="7" spans="1:21" ht="20.100000000000001" customHeight="1" thickBot="1" x14ac:dyDescent="0.2">
      <c r="A7" s="154"/>
      <c r="B7" s="168" t="s">
        <v>92</v>
      </c>
      <c r="C7" s="169"/>
      <c r="D7" s="170"/>
      <c r="E7" s="171" t="s">
        <v>152</v>
      </c>
      <c r="F7" s="172"/>
      <c r="I7" s="157"/>
      <c r="J7" s="163"/>
      <c r="K7" s="163"/>
      <c r="L7" s="163"/>
      <c r="M7" s="163"/>
      <c r="N7" s="163"/>
      <c r="O7" s="163"/>
      <c r="P7" s="163"/>
      <c r="Q7" s="163"/>
      <c r="R7" s="167"/>
      <c r="S7" s="157"/>
      <c r="T7" s="157"/>
      <c r="U7" s="157"/>
    </row>
    <row r="8" spans="1:21" ht="20.100000000000001" customHeight="1" thickBot="1" x14ac:dyDescent="0.2">
      <c r="A8" s="154"/>
      <c r="B8" s="173" t="s">
        <v>93</v>
      </c>
      <c r="C8" s="174"/>
      <c r="D8" s="175"/>
      <c r="E8" s="176" t="s">
        <v>151</v>
      </c>
      <c r="G8" s="157"/>
      <c r="H8" s="157"/>
      <c r="I8" s="157"/>
      <c r="J8" s="163"/>
      <c r="K8" s="163"/>
      <c r="L8" s="163"/>
      <c r="M8" s="163"/>
      <c r="N8" s="163"/>
      <c r="O8" s="163"/>
      <c r="P8" s="163"/>
      <c r="Q8" s="163"/>
      <c r="R8" s="167"/>
      <c r="S8" s="157"/>
      <c r="T8" s="157"/>
      <c r="U8" s="157"/>
    </row>
    <row r="9" spans="1:21" ht="20.100000000000001" customHeight="1" x14ac:dyDescent="0.15">
      <c r="A9" s="154"/>
      <c r="B9" s="437" t="s">
        <v>94</v>
      </c>
      <c r="C9" s="177" t="s">
        <v>95</v>
      </c>
      <c r="D9" s="161"/>
      <c r="E9" s="162" t="s">
        <v>153</v>
      </c>
      <c r="F9" s="172"/>
      <c r="G9" s="157"/>
      <c r="H9" s="157"/>
      <c r="I9" s="157"/>
      <c r="J9" s="163"/>
      <c r="K9" s="163"/>
      <c r="L9" s="163"/>
      <c r="M9" s="163"/>
      <c r="N9" s="163"/>
      <c r="O9" s="165"/>
      <c r="P9" s="165"/>
      <c r="Q9" s="178"/>
      <c r="R9" s="167"/>
      <c r="S9" s="157"/>
      <c r="T9" s="157"/>
      <c r="U9" s="157"/>
    </row>
    <row r="10" spans="1:21" ht="20.100000000000001" customHeight="1" x14ac:dyDescent="0.15">
      <c r="A10" s="154"/>
      <c r="B10" s="438"/>
      <c r="C10" s="179" t="s">
        <v>96</v>
      </c>
      <c r="D10" s="180"/>
      <c r="E10" s="181" t="s">
        <v>97</v>
      </c>
      <c r="F10" s="172"/>
      <c r="G10" s="157"/>
      <c r="H10" s="157"/>
      <c r="I10" s="157"/>
      <c r="J10" s="157"/>
      <c r="K10" s="157"/>
      <c r="L10" s="157"/>
      <c r="M10" s="157"/>
      <c r="N10" s="157"/>
      <c r="O10" s="165"/>
      <c r="P10" s="165"/>
      <c r="Q10" s="166"/>
      <c r="R10" s="167"/>
      <c r="S10" s="157"/>
      <c r="T10" s="157"/>
      <c r="U10" s="157"/>
    </row>
    <row r="11" spans="1:21" ht="20.100000000000001" customHeight="1" x14ac:dyDescent="0.15">
      <c r="A11" s="154"/>
      <c r="B11" s="438"/>
      <c r="C11" s="179" t="s">
        <v>98</v>
      </c>
      <c r="D11" s="180"/>
      <c r="E11" s="181" t="s">
        <v>154</v>
      </c>
      <c r="F11" s="172"/>
      <c r="G11" s="157"/>
      <c r="H11" s="157"/>
      <c r="I11" s="157"/>
      <c r="J11" s="157"/>
      <c r="K11" s="157"/>
      <c r="L11" s="157"/>
      <c r="M11" s="157"/>
      <c r="N11" s="157"/>
      <c r="O11" s="165"/>
      <c r="P11" s="165"/>
      <c r="Q11" s="166"/>
      <c r="R11" s="167"/>
      <c r="S11" s="157"/>
      <c r="T11" s="157"/>
      <c r="U11" s="157"/>
    </row>
    <row r="12" spans="1:21" ht="20.100000000000001" customHeight="1" x14ac:dyDescent="0.15">
      <c r="A12" s="154"/>
      <c r="B12" s="438"/>
      <c r="C12" s="179" t="s">
        <v>99</v>
      </c>
      <c r="D12" s="180"/>
      <c r="E12" s="181" t="s">
        <v>154</v>
      </c>
      <c r="G12" s="157"/>
      <c r="H12" s="157"/>
      <c r="I12" s="157"/>
      <c r="J12" s="157"/>
      <c r="K12" s="157"/>
      <c r="L12" s="157"/>
      <c r="M12" s="157"/>
      <c r="N12" s="157"/>
      <c r="O12" s="163"/>
      <c r="P12" s="163"/>
      <c r="Q12" s="182"/>
      <c r="R12" s="183"/>
      <c r="S12" s="157"/>
      <c r="T12" s="157"/>
      <c r="U12" s="157"/>
    </row>
    <row r="13" spans="1:21" ht="20.100000000000001" customHeight="1" thickBot="1" x14ac:dyDescent="0.2">
      <c r="A13" s="154"/>
      <c r="B13" s="439"/>
      <c r="C13" s="184" t="s">
        <v>100</v>
      </c>
      <c r="D13" s="185"/>
      <c r="E13" s="171" t="s">
        <v>101</v>
      </c>
      <c r="F13" s="186"/>
      <c r="G13" s="186"/>
      <c r="H13" s="186"/>
      <c r="I13" s="186"/>
      <c r="J13" s="186"/>
      <c r="K13" s="186"/>
      <c r="L13" s="186"/>
      <c r="M13" s="186"/>
      <c r="N13" s="186"/>
      <c r="O13" s="187"/>
      <c r="P13" s="187"/>
      <c r="Q13" s="186"/>
      <c r="R13" s="167"/>
      <c r="S13" s="157"/>
      <c r="T13" s="157"/>
      <c r="U13" s="157"/>
    </row>
    <row r="14" spans="1:21" ht="20.100000000000001" customHeight="1" thickBot="1" x14ac:dyDescent="0.2">
      <c r="A14" s="154"/>
      <c r="F14" s="188"/>
      <c r="G14" s="188"/>
      <c r="H14" s="188"/>
      <c r="I14" s="188"/>
      <c r="J14" s="188"/>
      <c r="K14" s="188"/>
      <c r="L14" s="188"/>
      <c r="M14" s="188"/>
      <c r="N14" s="188"/>
      <c r="O14" s="188"/>
      <c r="P14" s="188"/>
      <c r="Q14" s="188"/>
    </row>
    <row r="15" spans="1:21" s="155" customFormat="1" ht="21.75" customHeight="1" x14ac:dyDescent="0.15">
      <c r="B15" s="440"/>
      <c r="C15" s="442" t="s">
        <v>4</v>
      </c>
      <c r="D15" s="443"/>
      <c r="E15" s="446" t="s">
        <v>102</v>
      </c>
      <c r="F15" s="189" t="s">
        <v>103</v>
      </c>
      <c r="G15" s="190" t="s">
        <v>104</v>
      </c>
      <c r="H15" s="190" t="s">
        <v>105</v>
      </c>
      <c r="I15" s="190" t="s">
        <v>106</v>
      </c>
      <c r="J15" s="190" t="s">
        <v>107</v>
      </c>
      <c r="K15" s="190" t="s">
        <v>108</v>
      </c>
      <c r="L15" s="190" t="s">
        <v>109</v>
      </c>
      <c r="M15" s="190" t="s">
        <v>110</v>
      </c>
      <c r="N15" s="191" t="s">
        <v>111</v>
      </c>
      <c r="O15" s="190" t="s">
        <v>112</v>
      </c>
      <c r="P15" s="192" t="s">
        <v>113</v>
      </c>
      <c r="Q15" s="191" t="s">
        <v>114</v>
      </c>
      <c r="R15" s="193" t="s">
        <v>115</v>
      </c>
      <c r="S15" s="193" t="s">
        <v>116</v>
      </c>
      <c r="T15" s="448" t="s">
        <v>117</v>
      </c>
    </row>
    <row r="16" spans="1:21" ht="21.75" customHeight="1" thickBot="1" x14ac:dyDescent="0.2">
      <c r="A16" s="154"/>
      <c r="B16" s="441"/>
      <c r="C16" s="444"/>
      <c r="D16" s="445"/>
      <c r="E16" s="447"/>
      <c r="F16" s="194">
        <v>30</v>
      </c>
      <c r="G16" s="195">
        <v>31</v>
      </c>
      <c r="H16" s="195">
        <v>30</v>
      </c>
      <c r="I16" s="195">
        <v>31</v>
      </c>
      <c r="J16" s="195">
        <v>31</v>
      </c>
      <c r="K16" s="195">
        <v>30</v>
      </c>
      <c r="L16" s="195">
        <v>31</v>
      </c>
      <c r="M16" s="195">
        <v>30</v>
      </c>
      <c r="N16" s="196">
        <v>31</v>
      </c>
      <c r="O16" s="195">
        <v>31</v>
      </c>
      <c r="P16" s="197">
        <v>28</v>
      </c>
      <c r="Q16" s="196">
        <v>31</v>
      </c>
      <c r="R16" s="198">
        <v>30.416666666666668</v>
      </c>
      <c r="S16" s="198">
        <v>365</v>
      </c>
      <c r="T16" s="449"/>
    </row>
    <row r="17" spans="1:23" ht="21.75" customHeight="1" x14ac:dyDescent="0.15">
      <c r="A17" s="154"/>
      <c r="B17" s="199"/>
      <c r="C17" s="200" t="s">
        <v>118</v>
      </c>
      <c r="D17" s="201"/>
      <c r="E17" s="202" t="s">
        <v>119</v>
      </c>
      <c r="F17" s="203"/>
      <c r="G17" s="204"/>
      <c r="H17" s="204"/>
      <c r="I17" s="204"/>
      <c r="J17" s="204"/>
      <c r="K17" s="204"/>
      <c r="L17" s="204"/>
      <c r="M17" s="204"/>
      <c r="N17" s="205"/>
      <c r="O17" s="206"/>
      <c r="P17" s="207"/>
      <c r="Q17" s="205"/>
      <c r="R17" s="208"/>
      <c r="S17" s="208"/>
      <c r="T17" s="209"/>
    </row>
    <row r="18" spans="1:23" ht="21.75" customHeight="1" thickBot="1" x14ac:dyDescent="0.2">
      <c r="A18" s="154"/>
      <c r="B18" s="210"/>
      <c r="C18" s="211" t="s">
        <v>120</v>
      </c>
      <c r="D18" s="212"/>
      <c r="E18" s="213" t="s">
        <v>97</v>
      </c>
      <c r="F18" s="214"/>
      <c r="G18" s="215"/>
      <c r="H18" s="215"/>
      <c r="I18" s="215"/>
      <c r="J18" s="215"/>
      <c r="K18" s="215"/>
      <c r="L18" s="215"/>
      <c r="M18" s="215"/>
      <c r="N18" s="215"/>
      <c r="O18" s="215"/>
      <c r="P18" s="215"/>
      <c r="Q18" s="216"/>
      <c r="R18" s="217"/>
      <c r="S18" s="217"/>
      <c r="T18" s="218"/>
    </row>
    <row r="19" spans="1:23" s="156" customFormat="1" ht="21.75" customHeight="1" x14ac:dyDescent="0.15">
      <c r="B19" s="421" t="s">
        <v>148</v>
      </c>
      <c r="C19" s="424" t="s">
        <v>121</v>
      </c>
      <c r="D19" s="425"/>
      <c r="E19" s="219" t="s">
        <v>122</v>
      </c>
      <c r="F19" s="220">
        <v>9725.1666666666679</v>
      </c>
      <c r="G19" s="221">
        <v>9638.9032258064508</v>
      </c>
      <c r="H19" s="221">
        <v>9451.3833333333332</v>
      </c>
      <c r="I19" s="221">
        <v>9274.4032258064508</v>
      </c>
      <c r="J19" s="221">
        <v>9066.4516129032254</v>
      </c>
      <c r="K19" s="221">
        <v>8982.2249999999985</v>
      </c>
      <c r="L19" s="221">
        <v>9009.9435483870966</v>
      </c>
      <c r="M19" s="222">
        <v>9253.2916666666679</v>
      </c>
      <c r="N19" s="222">
        <v>9428.4032258064508</v>
      </c>
      <c r="O19" s="221">
        <v>9771.2419354838712</v>
      </c>
      <c r="P19" s="223">
        <v>9308.088054187192</v>
      </c>
      <c r="Q19" s="222">
        <v>9177.6532258064508</v>
      </c>
      <c r="R19" s="224">
        <f>S19/365</f>
        <v>9340.7273027869633</v>
      </c>
      <c r="S19" s="428">
        <f>SUM(F20:Q20)</f>
        <v>3409365.4655172415</v>
      </c>
      <c r="T19" s="430" t="s">
        <v>123</v>
      </c>
    </row>
    <row r="20" spans="1:23" s="156" customFormat="1" ht="21.75" customHeight="1" x14ac:dyDescent="0.15">
      <c r="B20" s="422"/>
      <c r="C20" s="426"/>
      <c r="D20" s="427"/>
      <c r="E20" s="225" t="s">
        <v>124</v>
      </c>
      <c r="F20" s="226">
        <v>291755.00000000006</v>
      </c>
      <c r="G20" s="227">
        <v>298806</v>
      </c>
      <c r="H20" s="227">
        <v>283541.5</v>
      </c>
      <c r="I20" s="227">
        <v>287506.5</v>
      </c>
      <c r="J20" s="227">
        <v>281060</v>
      </c>
      <c r="K20" s="227">
        <v>269466.74999999994</v>
      </c>
      <c r="L20" s="227">
        <v>279308.25</v>
      </c>
      <c r="M20" s="228">
        <v>277598.75000000006</v>
      </c>
      <c r="N20" s="228">
        <v>292280.5</v>
      </c>
      <c r="O20" s="227">
        <v>302908.5</v>
      </c>
      <c r="P20" s="229">
        <v>260626.46551724139</v>
      </c>
      <c r="Q20" s="228">
        <v>284507.25</v>
      </c>
      <c r="R20" s="230">
        <f>S19/12</f>
        <v>284113.78879310348</v>
      </c>
      <c r="S20" s="429"/>
      <c r="T20" s="431"/>
    </row>
    <row r="21" spans="1:23" s="156" customFormat="1" ht="21.75" customHeight="1" x14ac:dyDescent="0.15">
      <c r="B21" s="422"/>
      <c r="C21" s="432" t="s">
        <v>125</v>
      </c>
      <c r="D21" s="403"/>
      <c r="E21" s="231" t="s">
        <v>122</v>
      </c>
      <c r="F21" s="232">
        <v>1891.3083333333334</v>
      </c>
      <c r="G21" s="233">
        <v>1500.9435483870966</v>
      </c>
      <c r="H21" s="233">
        <v>1160.7166666666667</v>
      </c>
      <c r="I21" s="233">
        <v>1006.9596774193549</v>
      </c>
      <c r="J21" s="233">
        <v>690.72580645161293</v>
      </c>
      <c r="K21" s="233">
        <v>897.125</v>
      </c>
      <c r="L21" s="233">
        <v>1100.6209677419356</v>
      </c>
      <c r="M21" s="234">
        <v>1489.5</v>
      </c>
      <c r="N21" s="234">
        <v>1806.9274193548388</v>
      </c>
      <c r="O21" s="233">
        <v>1971.1774193548385</v>
      </c>
      <c r="P21" s="235">
        <v>2060.9858374384239</v>
      </c>
      <c r="Q21" s="234">
        <v>1939.7016129032256</v>
      </c>
      <c r="R21" s="236">
        <f>AVERAGE(F21:Q21)</f>
        <v>1459.724357420944</v>
      </c>
      <c r="S21" s="433">
        <f>AVERAGE(599563,409287,608714,510459)</f>
        <v>532005.75</v>
      </c>
      <c r="T21" s="434"/>
      <c r="V21" s="326"/>
      <c r="W21" s="326"/>
    </row>
    <row r="22" spans="1:23" s="156" customFormat="1" ht="21.75" customHeight="1" x14ac:dyDescent="0.15">
      <c r="B22" s="422"/>
      <c r="C22" s="426"/>
      <c r="D22" s="427"/>
      <c r="E22" s="237" t="s">
        <v>126</v>
      </c>
      <c r="F22" s="238">
        <v>56739.25</v>
      </c>
      <c r="G22" s="239">
        <v>46529.25</v>
      </c>
      <c r="H22" s="239">
        <v>34821.5</v>
      </c>
      <c r="I22" s="239">
        <v>31215.75</v>
      </c>
      <c r="J22" s="239">
        <v>21412.5</v>
      </c>
      <c r="K22" s="239">
        <v>26913.75</v>
      </c>
      <c r="L22" s="239">
        <v>34119.25</v>
      </c>
      <c r="M22" s="240">
        <v>44685</v>
      </c>
      <c r="N22" s="240">
        <v>56014.75</v>
      </c>
      <c r="O22" s="239">
        <v>61106.5</v>
      </c>
      <c r="P22" s="241">
        <v>58317.5</v>
      </c>
      <c r="Q22" s="240">
        <v>60130.75</v>
      </c>
      <c r="R22" s="230">
        <f>AVERAGE(F22:Q22)</f>
        <v>44333.8125</v>
      </c>
      <c r="S22" s="429"/>
      <c r="T22" s="435"/>
      <c r="U22" s="242"/>
      <c r="V22" s="327"/>
      <c r="W22" s="327"/>
    </row>
    <row r="23" spans="1:23" s="156" customFormat="1" ht="21.75" customHeight="1" x14ac:dyDescent="0.15">
      <c r="B23" s="422"/>
      <c r="C23" s="432" t="s">
        <v>127</v>
      </c>
      <c r="D23" s="403"/>
      <c r="E23" s="231" t="s">
        <v>122</v>
      </c>
      <c r="F23" s="232">
        <v>7637.9083333333338</v>
      </c>
      <c r="G23" s="233">
        <v>7691.9193548387102</v>
      </c>
      <c r="H23" s="233">
        <v>7584.5583333333334</v>
      </c>
      <c r="I23" s="233">
        <v>7508.717741935483</v>
      </c>
      <c r="J23" s="233">
        <v>7559.5080645161288</v>
      </c>
      <c r="K23" s="233">
        <v>7530.6</v>
      </c>
      <c r="L23" s="233">
        <v>7164.3064516129034</v>
      </c>
      <c r="M23" s="234">
        <v>7138.708333333333</v>
      </c>
      <c r="N23" s="234">
        <v>7191.2016129032254</v>
      </c>
      <c r="O23" s="233">
        <v>7287.7661290322576</v>
      </c>
      <c r="P23" s="235">
        <v>6918.0991379310344</v>
      </c>
      <c r="Q23" s="234">
        <v>6895.5483870967737</v>
      </c>
      <c r="R23" s="236">
        <f>AVERAGE(F23:Q23)</f>
        <v>7342.4034899888757</v>
      </c>
      <c r="S23" s="433">
        <f>SUM(2246268,525135,2288753,517519,2363260,361215,2403883,23802)/4</f>
        <v>2682458.75</v>
      </c>
      <c r="T23" s="434"/>
      <c r="V23" s="327"/>
      <c r="W23" s="327"/>
    </row>
    <row r="24" spans="1:23" s="156" customFormat="1" ht="21.75" customHeight="1" x14ac:dyDescent="0.15">
      <c r="B24" s="422"/>
      <c r="C24" s="426"/>
      <c r="D24" s="427"/>
      <c r="E24" s="237" t="s">
        <v>126</v>
      </c>
      <c r="F24" s="238">
        <v>229137.25</v>
      </c>
      <c r="G24" s="239">
        <v>238449.5</v>
      </c>
      <c r="H24" s="239">
        <v>227536.75</v>
      </c>
      <c r="I24" s="239">
        <v>232770.25</v>
      </c>
      <c r="J24" s="239">
        <v>234344.75</v>
      </c>
      <c r="K24" s="239">
        <v>225918</v>
      </c>
      <c r="L24" s="239">
        <v>222093.5</v>
      </c>
      <c r="M24" s="240">
        <v>214161.25</v>
      </c>
      <c r="N24" s="240">
        <v>222927.25</v>
      </c>
      <c r="O24" s="239">
        <v>225920.75</v>
      </c>
      <c r="P24" s="241">
        <v>195437.5</v>
      </c>
      <c r="Q24" s="240">
        <v>213762</v>
      </c>
      <c r="R24" s="230">
        <f>AVERAGE(F24:Q24)</f>
        <v>223538.22916666666</v>
      </c>
      <c r="S24" s="429"/>
      <c r="T24" s="435"/>
      <c r="U24" s="242"/>
      <c r="V24" s="327"/>
      <c r="W24" s="327"/>
    </row>
    <row r="25" spans="1:23" s="156" customFormat="1" ht="27" customHeight="1" x14ac:dyDescent="0.15">
      <c r="B25" s="422"/>
      <c r="C25" s="400" t="s">
        <v>128</v>
      </c>
      <c r="D25" s="401"/>
      <c r="E25" s="243" t="s">
        <v>129</v>
      </c>
      <c r="F25" s="244">
        <v>52176</v>
      </c>
      <c r="G25" s="245">
        <v>41204</v>
      </c>
      <c r="H25" s="245">
        <v>31308</v>
      </c>
      <c r="I25" s="245">
        <v>25408</v>
      </c>
      <c r="J25" s="245">
        <v>18500</v>
      </c>
      <c r="K25" s="245">
        <v>25791</v>
      </c>
      <c r="L25" s="245">
        <v>32286</v>
      </c>
      <c r="M25" s="246">
        <v>44340</v>
      </c>
      <c r="N25" s="246">
        <v>56856</v>
      </c>
      <c r="O25" s="246">
        <v>64575</v>
      </c>
      <c r="P25" s="245">
        <v>65635</v>
      </c>
      <c r="Q25" s="246">
        <v>62077</v>
      </c>
      <c r="R25" s="230">
        <f>AVERAGE(F25:Q25)</f>
        <v>43346.333333333336</v>
      </c>
      <c r="S25" s="230">
        <f>F25*F16+G25*G16+H25*H16+I25*I16+J25*J16+K25*K16+L25*L16+M25*M16+N25*N16+O25*O16+P25*P16+Q25*Q16</f>
        <v>15774316</v>
      </c>
      <c r="T25" s="247" t="s">
        <v>130</v>
      </c>
      <c r="V25" s="328"/>
      <c r="W25" s="328"/>
    </row>
    <row r="26" spans="1:23" s="156" customFormat="1" ht="21.75" customHeight="1" x14ac:dyDescent="0.15">
      <c r="B26" s="422"/>
      <c r="C26" s="402" t="s">
        <v>131</v>
      </c>
      <c r="D26" s="403"/>
      <c r="E26" s="248" t="s">
        <v>122</v>
      </c>
      <c r="F26" s="232">
        <v>193</v>
      </c>
      <c r="G26" s="233">
        <v>447</v>
      </c>
      <c r="H26" s="233">
        <v>705</v>
      </c>
      <c r="I26" s="233">
        <v>759</v>
      </c>
      <c r="J26" s="233">
        <v>807</v>
      </c>
      <c r="K26" s="233">
        <v>577</v>
      </c>
      <c r="L26" s="233">
        <v>744</v>
      </c>
      <c r="M26" s="234">
        <v>614</v>
      </c>
      <c r="N26" s="234">
        <v>433</v>
      </c>
      <c r="O26" s="233">
        <v>511</v>
      </c>
      <c r="P26" s="235">
        <v>331</v>
      </c>
      <c r="Q26" s="234">
        <v>337</v>
      </c>
      <c r="R26" s="249">
        <f t="shared" ref="R26:R27" si="0">AVERAGE(F26:Q26)</f>
        <v>538.16666666666663</v>
      </c>
      <c r="S26" s="406">
        <f>(43872+155273+139265+449971)/4</f>
        <v>197095.25</v>
      </c>
      <c r="T26" s="408" t="s">
        <v>132</v>
      </c>
      <c r="V26" s="327"/>
    </row>
    <row r="27" spans="1:23" s="156" customFormat="1" ht="21.75" customHeight="1" thickBot="1" x14ac:dyDescent="0.2">
      <c r="B27" s="423"/>
      <c r="C27" s="404"/>
      <c r="D27" s="405"/>
      <c r="E27" s="250" t="s">
        <v>126</v>
      </c>
      <c r="F27" s="251">
        <v>5790.75</v>
      </c>
      <c r="G27" s="252">
        <v>13854</v>
      </c>
      <c r="H27" s="252">
        <v>21155.5</v>
      </c>
      <c r="I27" s="252">
        <v>23542</v>
      </c>
      <c r="J27" s="252">
        <v>25001.75</v>
      </c>
      <c r="K27" s="252">
        <v>17306.5</v>
      </c>
      <c r="L27" s="252">
        <v>23073</v>
      </c>
      <c r="M27" s="252">
        <v>18419.25</v>
      </c>
      <c r="N27" s="253">
        <v>13418.25</v>
      </c>
      <c r="O27" s="252">
        <v>15825.75</v>
      </c>
      <c r="P27" s="254">
        <v>9266</v>
      </c>
      <c r="Q27" s="253">
        <v>10442.5</v>
      </c>
      <c r="R27" s="255">
        <f t="shared" si="0"/>
        <v>16424.604166666668</v>
      </c>
      <c r="S27" s="407"/>
      <c r="T27" s="409"/>
      <c r="V27" s="327"/>
    </row>
    <row r="28" spans="1:23" ht="28.5" customHeight="1" x14ac:dyDescent="0.15">
      <c r="A28" s="154"/>
      <c r="B28" s="410" t="s">
        <v>133</v>
      </c>
      <c r="C28" s="256" t="s">
        <v>134</v>
      </c>
      <c r="D28" s="257"/>
      <c r="E28" s="202" t="s">
        <v>155</v>
      </c>
      <c r="F28" s="258"/>
      <c r="G28" s="259"/>
      <c r="H28" s="259"/>
      <c r="I28" s="259"/>
      <c r="J28" s="259"/>
      <c r="K28" s="259"/>
      <c r="L28" s="259"/>
      <c r="M28" s="259"/>
      <c r="N28" s="260"/>
      <c r="O28" s="259"/>
      <c r="P28" s="261"/>
      <c r="Q28" s="260"/>
      <c r="R28" s="262"/>
      <c r="S28" s="262"/>
      <c r="T28" s="263"/>
      <c r="V28" s="327"/>
    </row>
    <row r="29" spans="1:23" ht="28.5" customHeight="1" x14ac:dyDescent="0.15">
      <c r="A29" s="154"/>
      <c r="B29" s="411"/>
      <c r="C29" s="264" t="s">
        <v>58</v>
      </c>
      <c r="D29" s="265"/>
      <c r="E29" s="266" t="s">
        <v>135</v>
      </c>
      <c r="F29" s="267"/>
      <c r="G29" s="268"/>
      <c r="H29" s="268"/>
      <c r="I29" s="268"/>
      <c r="J29" s="268"/>
      <c r="K29" s="268"/>
      <c r="L29" s="268"/>
      <c r="M29" s="268"/>
      <c r="N29" s="269"/>
      <c r="O29" s="268"/>
      <c r="P29" s="270"/>
      <c r="Q29" s="269"/>
      <c r="R29" s="271"/>
      <c r="S29" s="271"/>
      <c r="T29" s="263"/>
    </row>
    <row r="30" spans="1:23" ht="28.5" customHeight="1" x14ac:dyDescent="0.15">
      <c r="A30" s="154"/>
      <c r="B30" s="411"/>
      <c r="C30" s="264" t="s">
        <v>136</v>
      </c>
      <c r="D30" s="265"/>
      <c r="E30" s="266" t="s">
        <v>156</v>
      </c>
      <c r="F30" s="272"/>
      <c r="G30" s="273"/>
      <c r="H30" s="273"/>
      <c r="I30" s="273"/>
      <c r="J30" s="273"/>
      <c r="K30" s="273"/>
      <c r="L30" s="273"/>
      <c r="M30" s="273"/>
      <c r="N30" s="274"/>
      <c r="O30" s="273"/>
      <c r="P30" s="275"/>
      <c r="Q30" s="274"/>
      <c r="R30" s="276"/>
      <c r="S30" s="277"/>
      <c r="T30" s="263"/>
    </row>
    <row r="31" spans="1:23" ht="28.5" customHeight="1" thickBot="1" x14ac:dyDescent="0.2">
      <c r="A31" s="154"/>
      <c r="B31" s="412"/>
      <c r="C31" s="278" t="s">
        <v>137</v>
      </c>
      <c r="D31" s="279"/>
      <c r="E31" s="280" t="s">
        <v>129</v>
      </c>
      <c r="F31" s="281"/>
      <c r="G31" s="282"/>
      <c r="H31" s="282"/>
      <c r="I31" s="282"/>
      <c r="J31" s="282"/>
      <c r="K31" s="282"/>
      <c r="L31" s="282"/>
      <c r="M31" s="282"/>
      <c r="N31" s="283"/>
      <c r="O31" s="282"/>
      <c r="P31" s="284"/>
      <c r="Q31" s="283"/>
      <c r="R31" s="271"/>
      <c r="S31" s="271"/>
      <c r="T31" s="285"/>
    </row>
    <row r="32" spans="1:23" ht="28.5" customHeight="1" x14ac:dyDescent="0.15">
      <c r="A32" s="154"/>
      <c r="B32" s="410" t="s">
        <v>138</v>
      </c>
      <c r="C32" s="415" t="s">
        <v>139</v>
      </c>
      <c r="D32" s="416"/>
      <c r="E32" s="321" t="s">
        <v>140</v>
      </c>
      <c r="F32" s="286"/>
      <c r="G32" s="286"/>
      <c r="H32" s="286"/>
      <c r="I32" s="286"/>
      <c r="J32" s="286"/>
      <c r="K32" s="286"/>
      <c r="L32" s="286"/>
      <c r="M32" s="286"/>
      <c r="N32" s="287"/>
      <c r="O32" s="286"/>
      <c r="P32" s="288"/>
      <c r="Q32" s="287"/>
      <c r="R32" s="289"/>
      <c r="S32" s="289"/>
      <c r="T32" s="290"/>
    </row>
    <row r="33" spans="1:22" ht="28.5" customHeight="1" x14ac:dyDescent="0.15">
      <c r="A33" s="154"/>
      <c r="B33" s="413"/>
      <c r="C33" s="417" t="s">
        <v>141</v>
      </c>
      <c r="D33" s="418"/>
      <c r="E33" s="266" t="s">
        <v>140</v>
      </c>
      <c r="F33" s="268"/>
      <c r="G33" s="268"/>
      <c r="H33" s="268"/>
      <c r="I33" s="268"/>
      <c r="J33" s="268"/>
      <c r="K33" s="268"/>
      <c r="L33" s="268"/>
      <c r="M33" s="268"/>
      <c r="N33" s="269"/>
      <c r="O33" s="268"/>
      <c r="P33" s="270"/>
      <c r="Q33" s="269"/>
      <c r="R33" s="291"/>
      <c r="S33" s="291"/>
      <c r="T33" s="263"/>
    </row>
    <row r="34" spans="1:22" ht="28.5" customHeight="1" thickBot="1" x14ac:dyDescent="0.2">
      <c r="A34" s="154"/>
      <c r="B34" s="414"/>
      <c r="C34" s="419" t="s">
        <v>142</v>
      </c>
      <c r="D34" s="420"/>
      <c r="E34" s="292" t="s">
        <v>129</v>
      </c>
      <c r="F34" s="293"/>
      <c r="G34" s="293"/>
      <c r="H34" s="293"/>
      <c r="I34" s="293"/>
      <c r="J34" s="293"/>
      <c r="K34" s="293"/>
      <c r="L34" s="293"/>
      <c r="M34" s="293"/>
      <c r="N34" s="294"/>
      <c r="O34" s="293"/>
      <c r="P34" s="295"/>
      <c r="Q34" s="294"/>
      <c r="R34" s="296"/>
      <c r="S34" s="296"/>
      <c r="T34" s="290"/>
    </row>
    <row r="35" spans="1:22" ht="28.5" customHeight="1" x14ac:dyDescent="0.15">
      <c r="A35" s="154"/>
      <c r="B35" s="396" t="s">
        <v>157</v>
      </c>
      <c r="C35" s="297" t="s">
        <v>143</v>
      </c>
      <c r="D35" s="298"/>
      <c r="E35" s="299" t="s">
        <v>135</v>
      </c>
      <c r="F35" s="300"/>
      <c r="G35" s="300"/>
      <c r="H35" s="300"/>
      <c r="I35" s="300"/>
      <c r="J35" s="300"/>
      <c r="K35" s="300"/>
      <c r="L35" s="300"/>
      <c r="M35" s="300"/>
      <c r="N35" s="301"/>
      <c r="O35" s="300"/>
      <c r="P35" s="302"/>
      <c r="Q35" s="301"/>
      <c r="R35" s="303"/>
      <c r="S35" s="303"/>
      <c r="T35" s="304"/>
    </row>
    <row r="36" spans="1:22" ht="28.5" customHeight="1" x14ac:dyDescent="0.15">
      <c r="A36" s="154"/>
      <c r="B36" s="397"/>
      <c r="C36" s="305" t="s">
        <v>144</v>
      </c>
      <c r="D36" s="265"/>
      <c r="E36" s="266" t="s">
        <v>135</v>
      </c>
      <c r="F36" s="268"/>
      <c r="G36" s="268"/>
      <c r="H36" s="268"/>
      <c r="I36" s="268"/>
      <c r="J36" s="268"/>
      <c r="K36" s="268"/>
      <c r="L36" s="268"/>
      <c r="M36" s="268"/>
      <c r="N36" s="269"/>
      <c r="O36" s="268"/>
      <c r="P36" s="270"/>
      <c r="Q36" s="269"/>
      <c r="R36" s="271"/>
      <c r="S36" s="271"/>
      <c r="T36" s="306"/>
    </row>
    <row r="37" spans="1:22" ht="28.5" customHeight="1" x14ac:dyDescent="0.15">
      <c r="A37" s="154"/>
      <c r="B37" s="397"/>
      <c r="C37" s="305" t="s">
        <v>142</v>
      </c>
      <c r="D37" s="265"/>
      <c r="E37" s="266" t="s">
        <v>129</v>
      </c>
      <c r="F37" s="268"/>
      <c r="G37" s="268"/>
      <c r="H37" s="268"/>
      <c r="I37" s="268"/>
      <c r="J37" s="268"/>
      <c r="K37" s="268"/>
      <c r="L37" s="268"/>
      <c r="M37" s="268"/>
      <c r="N37" s="269"/>
      <c r="O37" s="268"/>
      <c r="P37" s="270"/>
      <c r="Q37" s="269"/>
      <c r="R37" s="271"/>
      <c r="S37" s="271"/>
      <c r="T37" s="306"/>
    </row>
    <row r="38" spans="1:22" ht="28.5" customHeight="1" thickBot="1" x14ac:dyDescent="0.2">
      <c r="A38" s="154"/>
      <c r="B38" s="398"/>
      <c r="C38" s="307" t="s">
        <v>131</v>
      </c>
      <c r="D38" s="308"/>
      <c r="E38" s="309" t="s">
        <v>140</v>
      </c>
      <c r="F38" s="310"/>
      <c r="G38" s="310"/>
      <c r="H38" s="310"/>
      <c r="I38" s="310"/>
      <c r="J38" s="310"/>
      <c r="K38" s="310"/>
      <c r="L38" s="310"/>
      <c r="M38" s="310"/>
      <c r="N38" s="311"/>
      <c r="O38" s="310"/>
      <c r="P38" s="312"/>
      <c r="Q38" s="311"/>
      <c r="R38" s="313"/>
      <c r="S38" s="313"/>
      <c r="T38" s="314"/>
      <c r="V38" s="315"/>
    </row>
    <row r="39" spans="1:22" ht="6.75" customHeight="1" x14ac:dyDescent="0.15">
      <c r="A39" s="154"/>
      <c r="B39" s="316"/>
      <c r="C39" s="157"/>
      <c r="D39" s="157"/>
      <c r="E39" s="212"/>
      <c r="F39" s="317"/>
      <c r="G39" s="317"/>
      <c r="H39" s="317"/>
      <c r="I39" s="317"/>
      <c r="J39" s="317"/>
      <c r="K39" s="317"/>
      <c r="L39" s="317"/>
      <c r="M39" s="317"/>
      <c r="N39" s="317"/>
      <c r="O39" s="317"/>
      <c r="P39" s="317"/>
      <c r="Q39" s="317"/>
      <c r="R39" s="318"/>
      <c r="S39" s="319"/>
      <c r="T39" s="157"/>
      <c r="V39" s="315"/>
    </row>
    <row r="40" spans="1:22" ht="24.75" customHeight="1" x14ac:dyDescent="0.15">
      <c r="B40" s="155" t="s">
        <v>158</v>
      </c>
      <c r="C40" s="154" t="s">
        <v>145</v>
      </c>
    </row>
    <row r="41" spans="1:22" ht="24.75" customHeight="1" x14ac:dyDescent="0.15">
      <c r="B41" s="155" t="s">
        <v>158</v>
      </c>
      <c r="C41" s="399" t="s">
        <v>146</v>
      </c>
      <c r="D41" s="399"/>
      <c r="E41" s="399"/>
      <c r="F41" s="399"/>
      <c r="G41" s="399"/>
      <c r="H41" s="399"/>
      <c r="I41" s="399"/>
      <c r="J41" s="399"/>
      <c r="K41" s="399"/>
      <c r="L41" s="399"/>
      <c r="M41" s="399"/>
      <c r="N41" s="399"/>
      <c r="O41" s="399"/>
      <c r="P41" s="399"/>
      <c r="Q41" s="399"/>
      <c r="R41" s="399"/>
      <c r="S41" s="399"/>
      <c r="T41" s="399"/>
    </row>
    <row r="42" spans="1:22" ht="24.75" customHeight="1" x14ac:dyDescent="0.15">
      <c r="B42" s="155" t="s">
        <v>158</v>
      </c>
      <c r="C42" s="154" t="s">
        <v>147</v>
      </c>
    </row>
    <row r="43" spans="1:22" ht="9.75" customHeight="1" x14ac:dyDescent="0.15">
      <c r="B43" s="155"/>
    </row>
    <row r="44" spans="1:22" ht="18.75" customHeight="1" x14ac:dyDescent="0.15">
      <c r="B44" s="155"/>
    </row>
    <row r="45" spans="1:22" ht="18.75" customHeight="1" x14ac:dyDescent="0.15"/>
    <row r="46" spans="1:22" ht="15" customHeight="1" x14ac:dyDescent="0.15"/>
    <row r="47" spans="1:22" ht="15" customHeight="1" x14ac:dyDescent="0.15"/>
    <row r="48" spans="1:22" ht="15" customHeight="1" x14ac:dyDescent="0.15"/>
    <row r="49" ht="15" customHeight="1" x14ac:dyDescent="0.15"/>
    <row r="50" ht="15" customHeight="1" x14ac:dyDescent="0.15"/>
  </sheetData>
  <mergeCells count="27">
    <mergeCell ref="S2:T2"/>
    <mergeCell ref="B9:B13"/>
    <mergeCell ref="B15:B16"/>
    <mergeCell ref="C15:D16"/>
    <mergeCell ref="E15:E16"/>
    <mergeCell ref="T15:T16"/>
    <mergeCell ref="S21:S22"/>
    <mergeCell ref="T21:T22"/>
    <mergeCell ref="C23:D24"/>
    <mergeCell ref="S23:S24"/>
    <mergeCell ref="T23:T24"/>
    <mergeCell ref="B35:B38"/>
    <mergeCell ref="C41:T41"/>
    <mergeCell ref="C25:D25"/>
    <mergeCell ref="C26:D27"/>
    <mergeCell ref="S26:S27"/>
    <mergeCell ref="T26:T27"/>
    <mergeCell ref="B28:B31"/>
    <mergeCell ref="B32:B34"/>
    <mergeCell ref="C32:D32"/>
    <mergeCell ref="C33:D33"/>
    <mergeCell ref="C34:D34"/>
    <mergeCell ref="B19:B27"/>
    <mergeCell ref="C19:D20"/>
    <mergeCell ref="S19:S20"/>
    <mergeCell ref="T19:T20"/>
    <mergeCell ref="C21:D22"/>
  </mergeCells>
  <phoneticPr fontId="3"/>
  <pageMargins left="0.70866141732283472" right="0.70866141732283472" top="0.74803149606299213" bottom="0.35433070866141736"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添付－１（２５－Ａ）設計建設費</vt:lpstr>
      <vt:lpstr>添付－２（２５－Ｂ）長期収支計画</vt:lpstr>
      <vt:lpstr>添付－３（３０－Ａ）消化ガス利用発電計画</vt:lpstr>
      <vt:lpstr>'添付－１（２５－Ａ）設計建設費'!Print_Area</vt:lpstr>
      <vt:lpstr>'添付－２（２５－Ｂ）長期収支計画'!Print_Area</vt:lpstr>
      <vt:lpstr>'添付－３（３０－Ａ）消化ガス利用発電計画'!Print_Area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2017-05-29T10:44:41Z</dcterms:modified>
</cp:coreProperties>
</file>