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BW37" i="9"/>
  <c r="AM37" i="9"/>
  <c r="BW36" i="9"/>
  <c r="AM36" i="9"/>
  <c r="BW35" i="9"/>
  <c r="AM35" i="9"/>
  <c r="C35" i="9"/>
  <c r="C36" i="9" s="1"/>
  <c r="BW34" i="9"/>
  <c r="C34" i="9"/>
  <c r="CO34" i="9" l="1"/>
  <c r="CO35" i="9" s="1"/>
  <c r="CO36" i="9" s="1"/>
  <c r="CO37" i="9" s="1"/>
  <c r="C37" i="9"/>
  <c r="U34" i="9" s="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<sst xmlns="http://schemas.openxmlformats.org/spreadsheetml/2006/main" count="980" uniqueCount="548">
  <si>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</si>
  <si>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</si>
  <si>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</si>
  <si>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</si>
  <si>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</si>
  <si>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</si>
  <si>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</si>
  <si>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</si>
  <si>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</si>
  <si>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</si>
  <si>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</si>
  <si>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</si>
  <si>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</si>
  <si>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</si>
  <si>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</si>
  <si>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</si>
  <si>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</si>
  <si>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</si>
  <si>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</si>
  <si>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</si>
  <si>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</si>
  <si>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</si>
  <si>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</si>
  <si>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</si>
  <si>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</si>
  <si>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</si>
  <si>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</si>
  <si>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</si>
  <si>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</si>
  <si>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</si>
  <si>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</si>
  <si>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</si>
  <si>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</si>
  <si>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</si>
  <si>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</si>
  <si>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</si>
  <si>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</si>
  <si>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</si>
  <si>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</si>
  <si>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</si>
  <si>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</si>
  <si>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</si>
  <si>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</si>
  <si>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</si>
  <si>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</si>
  <si>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</si>
  <si>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</si>
  <si>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</si>
  <si>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</si>
  <si>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</si>
  <si>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</si>
  <si>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</si>
  <si>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</si>
  <si>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</si>
  <si>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</si>
  <si>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</si>
  <si>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</si>
  <si>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</si>
  <si>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</si>
  <si>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</si>
  <si>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</si>
  <si>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</si>
  <si>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</si>
  <si>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</si>
  <si>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</si>
  <si>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</si>
  <si>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</si>
  <si>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</si>
  <si>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</si>
  <si>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Ⅳ－１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</si>
  <si>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</si>
  <si>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</si>
  <si>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</si>
  <si>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</si>
  <si>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</si>
  <si>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</si>
  <si>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</si>
  <si>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</si>
  <si>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</si>
  <si>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</si>
  <si>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</si>
  <si>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</si>
  <si>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</si>
  <si>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</si>
  <si>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</si>
  <si>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</si>
  <si>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</si>
  <si>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</si>
  <si>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</si>
  <si>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</si>
  <si>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</si>
  <si>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</si>
  <si>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</si>
  <si>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</si>
  <si>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</si>
  <si>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</si>
  <si>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</si>
  <si>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</si>
  <si>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</si>
  <si>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</si>
  <si>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</si>
  <si>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</si>
  <si>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</si>
  <si>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</si>
  <si>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</si>
  <si>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</si>
  <si>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</si>
  <si>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</si>
  <si>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</si>
  <si>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</si>
  <si>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</si>
  <si>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</si>
  <si>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</si>
  <si>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</si>
  <si>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</si>
  <si>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</si>
  <si>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</si>
  <si>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</si>
  <si>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</si>
  <si>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</si>
  <si>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</si>
  <si>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</si>
  <si>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</si>
  <si>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</si>
  <si>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</si>
  <si>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</si>
  <si>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</si>
  <si>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</si>
  <si>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</si>
  <si>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</si>
  <si>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</si>
  <si>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</si>
  <si>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</si>
  <si>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</si>
  <si>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</si>
  <si>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</si>
  <si>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</si>
  <si>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</si>
  <si>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</si>
  <si>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</si>
  <si>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</si>
  <si>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</si>
  <si>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</si>
  <si>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</si>
  <si>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</si>
  <si>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</si>
  <si>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</si>
  <si>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</si>
  <si>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</si>
  <si>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</si>
  <si>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</si>
  <si>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</si>
  <si>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</si>
  <si>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</si>
  <si>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</si>
  <si>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</si>
  <si>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</si>
  <si>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</si>
  <si>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</si>
  <si>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</si>
  <si>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</si>
  <si>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</si>
  <si>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</si>
  <si>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</si>
  <si>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</si>
  <si>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</si>
  <si>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</si>
  <si>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</si>
  <si>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</si>
  <si>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</si>
  <si>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</si>
  <si>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</si>
  <si>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</si>
  <si>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</si>
  <si>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</si>
  <si>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</si>
  <si>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</si>
  <si>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</si>
  <si>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</si>
  <si>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</si>
  <si>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</si>
  <si>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</si>
  <si>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</si>
  <si>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</si>
  <si>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</si>
  <si>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</si>
  <si>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</si>
  <si>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</si>
  <si>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</si>
  <si>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</si>
  <si>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</si>
  <si>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</si>
  <si>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</si>
  <si>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</si>
  <si>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</si>
  <si>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広島県東広島市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</si>
  <si>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</si>
  <si>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</si>
  <si>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</si>
  <si>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</si>
  <si>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</si>
  <si>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</si>
  <si>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</si>
  <si>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</si>
  <si>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</si>
  <si>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</si>
  <si>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</si>
  <si>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</si>
  <si>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</si>
  <si>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</si>
  <si>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</si>
  <si>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</si>
  <si>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</si>
  <si>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</si>
  <si>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</si>
  <si>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</si>
  <si>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</si>
  <si>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</si>
  <si>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</si>
  <si>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</si>
  <si>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</si>
  <si>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</si>
  <si>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</si>
  <si>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</si>
  <si>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</si>
  <si>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</si>
  <si>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</si>
  <si>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</si>
  <si>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</si>
  <si>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</si>
  <si>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</si>
  <si>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</si>
  <si>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</si>
  <si>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</si>
  <si>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</si>
  <si>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</si>
  <si>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</si>
  <si>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</si>
  <si>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</si>
  <si>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</si>
  <si>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</si>
  <si>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</si>
  <si>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</si>
  <si>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</si>
  <si>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</si>
  <si>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</si>
  <si>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</si>
  <si>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</si>
  <si>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</si>
  <si>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</si>
  <si>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</si>
  <si>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</si>
  <si>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</si>
  <si>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</si>
  <si>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</si>
  <si>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</si>
  <si>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</si>
  <si>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</si>
  <si>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</si>
  <si>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</si>
  <si>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</si>
  <si>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</si>
  <si>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</si>
  <si>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</si>
  <si>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</si>
  <si>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</si>
  <si>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</si>
  <si>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</si>
  <si>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</si>
  <si>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</si>
  <si>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</si>
  <si>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</si>
  <si>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</si>
  <si>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</si>
  <si>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</si>
  <si>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</si>
  <si>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</si>
  <si>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</si>
  <si>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</si>
  <si>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</si>
  <si>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</si>
  <si>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</si>
  <si>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</si>
  <si>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</si>
  <si>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</si>
  <si>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</si>
  <si>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</si>
  <si>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</si>
  <si>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</si>
  <si>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</si>
  <si>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</si>
  <si>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</si>
  <si>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</si>
  <si>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</si>
  <si>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</si>
  <si>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</si>
  <si>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</si>
  <si>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</si>
  <si>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</si>
  <si>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</si>
  <si>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</si>
  <si>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</si>
  <si>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</si>
  <si>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</si>
  <si>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</si>
  <si>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</si>
  <si>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</si>
  <si>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</si>
  <si>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</si>
  <si>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</si>
  <si>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</si>
  <si>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</si>
  <si>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</si>
  <si>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</si>
  <si>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</si>
  <si>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</si>
  <si>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</si>
  <si>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</si>
  <si>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</si>
  <si>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</si>
  <si>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</si>
  <si>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</si>
  <si>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</si>
  <si>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</si>
  <si>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</si>
  <si>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</si>
  <si>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</si>
  <si>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</si>
  <si>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</si>
  <si>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</si>
  <si>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</si>
  <si>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</si>
  <si>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</si>
  <si>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</si>
  <si>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</si>
  <si>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</si>
  <si>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</si>
  <si>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</si>
  <si>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</si>
  <si>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</si>
  <si>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</si>
  <si>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</si>
  <si>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</si>
  <si>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</si>
  <si>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</si>
  <si>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広島県東広島市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</si>
  <si>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</si>
  <si>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</si>
  <si>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</si>
  <si>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</si>
  <si>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</si>
  <si>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</si>
  <si>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</si>
  <si>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</si>
  <si>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</si>
  <si>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</si>
  <si>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</si>
  <si>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</si>
  <si>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</si>
  <si>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</si>
  <si>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</si>
  <si>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</si>
  <si>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</si>
  <si>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</si>
  <si>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</si>
  <si>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</si>
  <si>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</si>
  <si>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産業団地汚水処理施設事業特別会計</t>
    <phoneticPr fontId="5"/>
  </si>
  <si>
    <t>ひがしひろしま墓園管理事業特別会計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</si>
  <si>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</si>
  <si>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</si>
  <si>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</si>
  <si>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</si>
  <si>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</si>
  <si>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</si>
  <si>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</si>
  <si>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</si>
  <si>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</si>
  <si>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</si>
  <si>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</si>
  <si>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</si>
  <si>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</si>
  <si>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</si>
  <si>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</si>
  <si>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</si>
  <si>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</si>
  <si>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</si>
  <si>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</si>
  <si>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</si>
  <si>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</si>
  <si>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</si>
  <si>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特定地域生活排水処理事業特別会計</t>
    <phoneticPr fontId="5"/>
  </si>
  <si>
    <t>寺家地区土地区画整理事業特別会計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</si>
  <si>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</si>
  <si>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</si>
  <si>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</si>
  <si>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</si>
  <si>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</si>
  <si>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</si>
  <si>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</si>
  <si>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</si>
  <si>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</si>
  <si>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</si>
  <si>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</si>
  <si>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</si>
  <si>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</si>
  <si>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</si>
  <si>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</si>
  <si>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</si>
  <si>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</si>
  <si>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</si>
  <si>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</si>
  <si>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</si>
  <si>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</si>
  <si>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</si>
  <si>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</si>
  <si>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</si>
  <si>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</si>
  <si>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</si>
  <si>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</si>
  <si>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</si>
  <si>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</si>
  <si>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</si>
  <si>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</si>
  <si>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</si>
  <si>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</si>
  <si>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</si>
  <si>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</si>
  <si>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</si>
  <si>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</si>
  <si>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</si>
  <si>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</si>
  <si>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</si>
  <si>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</si>
  <si>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</si>
  <si>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</si>
  <si>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</si>
  <si>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</si>
  <si>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</si>
  <si>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</si>
  <si>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</si>
  <si>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</si>
  <si>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</si>
  <si>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</si>
  <si>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</si>
  <si>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</si>
  <si>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</si>
  <si>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</si>
  <si>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</si>
  <si>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</si>
  <si>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</si>
  <si>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</si>
  <si>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</si>
  <si>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</si>
  <si>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</si>
  <si>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</si>
  <si>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</si>
  <si>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</si>
  <si>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</si>
  <si>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</si>
  <si>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</si>
  <si>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</si>
  <si>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</si>
  <si>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</si>
  <si>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</si>
  <si>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</si>
  <si>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</si>
  <si>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</si>
  <si>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</si>
  <si>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</si>
  <si>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</si>
  <si>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</si>
  <si>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</si>
  <si>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</si>
  <si>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</si>
  <si>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</si>
  <si>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</si>
  <si>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</si>
  <si>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</si>
  <si>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</si>
  <si>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</si>
  <si>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</si>
  <si>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</si>
  <si>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</si>
  <si>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</si>
  <si>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</si>
  <si>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</si>
  <si>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</si>
  <si>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</si>
  <si>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</si>
  <si>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</si>
  <si>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</si>
  <si>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</si>
  <si>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</si>
  <si>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</si>
  <si>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</si>
  <si>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</si>
  <si>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</si>
  <si>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</si>
  <si>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</si>
  <si>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</si>
  <si>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</si>
  <si>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</si>
  <si>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</si>
  <si>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</si>
  <si>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</si>
  <si>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</si>
  <si>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</si>
  <si>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</si>
  <si>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</si>
  <si>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</si>
  <si>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</si>
  <si>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</si>
  <si>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</si>
  <si>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</si>
  <si>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</si>
  <si>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</si>
  <si>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</si>
  <si>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</si>
  <si>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</si>
  <si>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</si>
  <si>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</si>
  <si>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</si>
  <si>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</si>
  <si>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</si>
  <si>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</si>
  <si>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</si>
  <si>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</si>
  <si>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</si>
  <si>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</si>
  <si>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介護保険特別会計(保険事業勘定)</t>
  </si>
  <si>
    <t>産業団地造成事業特別会計</t>
  </si>
  <si>
    <t>後期高齢者医療特別会計</t>
  </si>
  <si>
    <t>ひがしひろしま墓園管理事業特別会計</t>
  </si>
  <si>
    <t>産業団地汚水処理施設事業特別会計</t>
  </si>
  <si>
    <t>その他会計（赤字）</t>
  </si>
  <si>
    <t>その他会計（黒字）</t>
  </si>
  <si>
    <t>東広島流通センター</t>
    <rPh sb="0" eb="1">
      <t>ヒガシ</t>
    </rPh>
    <rPh sb="1" eb="3">
      <t>ヒロシマ</t>
    </rPh>
    <rPh sb="3" eb="5">
      <t>リュウツウ</t>
    </rPh>
    <phoneticPr fontId="2"/>
  </si>
  <si>
    <t>東広島市農業公社</t>
    <rPh sb="0" eb="4">
      <t>ヒガシヒロシマシ</t>
    </rPh>
    <rPh sb="4" eb="6">
      <t>ノウギョウ</t>
    </rPh>
    <rPh sb="6" eb="8">
      <t>コウシャ</t>
    </rPh>
    <phoneticPr fontId="2"/>
  </si>
  <si>
    <t>東広島市土地開発公社</t>
    <rPh sb="0" eb="4">
      <t>ヒガシヒロシマシ</t>
    </rPh>
    <rPh sb="4" eb="6">
      <t>トチ</t>
    </rPh>
    <rPh sb="6" eb="8">
      <t>カイハツ</t>
    </rPh>
    <rPh sb="8" eb="10">
      <t>コウシャ</t>
    </rPh>
    <phoneticPr fontId="2"/>
  </si>
  <si>
    <t>東広島市教育文化振興事業団</t>
    <rPh sb="0" eb="4">
      <t>ヒガシヒロシマシ</t>
    </rPh>
    <rPh sb="4" eb="6">
      <t>キョウイク</t>
    </rPh>
    <rPh sb="6" eb="8">
      <t>ブンカ</t>
    </rPh>
    <rPh sb="8" eb="10">
      <t>シンコウ</t>
    </rPh>
    <rPh sb="10" eb="13">
      <t>ジギョウダン</t>
    </rPh>
    <phoneticPr fontId="2"/>
  </si>
  <si>
    <t>-</t>
    <phoneticPr fontId="2"/>
  </si>
  <si>
    <t>広島中央環境衛生組合</t>
    <rPh sb="0" eb="2">
      <t>ヒロシマ</t>
    </rPh>
    <rPh sb="2" eb="4">
      <t>チュウオウ</t>
    </rPh>
    <rPh sb="4" eb="6">
      <t>カンキョウ</t>
    </rPh>
    <rPh sb="6" eb="8">
      <t>エイセイ</t>
    </rPh>
    <rPh sb="8" eb="10">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</si>
  <si>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</si>
  <si>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後期高齢者医療法域連合（一般会計）</t>
    <rPh sb="0" eb="2">
      <t>コウキ</t>
    </rPh>
    <rPh sb="2" eb="5">
      <t>コウレイシャ</t>
    </rPh>
    <rPh sb="5" eb="7">
      <t>イリョウ</t>
    </rPh>
    <rPh sb="7" eb="9">
      <t>ホウイキ</t>
    </rPh>
    <rPh sb="9" eb="11">
      <t>レンゴウ</t>
    </rPh>
    <rPh sb="12" eb="14">
      <t>イッパン</t>
    </rPh>
    <rPh sb="14" eb="16">
      <t>カイケイ</t>
    </rPh>
    <phoneticPr fontId="2"/>
  </si>
  <si>
    <t>後期高齢者医療法域連合（特別会計）</t>
    <rPh sb="12" eb="14">
      <t>トクベツ</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</si>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</sst>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38606</c:v>
                </c:pt>
                <c:pt idx="3">
                  <c:v>39425</c:v>
                </c:pt>
                <c:pt idx="4">
                  <c:v>43141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74772</c:v>
                </c:pt>
                <c:pt idx="1">
                  <c:v>66751</c:v>
                </c:pt>
                <c:pt idx="2">
                  <c:v>59252</c:v>
                </c:pt>
                <c:pt idx="3">
                  <c:v>67648</c:v>
                </c:pt>
                <c:pt idx="4">
                  <c:v>66383</c:v>
                </c:pt>
              </c:numCache>
            </c:numRef>
          </c:val>
          <c:smooth val="0"/>
        </c:ser>
        <c:dLbls>
          <c:showLegendKey val="0"/>
          <c:showVal val="0"/>
          <c:showCatName val="0"/>
          <c:showSerName val="0"/>
          <c:showPercent val="0"/>
          <c:showBubbleSize val="0"/>
        </c:dLbls>
        <c:marker val="1"/>
        <c:smooth val="0"/>
        <c:axId val="99336960"/>
        <c:axId val="99338880"/>
      </c:lineChart>
      <c:catAx>
        <c:axId val="99336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8880"/>
        <c:crosses val="autoZero"/>
        <c:auto val="1"/>
        <c:lblAlgn val="ctr"/>
        <c:lblOffset val="100"/>
        <c:tickLblSkip val="1"/>
        <c:tickMarkSkip val="1"/>
        <c:noMultiLvlLbl val="0"/>
      </c:catAx>
      <c:valAx>
        <c:axId val="993388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36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4.26</c:v>
                </c:pt>
                <c:pt idx="1">
                  <c:v>5.4</c:v>
                </c:pt>
                <c:pt idx="2">
                  <c:v>3.73</c:v>
                </c:pt>
                <c:pt idx="3">
                  <c:v>3.14</c:v>
                </c:pt>
                <c:pt idx="4">
                  <c:v>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20.95</c:v>
                </c:pt>
                <c:pt idx="1">
                  <c:v>23.58</c:v>
                </c:pt>
                <c:pt idx="2">
                  <c:v>23.26</c:v>
                </c:pt>
                <c:pt idx="3">
                  <c:v>23.17</c:v>
                </c:pt>
                <c:pt idx="4">
                  <c:v>29.07</c:v>
                </c:pt>
              </c:numCache>
            </c:numRef>
          </c:val>
        </c:ser>
        <c:dLbls>
          <c:showLegendKey val="0"/>
          <c:showVal val="0"/>
          <c:showCatName val="0"/>
          <c:showSerName val="0"/>
          <c:showPercent val="0"/>
          <c:showBubbleSize val="0"/>
        </c:dLbls>
        <c:gapWidth val="250"/>
        <c:overlap val="100"/>
        <c:axId val="100986880"/>
        <c:axId val="10098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3.86</c:v>
                </c:pt>
                <c:pt idx="1">
                  <c:v>8.14</c:v>
                </c:pt>
                <c:pt idx="2">
                  <c:v>7.25</c:v>
                </c:pt>
                <c:pt idx="3">
                  <c:v>1.54</c:v>
                </c:pt>
                <c:pt idx="4">
                  <c:v>17.73</c:v>
                </c:pt>
              </c:numCache>
            </c:numRef>
          </c:val>
          <c:smooth val="0"/>
        </c:ser>
        <c:dLbls>
          <c:showLegendKey val="0"/>
          <c:showVal val="0"/>
          <c:showCatName val="0"/>
          <c:showSerName val="0"/>
          <c:showPercent val="0"/>
          <c:showBubbleSize val="0"/>
        </c:dLbls>
        <c:marker val="1"/>
        <c:smooth val="0"/>
        <c:axId val="100986880"/>
        <c:axId val="100988800"/>
      </c:lineChart>
      <c:catAx>
        <c:axId val="1009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988800"/>
        <c:crosses val="autoZero"/>
        <c:auto val="1"/>
        <c:lblAlgn val="ctr"/>
        <c:lblOffset val="100"/>
        <c:tickLblSkip val="1"/>
        <c:tickMarkSkip val="1"/>
        <c:noMultiLvlLbl val="0"/>
      </c:catAx>
      <c:valAx>
        <c:axId val="10098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産業団地汚水処理施設事業特別会計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3"/>
          <c:order val="3"/>
          <c:tx>
            <c:strRef>
              <c:f>データシート!$A$30</c:f>
              <c:strCache>
                <c:ptCount val="1"/>
                <c:pt idx="0">
                  <c:v>ひがしひろしま墓園管理事業特別会計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ser>
        <c:ser>
          <c:idx val="5"/>
          <c:order val="5"/>
          <c:tx>
            <c:strRef>
              <c:f>データシート!$A$32</c:f>
              <c:strCache>
                <c:ptCount val="1"/>
                <c:pt idx="0">
                  <c:v>産業団地造成事業特別会計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0.21</c:v>
                </c:pt>
                <c:pt idx="4">
                  <c:v>#N/A</c:v>
                </c:pt>
                <c:pt idx="5">
                  <c:v>7.0000000000000007E-2</c:v>
                </c:pt>
                <c:pt idx="6">
                  <c:v>#N/A</c:v>
                </c:pt>
                <c:pt idx="7">
                  <c:v>0.42</c:v>
                </c:pt>
                <c:pt idx="8">
                  <c:v>#N/A</c:v>
                </c:pt>
                <c:pt idx="9">
                  <c:v>0.06</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0.19</c:v>
                </c:pt>
                <c:pt idx="2">
                  <c:v>#N/A</c:v>
                </c:pt>
                <c:pt idx="3">
                  <c:v>0</c:v>
                </c:pt>
                <c:pt idx="4">
                  <c:v>#N/A</c:v>
                </c:pt>
                <c:pt idx="5">
                  <c:v>0</c:v>
                </c:pt>
                <c:pt idx="6">
                  <c:v>#N/A</c:v>
                </c:pt>
                <c:pt idx="7">
                  <c:v>0.13</c:v>
                </c:pt>
                <c:pt idx="8">
                  <c:v>#N/A</c:v>
                </c:pt>
                <c:pt idx="9">
                  <c:v>1.39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4.26</c:v>
                </c:pt>
                <c:pt idx="2">
                  <c:v>#N/A</c:v>
                </c:pt>
                <c:pt idx="3">
                  <c:v>5.38</c:v>
                </c:pt>
                <c:pt idx="4">
                  <c:v>#N/A</c:v>
                </c:pt>
                <c:pt idx="5">
                  <c:v>3.72</c:v>
                </c:pt>
                <c:pt idx="6">
                  <c:v>#N/A</c:v>
                </c:pt>
                <c:pt idx="7">
                  <c:v>3.14</c:v>
                </c:pt>
                <c:pt idx="8">
                  <c:v>#N/A</c:v>
                </c:pt>
                <c:pt idx="9">
                  <c:v>6.39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4.22</c:v>
                </c:pt>
                <c:pt idx="2">
                  <c:v>#N/A</c:v>
                </c:pt>
                <c:pt idx="3">
                  <c:v>5.15</c:v>
                </c:pt>
                <c:pt idx="4">
                  <c:v>#N/A</c:v>
                </c:pt>
                <c:pt idx="5">
                  <c:v>6.26</c:v>
                </c:pt>
                <c:pt idx="6">
                  <c:v>#N/A</c:v>
                </c:pt>
                <c:pt idx="7">
                  <c:v>7.73</c:v>
                </c:pt>
                <c:pt idx="8">
                  <c:v>#N/A</c:v>
                </c:pt>
                <c:pt idx="9">
                  <c:v>8.83</c:v>
                </c:pt>
              </c:numCache>
            </c:numRef>
          </c:val>
        </c:ser>
        <c:dLbls>
          <c:showLegendKey val="0"/>
          <c:showVal val="0"/>
          <c:showCatName val="0"/>
          <c:showSerName val="0"/>
          <c:showPercent val="0"/>
          <c:showBubbleSize val="0"/>
        </c:dLbls>
        <c:gapWidth val="150"/>
        <c:overlap val="100"/>
        <c:axId val="101705984"/>
        <c:axId val="101908480"/>
      </c:barChart>
      <c:catAx>
        <c:axId val="10170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908480"/>
        <c:crosses val="autoZero"/>
        <c:auto val="1"/>
        <c:lblAlgn val="ctr"/>
        <c:lblOffset val="100"/>
        <c:tickLblSkip val="1"/>
        <c:tickMarkSkip val="1"/>
        <c:noMultiLvlLbl val="0"/>
      </c:catAx>
      <c:valAx>
        <c:axId val="10190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70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8187</c:v>
                </c:pt>
                <c:pt idx="5">
                  <c:v>8436</c:v>
                </c:pt>
                <c:pt idx="8">
                  <c:v>8776</c:v>
                </c:pt>
                <c:pt idx="11">
                  <c:v>8768</c:v>
                </c:pt>
                <c:pt idx="14">
                  <c:v>9190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160</c:v>
                </c:pt>
                <c:pt idx="3">
                  <c:v>118</c:v>
                </c:pt>
                <c:pt idx="6">
                  <c:v>106</c:v>
                </c:pt>
                <c:pt idx="9">
                  <c:v>88</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588</c:v>
                </c:pt>
                <c:pt idx="3">
                  <c:v>1037</c:v>
                </c:pt>
                <c:pt idx="6">
                  <c:v>1008</c:v>
                </c:pt>
                <c:pt idx="9">
                  <c:v>995</c:v>
                </c:pt>
                <c:pt idx="12">
                  <c:v>891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1304</c:v>
                </c:pt>
                <c:pt idx="3">
                  <c:v>1278</c:v>
                </c:pt>
                <c:pt idx="6">
                  <c:v>1274</c:v>
                </c:pt>
                <c:pt idx="9">
                  <c:v>1221</c:v>
                </c:pt>
                <c:pt idx="12">
                  <c:v>1107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9660</c:v>
                </c:pt>
                <c:pt idx="3">
                  <c:v>9145</c:v>
                </c:pt>
                <c:pt idx="6">
                  <c:v>9077</c:v>
                </c:pt>
                <c:pt idx="9">
                  <c:v>8784</c:v>
                </c:pt>
                <c:pt idx="12">
                  <c:v>8770</c:v>
                </c:pt>
              </c:numCache>
            </c:numRef>
          </c:val>
        </c:ser>
        <c:dLbls>
          <c:showLegendKey val="0"/>
          <c:showVal val="0"/>
          <c:showCatName val="0"/>
          <c:showSerName val="0"/>
          <c:showPercent val="0"/>
          <c:showBubbleSize val="0"/>
        </c:dLbls>
        <c:gapWidth val="100"/>
        <c:overlap val="100"/>
        <c:axId val="102102912"/>
        <c:axId val="10214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3525</c:v>
                </c:pt>
                <c:pt idx="2">
                  <c:v>#N/A</c:v>
                </c:pt>
                <c:pt idx="3">
                  <c:v>#N/A</c:v>
                </c:pt>
                <c:pt idx="4">
                  <c:v>3142</c:v>
                </c:pt>
                <c:pt idx="5">
                  <c:v>#N/A</c:v>
                </c:pt>
                <c:pt idx="6">
                  <c:v>#N/A</c:v>
                </c:pt>
                <c:pt idx="7">
                  <c:v>2689</c:v>
                </c:pt>
                <c:pt idx="8">
                  <c:v>#N/A</c:v>
                </c:pt>
                <c:pt idx="9">
                  <c:v>#N/A</c:v>
                </c:pt>
                <c:pt idx="10">
                  <c:v>2320</c:v>
                </c:pt>
                <c:pt idx="11">
                  <c:v>#N/A</c:v>
                </c:pt>
                <c:pt idx="12">
                  <c:v>#N/A</c:v>
                </c:pt>
                <c:pt idx="13">
                  <c:v>1657</c:v>
                </c:pt>
                <c:pt idx="14">
                  <c:v>#N/A</c:v>
                </c:pt>
              </c:numCache>
            </c:numRef>
          </c:val>
          <c:smooth val="0"/>
        </c:ser>
        <c:dLbls>
          <c:showLegendKey val="0"/>
          <c:showVal val="0"/>
          <c:showCatName val="0"/>
          <c:showSerName val="0"/>
          <c:showPercent val="0"/>
          <c:showBubbleSize val="0"/>
        </c:dLbls>
        <c:marker val="1"/>
        <c:smooth val="0"/>
        <c:axId val="102102912"/>
        <c:axId val="102141952"/>
      </c:lineChart>
      <c:catAx>
        <c:axId val="10210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141952"/>
        <c:crosses val="autoZero"/>
        <c:auto val="1"/>
        <c:lblAlgn val="ctr"/>
        <c:lblOffset val="100"/>
        <c:tickLblSkip val="1"/>
        <c:tickMarkSkip val="1"/>
        <c:noMultiLvlLbl val="0"/>
      </c:catAx>
      <c:valAx>
        <c:axId val="10214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0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75876</c:v>
                </c:pt>
                <c:pt idx="5">
                  <c:v>76193</c:v>
                </c:pt>
                <c:pt idx="8">
                  <c:v>77169</c:v>
                </c:pt>
                <c:pt idx="11">
                  <c:v>78603</c:v>
                </c:pt>
                <c:pt idx="14">
                  <c:v>80759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12793</c:v>
                </c:pt>
                <c:pt idx="5">
                  <c:v>12990</c:v>
                </c:pt>
                <c:pt idx="8">
                  <c:v>12430</c:v>
                </c:pt>
                <c:pt idx="11">
                  <c:v>12069</c:v>
                </c:pt>
                <c:pt idx="14">
                  <c:v>11916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23742</c:v>
                </c:pt>
                <c:pt idx="5">
                  <c:v>25490</c:v>
                </c:pt>
                <c:pt idx="8">
                  <c:v>24856</c:v>
                </c:pt>
                <c:pt idx="11">
                  <c:v>23903</c:v>
                </c:pt>
                <c:pt idx="14">
                  <c:v>26591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354</c:v>
                </c:pt>
                <c:pt idx="3">
                  <c:v>353</c:v>
                </c:pt>
                <c:pt idx="6">
                  <c:v>386</c:v>
                </c:pt>
                <c:pt idx="9">
                  <c:v>370</c:v>
                </c:pt>
                <c:pt idx="12">
                  <c:v>355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13962</c:v>
                </c:pt>
                <c:pt idx="3">
                  <c:v>13954</c:v>
                </c:pt>
                <c:pt idx="6">
                  <c:v>13250</c:v>
                </c:pt>
                <c:pt idx="9">
                  <c:v>12669</c:v>
                </c:pt>
                <c:pt idx="12">
                  <c:v>12292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5824</c:v>
                </c:pt>
                <c:pt idx="3">
                  <c:v>4900</c:v>
                </c:pt>
                <c:pt idx="6">
                  <c:v>4010</c:v>
                </c:pt>
                <c:pt idx="9">
                  <c:v>3100</c:v>
                </c:pt>
                <c:pt idx="12">
                  <c:v>2280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16994</c:v>
                </c:pt>
                <c:pt idx="3">
                  <c:v>17204</c:v>
                </c:pt>
                <c:pt idx="6">
                  <c:v>17397</c:v>
                </c:pt>
                <c:pt idx="9">
                  <c:v>16207</c:v>
                </c:pt>
                <c:pt idx="12">
                  <c:v>15297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4110</c:v>
                </c:pt>
                <c:pt idx="3">
                  <c:v>2653</c:v>
                </c:pt>
                <c:pt idx="6">
                  <c:v>2241</c:v>
                </c:pt>
                <c:pt idx="9">
                  <c:v>1351</c:v>
                </c:pt>
                <c:pt idx="12">
                  <c:v>846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87308</c:v>
                </c:pt>
                <c:pt idx="3">
                  <c:v>87417</c:v>
                </c:pt>
                <c:pt idx="6">
                  <c:v>83641</c:v>
                </c:pt>
                <c:pt idx="9">
                  <c:v>85522</c:v>
                </c:pt>
                <c:pt idx="12">
                  <c:v>84035</c:v>
                </c:pt>
              </c:numCache>
            </c:numRef>
          </c:val>
        </c:ser>
        <c:dLbls>
          <c:showLegendKey val="0"/>
          <c:showVal val="0"/>
          <c:showCatName val="0"/>
          <c:showSerName val="0"/>
          <c:showPercent val="0"/>
          <c:showBubbleSize val="0"/>
        </c:dLbls>
        <c:gapWidth val="100"/>
        <c:overlap val="100"/>
        <c:axId val="102818560"/>
        <c:axId val="10282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16141</c:v>
                </c:pt>
                <c:pt idx="2">
                  <c:v>#N/A</c:v>
                </c:pt>
                <c:pt idx="3">
                  <c:v>#N/A</c:v>
                </c:pt>
                <c:pt idx="4">
                  <c:v>11809</c:v>
                </c:pt>
                <c:pt idx="5">
                  <c:v>#N/A</c:v>
                </c:pt>
                <c:pt idx="6">
                  <c:v>#N/A</c:v>
                </c:pt>
                <c:pt idx="7">
                  <c:v>6470</c:v>
                </c:pt>
                <c:pt idx="8">
                  <c:v>#N/A</c:v>
                </c:pt>
                <c:pt idx="9">
                  <c:v>#N/A</c:v>
                </c:pt>
                <c:pt idx="10">
                  <c:v>4643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2818560"/>
        <c:axId val="102820480"/>
      </c:lineChart>
      <c:catAx>
        <c:axId val="1028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820480"/>
        <c:crosses val="autoZero"/>
        <c:auto val="1"/>
        <c:lblAlgn val="ctr"/>
        <c:lblOffset val="100"/>
        <c:tickLblSkip val="1"/>
        <c:tickMarkSkip val="1"/>
        <c:noMultiLvlLbl val="0"/>
      </c:catAx>
      <c:valAx>
        <c:axId val="10282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183,788
179,359
635.32
78,113,927
73,793,489
2,791,870
43,611,355
83,711,775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年度と比較して、増減無しとなっている。これは市税収入が増額していることに係る基準財政収入額の増があったが、公債費の増額など基準財政需要額の増もあったため、前年度並みとなった。</a:t>
          </a:r>
          <a:endParaRPr kumimoji="1" lang="en-US" altLang="ja-JP" sz="1300">
            <a:latin typeface="ＭＳ Ｐゴシック"/>
          </a:endParaRPr>
        </a:p>
        <a:p>
          <a:r>
            <a:rPr kumimoji="1" lang="ja-JP" altLang="en-US" sz="1300">
              <a:latin typeface="ＭＳ Ｐゴシック"/>
            </a:rPr>
            <a:t>　今後は、地方交付税も段階的に縮減し扶助費等の経常経費も増加の見通しであるため、収納率向上などの歳入確保や歳出事業の見直しに取組み、より一層の財政基盤の強化に努める。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71261</xdr:rowOff>
    </xdr:to>
    <xdr:cxnSp macro="">
      <xdr:nvCxnSpPr>
        <xdr:cNvPr id="63" name="直線コネクタ 62"/>
        <xdr:cNvCxnSpPr/>
      </xdr:nvCxnSpPr>
      <xdr:spPr>
        <a:xfrm flipV="1">
          <a:off x="4953000" y="62208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62795</xdr:rowOff>
    </xdr:from>
    <xdr:to>
      <xdr:col>7</xdr:col>
      <xdr:colOff>152400</xdr:colOff>
      <xdr:row>41</xdr:row>
      <xdr:rowOff>62795</xdr:rowOff>
    </xdr:to>
    <xdr:cxnSp macro="">
      <xdr:nvCxnSpPr>
        <xdr:cNvPr id="68" name="直線コネクタ 67"/>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9"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70" name="フローチャート : 判断 69"/>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62795</xdr:rowOff>
    </xdr:to>
    <xdr:cxnSp macro="">
      <xdr:nvCxnSpPr>
        <xdr:cNvPr id="71" name="直線コネクタ 70"/>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4" name="直線コネクタ 73"/>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143228</xdr:rowOff>
    </xdr:from>
    <xdr:to>
      <xdr:col>4</xdr:col>
      <xdr:colOff>533400</xdr:colOff>
      <xdr:row>41</xdr:row>
      <xdr:rowOff>73378</xdr:rowOff>
    </xdr:to>
    <xdr:sp macro="" textlink="">
      <xdr:nvSpPr>
        <xdr:cNvPr id="75" name="フローチャート : 判断 74"/>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83555</xdr:rowOff>
    </xdr:from>
    <xdr:ext cx="762000" cy="259045"/>
    <xdr:sp macro="" textlink="">
      <xdr:nvSpPr>
        <xdr:cNvPr id="76" name="テキスト ボックス 75"/>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159455</xdr:rowOff>
    </xdr:from>
    <xdr:to>
      <xdr:col>3</xdr:col>
      <xdr:colOff>330200</xdr:colOff>
      <xdr:row>42</xdr:row>
      <xdr:rowOff>89605</xdr:rowOff>
    </xdr:to>
    <xdr:sp macro="" textlink="">
      <xdr:nvSpPr>
        <xdr:cNvPr id="78" name="フローチャート : 判断 77"/>
        <xdr:cNvSpPr/>
      </xdr:nvSpPr>
      <xdr:spPr>
        <a:xfrm>
          <a:off x="2286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74382</xdr:rowOff>
    </xdr:from>
    <xdr:ext cx="762000" cy="259045"/>
    <xdr:sp macro="" textlink="">
      <xdr:nvSpPr>
        <xdr:cNvPr id="79" name="テキスト ボックス 78"/>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80" name="フローチャート : 判断 79"/>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47572</xdr:rowOff>
    </xdr:from>
    <xdr:ext cx="762000" cy="259045"/>
    <xdr:sp macro="" textlink="">
      <xdr:nvSpPr>
        <xdr:cNvPr id="81" name="テキスト ボックス 80"/>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87" name="円/楕円 86"/>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28522</xdr:rowOff>
    </xdr:from>
    <xdr:ext cx="762000" cy="259045"/>
    <xdr:sp macro="" textlink="">
      <xdr:nvSpPr>
        <xdr:cNvPr id="88"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11995</xdr:rowOff>
    </xdr:from>
    <xdr:to>
      <xdr:col>6</xdr:col>
      <xdr:colOff>50800</xdr:colOff>
      <xdr:row>41</xdr:row>
      <xdr:rowOff>113595</xdr:rowOff>
    </xdr:to>
    <xdr:sp macro="" textlink="">
      <xdr:nvSpPr>
        <xdr:cNvPr id="89" name="円/楕円 88"/>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90" name="テキスト ボックス 89"/>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本文"/>
              <a:ea typeface="+mn-ea"/>
              <a:cs typeface="+mn-cs"/>
            </a:rPr>
            <a:t>　</a:t>
          </a:r>
          <a:r>
            <a:rPr kumimoji="1" lang="ja-JP" altLang="ja-JP" sz="1300">
              <a:solidFill>
                <a:schemeClr val="dk1"/>
              </a:solidFill>
              <a:effectLst/>
              <a:latin typeface="ＭＳ Ｐゴシック 本文"/>
              <a:ea typeface="+mn-ea"/>
              <a:cs typeface="+mn-cs"/>
            </a:rPr>
            <a:t>平成</a:t>
          </a:r>
          <a:r>
            <a:rPr kumimoji="1" lang="en-US" altLang="ja-JP" sz="1300">
              <a:solidFill>
                <a:schemeClr val="dk1"/>
              </a:solidFill>
              <a:effectLst/>
              <a:latin typeface="ＭＳ Ｐゴシック 本文"/>
              <a:ea typeface="+mn-ea"/>
              <a:cs typeface="+mn-cs"/>
            </a:rPr>
            <a:t>24</a:t>
          </a:r>
          <a:r>
            <a:rPr kumimoji="1" lang="ja-JP" altLang="ja-JP" sz="1300">
              <a:solidFill>
                <a:schemeClr val="dk1"/>
              </a:solidFill>
              <a:effectLst/>
              <a:latin typeface="ＭＳ Ｐゴシック 本文"/>
              <a:ea typeface="+mn-ea"/>
              <a:cs typeface="+mn-cs"/>
            </a:rPr>
            <a:t>年度と比較して、</a:t>
          </a:r>
          <a:r>
            <a:rPr kumimoji="1" lang="en-US" altLang="ja-JP" sz="1300">
              <a:solidFill>
                <a:schemeClr val="dk1"/>
              </a:solidFill>
              <a:effectLst/>
              <a:latin typeface="ＭＳ Ｐゴシック 本文"/>
              <a:ea typeface="+mn-ea"/>
              <a:cs typeface="+mn-cs"/>
            </a:rPr>
            <a:t>12.7</a:t>
          </a:r>
          <a:r>
            <a:rPr kumimoji="1" lang="ja-JP" altLang="en-US" sz="1300">
              <a:solidFill>
                <a:schemeClr val="dk1"/>
              </a:solidFill>
              <a:effectLst/>
              <a:latin typeface="ＭＳ Ｐゴシック 本文"/>
              <a:ea typeface="+mn-ea"/>
              <a:cs typeface="+mn-cs"/>
            </a:rPr>
            <a:t>ポイントと大幅な改善となっている。これは市内主要企業の買収に伴う更生計画の前進により地方税（固定資産税）の増額に伴う経常一般財源の増額が大きな要因である。</a:t>
          </a:r>
          <a:endParaRPr kumimoji="1" lang="en-US" altLang="ja-JP" sz="1300">
            <a:solidFill>
              <a:schemeClr val="dk1"/>
            </a:solidFill>
            <a:effectLst/>
            <a:latin typeface="ＭＳ Ｐゴシック 本文"/>
            <a:ea typeface="+mn-ea"/>
            <a:cs typeface="+mn-cs"/>
          </a:endParaRPr>
        </a:p>
        <a:p>
          <a:r>
            <a:rPr kumimoji="1" lang="ja-JP" altLang="en-US" sz="1300">
              <a:solidFill>
                <a:schemeClr val="dk1"/>
              </a:solidFill>
              <a:effectLst/>
              <a:latin typeface="ＭＳ Ｐゴシック 本文"/>
              <a:ea typeface="+mn-ea"/>
              <a:cs typeface="+mn-cs"/>
            </a:rPr>
            <a:t>　今後は、経常経費の削減に努めると共に、企業誘致等による新たな課税客体の創出など財政硬直化を防ぐ努力が必要となる。</a:t>
          </a:r>
          <a:endParaRPr kumimoji="1" lang="ja-JP" altLang="en-US" sz="1300">
            <a:latin typeface="ＭＳ Ｐゴシック 本文"/>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157480</xdr:rowOff>
    </xdr:to>
    <xdr:cxnSp macro="">
      <xdr:nvCxnSpPr>
        <xdr:cNvPr id="126" name="直線コネクタ 125"/>
        <xdr:cNvCxnSpPr/>
      </xdr:nvCxnSpPr>
      <xdr:spPr>
        <a:xfrm flipV="1">
          <a:off x="4953000" y="1004697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129557</xdr:rowOff>
    </xdr:from>
    <xdr:ext cx="762000" cy="259045"/>
    <xdr:sp macro="" textlink="">
      <xdr:nvSpPr>
        <xdr:cNvPr id="127"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65</xdr:row>
      <xdr:rowOff>157480</xdr:rowOff>
    </xdr:from>
    <xdr:to>
      <xdr:col>7</xdr:col>
      <xdr:colOff>241300</xdr:colOff>
      <xdr:row>65</xdr:row>
      <xdr:rowOff>157480</xdr:rowOff>
    </xdr:to>
    <xdr:cxnSp macro="">
      <xdr:nvCxnSpPr>
        <xdr:cNvPr id="128" name="直線コネクタ 127"/>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102870</xdr:rowOff>
    </xdr:from>
    <xdr:to>
      <xdr:col>7</xdr:col>
      <xdr:colOff>152400</xdr:colOff>
      <xdr:row>64</xdr:row>
      <xdr:rowOff>95673</xdr:rowOff>
    </xdr:to>
    <xdr:cxnSp macro="">
      <xdr:nvCxnSpPr>
        <xdr:cNvPr id="131" name="直線コネクタ 130"/>
        <xdr:cNvCxnSpPr/>
      </xdr:nvCxnSpPr>
      <xdr:spPr>
        <a:xfrm flipV="1">
          <a:off x="4114800" y="10046970"/>
          <a:ext cx="838200" cy="10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86377</xdr:rowOff>
    </xdr:from>
    <xdr:ext cx="762000" cy="259045"/>
    <xdr:sp macro="" textlink="">
      <xdr:nvSpPr>
        <xdr:cNvPr id="132"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3" name="フローチャート : 判断 132"/>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64</xdr:row>
      <xdr:rowOff>95673</xdr:rowOff>
    </xdr:to>
    <xdr:cxnSp macro="">
      <xdr:nvCxnSpPr>
        <xdr:cNvPr id="134" name="直線コネクタ 133"/>
        <xdr:cNvCxnSpPr/>
      </xdr:nvCxnSpPr>
      <xdr:spPr>
        <a:xfrm>
          <a:off x="3225800" y="10698480"/>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7196</xdr:rowOff>
    </xdr:from>
    <xdr:to>
      <xdr:col>6</xdr:col>
      <xdr:colOff>50800</xdr:colOff>
      <xdr:row>63</xdr:row>
      <xdr:rowOff>108796</xdr:rowOff>
    </xdr:to>
    <xdr:sp macro="" textlink="">
      <xdr:nvSpPr>
        <xdr:cNvPr id="135" name="フローチャート : 判断 134"/>
        <xdr:cNvSpPr/>
      </xdr:nvSpPr>
      <xdr:spPr>
        <a:xfrm>
          <a:off x="4064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118973</xdr:rowOff>
    </xdr:from>
    <xdr:ext cx="736600" cy="259045"/>
    <xdr:sp macro="" textlink="">
      <xdr:nvSpPr>
        <xdr:cNvPr id="136" name="テキスト ボックス 135"/>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81704</xdr:rowOff>
    </xdr:from>
    <xdr:to>
      <xdr:col>4</xdr:col>
      <xdr:colOff>482600</xdr:colOff>
      <xdr:row>62</xdr:row>
      <xdr:rowOff>68580</xdr:rowOff>
    </xdr:to>
    <xdr:cxnSp macro="">
      <xdr:nvCxnSpPr>
        <xdr:cNvPr id="137" name="直線コネクタ 136"/>
        <xdr:cNvCxnSpPr/>
      </xdr:nvCxnSpPr>
      <xdr:spPr>
        <a:xfrm>
          <a:off x="2336800" y="1036870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122344</xdr:rowOff>
    </xdr:from>
    <xdr:to>
      <xdr:col>4</xdr:col>
      <xdr:colOff>533400</xdr:colOff>
      <xdr:row>63</xdr:row>
      <xdr:rowOff>52494</xdr:rowOff>
    </xdr:to>
    <xdr:sp macro="" textlink="">
      <xdr:nvSpPr>
        <xdr:cNvPr id="138" name="フローチャート : 判断 137"/>
        <xdr:cNvSpPr/>
      </xdr:nvSpPr>
      <xdr:spPr>
        <a:xfrm>
          <a:off x="3175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37271</xdr:rowOff>
    </xdr:from>
    <xdr:ext cx="762000" cy="259045"/>
    <xdr:sp macro="" textlink="">
      <xdr:nvSpPr>
        <xdr:cNvPr id="139" name="テキスト ボックス 138"/>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61</xdr:row>
      <xdr:rowOff>119380</xdr:rowOff>
    </xdr:to>
    <xdr:cxnSp macro="">
      <xdr:nvCxnSpPr>
        <xdr:cNvPr id="140" name="直線コネクタ 139"/>
        <xdr:cNvCxnSpPr/>
      </xdr:nvCxnSpPr>
      <xdr:spPr>
        <a:xfrm flipV="1">
          <a:off x="1447800" y="10368704"/>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157056</xdr:rowOff>
    </xdr:from>
    <xdr:to>
      <xdr:col>3</xdr:col>
      <xdr:colOff>330200</xdr:colOff>
      <xdr:row>62</xdr:row>
      <xdr:rowOff>87206</xdr:rowOff>
    </xdr:to>
    <xdr:sp macro="" textlink="">
      <xdr:nvSpPr>
        <xdr:cNvPr id="141" name="フローチャート : 判断 140"/>
        <xdr:cNvSpPr/>
      </xdr:nvSpPr>
      <xdr:spPr>
        <a:xfrm>
          <a:off x="2286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71983</xdr:rowOff>
    </xdr:from>
    <xdr:ext cx="762000" cy="259045"/>
    <xdr:sp macro="" textlink="">
      <xdr:nvSpPr>
        <xdr:cNvPr id="142" name="テキスト ボックス 141"/>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55456</xdr:rowOff>
    </xdr:from>
    <xdr:to>
      <xdr:col>2</xdr:col>
      <xdr:colOff>127000</xdr:colOff>
      <xdr:row>63</xdr:row>
      <xdr:rowOff>157056</xdr:rowOff>
    </xdr:to>
    <xdr:sp macro="" textlink="">
      <xdr:nvSpPr>
        <xdr:cNvPr id="143" name="フローチャート : 判断 142"/>
        <xdr:cNvSpPr/>
      </xdr:nvSpPr>
      <xdr:spPr>
        <a:xfrm>
          <a:off x="1397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141833</xdr:rowOff>
    </xdr:from>
    <xdr:ext cx="762000" cy="259045"/>
    <xdr:sp macro="" textlink="">
      <xdr:nvSpPr>
        <xdr:cNvPr id="144" name="テキスト ボックス 143"/>
        <xdr:cNvSpPr txBox="1"/>
      </xdr:nvSpPr>
      <xdr:spPr>
        <a:xfrm>
          <a:off x="1066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58</xdr:row>
      <xdr:rowOff>52070</xdr:rowOff>
    </xdr:from>
    <xdr:to>
      <xdr:col>7</xdr:col>
      <xdr:colOff>203200</xdr:colOff>
      <xdr:row>58</xdr:row>
      <xdr:rowOff>153670</xdr:rowOff>
    </xdr:to>
    <xdr:sp macro="" textlink="">
      <xdr:nvSpPr>
        <xdr:cNvPr id="150" name="円/楕円 149"/>
        <xdr:cNvSpPr/>
      </xdr:nvSpPr>
      <xdr:spPr>
        <a:xfrm>
          <a:off x="49022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144797</xdr:rowOff>
    </xdr:from>
    <xdr:ext cx="762000" cy="259045"/>
    <xdr:sp macro="" textlink="">
      <xdr:nvSpPr>
        <xdr:cNvPr id="151" name="財政構造の弾力性該当値テキスト"/>
        <xdr:cNvSpPr txBox="1"/>
      </xdr:nvSpPr>
      <xdr:spPr>
        <a:xfrm>
          <a:off x="5041900" y="991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2" name="円/楕円 151"/>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3" name="テキスト ボックス 152"/>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4" name="円/楕円 153"/>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5" name="テキスト ボックス 154"/>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30904</xdr:rowOff>
    </xdr:from>
    <xdr:to>
      <xdr:col>3</xdr:col>
      <xdr:colOff>330200</xdr:colOff>
      <xdr:row>60</xdr:row>
      <xdr:rowOff>132504</xdr:rowOff>
    </xdr:to>
    <xdr:sp macro="" textlink="">
      <xdr:nvSpPr>
        <xdr:cNvPr id="156" name="円/楕円 155"/>
        <xdr:cNvSpPr/>
      </xdr:nvSpPr>
      <xdr:spPr>
        <a:xfrm>
          <a:off x="2286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142681</xdr:rowOff>
    </xdr:from>
    <xdr:ext cx="762000" cy="259045"/>
    <xdr:sp macro="" textlink="">
      <xdr:nvSpPr>
        <xdr:cNvPr id="157" name="テキスト ボックス 156"/>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68580</xdr:rowOff>
    </xdr:from>
    <xdr:to>
      <xdr:col>2</xdr:col>
      <xdr:colOff>127000</xdr:colOff>
      <xdr:row>61</xdr:row>
      <xdr:rowOff>170180</xdr:rowOff>
    </xdr:to>
    <xdr:sp macro="" textlink="">
      <xdr:nvSpPr>
        <xdr:cNvPr id="158" name="円/楕円 157"/>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8907</xdr:rowOff>
    </xdr:from>
    <xdr:ext cx="762000" cy="259045"/>
    <xdr:sp macro="" textlink="">
      <xdr:nvSpPr>
        <xdr:cNvPr id="159" name="テキスト ボックス 158"/>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[114,043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en-US" sz="1300" b="0" i="0" baseline="0">
              <a:solidFill>
                <a:schemeClr val="dk1"/>
              </a:solidFill>
              <a:effectLst/>
              <a:latin typeface="ＭＳ Ｐゴシック 本文"/>
              <a:ea typeface="+mn-ea"/>
              <a:cs typeface="+mn-cs"/>
            </a:rPr>
            <a:t>平成</a:t>
          </a:r>
          <a:r>
            <a:rPr lang="en-US" altLang="ja-JP" sz="1300" b="0" i="0" baseline="0">
              <a:solidFill>
                <a:schemeClr val="dk1"/>
              </a:solidFill>
              <a:effectLst/>
              <a:latin typeface="ＭＳ Ｐゴシック 本文"/>
              <a:ea typeface="+mn-ea"/>
              <a:cs typeface="+mn-cs"/>
            </a:rPr>
            <a:t>24</a:t>
          </a:r>
          <a:r>
            <a:rPr lang="ja-JP" altLang="en-US" sz="1300" b="0" i="0" baseline="0">
              <a:solidFill>
                <a:schemeClr val="dk1"/>
              </a:solidFill>
              <a:effectLst/>
              <a:latin typeface="ＭＳ Ｐゴシック 本文"/>
              <a:ea typeface="+mn-ea"/>
              <a:cs typeface="+mn-cs"/>
            </a:rPr>
            <a:t>年度と比較して、</a:t>
          </a:r>
          <a:r>
            <a:rPr lang="en-US" altLang="ja-JP" sz="1300" b="0" i="0" baseline="0">
              <a:solidFill>
                <a:schemeClr val="dk1"/>
              </a:solidFill>
              <a:effectLst/>
              <a:latin typeface="ＭＳ Ｐゴシック 本文"/>
              <a:ea typeface="+mn-ea"/>
              <a:cs typeface="+mn-cs"/>
            </a:rPr>
            <a:t>6,345</a:t>
          </a:r>
          <a:r>
            <a:rPr lang="ja-JP" altLang="en-US" sz="1300" b="0" i="0" baseline="0">
              <a:solidFill>
                <a:schemeClr val="dk1"/>
              </a:solidFill>
              <a:effectLst/>
              <a:latin typeface="ＭＳ Ｐゴシック 本文"/>
              <a:ea typeface="+mn-ea"/>
              <a:cs typeface="+mn-cs"/>
            </a:rPr>
            <a:t>円の減額となっている。全国及び県内平均は下回ったが、</a:t>
          </a:r>
          <a:r>
            <a:rPr lang="ja-JP" altLang="ja-JP" sz="1300" b="0" i="0" baseline="0">
              <a:solidFill>
                <a:schemeClr val="dk1"/>
              </a:solidFill>
              <a:effectLst/>
              <a:latin typeface="ＭＳ Ｐゴシック 本文"/>
              <a:ea typeface="+mn-ea"/>
              <a:cs typeface="+mn-cs"/>
            </a:rPr>
            <a:t>類似団体の平均を上回っている要因は、近隣市町から常備消防業務を受託していることが主な要因となっている。</a:t>
          </a:r>
          <a:endParaRPr lang="ja-JP" altLang="ja-JP" sz="1300">
            <a:effectLst/>
            <a:latin typeface="ＭＳ Ｐゴシック 本文"/>
          </a:endParaRPr>
        </a:p>
        <a:p>
          <a:pPr rtl="0"/>
          <a:r>
            <a:rPr lang="ja-JP" altLang="ja-JP" sz="1300" b="0" i="0" baseline="0">
              <a:solidFill>
                <a:schemeClr val="dk1"/>
              </a:solidFill>
              <a:effectLst/>
              <a:latin typeface="ＭＳ Ｐゴシック 本文"/>
              <a:ea typeface="+mn-ea"/>
              <a:cs typeface="+mn-cs"/>
            </a:rPr>
            <a:t>　今後は、新たな施設に係る物件費の増や老朽化した施設の維持補修費の増も見込まれるため、施設の管理方法の見直しや職員数の適正化を行い、より一層の経費削減に努める。</a:t>
          </a:r>
          <a:endParaRPr lang="ja-JP" altLang="ja-JP" sz="1300">
            <a:effectLst/>
            <a:latin typeface="ＭＳ Ｐゴシック 本文"/>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6" name="直線コネクタ 175"/>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7" name="テキスト ボックス 176"/>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0" name="直線コネクタ 179"/>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1" name="テキスト ボックス 180"/>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126377</xdr:rowOff>
    </xdr:from>
    <xdr:to>
      <xdr:col>7</xdr:col>
      <xdr:colOff>152400</xdr:colOff>
      <xdr:row>88</xdr:row>
      <xdr:rowOff>75588</xdr:rowOff>
    </xdr:to>
    <xdr:cxnSp macro="">
      <xdr:nvCxnSpPr>
        <xdr:cNvPr id="185" name="直線コネクタ 184"/>
        <xdr:cNvCxnSpPr/>
      </xdr:nvCxnSpPr>
      <xdr:spPr>
        <a:xfrm flipV="1">
          <a:off x="4953000" y="13842377"/>
          <a:ext cx="0" cy="1320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47665</xdr:rowOff>
    </xdr:from>
    <xdr:ext cx="762000" cy="259045"/>
    <xdr:sp macro="" textlink="">
      <xdr:nvSpPr>
        <xdr:cNvPr id="186" name="人件費・物件費等の状況最小値テキスト"/>
        <xdr:cNvSpPr txBox="1"/>
      </xdr:nvSpPr>
      <xdr:spPr>
        <a:xfrm>
          <a:off x="5041900" y="1513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292,530</a:t>
          </a:r>
          <a:endParaRPr kumimoji="1" lang="ja-JP" altLang="en-US" sz="1000" b="1">
            <a:latin typeface="ＭＳ Ｐゴシック"/>
          </a:endParaRPr>
        </a:p>
      </xdr:txBody>
    </xdr:sp>
    <xdr:clientData/>
  </xdr:oneCellAnchor>
  <xdr:twoCellAnchor>
    <xdr:from>
      <xdr:col>7</xdr:col>
      <xdr:colOff>63500</xdr:colOff>
      <xdr:row>88</xdr:row>
      <xdr:rowOff>75588</xdr:rowOff>
    </xdr:from>
    <xdr:to>
      <xdr:col>7</xdr:col>
      <xdr:colOff>241300</xdr:colOff>
      <xdr:row>88</xdr:row>
      <xdr:rowOff>75588</xdr:rowOff>
    </xdr:to>
    <xdr:cxnSp macro="">
      <xdr:nvCxnSpPr>
        <xdr:cNvPr id="187" name="直線コネクタ 186"/>
        <xdr:cNvCxnSpPr/>
      </xdr:nvCxnSpPr>
      <xdr:spPr>
        <a:xfrm>
          <a:off x="4864100" y="1516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41304</xdr:rowOff>
    </xdr:from>
    <xdr:ext cx="762000" cy="259045"/>
    <xdr:sp macro="" textlink="">
      <xdr:nvSpPr>
        <xdr:cNvPr id="188" name="人件費・物件費等の状況最大値テキスト"/>
        <xdr:cNvSpPr txBox="1"/>
      </xdr:nvSpPr>
      <xdr:spPr>
        <a:xfrm>
          <a:off x="5041900" y="1358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73,581</a:t>
          </a:r>
          <a:endParaRPr kumimoji="1" lang="ja-JP" altLang="en-US" sz="1000" b="1">
            <a:latin typeface="ＭＳ Ｐゴシック"/>
          </a:endParaRPr>
        </a:p>
      </xdr:txBody>
    </xdr:sp>
    <xdr:clientData/>
  </xdr:oneCellAnchor>
  <xdr:twoCellAnchor>
    <xdr:from>
      <xdr:col>7</xdr:col>
      <xdr:colOff>63500</xdr:colOff>
      <xdr:row>80</xdr:row>
      <xdr:rowOff>126377</xdr:rowOff>
    </xdr:from>
    <xdr:to>
      <xdr:col>7</xdr:col>
      <xdr:colOff>241300</xdr:colOff>
      <xdr:row>80</xdr:row>
      <xdr:rowOff>126377</xdr:rowOff>
    </xdr:to>
    <xdr:cxnSp macro="">
      <xdr:nvCxnSpPr>
        <xdr:cNvPr id="189" name="直線コネクタ 188"/>
        <xdr:cNvCxnSpPr/>
      </xdr:nvCxnSpPr>
      <xdr:spPr>
        <a:xfrm>
          <a:off x="4864100" y="1384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27564</xdr:rowOff>
    </xdr:from>
    <xdr:to>
      <xdr:col>7</xdr:col>
      <xdr:colOff>152400</xdr:colOff>
      <xdr:row>82</xdr:row>
      <xdr:rowOff>65841</xdr:rowOff>
    </xdr:to>
    <xdr:cxnSp macro="">
      <xdr:nvCxnSpPr>
        <xdr:cNvPr id="190" name="直線コネクタ 189"/>
        <xdr:cNvCxnSpPr/>
      </xdr:nvCxnSpPr>
      <xdr:spPr>
        <a:xfrm flipV="1">
          <a:off x="4114800" y="14086464"/>
          <a:ext cx="838200" cy="3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125826</xdr:rowOff>
    </xdr:from>
    <xdr:ext cx="762000" cy="259045"/>
    <xdr:sp macro="" textlink="">
      <xdr:nvSpPr>
        <xdr:cNvPr id="191" name="人件費・物件費等の状況平均値テキスト"/>
        <xdr:cNvSpPr txBox="1"/>
      </xdr:nvSpPr>
      <xdr:spPr>
        <a:xfrm>
          <a:off x="5041900" y="13841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109299</xdr:rowOff>
    </xdr:from>
    <xdr:to>
      <xdr:col>7</xdr:col>
      <xdr:colOff>203200</xdr:colOff>
      <xdr:row>82</xdr:row>
      <xdr:rowOff>39449</xdr:rowOff>
    </xdr:to>
    <xdr:sp macro="" textlink="">
      <xdr:nvSpPr>
        <xdr:cNvPr id="192" name="フローチャート : 判断 191"/>
        <xdr:cNvSpPr/>
      </xdr:nvSpPr>
      <xdr:spPr>
        <a:xfrm>
          <a:off x="4902200" y="1399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65841</xdr:rowOff>
    </xdr:from>
    <xdr:to>
      <xdr:col>6</xdr:col>
      <xdr:colOff>0</xdr:colOff>
      <xdr:row>82</xdr:row>
      <xdr:rowOff>75487</xdr:rowOff>
    </xdr:to>
    <xdr:cxnSp macro="">
      <xdr:nvCxnSpPr>
        <xdr:cNvPr id="193" name="直線コネクタ 192"/>
        <xdr:cNvCxnSpPr/>
      </xdr:nvCxnSpPr>
      <xdr:spPr>
        <a:xfrm flipV="1">
          <a:off x="3225800" y="14124741"/>
          <a:ext cx="889000" cy="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100202</xdr:rowOff>
    </xdr:from>
    <xdr:to>
      <xdr:col>6</xdr:col>
      <xdr:colOff>50800</xdr:colOff>
      <xdr:row>82</xdr:row>
      <xdr:rowOff>30352</xdr:rowOff>
    </xdr:to>
    <xdr:sp macro="" textlink="">
      <xdr:nvSpPr>
        <xdr:cNvPr id="194" name="フローチャート : 判断 193"/>
        <xdr:cNvSpPr/>
      </xdr:nvSpPr>
      <xdr:spPr>
        <a:xfrm>
          <a:off x="4064000" y="1398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40529</xdr:rowOff>
    </xdr:from>
    <xdr:ext cx="736600" cy="259045"/>
    <xdr:sp macro="" textlink="">
      <xdr:nvSpPr>
        <xdr:cNvPr id="195" name="テキスト ボックス 194"/>
        <xdr:cNvSpPr txBox="1"/>
      </xdr:nvSpPr>
      <xdr:spPr>
        <a:xfrm>
          <a:off x="3733800" y="1375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71493</xdr:rowOff>
    </xdr:from>
    <xdr:to>
      <xdr:col>4</xdr:col>
      <xdr:colOff>482600</xdr:colOff>
      <xdr:row>82</xdr:row>
      <xdr:rowOff>75487</xdr:rowOff>
    </xdr:to>
    <xdr:cxnSp macro="">
      <xdr:nvCxnSpPr>
        <xdr:cNvPr id="196" name="直線コネクタ 195"/>
        <xdr:cNvCxnSpPr/>
      </xdr:nvCxnSpPr>
      <xdr:spPr>
        <a:xfrm>
          <a:off x="2336800" y="14130393"/>
          <a:ext cx="8890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126696</xdr:rowOff>
    </xdr:from>
    <xdr:to>
      <xdr:col>4</xdr:col>
      <xdr:colOff>533400</xdr:colOff>
      <xdr:row>82</xdr:row>
      <xdr:rowOff>56846</xdr:rowOff>
    </xdr:to>
    <xdr:sp macro="" textlink="">
      <xdr:nvSpPr>
        <xdr:cNvPr id="197" name="フローチャート : 判断 196"/>
        <xdr:cNvSpPr/>
      </xdr:nvSpPr>
      <xdr:spPr>
        <a:xfrm>
          <a:off x="3175000" y="140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67023</xdr:rowOff>
    </xdr:from>
    <xdr:ext cx="762000" cy="259045"/>
    <xdr:sp macro="" textlink="">
      <xdr:nvSpPr>
        <xdr:cNvPr id="198" name="テキスト ボックス 197"/>
        <xdr:cNvSpPr txBox="1"/>
      </xdr:nvSpPr>
      <xdr:spPr>
        <a:xfrm>
          <a:off x="2844800" y="137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71493</xdr:rowOff>
    </xdr:from>
    <xdr:to>
      <xdr:col>3</xdr:col>
      <xdr:colOff>279400</xdr:colOff>
      <xdr:row>82</xdr:row>
      <xdr:rowOff>87672</xdr:rowOff>
    </xdr:to>
    <xdr:cxnSp macro="">
      <xdr:nvCxnSpPr>
        <xdr:cNvPr id="199" name="直線コネクタ 198"/>
        <xdr:cNvCxnSpPr/>
      </xdr:nvCxnSpPr>
      <xdr:spPr>
        <a:xfrm flipV="1">
          <a:off x="1447800" y="14130393"/>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139111</xdr:rowOff>
    </xdr:from>
    <xdr:to>
      <xdr:col>3</xdr:col>
      <xdr:colOff>330200</xdr:colOff>
      <xdr:row>82</xdr:row>
      <xdr:rowOff>69261</xdr:rowOff>
    </xdr:to>
    <xdr:sp macro="" textlink="">
      <xdr:nvSpPr>
        <xdr:cNvPr id="200" name="フローチャート : 判断 199"/>
        <xdr:cNvSpPr/>
      </xdr:nvSpPr>
      <xdr:spPr>
        <a:xfrm>
          <a:off x="2286000" y="1402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79438</xdr:rowOff>
    </xdr:from>
    <xdr:ext cx="762000" cy="259045"/>
    <xdr:sp macro="" textlink="">
      <xdr:nvSpPr>
        <xdr:cNvPr id="201" name="テキスト ボックス 200"/>
        <xdr:cNvSpPr txBox="1"/>
      </xdr:nvSpPr>
      <xdr:spPr>
        <a:xfrm>
          <a:off x="1955800" y="1379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142622</xdr:rowOff>
    </xdr:from>
    <xdr:to>
      <xdr:col>2</xdr:col>
      <xdr:colOff>127000</xdr:colOff>
      <xdr:row>82</xdr:row>
      <xdr:rowOff>72772</xdr:rowOff>
    </xdr:to>
    <xdr:sp macro="" textlink="">
      <xdr:nvSpPr>
        <xdr:cNvPr id="202" name="フローチャート : 判断 201"/>
        <xdr:cNvSpPr/>
      </xdr:nvSpPr>
      <xdr:spPr>
        <a:xfrm>
          <a:off x="1397000" y="1403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82949</xdr:rowOff>
    </xdr:from>
    <xdr:ext cx="762000" cy="259045"/>
    <xdr:sp macro="" textlink="">
      <xdr:nvSpPr>
        <xdr:cNvPr id="203" name="テキスト ボックス 202"/>
        <xdr:cNvSpPr txBox="1"/>
      </xdr:nvSpPr>
      <xdr:spPr>
        <a:xfrm>
          <a:off x="1066800" y="1379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148214</xdr:rowOff>
    </xdr:from>
    <xdr:to>
      <xdr:col>7</xdr:col>
      <xdr:colOff>203200</xdr:colOff>
      <xdr:row>82</xdr:row>
      <xdr:rowOff>78364</xdr:rowOff>
    </xdr:to>
    <xdr:sp macro="" textlink="">
      <xdr:nvSpPr>
        <xdr:cNvPr id="209" name="円/楕円 208"/>
        <xdr:cNvSpPr/>
      </xdr:nvSpPr>
      <xdr:spPr>
        <a:xfrm>
          <a:off x="4902200" y="1403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120291</xdr:rowOff>
    </xdr:from>
    <xdr:ext cx="762000" cy="259045"/>
    <xdr:sp macro="" textlink="">
      <xdr:nvSpPr>
        <xdr:cNvPr id="210" name="人件費・物件費等の状況該当値テキスト"/>
        <xdr:cNvSpPr txBox="1"/>
      </xdr:nvSpPr>
      <xdr:spPr>
        <a:xfrm>
          <a:off x="5041900" y="1400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15041</xdr:rowOff>
    </xdr:from>
    <xdr:to>
      <xdr:col>6</xdr:col>
      <xdr:colOff>50800</xdr:colOff>
      <xdr:row>82</xdr:row>
      <xdr:rowOff>116641</xdr:rowOff>
    </xdr:to>
    <xdr:sp macro="" textlink="">
      <xdr:nvSpPr>
        <xdr:cNvPr id="211" name="円/楕円 210"/>
        <xdr:cNvSpPr/>
      </xdr:nvSpPr>
      <xdr:spPr>
        <a:xfrm>
          <a:off x="4064000" y="140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101418</xdr:rowOff>
    </xdr:from>
    <xdr:ext cx="736600" cy="259045"/>
    <xdr:sp macro="" textlink="">
      <xdr:nvSpPr>
        <xdr:cNvPr id="212" name="テキスト ボックス 211"/>
        <xdr:cNvSpPr txBox="1"/>
      </xdr:nvSpPr>
      <xdr:spPr>
        <a:xfrm>
          <a:off x="3733800" y="1416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120,388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24687</xdr:rowOff>
    </xdr:from>
    <xdr:to>
      <xdr:col>4</xdr:col>
      <xdr:colOff>533400</xdr:colOff>
      <xdr:row>82</xdr:row>
      <xdr:rowOff>126287</xdr:rowOff>
    </xdr:to>
    <xdr:sp macro="" textlink="">
      <xdr:nvSpPr>
        <xdr:cNvPr id="213" name="円/楕円 212"/>
        <xdr:cNvSpPr/>
      </xdr:nvSpPr>
      <xdr:spPr>
        <a:xfrm>
          <a:off x="3175000" y="1408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111064</xdr:rowOff>
    </xdr:from>
    <xdr:ext cx="762000" cy="259045"/>
    <xdr:sp macro="" textlink="">
      <xdr:nvSpPr>
        <xdr:cNvPr id="214" name="テキスト ボックス 213"/>
        <xdr:cNvSpPr txBox="1"/>
      </xdr:nvSpPr>
      <xdr:spPr>
        <a:xfrm>
          <a:off x="2844800" y="1416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20693</xdr:rowOff>
    </xdr:from>
    <xdr:to>
      <xdr:col>3</xdr:col>
      <xdr:colOff>330200</xdr:colOff>
      <xdr:row>82</xdr:row>
      <xdr:rowOff>122293</xdr:rowOff>
    </xdr:to>
    <xdr:sp macro="" textlink="">
      <xdr:nvSpPr>
        <xdr:cNvPr id="215" name="円/楕円 214"/>
        <xdr:cNvSpPr/>
      </xdr:nvSpPr>
      <xdr:spPr>
        <a:xfrm>
          <a:off x="2286000" y="1407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107070</xdr:rowOff>
    </xdr:from>
    <xdr:ext cx="762000" cy="259045"/>
    <xdr:sp macro="" textlink="">
      <xdr:nvSpPr>
        <xdr:cNvPr id="216" name="テキスト ボックス 215"/>
        <xdr:cNvSpPr txBox="1"/>
      </xdr:nvSpPr>
      <xdr:spPr>
        <a:xfrm>
          <a:off x="1955800" y="1416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36872</xdr:rowOff>
    </xdr:from>
    <xdr:to>
      <xdr:col>2</xdr:col>
      <xdr:colOff>127000</xdr:colOff>
      <xdr:row>82</xdr:row>
      <xdr:rowOff>138472</xdr:rowOff>
    </xdr:to>
    <xdr:sp macro="" textlink="">
      <xdr:nvSpPr>
        <xdr:cNvPr id="217" name="円/楕円 216"/>
        <xdr:cNvSpPr/>
      </xdr:nvSpPr>
      <xdr:spPr>
        <a:xfrm>
          <a:off x="1397000" y="140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123249</xdr:rowOff>
    </xdr:from>
    <xdr:ext cx="762000" cy="259045"/>
    <xdr:sp macro="" textlink="">
      <xdr:nvSpPr>
        <xdr:cNvPr id="218" name="テキスト ボックス 217"/>
        <xdr:cNvSpPr txBox="1"/>
      </xdr:nvSpPr>
      <xdr:spPr>
        <a:xfrm>
          <a:off x="1066800" y="141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0" name="テキスト ボックス 219"/>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1" name="テキスト ボックス 220"/>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Ｐゴシック 本文"/>
              <a:ea typeface="+mn-ea"/>
              <a:cs typeface="+mn-cs"/>
            </a:rPr>
            <a:t>　平成</a:t>
          </a:r>
          <a:r>
            <a:rPr lang="en-US" altLang="ja-JP" sz="1300" b="0" i="0" baseline="0">
              <a:solidFill>
                <a:schemeClr val="dk1"/>
              </a:solidFill>
              <a:effectLst/>
              <a:latin typeface="ＭＳ Ｐゴシック 本文"/>
              <a:ea typeface="+mn-ea"/>
              <a:cs typeface="+mn-cs"/>
            </a:rPr>
            <a:t>24</a:t>
          </a:r>
          <a:r>
            <a:rPr lang="ja-JP" altLang="en-US" sz="1300" b="0" i="0" baseline="0">
              <a:solidFill>
                <a:schemeClr val="dk1"/>
              </a:solidFill>
              <a:effectLst/>
              <a:latin typeface="ＭＳ Ｐゴシック 本文"/>
              <a:ea typeface="+mn-ea"/>
              <a:cs typeface="+mn-cs"/>
            </a:rPr>
            <a:t>年度に引き続き、</a:t>
          </a:r>
          <a:r>
            <a:rPr lang="ja-JP" altLang="ja-JP" sz="1300" b="0" i="0" baseline="0">
              <a:solidFill>
                <a:schemeClr val="dk1"/>
              </a:solidFill>
              <a:effectLst/>
              <a:latin typeface="ＭＳ Ｐゴシック 本文"/>
              <a:ea typeface="+mn-ea"/>
              <a:cs typeface="+mn-cs"/>
            </a:rPr>
            <a:t>依然として１００を上回っており</a:t>
          </a:r>
          <a:r>
            <a:rPr lang="ja-JP" altLang="ja-JP" sz="1300">
              <a:solidFill>
                <a:schemeClr val="dk1"/>
              </a:solidFill>
              <a:effectLst/>
              <a:latin typeface="ＭＳ Ｐゴシック 本文"/>
              <a:ea typeface="+mn-ea"/>
              <a:cs typeface="+mn-cs"/>
            </a:rPr>
            <a:t>、また、類似団体の平均との比較においても高い数値となっていることから、</a:t>
          </a:r>
          <a:r>
            <a:rPr lang="ja-JP" altLang="ja-JP" sz="1300" b="0" i="0" baseline="0">
              <a:solidFill>
                <a:schemeClr val="dk1"/>
              </a:solidFill>
              <a:effectLst/>
              <a:latin typeface="ＭＳ Ｐゴシック 本文"/>
              <a:ea typeface="+mn-ea"/>
              <a:cs typeface="+mn-cs"/>
            </a:rPr>
            <a:t>引き続き定員適正化計画に基づき、給与水準の均衡を図っていく。</a:t>
          </a:r>
          <a:endParaRPr lang="ja-JP" altLang="ja-JP" sz="1300">
            <a:effectLst/>
            <a:latin typeface="ＭＳ Ｐゴシック 本文"/>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124884</xdr:rowOff>
    </xdr:from>
    <xdr:to>
      <xdr:col>24</xdr:col>
      <xdr:colOff>558800</xdr:colOff>
      <xdr:row>86</xdr:row>
      <xdr:rowOff>11113</xdr:rowOff>
    </xdr:to>
    <xdr:cxnSp macro="">
      <xdr:nvCxnSpPr>
        <xdr:cNvPr id="251" name="直線コネクタ 250"/>
        <xdr:cNvCxnSpPr/>
      </xdr:nvCxnSpPr>
      <xdr:spPr>
        <a:xfrm flipV="1">
          <a:off x="17018000" y="13840884"/>
          <a:ext cx="0" cy="914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154640</xdr:rowOff>
    </xdr:from>
    <xdr:ext cx="762000" cy="259045"/>
    <xdr:sp macro="" textlink="">
      <xdr:nvSpPr>
        <xdr:cNvPr id="252" name="給与水準   （国との比較）最小値テキスト"/>
        <xdr:cNvSpPr txBox="1"/>
      </xdr:nvSpPr>
      <xdr:spPr>
        <a:xfrm>
          <a:off x="17106900" y="1472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86</xdr:row>
      <xdr:rowOff>11113</xdr:rowOff>
    </xdr:from>
    <xdr:to>
      <xdr:col>24</xdr:col>
      <xdr:colOff>647700</xdr:colOff>
      <xdr:row>86</xdr:row>
      <xdr:rowOff>11113</xdr:rowOff>
    </xdr:to>
    <xdr:cxnSp macro="">
      <xdr:nvCxnSpPr>
        <xdr:cNvPr id="253" name="直線コネクタ 252"/>
        <xdr:cNvCxnSpPr/>
      </xdr:nvCxnSpPr>
      <xdr:spPr>
        <a:xfrm>
          <a:off x="16929100" y="1475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39811</xdr:rowOff>
    </xdr:from>
    <xdr:ext cx="762000" cy="259045"/>
    <xdr:sp macro="" textlink="">
      <xdr:nvSpPr>
        <xdr:cNvPr id="254" name="給与水準   （国との比較）最大値テキスト"/>
        <xdr:cNvSpPr txBox="1"/>
      </xdr:nvSpPr>
      <xdr:spPr>
        <a:xfrm>
          <a:off x="17106900" y="135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24</xdr:col>
      <xdr:colOff>469900</xdr:colOff>
      <xdr:row>80</xdr:row>
      <xdr:rowOff>124884</xdr:rowOff>
    </xdr:from>
    <xdr:to>
      <xdr:col>24</xdr:col>
      <xdr:colOff>647700</xdr:colOff>
      <xdr:row>80</xdr:row>
      <xdr:rowOff>124884</xdr:rowOff>
    </xdr:to>
    <xdr:cxnSp macro="">
      <xdr:nvCxnSpPr>
        <xdr:cNvPr id="255" name="直線コネクタ 254"/>
        <xdr:cNvCxnSpPr/>
      </xdr:nvCxnSpPr>
      <xdr:spPr>
        <a:xfrm>
          <a:off x="16929100" y="1384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132821</xdr:rowOff>
    </xdr:from>
    <xdr:to>
      <xdr:col>24</xdr:col>
      <xdr:colOff>558800</xdr:colOff>
      <xdr:row>89</xdr:row>
      <xdr:rowOff>49741</xdr:rowOff>
    </xdr:to>
    <xdr:cxnSp macro="">
      <xdr:nvCxnSpPr>
        <xdr:cNvPr id="256" name="直線コネクタ 255"/>
        <xdr:cNvCxnSpPr/>
      </xdr:nvCxnSpPr>
      <xdr:spPr>
        <a:xfrm flipV="1">
          <a:off x="16179800" y="14534621"/>
          <a:ext cx="838200" cy="77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139293</xdr:rowOff>
    </xdr:from>
    <xdr:ext cx="762000" cy="259045"/>
    <xdr:sp macro="" textlink="">
      <xdr:nvSpPr>
        <xdr:cNvPr id="257"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49741</xdr:rowOff>
    </xdr:from>
    <xdr:to>
      <xdr:col>23</xdr:col>
      <xdr:colOff>406400</xdr:colOff>
      <xdr:row>89</xdr:row>
      <xdr:rowOff>59796</xdr:rowOff>
    </xdr:to>
    <xdr:cxnSp macro="">
      <xdr:nvCxnSpPr>
        <xdr:cNvPr id="259" name="直線コネクタ 258"/>
        <xdr:cNvCxnSpPr/>
      </xdr:nvCxnSpPr>
      <xdr:spPr>
        <a:xfrm flipV="1">
          <a:off x="15290800" y="153087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100013</xdr:rowOff>
    </xdr:from>
    <xdr:to>
      <xdr:col>23</xdr:col>
      <xdr:colOff>457200</xdr:colOff>
      <xdr:row>89</xdr:row>
      <xdr:rowOff>30163</xdr:rowOff>
    </xdr:to>
    <xdr:sp macro="" textlink="">
      <xdr:nvSpPr>
        <xdr:cNvPr id="260" name="フローチャート : 判断 259"/>
        <xdr:cNvSpPr/>
      </xdr:nvSpPr>
      <xdr:spPr>
        <a:xfrm>
          <a:off x="16129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40340</xdr:rowOff>
    </xdr:from>
    <xdr:ext cx="736600" cy="259045"/>
    <xdr:sp macro="" textlink="">
      <xdr:nvSpPr>
        <xdr:cNvPr id="261" name="テキスト ボックス 260"/>
        <xdr:cNvSpPr txBox="1"/>
      </xdr:nvSpPr>
      <xdr:spPr>
        <a:xfrm>
          <a:off x="15798800" y="14956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62441</xdr:rowOff>
    </xdr:from>
    <xdr:to>
      <xdr:col>22</xdr:col>
      <xdr:colOff>203200</xdr:colOff>
      <xdr:row>89</xdr:row>
      <xdr:rowOff>59796</xdr:rowOff>
    </xdr:to>
    <xdr:cxnSp macro="">
      <xdr:nvCxnSpPr>
        <xdr:cNvPr id="262" name="直線コネクタ 261"/>
        <xdr:cNvCxnSpPr/>
      </xdr:nvCxnSpPr>
      <xdr:spPr>
        <a:xfrm>
          <a:off x="14401800" y="14464241"/>
          <a:ext cx="889000" cy="85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100013</xdr:rowOff>
    </xdr:from>
    <xdr:to>
      <xdr:col>22</xdr:col>
      <xdr:colOff>254000</xdr:colOff>
      <xdr:row>89</xdr:row>
      <xdr:rowOff>30163</xdr:rowOff>
    </xdr:to>
    <xdr:sp macro="" textlink="">
      <xdr:nvSpPr>
        <xdr:cNvPr id="263" name="フローチャート : 判断 262"/>
        <xdr:cNvSpPr/>
      </xdr:nvSpPr>
      <xdr:spPr>
        <a:xfrm>
          <a:off x="15240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40340</xdr:rowOff>
    </xdr:from>
    <xdr:ext cx="762000" cy="259045"/>
    <xdr:sp macro="" textlink="">
      <xdr:nvSpPr>
        <xdr:cNvPr id="264" name="テキスト ボックス 263"/>
        <xdr:cNvSpPr txBox="1"/>
      </xdr:nvSpPr>
      <xdr:spPr>
        <a:xfrm>
          <a:off x="14909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62441</xdr:rowOff>
    </xdr:from>
    <xdr:to>
      <xdr:col>21</xdr:col>
      <xdr:colOff>0</xdr:colOff>
      <xdr:row>84</xdr:row>
      <xdr:rowOff>122766</xdr:rowOff>
    </xdr:to>
    <xdr:cxnSp macro="">
      <xdr:nvCxnSpPr>
        <xdr:cNvPr id="265" name="直線コネクタ 264"/>
        <xdr:cNvCxnSpPr/>
      </xdr:nvCxnSpPr>
      <xdr:spPr>
        <a:xfrm flipV="1">
          <a:off x="13512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32279</xdr:rowOff>
    </xdr:from>
    <xdr:to>
      <xdr:col>21</xdr:col>
      <xdr:colOff>50800</xdr:colOff>
      <xdr:row>83</xdr:row>
      <xdr:rowOff>133879</xdr:rowOff>
    </xdr:to>
    <xdr:sp macro="" textlink="">
      <xdr:nvSpPr>
        <xdr:cNvPr id="266" name="フローチャート : 判断 265"/>
        <xdr:cNvSpPr/>
      </xdr:nvSpPr>
      <xdr:spPr>
        <a:xfrm>
          <a:off x="14351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144056</xdr:rowOff>
    </xdr:from>
    <xdr:ext cx="762000" cy="259045"/>
    <xdr:sp macro="" textlink="">
      <xdr:nvSpPr>
        <xdr:cNvPr id="267" name="テキスト ボックス 266"/>
        <xdr:cNvSpPr txBox="1"/>
      </xdr:nvSpPr>
      <xdr:spPr>
        <a:xfrm>
          <a:off x="14020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22225</xdr:rowOff>
    </xdr:from>
    <xdr:to>
      <xdr:col>19</xdr:col>
      <xdr:colOff>533400</xdr:colOff>
      <xdr:row>83</xdr:row>
      <xdr:rowOff>123825</xdr:rowOff>
    </xdr:to>
    <xdr:sp macro="" textlink="">
      <xdr:nvSpPr>
        <xdr:cNvPr id="268" name="フローチャート : 判断 267"/>
        <xdr:cNvSpPr/>
      </xdr:nvSpPr>
      <xdr:spPr>
        <a:xfrm>
          <a:off x="13462000" y="1425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134002</xdr:rowOff>
    </xdr:from>
    <xdr:ext cx="762000" cy="259045"/>
    <xdr:sp macro="" textlink="">
      <xdr:nvSpPr>
        <xdr:cNvPr id="269" name="テキスト ボックス 268"/>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75" name="円/楕円 274"/>
        <xdr:cNvSpPr/>
      </xdr:nvSpPr>
      <xdr:spPr>
        <a:xfrm>
          <a:off x="169672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54098</xdr:rowOff>
    </xdr:from>
    <xdr:ext cx="762000" cy="259045"/>
    <xdr:sp macro="" textlink="">
      <xdr:nvSpPr>
        <xdr:cNvPr id="276" name="給与水準   （国との比較）該当値テキスト"/>
        <xdr:cNvSpPr txBox="1"/>
      </xdr:nvSpPr>
      <xdr:spPr>
        <a:xfrm>
          <a:off x="17106900" y="1445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170391</xdr:rowOff>
    </xdr:from>
    <xdr:to>
      <xdr:col>23</xdr:col>
      <xdr:colOff>457200</xdr:colOff>
      <xdr:row>89</xdr:row>
      <xdr:rowOff>100541</xdr:rowOff>
    </xdr:to>
    <xdr:sp macro="" textlink="">
      <xdr:nvSpPr>
        <xdr:cNvPr id="277" name="円/楕円 276"/>
        <xdr:cNvSpPr/>
      </xdr:nvSpPr>
      <xdr:spPr>
        <a:xfrm>
          <a:off x="16129000" y="152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85318</xdr:rowOff>
    </xdr:from>
    <xdr:ext cx="736600" cy="259045"/>
    <xdr:sp macro="" textlink="">
      <xdr:nvSpPr>
        <xdr:cNvPr id="278" name="テキスト ボックス 277"/>
        <xdr:cNvSpPr txBox="1"/>
      </xdr:nvSpPr>
      <xdr:spPr>
        <a:xfrm>
          <a:off x="15798800" y="1534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8996</xdr:rowOff>
    </xdr:from>
    <xdr:to>
      <xdr:col>22</xdr:col>
      <xdr:colOff>254000</xdr:colOff>
      <xdr:row>89</xdr:row>
      <xdr:rowOff>110596</xdr:rowOff>
    </xdr:to>
    <xdr:sp macro="" textlink="">
      <xdr:nvSpPr>
        <xdr:cNvPr id="279" name="円/楕円 278"/>
        <xdr:cNvSpPr/>
      </xdr:nvSpPr>
      <xdr:spPr>
        <a:xfrm>
          <a:off x="15240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95373</xdr:rowOff>
    </xdr:from>
    <xdr:ext cx="762000" cy="259045"/>
    <xdr:sp macro="" textlink="">
      <xdr:nvSpPr>
        <xdr:cNvPr id="280" name="テキスト ボックス 279"/>
        <xdr:cNvSpPr txBox="1"/>
      </xdr:nvSpPr>
      <xdr:spPr>
        <a:xfrm>
          <a:off x="14909800" y="1535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11641</xdr:rowOff>
    </xdr:from>
    <xdr:to>
      <xdr:col>21</xdr:col>
      <xdr:colOff>50800</xdr:colOff>
      <xdr:row>84</xdr:row>
      <xdr:rowOff>113241</xdr:rowOff>
    </xdr:to>
    <xdr:sp macro="" textlink="">
      <xdr:nvSpPr>
        <xdr:cNvPr id="281" name="円/楕円 280"/>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98018</xdr:rowOff>
    </xdr:from>
    <xdr:ext cx="762000" cy="259045"/>
    <xdr:sp macro="" textlink="">
      <xdr:nvSpPr>
        <xdr:cNvPr id="282" name="テキスト ボックス 281"/>
        <xdr:cNvSpPr txBox="1"/>
      </xdr:nvSpPr>
      <xdr:spPr>
        <a:xfrm>
          <a:off x="14020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83" name="円/楕円 282"/>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84" name="テキスト ボックス 283"/>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solidFill>
                <a:schemeClr val="dk1"/>
              </a:solidFill>
              <a:effectLst/>
              <a:latin typeface="ＭＳ Ｐゴシック 本文"/>
              <a:ea typeface="+mn-ea"/>
              <a:cs typeface="+mn-cs"/>
            </a:rPr>
            <a:t>　</a:t>
          </a:r>
          <a:r>
            <a:rPr kumimoji="1" lang="ja-JP" altLang="ja-JP" sz="1300">
              <a:solidFill>
                <a:schemeClr val="dk1"/>
              </a:solidFill>
              <a:effectLst/>
              <a:latin typeface="ＭＳ Ｐゴシック 本文"/>
              <a:ea typeface="+mn-ea"/>
              <a:cs typeface="+mn-cs"/>
            </a:rPr>
            <a:t>平成</a:t>
          </a:r>
          <a:r>
            <a:rPr kumimoji="1" lang="en-US" altLang="ja-JP" sz="1300">
              <a:solidFill>
                <a:schemeClr val="dk1"/>
              </a:solidFill>
              <a:effectLst/>
              <a:latin typeface="ＭＳ Ｐゴシック 本文"/>
              <a:ea typeface="+mn-ea"/>
              <a:cs typeface="+mn-cs"/>
            </a:rPr>
            <a:t>24</a:t>
          </a:r>
          <a:r>
            <a:rPr kumimoji="1" lang="ja-JP" altLang="ja-JP" sz="1300">
              <a:solidFill>
                <a:schemeClr val="dk1"/>
              </a:solidFill>
              <a:effectLst/>
              <a:latin typeface="ＭＳ Ｐゴシック 本文"/>
              <a:ea typeface="+mn-ea"/>
              <a:cs typeface="+mn-cs"/>
            </a:rPr>
            <a:t>年度と比較して</a:t>
          </a:r>
          <a:r>
            <a:rPr lang="ja-JP" altLang="ja-JP" sz="1300" b="0" i="0" baseline="0">
              <a:solidFill>
                <a:schemeClr val="dk1"/>
              </a:solidFill>
              <a:effectLst/>
              <a:latin typeface="ＭＳ Ｐゴシック 本文"/>
              <a:ea typeface="+mn-ea"/>
              <a:cs typeface="+mn-cs"/>
            </a:rPr>
            <a:t>、若干の改善がみられるものの、依然として類似団体の平均を上回っている状況にあるため、引き続き事務事業の見直しや職員の適正配置など、定員の適正化に努めていく。</a:t>
          </a:r>
          <a:endParaRPr lang="ja-JP" altLang="ja-JP" sz="1300">
            <a:effectLst/>
            <a:latin typeface="ＭＳ Ｐゴシック 本文"/>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137341</xdr:rowOff>
    </xdr:from>
    <xdr:to>
      <xdr:col>24</xdr:col>
      <xdr:colOff>558800</xdr:colOff>
      <xdr:row>68</xdr:row>
      <xdr:rowOff>49893</xdr:rowOff>
    </xdr:to>
    <xdr:cxnSp macro="">
      <xdr:nvCxnSpPr>
        <xdr:cNvPr id="316" name="直線コネクタ 315"/>
        <xdr:cNvCxnSpPr/>
      </xdr:nvCxnSpPr>
      <xdr:spPr>
        <a:xfrm flipV="1">
          <a:off x="17018000" y="10081441"/>
          <a:ext cx="0" cy="1627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21970</xdr:rowOff>
    </xdr:from>
    <xdr:ext cx="762000" cy="259045"/>
    <xdr:sp macro="" textlink="">
      <xdr:nvSpPr>
        <xdr:cNvPr id="317" name="定員管理の状況最小値テキスト"/>
        <xdr:cNvSpPr txBox="1"/>
      </xdr:nvSpPr>
      <xdr:spPr>
        <a:xfrm>
          <a:off x="17106900" y="116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68</xdr:row>
      <xdr:rowOff>49893</xdr:rowOff>
    </xdr:from>
    <xdr:to>
      <xdr:col>24</xdr:col>
      <xdr:colOff>647700</xdr:colOff>
      <xdr:row>68</xdr:row>
      <xdr:rowOff>49893</xdr:rowOff>
    </xdr:to>
    <xdr:cxnSp macro="">
      <xdr:nvCxnSpPr>
        <xdr:cNvPr id="318" name="直線コネクタ 317"/>
        <xdr:cNvCxnSpPr/>
      </xdr:nvCxnSpPr>
      <xdr:spPr>
        <a:xfrm>
          <a:off x="16929100" y="1170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52268</xdr:rowOff>
    </xdr:from>
    <xdr:ext cx="762000" cy="259045"/>
    <xdr:sp macro="" textlink="">
      <xdr:nvSpPr>
        <xdr:cNvPr id="319" name="定員管理の状況最大値テキスト"/>
        <xdr:cNvSpPr txBox="1"/>
      </xdr:nvSpPr>
      <xdr:spPr>
        <a:xfrm>
          <a:off x="17106900" y="982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24</xdr:col>
      <xdr:colOff>469900</xdr:colOff>
      <xdr:row>58</xdr:row>
      <xdr:rowOff>137341</xdr:rowOff>
    </xdr:from>
    <xdr:to>
      <xdr:col>24</xdr:col>
      <xdr:colOff>647700</xdr:colOff>
      <xdr:row>58</xdr:row>
      <xdr:rowOff>137341</xdr:rowOff>
    </xdr:to>
    <xdr:cxnSp macro="">
      <xdr:nvCxnSpPr>
        <xdr:cNvPr id="320" name="直線コネクタ 319"/>
        <xdr:cNvCxnSpPr/>
      </xdr:nvCxnSpPr>
      <xdr:spPr>
        <a:xfrm>
          <a:off x="16929100" y="1008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98878</xdr:rowOff>
    </xdr:from>
    <xdr:to>
      <xdr:col>24</xdr:col>
      <xdr:colOff>558800</xdr:colOff>
      <xdr:row>65</xdr:row>
      <xdr:rowOff>147138</xdr:rowOff>
    </xdr:to>
    <xdr:cxnSp macro="">
      <xdr:nvCxnSpPr>
        <xdr:cNvPr id="321" name="直線コネクタ 320"/>
        <xdr:cNvCxnSpPr/>
      </xdr:nvCxnSpPr>
      <xdr:spPr>
        <a:xfrm flipV="1">
          <a:off x="16179800" y="112431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167839</xdr:rowOff>
    </xdr:from>
    <xdr:ext cx="762000" cy="259045"/>
    <xdr:sp macro="" textlink="">
      <xdr:nvSpPr>
        <xdr:cNvPr id="322" name="定員管理の状況平均値テキスト"/>
        <xdr:cNvSpPr txBox="1"/>
      </xdr:nvSpPr>
      <xdr:spPr>
        <a:xfrm>
          <a:off x="17106900" y="1045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151312</xdr:rowOff>
    </xdr:from>
    <xdr:to>
      <xdr:col>24</xdr:col>
      <xdr:colOff>609600</xdr:colOff>
      <xdr:row>62</xdr:row>
      <xdr:rowOff>81462</xdr:rowOff>
    </xdr:to>
    <xdr:sp macro="" textlink="">
      <xdr:nvSpPr>
        <xdr:cNvPr id="323" name="フローチャート : 判断 322"/>
        <xdr:cNvSpPr/>
      </xdr:nvSpPr>
      <xdr:spPr>
        <a:xfrm>
          <a:off x="169672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147138</xdr:rowOff>
    </xdr:from>
    <xdr:to>
      <xdr:col>23</xdr:col>
      <xdr:colOff>406400</xdr:colOff>
      <xdr:row>66</xdr:row>
      <xdr:rowOff>61867</xdr:rowOff>
    </xdr:to>
    <xdr:cxnSp macro="">
      <xdr:nvCxnSpPr>
        <xdr:cNvPr id="324" name="直線コネクタ 323"/>
        <xdr:cNvCxnSpPr/>
      </xdr:nvCxnSpPr>
      <xdr:spPr>
        <a:xfrm flipV="1">
          <a:off x="15290800" y="1129138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6" name="テキスト ボックス 325"/>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54973</xdr:rowOff>
    </xdr:from>
    <xdr:to>
      <xdr:col>22</xdr:col>
      <xdr:colOff>203200</xdr:colOff>
      <xdr:row>66</xdr:row>
      <xdr:rowOff>61867</xdr:rowOff>
    </xdr:to>
    <xdr:cxnSp macro="">
      <xdr:nvCxnSpPr>
        <xdr:cNvPr id="327" name="直線コネクタ 326"/>
        <xdr:cNvCxnSpPr/>
      </xdr:nvCxnSpPr>
      <xdr:spPr>
        <a:xfrm>
          <a:off x="14401800" y="113706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48804</xdr:rowOff>
    </xdr:from>
    <xdr:to>
      <xdr:col>22</xdr:col>
      <xdr:colOff>254000</xdr:colOff>
      <xdr:row>62</xdr:row>
      <xdr:rowOff>150404</xdr:rowOff>
    </xdr:to>
    <xdr:sp macro="" textlink="">
      <xdr:nvSpPr>
        <xdr:cNvPr id="328" name="フローチャート : 判断 327"/>
        <xdr:cNvSpPr/>
      </xdr:nvSpPr>
      <xdr:spPr>
        <a:xfrm>
          <a:off x="15240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160581</xdr:rowOff>
    </xdr:from>
    <xdr:ext cx="762000" cy="259045"/>
    <xdr:sp macro="" textlink="">
      <xdr:nvSpPr>
        <xdr:cNvPr id="329" name="テキスト ボックス 328"/>
        <xdr:cNvSpPr txBox="1"/>
      </xdr:nvSpPr>
      <xdr:spPr>
        <a:xfrm>
          <a:off x="14909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54973</xdr:rowOff>
    </xdr:from>
    <xdr:to>
      <xdr:col>21</xdr:col>
      <xdr:colOff>0</xdr:colOff>
      <xdr:row>66</xdr:row>
      <xdr:rowOff>96338</xdr:rowOff>
    </xdr:to>
    <xdr:cxnSp macro="">
      <xdr:nvCxnSpPr>
        <xdr:cNvPr id="330" name="直線コネクタ 329"/>
        <xdr:cNvCxnSpPr/>
      </xdr:nvCxnSpPr>
      <xdr:spPr>
        <a:xfrm flipV="1">
          <a:off x="13512800" y="113706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31" name="フローチャート : 判断 330"/>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32" name="テキスト ボックス 331"/>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33" name="フローチャート : 判断 332"/>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4" name="テキスト ボックス 333"/>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48078</xdr:rowOff>
    </xdr:from>
    <xdr:to>
      <xdr:col>24</xdr:col>
      <xdr:colOff>609600</xdr:colOff>
      <xdr:row>65</xdr:row>
      <xdr:rowOff>149678</xdr:rowOff>
    </xdr:to>
    <xdr:sp macro="" textlink="">
      <xdr:nvSpPr>
        <xdr:cNvPr id="340" name="円/楕円 339"/>
        <xdr:cNvSpPr/>
      </xdr:nvSpPr>
      <xdr:spPr>
        <a:xfrm>
          <a:off x="169672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20155</xdr:rowOff>
    </xdr:from>
    <xdr:ext cx="762000" cy="259045"/>
    <xdr:sp macro="" textlink="">
      <xdr:nvSpPr>
        <xdr:cNvPr id="341" name="定員管理の状況該当値テキスト"/>
        <xdr:cNvSpPr txBox="1"/>
      </xdr:nvSpPr>
      <xdr:spPr>
        <a:xfrm>
          <a:off x="17106900" y="1116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96338</xdr:rowOff>
    </xdr:from>
    <xdr:to>
      <xdr:col>23</xdr:col>
      <xdr:colOff>457200</xdr:colOff>
      <xdr:row>66</xdr:row>
      <xdr:rowOff>26488</xdr:rowOff>
    </xdr:to>
    <xdr:sp macro="" textlink="">
      <xdr:nvSpPr>
        <xdr:cNvPr id="342" name="円/楕円 341"/>
        <xdr:cNvSpPr/>
      </xdr:nvSpPr>
      <xdr:spPr>
        <a:xfrm>
          <a:off x="16129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11265</xdr:rowOff>
    </xdr:from>
    <xdr:ext cx="736600" cy="259045"/>
    <xdr:sp macro="" textlink="">
      <xdr:nvSpPr>
        <xdr:cNvPr id="343" name="テキスト ボックス 342"/>
        <xdr:cNvSpPr txBox="1"/>
      </xdr:nvSpPr>
      <xdr:spPr>
        <a:xfrm>
          <a:off x="15798800" y="1132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11067</xdr:rowOff>
    </xdr:from>
    <xdr:to>
      <xdr:col>22</xdr:col>
      <xdr:colOff>254000</xdr:colOff>
      <xdr:row>66</xdr:row>
      <xdr:rowOff>112667</xdr:rowOff>
    </xdr:to>
    <xdr:sp macro="" textlink="">
      <xdr:nvSpPr>
        <xdr:cNvPr id="344" name="円/楕円 343"/>
        <xdr:cNvSpPr/>
      </xdr:nvSpPr>
      <xdr:spPr>
        <a:xfrm>
          <a:off x="15240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97444</xdr:rowOff>
    </xdr:from>
    <xdr:ext cx="762000" cy="259045"/>
    <xdr:sp macro="" textlink="">
      <xdr:nvSpPr>
        <xdr:cNvPr id="345" name="テキスト ボックス 344"/>
        <xdr:cNvSpPr txBox="1"/>
      </xdr:nvSpPr>
      <xdr:spPr>
        <a:xfrm>
          <a:off x="14909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4173</xdr:rowOff>
    </xdr:from>
    <xdr:to>
      <xdr:col>21</xdr:col>
      <xdr:colOff>50800</xdr:colOff>
      <xdr:row>66</xdr:row>
      <xdr:rowOff>105773</xdr:rowOff>
    </xdr:to>
    <xdr:sp macro="" textlink="">
      <xdr:nvSpPr>
        <xdr:cNvPr id="346" name="円/楕円 345"/>
        <xdr:cNvSpPr/>
      </xdr:nvSpPr>
      <xdr:spPr>
        <a:xfrm>
          <a:off x="14351000" y="113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90550</xdr:rowOff>
    </xdr:from>
    <xdr:ext cx="762000" cy="259045"/>
    <xdr:sp macro="" textlink="">
      <xdr:nvSpPr>
        <xdr:cNvPr id="347" name="テキスト ボックス 346"/>
        <xdr:cNvSpPr txBox="1"/>
      </xdr:nvSpPr>
      <xdr:spPr>
        <a:xfrm>
          <a:off x="14020800" y="11406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45538</xdr:rowOff>
    </xdr:from>
    <xdr:to>
      <xdr:col>19</xdr:col>
      <xdr:colOff>533400</xdr:colOff>
      <xdr:row>66</xdr:row>
      <xdr:rowOff>147138</xdr:rowOff>
    </xdr:to>
    <xdr:sp macro="" textlink="">
      <xdr:nvSpPr>
        <xdr:cNvPr id="348" name="円/楕円 347"/>
        <xdr:cNvSpPr/>
      </xdr:nvSpPr>
      <xdr:spPr>
        <a:xfrm>
          <a:off x="13462000" y="1136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131915</xdr:rowOff>
    </xdr:from>
    <xdr:ext cx="762000" cy="259045"/>
    <xdr:sp macro="" textlink="">
      <xdr:nvSpPr>
        <xdr:cNvPr id="349" name="テキスト ボックス 348"/>
        <xdr:cNvSpPr txBox="1"/>
      </xdr:nvSpPr>
      <xdr:spPr>
        <a:xfrm>
          <a:off x="13131800" y="114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a:solidFill>
                <a:schemeClr val="dk1"/>
              </a:solidFill>
              <a:effectLst/>
              <a:latin typeface="+mn-lt"/>
              <a:ea typeface="+mn-ea"/>
              <a:cs typeface="+mn-cs"/>
            </a:rPr>
            <a:t>　</a:t>
          </a:r>
          <a:r>
            <a:rPr kumimoji="1" lang="ja-JP" altLang="ja-JP" sz="1300">
              <a:solidFill>
                <a:schemeClr val="dk1"/>
              </a:solidFill>
              <a:effectLst/>
              <a:latin typeface="ＭＳ Ｐゴシック 本文"/>
              <a:ea typeface="+mn-ea"/>
              <a:cs typeface="+mn-cs"/>
            </a:rPr>
            <a:t>平成</a:t>
          </a:r>
          <a:r>
            <a:rPr kumimoji="1" lang="en-US" altLang="ja-JP" sz="1300">
              <a:solidFill>
                <a:schemeClr val="dk1"/>
              </a:solidFill>
              <a:effectLst/>
              <a:latin typeface="ＭＳ Ｐゴシック 本文"/>
              <a:ea typeface="+mn-ea"/>
              <a:cs typeface="+mn-cs"/>
            </a:rPr>
            <a:t>24</a:t>
          </a:r>
          <a:r>
            <a:rPr kumimoji="1" lang="ja-JP" altLang="ja-JP" sz="1300">
              <a:solidFill>
                <a:schemeClr val="dk1"/>
              </a:solidFill>
              <a:effectLst/>
              <a:latin typeface="ＭＳ Ｐゴシック 本文"/>
              <a:ea typeface="+mn-ea"/>
              <a:cs typeface="+mn-cs"/>
            </a:rPr>
            <a:t>年度と比較して、</a:t>
          </a:r>
          <a:r>
            <a:rPr lang="ja-JP" altLang="ja-JP" sz="1300">
              <a:solidFill>
                <a:schemeClr val="dk1"/>
              </a:solidFill>
              <a:effectLst/>
              <a:latin typeface="ＭＳ Ｐゴシック 本文"/>
              <a:ea typeface="+mn-ea"/>
              <a:cs typeface="+mn-cs"/>
            </a:rPr>
            <a:t>地方債の繰上償還により元利償還金が減となったことにより、１．</a:t>
          </a:r>
          <a:r>
            <a:rPr lang="ja-JP" altLang="en-US" sz="1300">
              <a:solidFill>
                <a:schemeClr val="dk1"/>
              </a:solidFill>
              <a:effectLst/>
              <a:latin typeface="ＭＳ Ｐゴシック 本文"/>
              <a:ea typeface="+mn-ea"/>
              <a:cs typeface="+mn-cs"/>
            </a:rPr>
            <a:t>４</a:t>
          </a:r>
          <a:r>
            <a:rPr lang="ja-JP" altLang="ja-JP" sz="1300">
              <a:solidFill>
                <a:schemeClr val="dk1"/>
              </a:solidFill>
              <a:effectLst/>
              <a:latin typeface="ＭＳ Ｐゴシック 本文"/>
              <a:ea typeface="+mn-ea"/>
              <a:cs typeface="+mn-cs"/>
            </a:rPr>
            <a:t>ポイント改善し、</a:t>
          </a:r>
          <a:r>
            <a:rPr lang="ja-JP" altLang="en-US" sz="1300">
              <a:solidFill>
                <a:schemeClr val="dk1"/>
              </a:solidFill>
              <a:effectLst/>
              <a:latin typeface="ＭＳ Ｐゴシック 本文"/>
              <a:ea typeface="+mn-ea"/>
              <a:cs typeface="+mn-cs"/>
            </a:rPr>
            <a:t>６</a:t>
          </a:r>
          <a:r>
            <a:rPr lang="ja-JP" altLang="ja-JP" sz="1300">
              <a:solidFill>
                <a:schemeClr val="dk1"/>
              </a:solidFill>
              <a:effectLst/>
              <a:latin typeface="ＭＳ Ｐゴシック 本文"/>
              <a:ea typeface="+mn-ea"/>
              <a:cs typeface="+mn-cs"/>
            </a:rPr>
            <a:t>．</a:t>
          </a:r>
          <a:r>
            <a:rPr lang="ja-JP" altLang="en-US" sz="1300">
              <a:solidFill>
                <a:schemeClr val="dk1"/>
              </a:solidFill>
              <a:effectLst/>
              <a:latin typeface="ＭＳ Ｐゴシック 本文"/>
              <a:ea typeface="+mn-ea"/>
              <a:cs typeface="+mn-cs"/>
            </a:rPr>
            <a:t>２</a:t>
          </a:r>
          <a:r>
            <a:rPr lang="ja-JP" altLang="ja-JP" sz="1300">
              <a:solidFill>
                <a:schemeClr val="dk1"/>
              </a:solidFill>
              <a:effectLst/>
              <a:latin typeface="ＭＳ Ｐゴシック 本文"/>
              <a:ea typeface="+mn-ea"/>
              <a:cs typeface="+mn-cs"/>
            </a:rPr>
            <a:t>％となった。</a:t>
          </a:r>
          <a:endParaRPr lang="ja-JP" altLang="ja-JP" sz="1300">
            <a:effectLst/>
            <a:latin typeface="ＭＳ Ｐゴシック 本文"/>
          </a:endParaRPr>
        </a:p>
        <a:p>
          <a:r>
            <a:rPr lang="ja-JP" altLang="ja-JP" sz="1300">
              <a:solidFill>
                <a:schemeClr val="dk1"/>
              </a:solidFill>
              <a:effectLst/>
              <a:latin typeface="ＭＳ Ｐゴシック 本文"/>
              <a:ea typeface="+mn-ea"/>
              <a:cs typeface="+mn-cs"/>
            </a:rPr>
            <a:t>　</a:t>
          </a:r>
          <a:r>
            <a:rPr lang="ja-JP" altLang="en-US" sz="1300">
              <a:solidFill>
                <a:schemeClr val="dk1"/>
              </a:solidFill>
              <a:effectLst/>
              <a:latin typeface="ＭＳ Ｐゴシック 本文"/>
              <a:ea typeface="+mn-ea"/>
              <a:cs typeface="+mn-cs"/>
            </a:rPr>
            <a:t>今後は、芸術文化</a:t>
          </a:r>
          <a:r>
            <a:rPr lang="ja-JP" altLang="ja-JP" sz="1300">
              <a:solidFill>
                <a:schemeClr val="dk1"/>
              </a:solidFill>
              <a:effectLst/>
              <a:latin typeface="ＭＳ Ｐゴシック 本文"/>
              <a:ea typeface="+mn-ea"/>
              <a:cs typeface="+mn-cs"/>
            </a:rPr>
            <a:t>ホールの建設</a:t>
          </a:r>
          <a:r>
            <a:rPr lang="ja-JP" altLang="en-US" sz="1300">
              <a:solidFill>
                <a:schemeClr val="dk1"/>
              </a:solidFill>
              <a:effectLst/>
              <a:latin typeface="ＭＳ Ｐゴシック 本文"/>
              <a:ea typeface="+mn-ea"/>
              <a:cs typeface="+mn-cs"/>
            </a:rPr>
            <a:t>及び小学校増設</a:t>
          </a:r>
          <a:r>
            <a:rPr lang="ja-JP" altLang="ja-JP" sz="1300">
              <a:solidFill>
                <a:schemeClr val="dk1"/>
              </a:solidFill>
              <a:effectLst/>
              <a:latin typeface="ＭＳ Ｐゴシック 本文"/>
              <a:ea typeface="+mn-ea"/>
              <a:cs typeface="+mn-cs"/>
            </a:rPr>
            <a:t>などにより市債の発行額も多額となる見込みであることから、今後も引き続き、地方交付税措置のない地方債の発行は行わない方針のもと、将来への負担を考慮した地方債の発行に努める。</a:t>
          </a:r>
          <a:endParaRPr lang="ja-JP" altLang="ja-JP" sz="1300">
            <a:effectLst/>
            <a:latin typeface="ＭＳ Ｐゴシック 本文"/>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44</xdr:row>
      <xdr:rowOff>62547</xdr:rowOff>
    </xdr:to>
    <xdr:cxnSp macro="">
      <xdr:nvCxnSpPr>
        <xdr:cNvPr id="374" name="直線コネクタ 373"/>
        <xdr:cNvCxnSpPr/>
      </xdr:nvCxnSpPr>
      <xdr:spPr>
        <a:xfrm flipV="1">
          <a:off x="17018000" y="627919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75"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76" name="直線コネクタ 375"/>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7"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8" name="直線コネクタ 377"/>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153670</xdr:rowOff>
    </xdr:to>
    <xdr:cxnSp macro="">
      <xdr:nvCxnSpPr>
        <xdr:cNvPr id="379" name="直線コネクタ 378"/>
        <xdr:cNvCxnSpPr/>
      </xdr:nvCxnSpPr>
      <xdr:spPr>
        <a:xfrm flipV="1">
          <a:off x="16179800" y="675576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16845</xdr:rowOff>
    </xdr:from>
    <xdr:ext cx="762000" cy="259045"/>
    <xdr:sp macro="" textlink="">
      <xdr:nvSpPr>
        <xdr:cNvPr id="380" name="公債費負担の状況平均値テキスト"/>
        <xdr:cNvSpPr txBox="1"/>
      </xdr:nvSpPr>
      <xdr:spPr>
        <a:xfrm>
          <a:off x="17106900" y="6531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81" name="フローチャート : 判断 380"/>
        <xdr:cNvSpPr/>
      </xdr:nvSpPr>
      <xdr:spPr>
        <a:xfrm>
          <a:off x="169672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48578</xdr:rowOff>
    </xdr:to>
    <xdr:cxnSp macro="">
      <xdr:nvCxnSpPr>
        <xdr:cNvPr id="382" name="直線コネクタ 381"/>
        <xdr:cNvCxnSpPr/>
      </xdr:nvCxnSpPr>
      <xdr:spPr>
        <a:xfrm flipV="1">
          <a:off x="15290800" y="684022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54610</xdr:rowOff>
    </xdr:from>
    <xdr:to>
      <xdr:col>23</xdr:col>
      <xdr:colOff>457200</xdr:colOff>
      <xdr:row>39</xdr:row>
      <xdr:rowOff>156210</xdr:rowOff>
    </xdr:to>
    <xdr:sp macro="" textlink="">
      <xdr:nvSpPr>
        <xdr:cNvPr id="383" name="フローチャート : 判断 382"/>
        <xdr:cNvSpPr/>
      </xdr:nvSpPr>
      <xdr:spPr>
        <a:xfrm>
          <a:off x="16129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84" name="テキスト ボックス 383"/>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48578</xdr:rowOff>
    </xdr:from>
    <xdr:to>
      <xdr:col>22</xdr:col>
      <xdr:colOff>203200</xdr:colOff>
      <xdr:row>40</xdr:row>
      <xdr:rowOff>114935</xdr:rowOff>
    </xdr:to>
    <xdr:cxnSp macro="">
      <xdr:nvCxnSpPr>
        <xdr:cNvPr id="385" name="直線コネクタ 384"/>
        <xdr:cNvCxnSpPr/>
      </xdr:nvCxnSpPr>
      <xdr:spPr>
        <a:xfrm flipV="1">
          <a:off x="14401800" y="690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102870</xdr:rowOff>
    </xdr:from>
    <xdr:to>
      <xdr:col>22</xdr:col>
      <xdr:colOff>254000</xdr:colOff>
      <xdr:row>40</xdr:row>
      <xdr:rowOff>33020</xdr:rowOff>
    </xdr:to>
    <xdr:sp macro="" textlink="">
      <xdr:nvSpPr>
        <xdr:cNvPr id="386" name="フローチャート : 判断 385"/>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87" name="テキスト ボックス 38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114935</xdr:rowOff>
    </xdr:from>
    <xdr:to>
      <xdr:col>21</xdr:col>
      <xdr:colOff>0</xdr:colOff>
      <xdr:row>41</xdr:row>
      <xdr:rowOff>15875</xdr:rowOff>
    </xdr:to>
    <xdr:cxnSp macro="">
      <xdr:nvCxnSpPr>
        <xdr:cNvPr id="388" name="直線コネクタ 387"/>
        <xdr:cNvCxnSpPr/>
      </xdr:nvCxnSpPr>
      <xdr:spPr>
        <a:xfrm flipV="1">
          <a:off x="13512800" y="697293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9" name="フローチャート : 判断 388"/>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0" name="テキスト ボックス 389"/>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91" name="フローチャート : 判断 390"/>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2" name="テキスト ボックス 391"/>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8" name="円/楕円 397"/>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161942</xdr:rowOff>
    </xdr:from>
    <xdr:ext cx="762000" cy="259045"/>
    <xdr:sp macro="" textlink="">
      <xdr:nvSpPr>
        <xdr:cNvPr id="399" name="公債費負担の状況該当値テキスト"/>
        <xdr:cNvSpPr txBox="1"/>
      </xdr:nvSpPr>
      <xdr:spPr>
        <a:xfrm>
          <a:off x="17106900" y="667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17797</xdr:rowOff>
    </xdr:from>
    <xdr:ext cx="736600" cy="259045"/>
    <xdr:sp macro="" textlink="">
      <xdr:nvSpPr>
        <xdr:cNvPr id="401" name="テキスト ボックス 400"/>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169228</xdr:rowOff>
    </xdr:from>
    <xdr:to>
      <xdr:col>22</xdr:col>
      <xdr:colOff>254000</xdr:colOff>
      <xdr:row>40</xdr:row>
      <xdr:rowOff>99378</xdr:rowOff>
    </xdr:to>
    <xdr:sp macro="" textlink="">
      <xdr:nvSpPr>
        <xdr:cNvPr id="402" name="円/楕円 401"/>
        <xdr:cNvSpPr/>
      </xdr:nvSpPr>
      <xdr:spPr>
        <a:xfrm>
          <a:off x="15240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84155</xdr:rowOff>
    </xdr:from>
    <xdr:ext cx="762000" cy="259045"/>
    <xdr:sp macro="" textlink="">
      <xdr:nvSpPr>
        <xdr:cNvPr id="403" name="テキスト ボックス 402"/>
        <xdr:cNvSpPr txBox="1"/>
      </xdr:nvSpPr>
      <xdr:spPr>
        <a:xfrm>
          <a:off x="14909800" y="694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64135</xdr:rowOff>
    </xdr:from>
    <xdr:to>
      <xdr:col>21</xdr:col>
      <xdr:colOff>50800</xdr:colOff>
      <xdr:row>40</xdr:row>
      <xdr:rowOff>165735</xdr:rowOff>
    </xdr:to>
    <xdr:sp macro="" textlink="">
      <xdr:nvSpPr>
        <xdr:cNvPr id="404" name="円/楕円 403"/>
        <xdr:cNvSpPr/>
      </xdr:nvSpPr>
      <xdr:spPr>
        <a:xfrm>
          <a:off x="14351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4462</xdr:rowOff>
    </xdr:from>
    <xdr:ext cx="762000" cy="259045"/>
    <xdr:sp macro="" textlink="">
      <xdr:nvSpPr>
        <xdr:cNvPr id="405" name="テキスト ボックス 404"/>
        <xdr:cNvSpPr txBox="1"/>
      </xdr:nvSpPr>
      <xdr:spPr>
        <a:xfrm>
          <a:off x="14020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6" name="円/楕円 405"/>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76852</xdr:rowOff>
    </xdr:from>
    <xdr:ext cx="762000" cy="259045"/>
    <xdr:sp macro="" textlink="">
      <xdr:nvSpPr>
        <xdr:cNvPr id="407" name="テキスト ボックス 406"/>
        <xdr:cNvSpPr txBox="1"/>
      </xdr:nvSpPr>
      <xdr:spPr>
        <a:xfrm>
          <a:off x="13131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と比較して、市民ホール等の大型事業の着手や公債費の繰上償還により、将来支出予定及び地方債現在高が大幅に減額したことに伴う将来負担額が減少したことにより、将来負担比率がマイナスに転じた。</a:t>
          </a:r>
          <a:endParaRPr kumimoji="1" lang="en-US" altLang="ja-JP" sz="1300">
            <a:latin typeface="ＭＳ Ｐゴシック"/>
          </a:endParaRPr>
        </a:p>
        <a:p>
          <a:r>
            <a:rPr kumimoji="1" lang="ja-JP" altLang="en-US" sz="1300">
              <a:latin typeface="ＭＳ Ｐゴシック"/>
            </a:rPr>
            <a:t>　今後も、将来世代へに大きな負担を残さないよう普通建設事業の精査と地方債の発行抑制に取り組み、財政健全化に努める。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2413</xdr:rowOff>
    </xdr:from>
    <xdr:to>
      <xdr:col>24</xdr:col>
      <xdr:colOff>558800</xdr:colOff>
      <xdr:row>22</xdr:row>
      <xdr:rowOff>46165</xdr:rowOff>
    </xdr:to>
    <xdr:cxnSp macro="">
      <xdr:nvCxnSpPr>
        <xdr:cNvPr id="432" name="直線コネクタ 431"/>
        <xdr:cNvCxnSpPr/>
      </xdr:nvCxnSpPr>
      <xdr:spPr>
        <a:xfrm flipV="1">
          <a:off x="17018000" y="2574163"/>
          <a:ext cx="0" cy="12439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18242</xdr:rowOff>
    </xdr:from>
    <xdr:ext cx="762000" cy="259045"/>
    <xdr:sp macro="" textlink="">
      <xdr:nvSpPr>
        <xdr:cNvPr id="433" name="将来負担の状況最小値テキスト"/>
        <xdr:cNvSpPr txBox="1"/>
      </xdr:nvSpPr>
      <xdr:spPr>
        <a:xfrm>
          <a:off x="17106900" y="379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24</xdr:col>
      <xdr:colOff>469900</xdr:colOff>
      <xdr:row>22</xdr:row>
      <xdr:rowOff>46165</xdr:rowOff>
    </xdr:from>
    <xdr:to>
      <xdr:col>24</xdr:col>
      <xdr:colOff>647700</xdr:colOff>
      <xdr:row>22</xdr:row>
      <xdr:rowOff>46165</xdr:rowOff>
    </xdr:to>
    <xdr:cxnSp macro="">
      <xdr:nvCxnSpPr>
        <xdr:cNvPr id="434" name="直線コネクタ 433"/>
        <xdr:cNvCxnSpPr/>
      </xdr:nvCxnSpPr>
      <xdr:spPr>
        <a:xfrm>
          <a:off x="16929100" y="38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88790</xdr:rowOff>
    </xdr:from>
    <xdr:ext cx="762000" cy="259045"/>
    <xdr:sp macro="" textlink="">
      <xdr:nvSpPr>
        <xdr:cNvPr id="435" name="将来負担の状況最大値テキスト"/>
        <xdr:cNvSpPr txBox="1"/>
      </xdr:nvSpPr>
      <xdr:spPr>
        <a:xfrm>
          <a:off x="17106900" y="23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15</xdr:row>
      <xdr:rowOff>2413</xdr:rowOff>
    </xdr:from>
    <xdr:to>
      <xdr:col>24</xdr:col>
      <xdr:colOff>647700</xdr:colOff>
      <xdr:row>15</xdr:row>
      <xdr:rowOff>2413</xdr:rowOff>
    </xdr:to>
    <xdr:cxnSp macro="">
      <xdr:nvCxnSpPr>
        <xdr:cNvPr id="436" name="直線コネクタ 435"/>
        <xdr:cNvCxnSpPr/>
      </xdr:nvCxnSpPr>
      <xdr:spPr>
        <a:xfrm>
          <a:off x="16929100" y="257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78423</xdr:rowOff>
    </xdr:from>
    <xdr:to>
      <xdr:col>23</xdr:col>
      <xdr:colOff>406400</xdr:colOff>
      <xdr:row>15</xdr:row>
      <xdr:rowOff>109188</xdr:rowOff>
    </xdr:to>
    <xdr:cxnSp macro="">
      <xdr:nvCxnSpPr>
        <xdr:cNvPr id="437" name="直線コネクタ 436"/>
        <xdr:cNvCxnSpPr/>
      </xdr:nvCxnSpPr>
      <xdr:spPr>
        <a:xfrm flipV="1">
          <a:off x="15290800" y="2650173"/>
          <a:ext cx="889000" cy="3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117937</xdr:rowOff>
    </xdr:from>
    <xdr:ext cx="762000" cy="259045"/>
    <xdr:sp macro="" textlink="">
      <xdr:nvSpPr>
        <xdr:cNvPr id="438" name="将来負担の状況平均値テキスト"/>
        <xdr:cNvSpPr txBox="1"/>
      </xdr:nvSpPr>
      <xdr:spPr>
        <a:xfrm>
          <a:off x="17106900" y="268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145860</xdr:rowOff>
    </xdr:from>
    <xdr:to>
      <xdr:col>24</xdr:col>
      <xdr:colOff>609600</xdr:colOff>
      <xdr:row>16</xdr:row>
      <xdr:rowOff>76010</xdr:rowOff>
    </xdr:to>
    <xdr:sp macro="" textlink="">
      <xdr:nvSpPr>
        <xdr:cNvPr id="439" name="フローチャート : 判断 438"/>
        <xdr:cNvSpPr/>
      </xdr:nvSpPr>
      <xdr:spPr>
        <a:xfrm>
          <a:off x="16967200" y="271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109188</xdr:rowOff>
    </xdr:from>
    <xdr:to>
      <xdr:col>22</xdr:col>
      <xdr:colOff>203200</xdr:colOff>
      <xdr:row>16</xdr:row>
      <xdr:rowOff>30639</xdr:rowOff>
    </xdr:to>
    <xdr:cxnSp macro="">
      <xdr:nvCxnSpPr>
        <xdr:cNvPr id="440" name="直線コネクタ 439"/>
        <xdr:cNvCxnSpPr/>
      </xdr:nvCxnSpPr>
      <xdr:spPr>
        <a:xfrm flipV="1">
          <a:off x="14401800" y="2680938"/>
          <a:ext cx="8890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31115</xdr:rowOff>
    </xdr:from>
    <xdr:to>
      <xdr:col>23</xdr:col>
      <xdr:colOff>457200</xdr:colOff>
      <xdr:row>16</xdr:row>
      <xdr:rowOff>132715</xdr:rowOff>
    </xdr:to>
    <xdr:sp macro="" textlink="">
      <xdr:nvSpPr>
        <xdr:cNvPr id="441" name="フローチャート : 判断 440"/>
        <xdr:cNvSpPr/>
      </xdr:nvSpPr>
      <xdr:spPr>
        <a:xfrm>
          <a:off x="16129000" y="277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117492</xdr:rowOff>
    </xdr:from>
    <xdr:ext cx="736600" cy="259045"/>
    <xdr:sp macro="" textlink="">
      <xdr:nvSpPr>
        <xdr:cNvPr id="442" name="テキスト ボックス 441"/>
        <xdr:cNvSpPr txBox="1"/>
      </xdr:nvSpPr>
      <xdr:spPr>
        <a:xfrm>
          <a:off x="15798800" y="286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30639</xdr:rowOff>
    </xdr:from>
    <xdr:to>
      <xdr:col>21</xdr:col>
      <xdr:colOff>0</xdr:colOff>
      <xdr:row>16</xdr:row>
      <xdr:rowOff>100013</xdr:rowOff>
    </xdr:to>
    <xdr:cxnSp macro="">
      <xdr:nvCxnSpPr>
        <xdr:cNvPr id="443" name="直線コネクタ 442"/>
        <xdr:cNvCxnSpPr/>
      </xdr:nvCxnSpPr>
      <xdr:spPr>
        <a:xfrm flipV="1">
          <a:off x="13512800" y="2773839"/>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98076</xdr:rowOff>
    </xdr:from>
    <xdr:to>
      <xdr:col>22</xdr:col>
      <xdr:colOff>254000</xdr:colOff>
      <xdr:row>17</xdr:row>
      <xdr:rowOff>28226</xdr:rowOff>
    </xdr:to>
    <xdr:sp macro="" textlink="">
      <xdr:nvSpPr>
        <xdr:cNvPr id="444" name="フローチャート : 判断 443"/>
        <xdr:cNvSpPr/>
      </xdr:nvSpPr>
      <xdr:spPr>
        <a:xfrm>
          <a:off x="15240000" y="28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13003</xdr:rowOff>
    </xdr:from>
    <xdr:ext cx="762000" cy="259045"/>
    <xdr:sp macro="" textlink="">
      <xdr:nvSpPr>
        <xdr:cNvPr id="445" name="テキスト ボックス 444"/>
        <xdr:cNvSpPr txBox="1"/>
      </xdr:nvSpPr>
      <xdr:spPr>
        <a:xfrm>
          <a:off x="14909800" y="29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144399</xdr:rowOff>
    </xdr:from>
    <xdr:to>
      <xdr:col>21</xdr:col>
      <xdr:colOff>50800</xdr:colOff>
      <xdr:row>18</xdr:row>
      <xdr:rowOff>74549</xdr:rowOff>
    </xdr:to>
    <xdr:sp macro="" textlink="">
      <xdr:nvSpPr>
        <xdr:cNvPr id="446" name="フローチャート : 判断 445"/>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59326</xdr:rowOff>
    </xdr:from>
    <xdr:ext cx="762000" cy="259045"/>
    <xdr:sp macro="" textlink="">
      <xdr:nvSpPr>
        <xdr:cNvPr id="447" name="テキスト ボックス 446"/>
        <xdr:cNvSpPr txBox="1"/>
      </xdr:nvSpPr>
      <xdr:spPr>
        <a:xfrm>
          <a:off x="14020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49562</xdr:rowOff>
    </xdr:from>
    <xdr:to>
      <xdr:col>19</xdr:col>
      <xdr:colOff>533400</xdr:colOff>
      <xdr:row>18</xdr:row>
      <xdr:rowOff>151162</xdr:rowOff>
    </xdr:to>
    <xdr:sp macro="" textlink="">
      <xdr:nvSpPr>
        <xdr:cNvPr id="448" name="フローチャート : 判断 447"/>
        <xdr:cNvSpPr/>
      </xdr:nvSpPr>
      <xdr:spPr>
        <a:xfrm>
          <a:off x="13462000" y="31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135939</xdr:rowOff>
    </xdr:from>
    <xdr:ext cx="762000" cy="259045"/>
    <xdr:sp macro="" textlink="">
      <xdr:nvSpPr>
        <xdr:cNvPr id="449" name="テキスト ボックス 448"/>
        <xdr:cNvSpPr txBox="1"/>
      </xdr:nvSpPr>
      <xdr:spPr>
        <a:xfrm>
          <a:off x="13131800" y="322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15</xdr:row>
      <xdr:rowOff>27623</xdr:rowOff>
    </xdr:from>
    <xdr:to>
      <xdr:col>23</xdr:col>
      <xdr:colOff>457200</xdr:colOff>
      <xdr:row>15</xdr:row>
      <xdr:rowOff>129223</xdr:rowOff>
    </xdr:to>
    <xdr:sp macro="" textlink="">
      <xdr:nvSpPr>
        <xdr:cNvPr id="455" name="円/楕円 454"/>
        <xdr:cNvSpPr/>
      </xdr:nvSpPr>
      <xdr:spPr>
        <a:xfrm>
          <a:off x="161290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139400</xdr:rowOff>
    </xdr:from>
    <xdr:ext cx="736600" cy="259045"/>
    <xdr:sp macro="" textlink="">
      <xdr:nvSpPr>
        <xdr:cNvPr id="456" name="テキスト ボックス 455"/>
        <xdr:cNvSpPr txBox="1"/>
      </xdr:nvSpPr>
      <xdr:spPr>
        <a:xfrm>
          <a:off x="15798800" y="236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58388</xdr:rowOff>
    </xdr:from>
    <xdr:to>
      <xdr:col>22</xdr:col>
      <xdr:colOff>254000</xdr:colOff>
      <xdr:row>15</xdr:row>
      <xdr:rowOff>159988</xdr:rowOff>
    </xdr:to>
    <xdr:sp macro="" textlink="">
      <xdr:nvSpPr>
        <xdr:cNvPr id="457" name="円/楕円 456"/>
        <xdr:cNvSpPr/>
      </xdr:nvSpPr>
      <xdr:spPr>
        <a:xfrm>
          <a:off x="15240000" y="26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170165</xdr:rowOff>
    </xdr:from>
    <xdr:ext cx="762000" cy="259045"/>
    <xdr:sp macro="" textlink="">
      <xdr:nvSpPr>
        <xdr:cNvPr id="458" name="テキスト ボックス 457"/>
        <xdr:cNvSpPr txBox="1"/>
      </xdr:nvSpPr>
      <xdr:spPr>
        <a:xfrm>
          <a:off x="14909800" y="239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151289</xdr:rowOff>
    </xdr:from>
    <xdr:to>
      <xdr:col>21</xdr:col>
      <xdr:colOff>50800</xdr:colOff>
      <xdr:row>16</xdr:row>
      <xdr:rowOff>81439</xdr:rowOff>
    </xdr:to>
    <xdr:sp macro="" textlink="">
      <xdr:nvSpPr>
        <xdr:cNvPr id="459" name="円/楕円 458"/>
        <xdr:cNvSpPr/>
      </xdr:nvSpPr>
      <xdr:spPr>
        <a:xfrm>
          <a:off x="14351000" y="27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91616</xdr:rowOff>
    </xdr:from>
    <xdr:ext cx="762000" cy="259045"/>
    <xdr:sp macro="" textlink="">
      <xdr:nvSpPr>
        <xdr:cNvPr id="460" name="テキスト ボックス 459"/>
        <xdr:cNvSpPr txBox="1"/>
      </xdr:nvSpPr>
      <xdr:spPr>
        <a:xfrm>
          <a:off x="14020800" y="249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49213</xdr:rowOff>
    </xdr:from>
    <xdr:to>
      <xdr:col>19</xdr:col>
      <xdr:colOff>533400</xdr:colOff>
      <xdr:row>16</xdr:row>
      <xdr:rowOff>150813</xdr:rowOff>
    </xdr:to>
    <xdr:sp macro="" textlink="">
      <xdr:nvSpPr>
        <xdr:cNvPr id="461" name="円/楕円 460"/>
        <xdr:cNvSpPr/>
      </xdr:nvSpPr>
      <xdr:spPr>
        <a:xfrm>
          <a:off x="13462000" y="279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160990</xdr:rowOff>
    </xdr:from>
    <xdr:ext cx="762000" cy="259045"/>
    <xdr:sp macro="" textlink="">
      <xdr:nvSpPr>
        <xdr:cNvPr id="462" name="テキスト ボックス 461"/>
        <xdr:cNvSpPr txBox="1"/>
      </xdr:nvSpPr>
      <xdr:spPr>
        <a:xfrm>
          <a:off x="13131800" y="256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広島県東広島市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183,788
179,359
635.32
78,113,927
73,793,489
2,791,870
43,611,355
83,711,775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本文"/>
            </a:rPr>
            <a:t>　人件費に係る経常収支比率は、</a:t>
          </a:r>
          <a:r>
            <a:rPr kumimoji="1" lang="ja-JP" altLang="ja-JP" sz="1300">
              <a:solidFill>
                <a:schemeClr val="dk1"/>
              </a:solidFill>
              <a:effectLst/>
              <a:latin typeface="ＭＳ Ｐゴシック 本文"/>
              <a:ea typeface="+mn-ea"/>
              <a:cs typeface="+mn-cs"/>
            </a:rPr>
            <a:t>市内主要企業の買収に伴う更生計画の</a:t>
          </a:r>
          <a:r>
            <a:rPr kumimoji="1" lang="ja-JP" altLang="en-US" sz="1300">
              <a:solidFill>
                <a:schemeClr val="dk1"/>
              </a:solidFill>
              <a:effectLst/>
              <a:latin typeface="ＭＳ Ｐゴシック 本文"/>
              <a:ea typeface="+mn-ea"/>
              <a:cs typeface="+mn-cs"/>
            </a:rPr>
            <a:t>関係による税収入の増額及び人件費の減額により平成</a:t>
          </a:r>
          <a:r>
            <a:rPr kumimoji="1" lang="en-US" altLang="ja-JP" sz="1300">
              <a:solidFill>
                <a:schemeClr val="dk1"/>
              </a:solidFill>
              <a:effectLst/>
              <a:latin typeface="ＭＳ Ｐゴシック 本文"/>
              <a:ea typeface="+mn-ea"/>
              <a:cs typeface="+mn-cs"/>
            </a:rPr>
            <a:t>24</a:t>
          </a:r>
          <a:r>
            <a:rPr kumimoji="1" lang="ja-JP" altLang="en-US" sz="1300">
              <a:solidFill>
                <a:schemeClr val="dk1"/>
              </a:solidFill>
              <a:effectLst/>
              <a:latin typeface="ＭＳ Ｐゴシック 本文"/>
              <a:ea typeface="+mn-ea"/>
              <a:cs typeface="+mn-cs"/>
            </a:rPr>
            <a:t>年度より４．３ポイントの減となった。</a:t>
          </a:r>
          <a:endParaRPr kumimoji="1" lang="en-US" altLang="ja-JP" sz="1300">
            <a:solidFill>
              <a:schemeClr val="dk1"/>
            </a:solidFill>
            <a:effectLst/>
            <a:latin typeface="ＭＳ Ｐゴシック 本文"/>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本文"/>
              <a:ea typeface="+mn-ea"/>
              <a:cs typeface="+mn-cs"/>
            </a:rPr>
            <a:t>　今後も、経常経費削減の必要性から、事業の見直しや定員の適正化に努め人件費の抑制を継続する必要がある。</a:t>
          </a:r>
          <a:endParaRPr lang="ja-JP" altLang="ja-JP" sz="1300">
            <a:effectLst/>
            <a:latin typeface="ＭＳ Ｐゴシック 本文"/>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58964</xdr:rowOff>
    </xdr:from>
    <xdr:to>
      <xdr:col>7</xdr:col>
      <xdr:colOff>15875</xdr:colOff>
      <xdr:row>41</xdr:row>
      <xdr:rowOff>146050</xdr:rowOff>
    </xdr:to>
    <xdr:cxnSp macro="">
      <xdr:nvCxnSpPr>
        <xdr:cNvPr id="62" name="直線コネクタ 61"/>
        <xdr:cNvCxnSpPr/>
      </xdr:nvCxnSpPr>
      <xdr:spPr>
        <a:xfrm flipV="1">
          <a:off x="4826000" y="57168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3"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4" name="直線コネクタ 63"/>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145341</xdr:rowOff>
    </xdr:from>
    <xdr:ext cx="762000" cy="259045"/>
    <xdr:sp macro="" textlink="">
      <xdr:nvSpPr>
        <xdr:cNvPr id="65"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58964</xdr:rowOff>
    </xdr:from>
    <xdr:to>
      <xdr:col>7</xdr:col>
      <xdr:colOff>104775</xdr:colOff>
      <xdr:row>33</xdr:row>
      <xdr:rowOff>58964</xdr:rowOff>
    </xdr:to>
    <xdr:cxnSp macro="">
      <xdr:nvCxnSpPr>
        <xdr:cNvPr id="66" name="直線コネクタ 65"/>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110672</xdr:rowOff>
    </xdr:from>
    <xdr:to>
      <xdr:col>7</xdr:col>
      <xdr:colOff>15875</xdr:colOff>
      <xdr:row>39</xdr:row>
      <xdr:rowOff>64407</xdr:rowOff>
    </xdr:to>
    <xdr:cxnSp macro="">
      <xdr:nvCxnSpPr>
        <xdr:cNvPr id="67" name="直線コネクタ 66"/>
        <xdr:cNvCxnSpPr/>
      </xdr:nvCxnSpPr>
      <xdr:spPr>
        <a:xfrm flipV="1">
          <a:off x="3987800" y="6282872"/>
          <a:ext cx="838200" cy="4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64407</xdr:rowOff>
    </xdr:to>
    <xdr:cxnSp macro="">
      <xdr:nvCxnSpPr>
        <xdr:cNvPr id="70" name="直線コネクタ 69"/>
        <xdr:cNvCxnSpPr/>
      </xdr:nvCxnSpPr>
      <xdr:spPr>
        <a:xfrm>
          <a:off x="3098800" y="670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1" name="フローチャート : 判断 70"/>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46463</xdr:rowOff>
    </xdr:from>
    <xdr:ext cx="736600" cy="259045"/>
    <xdr:sp macro="" textlink="">
      <xdr:nvSpPr>
        <xdr:cNvPr id="72" name="テキスト ボックス 71"/>
        <xdr:cNvSpPr txBox="1"/>
      </xdr:nvSpPr>
      <xdr:spPr>
        <a:xfrm>
          <a:off x="3606800" y="621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113393</xdr:rowOff>
    </xdr:from>
    <xdr:to>
      <xdr:col>4</xdr:col>
      <xdr:colOff>346075</xdr:colOff>
      <xdr:row>39</xdr:row>
      <xdr:rowOff>20865</xdr:rowOff>
    </xdr:to>
    <xdr:cxnSp macro="">
      <xdr:nvCxnSpPr>
        <xdr:cNvPr id="73" name="直線コネクタ 72"/>
        <xdr:cNvCxnSpPr/>
      </xdr:nvCxnSpPr>
      <xdr:spPr>
        <a:xfrm>
          <a:off x="2209800" y="64570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10885</xdr:rowOff>
    </xdr:from>
    <xdr:to>
      <xdr:col>4</xdr:col>
      <xdr:colOff>396875</xdr:colOff>
      <xdr:row>38</xdr:row>
      <xdr:rowOff>112485</xdr:rowOff>
    </xdr:to>
    <xdr:sp macro="" textlink="">
      <xdr:nvSpPr>
        <xdr:cNvPr id="74" name="フローチャート : 判断 73"/>
        <xdr:cNvSpPr/>
      </xdr:nvSpPr>
      <xdr:spPr>
        <a:xfrm>
          <a:off x="3048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122663</xdr:rowOff>
    </xdr:from>
    <xdr:ext cx="762000" cy="259045"/>
    <xdr:sp macro="" textlink="">
      <xdr:nvSpPr>
        <xdr:cNvPr id="75" name="テキスト ボックス 74"/>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113393</xdr:rowOff>
    </xdr:from>
    <xdr:to>
      <xdr:col>3</xdr:col>
      <xdr:colOff>142875</xdr:colOff>
      <xdr:row>38</xdr:row>
      <xdr:rowOff>94343</xdr:rowOff>
    </xdr:to>
    <xdr:cxnSp macro="">
      <xdr:nvCxnSpPr>
        <xdr:cNvPr id="76" name="直線コネクタ 75"/>
        <xdr:cNvCxnSpPr/>
      </xdr:nvCxnSpPr>
      <xdr:spPr>
        <a:xfrm flipV="1">
          <a:off x="1320800" y="6457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51707</xdr:rowOff>
    </xdr:from>
    <xdr:to>
      <xdr:col>3</xdr:col>
      <xdr:colOff>193675</xdr:colOff>
      <xdr:row>37</xdr:row>
      <xdr:rowOff>153307</xdr:rowOff>
    </xdr:to>
    <xdr:sp macro="" textlink="">
      <xdr:nvSpPr>
        <xdr:cNvPr id="77" name="フローチャート : 判断 76"/>
        <xdr:cNvSpPr/>
      </xdr:nvSpPr>
      <xdr:spPr>
        <a:xfrm>
          <a:off x="2159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163484</xdr:rowOff>
    </xdr:from>
    <xdr:ext cx="762000" cy="259045"/>
    <xdr:sp macro="" textlink="">
      <xdr:nvSpPr>
        <xdr:cNvPr id="78" name="テキスト ボックス 77"/>
        <xdr:cNvSpPr txBox="1"/>
      </xdr:nvSpPr>
      <xdr:spPr>
        <a:xfrm>
          <a:off x="1828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79" name="フローチャート : 判断 78"/>
        <xdr:cNvSpPr/>
      </xdr:nvSpPr>
      <xdr:spPr>
        <a:xfrm>
          <a:off x="1270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80" name="テキスト ボックス 79"/>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6" name="円/楕円 85"/>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7"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13607</xdr:rowOff>
    </xdr:from>
    <xdr:to>
      <xdr:col>5</xdr:col>
      <xdr:colOff>600075</xdr:colOff>
      <xdr:row>39</xdr:row>
      <xdr:rowOff>115207</xdr:rowOff>
    </xdr:to>
    <xdr:sp macro="" textlink="">
      <xdr:nvSpPr>
        <xdr:cNvPr id="88" name="円/楕円 87"/>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99984</xdr:rowOff>
    </xdr:from>
    <xdr:ext cx="736600" cy="259045"/>
    <xdr:sp macro="" textlink="">
      <xdr:nvSpPr>
        <xdr:cNvPr id="89" name="テキスト ボックス 88"/>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141515</xdr:rowOff>
    </xdr:from>
    <xdr:to>
      <xdr:col>4</xdr:col>
      <xdr:colOff>396875</xdr:colOff>
      <xdr:row>39</xdr:row>
      <xdr:rowOff>71665</xdr:rowOff>
    </xdr:to>
    <xdr:sp macro="" textlink="">
      <xdr:nvSpPr>
        <xdr:cNvPr id="90" name="円/楕円 89"/>
        <xdr:cNvSpPr/>
      </xdr:nvSpPr>
      <xdr:spPr>
        <a:xfrm>
          <a:off x="3048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91" name="テキスト ボックス 90"/>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62593</xdr:rowOff>
    </xdr:from>
    <xdr:to>
      <xdr:col>3</xdr:col>
      <xdr:colOff>193675</xdr:colOff>
      <xdr:row>37</xdr:row>
      <xdr:rowOff>164193</xdr:rowOff>
    </xdr:to>
    <xdr:sp macro="" textlink="">
      <xdr:nvSpPr>
        <xdr:cNvPr id="92" name="円/楕円 91"/>
        <xdr:cNvSpPr/>
      </xdr:nvSpPr>
      <xdr:spPr>
        <a:xfrm>
          <a:off x="2159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148970</xdr:rowOff>
    </xdr:from>
    <xdr:ext cx="762000" cy="259045"/>
    <xdr:sp macro="" textlink="">
      <xdr:nvSpPr>
        <xdr:cNvPr id="93" name="テキスト ボックス 92"/>
        <xdr:cNvSpPr txBox="1"/>
      </xdr:nvSpPr>
      <xdr:spPr>
        <a:xfrm>
          <a:off x="1828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94" name="円/楕円 93"/>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155320</xdr:rowOff>
    </xdr:from>
    <xdr:ext cx="762000" cy="259045"/>
    <xdr:sp macro="" textlink="">
      <xdr:nvSpPr>
        <xdr:cNvPr id="95" name="テキスト ボックス 94"/>
        <xdr:cNvSpPr txBox="1"/>
      </xdr:nvSpPr>
      <xdr:spPr>
        <a:xfrm>
          <a:off x="939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kumimoji="1" lang="ja-JP" altLang="en-US" sz="1300" b="0" i="0" baseline="0">
              <a:solidFill>
                <a:schemeClr val="dk1"/>
              </a:solidFill>
              <a:effectLst/>
              <a:latin typeface="+mn-lt"/>
              <a:ea typeface="+mn-ea"/>
              <a:cs typeface="+mn-cs"/>
            </a:rPr>
            <a:t>物件</a:t>
          </a:r>
          <a:r>
            <a:rPr kumimoji="1" lang="ja-JP" altLang="ja-JP" sz="1300">
              <a:solidFill>
                <a:schemeClr val="dk1"/>
              </a:solidFill>
              <a:effectLst/>
              <a:latin typeface="+mn-lt"/>
              <a:ea typeface="+mn-ea"/>
              <a:cs typeface="+mn-cs"/>
            </a:rPr>
            <a:t>費に係る経常収支比率は</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２４</a:t>
          </a:r>
          <a:r>
            <a:rPr lang="ja-JP" altLang="ja-JP" sz="1300" b="0" i="0" baseline="0">
              <a:solidFill>
                <a:schemeClr val="dk1"/>
              </a:solidFill>
              <a:effectLst/>
              <a:latin typeface="+mn-lt"/>
              <a:ea typeface="+mn-ea"/>
              <a:cs typeface="+mn-cs"/>
            </a:rPr>
            <a:t>年度と比較して１．</a:t>
          </a:r>
          <a:r>
            <a:rPr lang="ja-JP" altLang="en-US" sz="1300" b="0" i="0" baseline="0">
              <a:solidFill>
                <a:schemeClr val="dk1"/>
              </a:solidFill>
              <a:effectLst/>
              <a:latin typeface="+mn-lt"/>
              <a:ea typeface="+mn-ea"/>
              <a:cs typeface="+mn-cs"/>
            </a:rPr>
            <a:t>５</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の減</a:t>
          </a:r>
          <a:r>
            <a:rPr lang="ja-JP" altLang="ja-JP" sz="1300" b="0" i="0" baseline="0">
              <a:solidFill>
                <a:schemeClr val="dk1"/>
              </a:solidFill>
              <a:effectLst/>
              <a:latin typeface="+mn-lt"/>
              <a:ea typeface="+mn-ea"/>
              <a:cs typeface="+mn-cs"/>
            </a:rPr>
            <a:t>となった。今後、新たに建設される</a:t>
          </a:r>
          <a:r>
            <a:rPr lang="ja-JP" altLang="en-US" sz="1300" b="0" i="0" baseline="0">
              <a:solidFill>
                <a:schemeClr val="dk1"/>
              </a:solidFill>
              <a:effectLst/>
              <a:latin typeface="+mn-lt"/>
              <a:ea typeface="+mn-ea"/>
              <a:cs typeface="+mn-cs"/>
            </a:rPr>
            <a:t>芸術文化</a:t>
          </a:r>
          <a:r>
            <a:rPr lang="ja-JP" altLang="ja-JP" sz="1300" b="0" i="0" baseline="0">
              <a:solidFill>
                <a:schemeClr val="dk1"/>
              </a:solidFill>
              <a:effectLst/>
              <a:latin typeface="+mn-lt"/>
              <a:ea typeface="+mn-ea"/>
              <a:cs typeface="+mn-cs"/>
            </a:rPr>
            <a:t>ホールなどに多額の維持管理費が必要となることが見込まれるため、今後も施設管理に指定管理者制度を用いるなど民間を活用したコストの削減に努めていくとともに、老朽施設の整理統合などを行い物件費の抑制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0" name="直線コネクタ 109"/>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1" name="テキスト ボックス 110"/>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4" name="直線コネクタ 113"/>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5" name="テキスト ボックス 114"/>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104140</xdr:rowOff>
    </xdr:from>
    <xdr:to>
      <xdr:col>24</xdr:col>
      <xdr:colOff>31750</xdr:colOff>
      <xdr:row>21</xdr:row>
      <xdr:rowOff>69850</xdr:rowOff>
    </xdr:to>
    <xdr:cxnSp macro="">
      <xdr:nvCxnSpPr>
        <xdr:cNvPr id="119" name="直線コネクタ 118"/>
        <xdr:cNvCxnSpPr/>
      </xdr:nvCxnSpPr>
      <xdr:spPr>
        <a:xfrm flipV="1">
          <a:off x="16510000" y="233299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0"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1" name="直線コネクタ 120"/>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19067</xdr:rowOff>
    </xdr:from>
    <xdr:ext cx="762000" cy="259045"/>
    <xdr:sp macro="" textlink="">
      <xdr:nvSpPr>
        <xdr:cNvPr id="122" name="物件費最大値テキスト"/>
        <xdr:cNvSpPr txBox="1"/>
      </xdr:nvSpPr>
      <xdr:spPr>
        <a:xfrm>
          <a:off x="16598900" y="207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23</xdr:col>
      <xdr:colOff>628650</xdr:colOff>
      <xdr:row>13</xdr:row>
      <xdr:rowOff>104140</xdr:rowOff>
    </xdr:from>
    <xdr:to>
      <xdr:col>24</xdr:col>
      <xdr:colOff>120650</xdr:colOff>
      <xdr:row>13</xdr:row>
      <xdr:rowOff>104140</xdr:rowOff>
    </xdr:to>
    <xdr:cxnSp macro="">
      <xdr:nvCxnSpPr>
        <xdr:cNvPr id="123" name="直線コネクタ 122"/>
        <xdr:cNvCxnSpPr/>
      </xdr:nvCxnSpPr>
      <xdr:spPr>
        <a:xfrm>
          <a:off x="16421100" y="233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167005</xdr:rowOff>
    </xdr:from>
    <xdr:to>
      <xdr:col>24</xdr:col>
      <xdr:colOff>31750</xdr:colOff>
      <xdr:row>15</xdr:row>
      <xdr:rowOff>81280</xdr:rowOff>
    </xdr:to>
    <xdr:cxnSp macro="">
      <xdr:nvCxnSpPr>
        <xdr:cNvPr id="124" name="直線コネクタ 123"/>
        <xdr:cNvCxnSpPr/>
      </xdr:nvCxnSpPr>
      <xdr:spPr>
        <a:xfrm flipV="1">
          <a:off x="15671800" y="256730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93997</xdr:rowOff>
    </xdr:from>
    <xdr:ext cx="762000" cy="259045"/>
    <xdr:sp macro="" textlink="">
      <xdr:nvSpPr>
        <xdr:cNvPr id="125" name="物件費平均値テキスト"/>
        <xdr:cNvSpPr txBox="1"/>
      </xdr:nvSpPr>
      <xdr:spPr>
        <a:xfrm>
          <a:off x="16598900" y="266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26" name="フローチャート : 判断 125"/>
        <xdr:cNvSpPr/>
      </xdr:nvSpPr>
      <xdr:spPr>
        <a:xfrm>
          <a:off x="164592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12700</xdr:rowOff>
    </xdr:from>
    <xdr:to>
      <xdr:col>22</xdr:col>
      <xdr:colOff>565150</xdr:colOff>
      <xdr:row>15</xdr:row>
      <xdr:rowOff>81280</xdr:rowOff>
    </xdr:to>
    <xdr:cxnSp macro="">
      <xdr:nvCxnSpPr>
        <xdr:cNvPr id="127" name="直線コネクタ 126"/>
        <xdr:cNvCxnSpPr/>
      </xdr:nvCxnSpPr>
      <xdr:spPr>
        <a:xfrm>
          <a:off x="14782800" y="25844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93345</xdr:rowOff>
    </xdr:from>
    <xdr:to>
      <xdr:col>22</xdr:col>
      <xdr:colOff>615950</xdr:colOff>
      <xdr:row>16</xdr:row>
      <xdr:rowOff>23495</xdr:rowOff>
    </xdr:to>
    <xdr:sp macro="" textlink="">
      <xdr:nvSpPr>
        <xdr:cNvPr id="128" name="フローチャート : 判断 127"/>
        <xdr:cNvSpPr/>
      </xdr:nvSpPr>
      <xdr:spPr>
        <a:xfrm>
          <a:off x="15621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8272</xdr:rowOff>
    </xdr:from>
    <xdr:ext cx="736600" cy="259045"/>
    <xdr:sp macro="" textlink="">
      <xdr:nvSpPr>
        <xdr:cNvPr id="129" name="テキスト ボックス 128"/>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12700</xdr:rowOff>
    </xdr:to>
    <xdr:cxnSp macro="">
      <xdr:nvCxnSpPr>
        <xdr:cNvPr id="130" name="直線コネクタ 129"/>
        <xdr:cNvCxnSpPr/>
      </xdr:nvCxnSpPr>
      <xdr:spPr>
        <a:xfrm>
          <a:off x="13893800" y="2573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70485</xdr:rowOff>
    </xdr:from>
    <xdr:to>
      <xdr:col>21</xdr:col>
      <xdr:colOff>412750</xdr:colOff>
      <xdr:row>16</xdr:row>
      <xdr:rowOff>635</xdr:rowOff>
    </xdr:to>
    <xdr:sp macro="" textlink="">
      <xdr:nvSpPr>
        <xdr:cNvPr id="131" name="フローチャート : 判断 130"/>
        <xdr:cNvSpPr/>
      </xdr:nvSpPr>
      <xdr:spPr>
        <a:xfrm>
          <a:off x="14732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156862</xdr:rowOff>
    </xdr:from>
    <xdr:ext cx="762000" cy="259045"/>
    <xdr:sp macro="" textlink="">
      <xdr:nvSpPr>
        <xdr:cNvPr id="132" name="テキスト ボックス 131"/>
        <xdr:cNvSpPr txBox="1"/>
      </xdr:nvSpPr>
      <xdr:spPr>
        <a:xfrm>
          <a:off x="14401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1270</xdr:rowOff>
    </xdr:to>
    <xdr:cxnSp macro="">
      <xdr:nvCxnSpPr>
        <xdr:cNvPr id="133" name="直線コネクタ 132"/>
        <xdr:cNvCxnSpPr/>
      </xdr:nvCxnSpPr>
      <xdr:spPr>
        <a:xfrm>
          <a:off x="13004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110490</xdr:rowOff>
    </xdr:from>
    <xdr:to>
      <xdr:col>20</xdr:col>
      <xdr:colOff>209550</xdr:colOff>
      <xdr:row>15</xdr:row>
      <xdr:rowOff>40640</xdr:rowOff>
    </xdr:to>
    <xdr:sp macro="" textlink="">
      <xdr:nvSpPr>
        <xdr:cNvPr id="134" name="フローチャート : 判断 133"/>
        <xdr:cNvSpPr/>
      </xdr:nvSpPr>
      <xdr:spPr>
        <a:xfrm>
          <a:off x="13843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50817</xdr:rowOff>
    </xdr:from>
    <xdr:ext cx="762000" cy="259045"/>
    <xdr:sp macro="" textlink="">
      <xdr:nvSpPr>
        <xdr:cNvPr id="135" name="テキスト ボックス 134"/>
        <xdr:cNvSpPr txBox="1"/>
      </xdr:nvSpPr>
      <xdr:spPr>
        <a:xfrm>
          <a:off x="13512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6" name="フローチャート : 判断 135"/>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37" name="テキスト ボックス 136"/>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116205</xdr:rowOff>
    </xdr:from>
    <xdr:to>
      <xdr:col>24</xdr:col>
      <xdr:colOff>82550</xdr:colOff>
      <xdr:row>15</xdr:row>
      <xdr:rowOff>46355</xdr:rowOff>
    </xdr:to>
    <xdr:sp macro="" textlink="">
      <xdr:nvSpPr>
        <xdr:cNvPr id="143" name="円/楕円 142"/>
        <xdr:cNvSpPr/>
      </xdr:nvSpPr>
      <xdr:spPr>
        <a:xfrm>
          <a:off x="164592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132732</xdr:rowOff>
    </xdr:from>
    <xdr:ext cx="762000" cy="259045"/>
    <xdr:sp macro="" textlink="">
      <xdr:nvSpPr>
        <xdr:cNvPr id="144" name="物件費該当値テキスト"/>
        <xdr:cNvSpPr txBox="1"/>
      </xdr:nvSpPr>
      <xdr:spPr>
        <a:xfrm>
          <a:off x="16598900" y="236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5" name="円/楕円 144"/>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6" name="テキスト ボックス 145"/>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133350</xdr:rowOff>
    </xdr:from>
    <xdr:to>
      <xdr:col>21</xdr:col>
      <xdr:colOff>412750</xdr:colOff>
      <xdr:row>15</xdr:row>
      <xdr:rowOff>63500</xdr:rowOff>
    </xdr:to>
    <xdr:sp macro="" textlink="">
      <xdr:nvSpPr>
        <xdr:cNvPr id="147" name="円/楕円 146"/>
        <xdr:cNvSpPr/>
      </xdr:nvSpPr>
      <xdr:spPr>
        <a:xfrm>
          <a:off x="14732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73677</xdr:rowOff>
    </xdr:from>
    <xdr:ext cx="762000" cy="259045"/>
    <xdr:sp macro="" textlink="">
      <xdr:nvSpPr>
        <xdr:cNvPr id="148" name="テキスト ボックス 147"/>
        <xdr:cNvSpPr txBox="1"/>
      </xdr:nvSpPr>
      <xdr:spPr>
        <a:xfrm>
          <a:off x="14401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9" name="円/楕円 148"/>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36847</xdr:rowOff>
    </xdr:from>
    <xdr:ext cx="762000" cy="259045"/>
    <xdr:sp macro="" textlink="">
      <xdr:nvSpPr>
        <xdr:cNvPr id="150" name="テキスト ボックス 149"/>
        <xdr:cNvSpPr txBox="1"/>
      </xdr:nvSpPr>
      <xdr:spPr>
        <a:xfrm>
          <a:off x="13512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1" name="円/楕円 150"/>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36847</xdr:rowOff>
    </xdr:from>
    <xdr:ext cx="762000" cy="259045"/>
    <xdr:sp macro="" textlink="">
      <xdr:nvSpPr>
        <xdr:cNvPr id="152" name="テキスト ボックス 151"/>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扶助費に係る経常収支比率は、本市の高齢者の割合が低いことから類似団体の中では上位に位置しており、今後も引き続き、生活保護等に係る資格審査の適正化など扶助費を抑制していく必要がある。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62</xdr:row>
      <xdr:rowOff>94343</xdr:rowOff>
    </xdr:to>
    <xdr:cxnSp macro="">
      <xdr:nvCxnSpPr>
        <xdr:cNvPr id="182" name="直線コネクタ 181"/>
        <xdr:cNvCxnSpPr/>
      </xdr:nvCxnSpPr>
      <xdr:spPr>
        <a:xfrm flipV="1">
          <a:off x="4826000" y="92710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66420</xdr:rowOff>
    </xdr:from>
    <xdr:ext cx="762000" cy="259045"/>
    <xdr:sp macro="" textlink="">
      <xdr:nvSpPr>
        <xdr:cNvPr id="183"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62</xdr:row>
      <xdr:rowOff>94343</xdr:rowOff>
    </xdr:from>
    <xdr:to>
      <xdr:col>7</xdr:col>
      <xdr:colOff>104775</xdr:colOff>
      <xdr:row>62</xdr:row>
      <xdr:rowOff>94343</xdr:rowOff>
    </xdr:to>
    <xdr:cxnSp macro="">
      <xdr:nvCxnSpPr>
        <xdr:cNvPr id="184" name="直線コネクタ 183"/>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6" name="直線コネクタ 18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55</xdr:row>
      <xdr:rowOff>20865</xdr:rowOff>
    </xdr:to>
    <xdr:cxnSp macro="">
      <xdr:nvCxnSpPr>
        <xdr:cNvPr id="187" name="直線コネクタ 186"/>
        <xdr:cNvCxnSpPr/>
      </xdr:nvCxnSpPr>
      <xdr:spPr>
        <a:xfrm flipV="1">
          <a:off x="3987800" y="9271000"/>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154412</xdr:rowOff>
    </xdr:from>
    <xdr:ext cx="762000" cy="259045"/>
    <xdr:sp macro="" textlink="">
      <xdr:nvSpPr>
        <xdr:cNvPr id="188"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189" name="フローチャート : 判断 188"/>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55</xdr:row>
      <xdr:rowOff>20865</xdr:rowOff>
    </xdr:to>
    <xdr:cxnSp macro="">
      <xdr:nvCxnSpPr>
        <xdr:cNvPr id="190" name="直線コネクタ 189"/>
        <xdr:cNvCxnSpPr/>
      </xdr:nvCxnSpPr>
      <xdr:spPr>
        <a:xfrm>
          <a:off x="3098800" y="92710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10885</xdr:rowOff>
    </xdr:from>
    <xdr:to>
      <xdr:col>5</xdr:col>
      <xdr:colOff>600075</xdr:colOff>
      <xdr:row>58</xdr:row>
      <xdr:rowOff>112485</xdr:rowOff>
    </xdr:to>
    <xdr:sp macro="" textlink="">
      <xdr:nvSpPr>
        <xdr:cNvPr id="191" name="フローチャート : 判断 190"/>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192" name="テキスト ボックス 191"/>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12700</xdr:rowOff>
    </xdr:to>
    <xdr:cxnSp macro="">
      <xdr:nvCxnSpPr>
        <xdr:cNvPr id="193" name="直線コネクタ 192"/>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68035</xdr:rowOff>
    </xdr:from>
    <xdr:to>
      <xdr:col>4</xdr:col>
      <xdr:colOff>396875</xdr:colOff>
      <xdr:row>57</xdr:row>
      <xdr:rowOff>169635</xdr:rowOff>
    </xdr:to>
    <xdr:sp macro="" textlink="">
      <xdr:nvSpPr>
        <xdr:cNvPr id="194" name="フローチャート : 判断 193"/>
        <xdr:cNvSpPr/>
      </xdr:nvSpPr>
      <xdr:spPr>
        <a:xfrm>
          <a:off x="3048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195" name="テキスト ボックス 194"/>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151493</xdr:rowOff>
    </xdr:to>
    <xdr:cxnSp macro="">
      <xdr:nvCxnSpPr>
        <xdr:cNvPr id="196" name="直線コネクタ 195"/>
        <xdr:cNvCxnSpPr/>
      </xdr:nvCxnSpPr>
      <xdr:spPr>
        <a:xfrm>
          <a:off x="1320800" y="91240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197" name="フローチャート : 判断 196"/>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198" name="テキスト ボックス 197"/>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0" name="テキスト ボックス 19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07"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08" name="円/楕円 207"/>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09" name="テキスト ボックス 20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4" name="円/楕円 213"/>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5" name="テキスト ボックス 214"/>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本文"/>
              <a:ea typeface="+mn-ea"/>
              <a:cs typeface="+mn-cs"/>
            </a:rPr>
            <a:t>　</a:t>
          </a:r>
          <a:r>
            <a:rPr lang="ja-JP" altLang="ja-JP" sz="1300" b="0" i="0" baseline="0">
              <a:solidFill>
                <a:schemeClr val="dk1"/>
              </a:solidFill>
              <a:effectLst/>
              <a:latin typeface="ＭＳ Ｐゴシック 本文"/>
              <a:ea typeface="+mn-ea"/>
              <a:cs typeface="+mn-cs"/>
            </a:rPr>
            <a:t>その他に含まれる主な経費は、公営企業等に対する繰出金で、</a:t>
          </a:r>
          <a:r>
            <a:rPr lang="ja-JP" altLang="en-US" sz="1300" b="0" i="0" baseline="0">
              <a:solidFill>
                <a:schemeClr val="dk1"/>
              </a:solidFill>
              <a:effectLst/>
              <a:latin typeface="ＭＳ Ｐゴシック 本文"/>
              <a:ea typeface="+mn-ea"/>
              <a:cs typeface="+mn-cs"/>
            </a:rPr>
            <a:t>平成</a:t>
          </a:r>
          <a:r>
            <a:rPr lang="en-US" altLang="ja-JP" sz="1300" b="0" i="0" baseline="0">
              <a:solidFill>
                <a:schemeClr val="dk1"/>
              </a:solidFill>
              <a:effectLst/>
              <a:latin typeface="ＭＳ Ｐゴシック 本文"/>
              <a:ea typeface="+mn-ea"/>
              <a:cs typeface="+mn-cs"/>
            </a:rPr>
            <a:t>24</a:t>
          </a:r>
          <a:r>
            <a:rPr lang="ja-JP" altLang="en-US" sz="1300" b="0" i="0" baseline="0">
              <a:solidFill>
                <a:schemeClr val="dk1"/>
              </a:solidFill>
              <a:effectLst/>
              <a:latin typeface="ＭＳ Ｐゴシック 本文"/>
              <a:ea typeface="+mn-ea"/>
              <a:cs typeface="+mn-cs"/>
            </a:rPr>
            <a:t>年度と比較して減額となっているが</a:t>
          </a:r>
          <a:r>
            <a:rPr lang="ja-JP" altLang="ja-JP" sz="1300" b="0" i="0" baseline="0">
              <a:solidFill>
                <a:schemeClr val="dk1"/>
              </a:solidFill>
              <a:effectLst/>
              <a:latin typeface="ＭＳ Ｐゴシック 本文"/>
              <a:ea typeface="+mn-ea"/>
              <a:cs typeface="+mn-cs"/>
            </a:rPr>
            <a:t>、今後も同程度の繰出金が必要な状況にある。</a:t>
          </a:r>
          <a:endParaRPr lang="ja-JP" altLang="ja-JP" sz="1300">
            <a:effectLst/>
            <a:latin typeface="ＭＳ Ｐゴシック 本文"/>
          </a:endParaRPr>
        </a:p>
        <a:p>
          <a:r>
            <a:rPr lang="ja-JP" altLang="ja-JP" sz="1300" b="0" i="0" baseline="0">
              <a:solidFill>
                <a:schemeClr val="dk1"/>
              </a:solidFill>
              <a:effectLst/>
              <a:latin typeface="ＭＳ Ｐゴシック 本文"/>
              <a:ea typeface="+mn-ea"/>
              <a:cs typeface="+mn-cs"/>
            </a:rPr>
            <a:t>　</a:t>
          </a:r>
          <a:r>
            <a:rPr lang="ja-JP" altLang="en-US" sz="1300" b="0" i="0" baseline="0">
              <a:solidFill>
                <a:schemeClr val="dk1"/>
              </a:solidFill>
              <a:effectLst/>
              <a:latin typeface="ＭＳ Ｐゴシック 本文"/>
              <a:ea typeface="+mn-ea"/>
              <a:cs typeface="+mn-cs"/>
            </a:rPr>
            <a:t>今後、</a:t>
          </a:r>
          <a:r>
            <a:rPr lang="ja-JP" altLang="ja-JP" sz="1300" b="0" i="0" baseline="0">
              <a:solidFill>
                <a:schemeClr val="dk1"/>
              </a:solidFill>
              <a:effectLst/>
              <a:latin typeface="ＭＳ Ｐゴシック 本文"/>
              <a:ea typeface="+mn-ea"/>
              <a:cs typeface="+mn-cs"/>
            </a:rPr>
            <a:t>公営企業においては、再度、独立採算の原則に立ち返り、一層の経費削減に努めるとともに、適正な使用料の設定を行い、普通会計の負担を軽減させる必要がある。</a:t>
          </a:r>
          <a:endParaRPr lang="ja-JP" altLang="ja-JP" sz="1300">
            <a:effectLst/>
            <a:latin typeface="ＭＳ Ｐゴシック 本文"/>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146050</xdr:rowOff>
    </xdr:to>
    <xdr:cxnSp macro="">
      <xdr:nvCxnSpPr>
        <xdr:cNvPr id="243" name="直線コネクタ 242"/>
        <xdr:cNvCxnSpPr/>
      </xdr:nvCxnSpPr>
      <xdr:spPr>
        <a:xfrm flipV="1">
          <a:off x="16510000" y="9118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118127</xdr:rowOff>
    </xdr:from>
    <xdr:ext cx="762000" cy="259045"/>
    <xdr:sp macro="" textlink="">
      <xdr:nvSpPr>
        <xdr:cNvPr id="244"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628650</xdr:colOff>
      <xdr:row>61</xdr:row>
      <xdr:rowOff>146050</xdr:rowOff>
    </xdr:from>
    <xdr:to>
      <xdr:col>24</xdr:col>
      <xdr:colOff>120650</xdr:colOff>
      <xdr:row>61</xdr:row>
      <xdr:rowOff>146050</xdr:rowOff>
    </xdr:to>
    <xdr:cxnSp macro="">
      <xdr:nvCxnSpPr>
        <xdr:cNvPr id="245" name="直線コネクタ 244"/>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6"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47" name="直線コネクタ 246"/>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58</xdr:row>
      <xdr:rowOff>38100</xdr:rowOff>
    </xdr:to>
    <xdr:cxnSp macro="">
      <xdr:nvCxnSpPr>
        <xdr:cNvPr id="248" name="直線コネクタ 247"/>
        <xdr:cNvCxnSpPr/>
      </xdr:nvCxnSpPr>
      <xdr:spPr>
        <a:xfrm flipV="1">
          <a:off x="15671800" y="97282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49"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0" name="フローチャート : 判断 249"/>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58</xdr:row>
      <xdr:rowOff>38100</xdr:rowOff>
    </xdr:to>
    <xdr:cxnSp macro="">
      <xdr:nvCxnSpPr>
        <xdr:cNvPr id="251" name="直線コネクタ 250"/>
        <xdr:cNvCxnSpPr/>
      </xdr:nvCxnSpPr>
      <xdr:spPr>
        <a:xfrm>
          <a:off x="14782800" y="9842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2" name="フローチャート : 判断 251"/>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3" name="テキスト ボックス 252"/>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152400</xdr:rowOff>
    </xdr:from>
    <xdr:to>
      <xdr:col>21</xdr:col>
      <xdr:colOff>361950</xdr:colOff>
      <xdr:row>57</xdr:row>
      <xdr:rowOff>69850</xdr:rowOff>
    </xdr:to>
    <xdr:cxnSp macro="">
      <xdr:nvCxnSpPr>
        <xdr:cNvPr id="254" name="直線コネクタ 253"/>
        <xdr:cNvCxnSpPr/>
      </xdr:nvCxnSpPr>
      <xdr:spPr>
        <a:xfrm>
          <a:off x="13893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55" name="フローチャート : 判断 254"/>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56" name="テキスト ボックス 255"/>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107950</xdr:rowOff>
    </xdr:to>
    <xdr:cxnSp macro="">
      <xdr:nvCxnSpPr>
        <xdr:cNvPr id="257" name="直線コネクタ 256"/>
        <xdr:cNvCxnSpPr/>
      </xdr:nvCxnSpPr>
      <xdr:spPr>
        <a:xfrm flipV="1">
          <a:off x="13004800" y="9753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58" name="フローチャート : 判断 257"/>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59" name="テキスト ボックス 258"/>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76200</xdr:rowOff>
    </xdr:from>
    <xdr:to>
      <xdr:col>19</xdr:col>
      <xdr:colOff>6350</xdr:colOff>
      <xdr:row>59</xdr:row>
      <xdr:rowOff>6350</xdr:rowOff>
    </xdr:to>
    <xdr:sp macro="" textlink="">
      <xdr:nvSpPr>
        <xdr:cNvPr id="260" name="フローチャート : 判断 259"/>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162577</xdr:rowOff>
    </xdr:from>
    <xdr:ext cx="762000" cy="259045"/>
    <xdr:sp macro="" textlink="">
      <xdr:nvSpPr>
        <xdr:cNvPr id="261" name="テキスト ボックス 260"/>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7" name="円/楕円 266"/>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8"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158750</xdr:rowOff>
    </xdr:from>
    <xdr:to>
      <xdr:col>22</xdr:col>
      <xdr:colOff>615950</xdr:colOff>
      <xdr:row>58</xdr:row>
      <xdr:rowOff>88900</xdr:rowOff>
    </xdr:to>
    <xdr:sp macro="" textlink="">
      <xdr:nvSpPr>
        <xdr:cNvPr id="269" name="円/楕円 268"/>
        <xdr:cNvSpPr/>
      </xdr:nvSpPr>
      <xdr:spPr>
        <a:xfrm>
          <a:off x="15621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73677</xdr:rowOff>
    </xdr:from>
    <xdr:ext cx="736600" cy="259045"/>
    <xdr:sp macro="" textlink="">
      <xdr:nvSpPr>
        <xdr:cNvPr id="270" name="テキスト ボックス 269"/>
        <xdr:cNvSpPr txBox="1"/>
      </xdr:nvSpPr>
      <xdr:spPr>
        <a:xfrm>
          <a:off x="15290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1" name="円/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72" name="テキスト ボックス 271"/>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101600</xdr:rowOff>
    </xdr:from>
    <xdr:to>
      <xdr:col>20</xdr:col>
      <xdr:colOff>209550</xdr:colOff>
      <xdr:row>57</xdr:row>
      <xdr:rowOff>31750</xdr:rowOff>
    </xdr:to>
    <xdr:sp macro="" textlink="">
      <xdr:nvSpPr>
        <xdr:cNvPr id="273" name="円/楕円 272"/>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74" name="テキスト ボックス 273"/>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5" name="円/楕円 274"/>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168927</xdr:rowOff>
    </xdr:from>
    <xdr:ext cx="762000" cy="259045"/>
    <xdr:sp macro="" textlink="">
      <xdr:nvSpPr>
        <xdr:cNvPr id="276" name="テキスト ボックス 275"/>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補助</a:t>
          </a:r>
          <a:r>
            <a:rPr kumimoji="1" lang="ja-JP" altLang="ja-JP" sz="1300">
              <a:solidFill>
                <a:schemeClr val="dk1"/>
              </a:solidFill>
              <a:effectLst/>
              <a:latin typeface="+mn-lt"/>
              <a:ea typeface="+mn-ea"/>
              <a:cs typeface="+mn-cs"/>
            </a:rPr>
            <a:t>費に係る経常収支比率は</a:t>
          </a:r>
          <a:r>
            <a:rPr lang="ja-JP" altLang="ja-JP" sz="1300" b="0" i="0" baseline="0">
              <a:solidFill>
                <a:schemeClr val="dk1"/>
              </a:solidFill>
              <a:effectLst/>
              <a:latin typeface="+mn-lt"/>
              <a:ea typeface="+mn-ea"/>
              <a:cs typeface="+mn-cs"/>
            </a:rPr>
            <a:t>、平成２４年度と比較して１．</a:t>
          </a:r>
          <a:r>
            <a:rPr lang="ja-JP" altLang="en-US" sz="1300" b="0" i="0" baseline="0">
              <a:solidFill>
                <a:schemeClr val="dk1"/>
              </a:solidFill>
              <a:effectLst/>
              <a:latin typeface="+mn-lt"/>
              <a:ea typeface="+mn-ea"/>
              <a:cs typeface="+mn-cs"/>
            </a:rPr>
            <a:t>２</a:t>
          </a:r>
          <a:r>
            <a:rPr lang="ja-JP" altLang="ja-JP" sz="1300" b="0" i="0" baseline="0">
              <a:solidFill>
                <a:schemeClr val="dk1"/>
              </a:solidFill>
              <a:effectLst/>
              <a:latin typeface="+mn-lt"/>
              <a:ea typeface="+mn-ea"/>
              <a:cs typeface="+mn-cs"/>
            </a:rPr>
            <a:t>ポイントの減となった。</a:t>
          </a:r>
          <a:r>
            <a:rPr lang="ja-JP" altLang="en-US" sz="1300" b="0" i="0" baseline="0">
              <a:solidFill>
                <a:schemeClr val="dk1"/>
              </a:solidFill>
              <a:effectLst/>
              <a:latin typeface="+mn-lt"/>
              <a:ea typeface="+mn-ea"/>
              <a:cs typeface="+mn-cs"/>
            </a:rPr>
            <a:t>今後、</a:t>
          </a:r>
          <a:r>
            <a:rPr lang="ja-JP" altLang="ja-JP" sz="1300" b="0" i="0" baseline="0">
              <a:solidFill>
                <a:schemeClr val="dk1"/>
              </a:solidFill>
              <a:effectLst/>
              <a:latin typeface="+mn-lt"/>
              <a:ea typeface="+mn-ea"/>
              <a:cs typeface="+mn-cs"/>
            </a:rPr>
            <a:t>一般廃棄物処理を行っている一部事務組合において処理施設の更新が計画されており、今後、負担金が増額となることも見込まれるため、引き続き、各種団体への補助金などの見直しに努めていく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41</xdr:row>
      <xdr:rowOff>24130</xdr:rowOff>
    </xdr:to>
    <xdr:cxnSp macro="">
      <xdr:nvCxnSpPr>
        <xdr:cNvPr id="303" name="直線コネクタ 302"/>
        <xdr:cNvCxnSpPr/>
      </xdr:nvCxnSpPr>
      <xdr:spPr>
        <a:xfrm flipV="1">
          <a:off x="16510000" y="58420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4"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5" name="直線コネクタ 304"/>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6"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7" name="直線コネクタ 306"/>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168910</xdr:rowOff>
    </xdr:from>
    <xdr:to>
      <xdr:col>24</xdr:col>
      <xdr:colOff>31750</xdr:colOff>
      <xdr:row>36</xdr:row>
      <xdr:rowOff>88900</xdr:rowOff>
    </xdr:to>
    <xdr:cxnSp macro="">
      <xdr:nvCxnSpPr>
        <xdr:cNvPr id="308" name="直線コネクタ 307"/>
        <xdr:cNvCxnSpPr/>
      </xdr:nvCxnSpPr>
      <xdr:spPr>
        <a:xfrm flipV="1">
          <a:off x="15671800" y="6169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09"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0" name="フローチャート : 判断 309"/>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88900</xdr:rowOff>
    </xdr:to>
    <xdr:cxnSp macro="">
      <xdr:nvCxnSpPr>
        <xdr:cNvPr id="311" name="直線コネクタ 310"/>
        <xdr:cNvCxnSpPr/>
      </xdr:nvCxnSpPr>
      <xdr:spPr>
        <a:xfrm>
          <a:off x="14782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2" name="フローチャート : 判断 311"/>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170197</xdr:rowOff>
    </xdr:from>
    <xdr:ext cx="736600" cy="259045"/>
    <xdr:sp macro="" textlink="">
      <xdr:nvSpPr>
        <xdr:cNvPr id="313" name="テキスト ボックス 312"/>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58420</xdr:rowOff>
    </xdr:to>
    <xdr:cxnSp macro="">
      <xdr:nvCxnSpPr>
        <xdr:cNvPr id="314" name="直線コネクタ 313"/>
        <xdr:cNvCxnSpPr/>
      </xdr:nvCxnSpPr>
      <xdr:spPr>
        <a:xfrm>
          <a:off x="13893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60960</xdr:rowOff>
    </xdr:from>
    <xdr:to>
      <xdr:col>21</xdr:col>
      <xdr:colOff>412750</xdr:colOff>
      <xdr:row>36</xdr:row>
      <xdr:rowOff>162560</xdr:rowOff>
    </xdr:to>
    <xdr:sp macro="" textlink="">
      <xdr:nvSpPr>
        <xdr:cNvPr id="315" name="フローチャート : 判断 314"/>
        <xdr:cNvSpPr/>
      </xdr:nvSpPr>
      <xdr:spPr>
        <a:xfrm>
          <a:off x="14732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147337</xdr:rowOff>
    </xdr:from>
    <xdr:ext cx="762000" cy="259045"/>
    <xdr:sp macro="" textlink="">
      <xdr:nvSpPr>
        <xdr:cNvPr id="316" name="テキスト ボックス 315"/>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36</xdr:row>
      <xdr:rowOff>12700</xdr:rowOff>
    </xdr:to>
    <xdr:cxnSp macro="">
      <xdr:nvCxnSpPr>
        <xdr:cNvPr id="317" name="直線コネクタ 316"/>
        <xdr:cNvCxnSpPr/>
      </xdr:nvCxnSpPr>
      <xdr:spPr>
        <a:xfrm>
          <a:off x="13004800" y="6093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8" name="フローチャート : 判断 31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9" name="テキスト ボックス 31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1" name="テキスト ボックス 320"/>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118110</xdr:rowOff>
    </xdr:from>
    <xdr:to>
      <xdr:col>24</xdr:col>
      <xdr:colOff>82550</xdr:colOff>
      <xdr:row>36</xdr:row>
      <xdr:rowOff>48260</xdr:rowOff>
    </xdr:to>
    <xdr:sp macro="" textlink="">
      <xdr:nvSpPr>
        <xdr:cNvPr id="327" name="円/楕円 326"/>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134637</xdr:rowOff>
    </xdr:from>
    <xdr:ext cx="762000" cy="259045"/>
    <xdr:sp macro="" textlink="">
      <xdr:nvSpPr>
        <xdr:cNvPr id="328"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29" name="円/楕円 328"/>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30" name="テキスト ボックス 329"/>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31" name="円/楕円 330"/>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2" name="テキスト ボックス 331"/>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3" name="円/楕円 33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4" name="テキスト ボックス 33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35" name="円/楕円 334"/>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36" name="テキスト ボックス 335"/>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本文"/>
              <a:ea typeface="+mn-ea"/>
              <a:cs typeface="+mn-cs"/>
            </a:rPr>
            <a:t>　公債</a:t>
          </a:r>
          <a:r>
            <a:rPr kumimoji="1" lang="ja-JP" altLang="ja-JP" sz="1300">
              <a:solidFill>
                <a:schemeClr val="dk1"/>
              </a:solidFill>
              <a:effectLst/>
              <a:latin typeface="ＭＳ Ｐゴシック 本文"/>
              <a:ea typeface="+mn-ea"/>
              <a:cs typeface="+mn-cs"/>
            </a:rPr>
            <a:t>費に係る経常収支比率は、</a:t>
          </a:r>
          <a:r>
            <a:rPr kumimoji="1" lang="ja-JP" altLang="en-US" sz="1300">
              <a:solidFill>
                <a:schemeClr val="dk1"/>
              </a:solidFill>
              <a:effectLst/>
              <a:latin typeface="ＭＳ Ｐゴシック 本文"/>
              <a:ea typeface="+mn-ea"/>
              <a:cs typeface="+mn-cs"/>
            </a:rPr>
            <a:t>庁舎建設費等の合併特例債に係る大型建設事業の元金償還が本格化したこと及び繰上償還額の前年度増により歳出額は増額したが、一般財源等歳入総額が増額していることに伴い、</a:t>
          </a:r>
          <a:r>
            <a:rPr kumimoji="1" lang="ja-JP" altLang="ja-JP" sz="1300">
              <a:solidFill>
                <a:schemeClr val="dk1"/>
              </a:solidFill>
              <a:effectLst/>
              <a:latin typeface="ＭＳ Ｐゴシック 本文"/>
              <a:ea typeface="+mn-ea"/>
              <a:cs typeface="+mn-cs"/>
            </a:rPr>
            <a:t>平成</a:t>
          </a:r>
          <a:r>
            <a:rPr kumimoji="1" lang="en-US" altLang="ja-JP" sz="1300">
              <a:solidFill>
                <a:schemeClr val="dk1"/>
              </a:solidFill>
              <a:effectLst/>
              <a:latin typeface="ＭＳ Ｐゴシック 本文"/>
              <a:ea typeface="+mn-ea"/>
              <a:cs typeface="+mn-cs"/>
            </a:rPr>
            <a:t>24</a:t>
          </a:r>
          <a:r>
            <a:rPr kumimoji="1" lang="ja-JP" altLang="ja-JP" sz="1300">
              <a:solidFill>
                <a:schemeClr val="dk1"/>
              </a:solidFill>
              <a:effectLst/>
              <a:latin typeface="ＭＳ Ｐゴシック 本文"/>
              <a:ea typeface="+mn-ea"/>
              <a:cs typeface="+mn-cs"/>
            </a:rPr>
            <a:t>年度より</a:t>
          </a:r>
          <a:r>
            <a:rPr kumimoji="1" lang="ja-JP" altLang="en-US" sz="1300">
              <a:solidFill>
                <a:schemeClr val="dk1"/>
              </a:solidFill>
              <a:effectLst/>
              <a:latin typeface="ＭＳ Ｐゴシック 本文"/>
              <a:ea typeface="+mn-ea"/>
              <a:cs typeface="+mn-cs"/>
            </a:rPr>
            <a:t>２</a:t>
          </a:r>
          <a:r>
            <a:rPr kumimoji="1" lang="ja-JP" altLang="ja-JP" sz="1300">
              <a:solidFill>
                <a:schemeClr val="dk1"/>
              </a:solidFill>
              <a:effectLst/>
              <a:latin typeface="ＭＳ Ｐゴシック 本文"/>
              <a:ea typeface="+mn-ea"/>
              <a:cs typeface="+mn-cs"/>
            </a:rPr>
            <a:t>．</a:t>
          </a:r>
          <a:r>
            <a:rPr kumimoji="1" lang="ja-JP" altLang="en-US" sz="1300">
              <a:solidFill>
                <a:schemeClr val="dk1"/>
              </a:solidFill>
              <a:effectLst/>
              <a:latin typeface="ＭＳ Ｐゴシック 本文"/>
              <a:ea typeface="+mn-ea"/>
              <a:cs typeface="+mn-cs"/>
            </a:rPr>
            <a:t>６</a:t>
          </a:r>
          <a:r>
            <a:rPr kumimoji="1" lang="ja-JP" altLang="ja-JP" sz="1300">
              <a:solidFill>
                <a:schemeClr val="dk1"/>
              </a:solidFill>
              <a:effectLst/>
              <a:latin typeface="ＭＳ Ｐゴシック 本文"/>
              <a:ea typeface="+mn-ea"/>
              <a:cs typeface="+mn-cs"/>
            </a:rPr>
            <a:t>ポイントの減となった。</a:t>
          </a:r>
          <a:endParaRPr kumimoji="1" lang="en-US" altLang="ja-JP" sz="1300">
            <a:solidFill>
              <a:schemeClr val="dk1"/>
            </a:solidFill>
            <a:effectLst/>
            <a:latin typeface="ＭＳ Ｐゴシック 本文"/>
            <a:ea typeface="+mn-ea"/>
            <a:cs typeface="+mn-cs"/>
          </a:endParaRPr>
        </a:p>
        <a:p>
          <a:r>
            <a:rPr kumimoji="1" lang="ja-JP" altLang="en-US" sz="1300">
              <a:solidFill>
                <a:schemeClr val="dk1"/>
              </a:solidFill>
              <a:effectLst/>
              <a:latin typeface="ＭＳ Ｐゴシック 本文"/>
              <a:ea typeface="+mn-ea"/>
              <a:cs typeface="+mn-cs"/>
            </a:rPr>
            <a:t>　今後も、将来負担を考慮した地方債の発行に努めていく必要がある。</a:t>
          </a:r>
          <a:endParaRPr kumimoji="1" lang="ja-JP" altLang="en-US" sz="1300">
            <a:latin typeface="ＭＳ Ｐゴシック 本文"/>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1" name="直線コネクタ 35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2" name="テキスト ボックス 35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5" name="直線コネクタ 35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6" name="テキスト ボックス 35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64135</xdr:rowOff>
    </xdr:from>
    <xdr:to>
      <xdr:col>7</xdr:col>
      <xdr:colOff>15875</xdr:colOff>
      <xdr:row>80</xdr:row>
      <xdr:rowOff>86995</xdr:rowOff>
    </xdr:to>
    <xdr:cxnSp macro="">
      <xdr:nvCxnSpPr>
        <xdr:cNvPr id="360" name="直線コネクタ 359"/>
        <xdr:cNvCxnSpPr/>
      </xdr:nvCxnSpPr>
      <xdr:spPr>
        <a:xfrm flipV="1">
          <a:off x="4826000" y="1257998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59072</xdr:rowOff>
    </xdr:from>
    <xdr:ext cx="762000" cy="259045"/>
    <xdr:sp macro="" textlink="">
      <xdr:nvSpPr>
        <xdr:cNvPr id="361" name="公債費最小値テキスト"/>
        <xdr:cNvSpPr txBox="1"/>
      </xdr:nvSpPr>
      <xdr:spPr>
        <a:xfrm>
          <a:off x="4914900" y="1377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80</xdr:row>
      <xdr:rowOff>86995</xdr:rowOff>
    </xdr:from>
    <xdr:to>
      <xdr:col>7</xdr:col>
      <xdr:colOff>104775</xdr:colOff>
      <xdr:row>80</xdr:row>
      <xdr:rowOff>86995</xdr:rowOff>
    </xdr:to>
    <xdr:cxnSp macro="">
      <xdr:nvCxnSpPr>
        <xdr:cNvPr id="362" name="直線コネクタ 361"/>
        <xdr:cNvCxnSpPr/>
      </xdr:nvCxnSpPr>
      <xdr:spPr>
        <a:xfrm>
          <a:off x="4737100" y="138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150512</xdr:rowOff>
    </xdr:from>
    <xdr:ext cx="762000" cy="259045"/>
    <xdr:sp macro="" textlink="">
      <xdr:nvSpPr>
        <xdr:cNvPr id="363" name="公債費最大値テキスト"/>
        <xdr:cNvSpPr txBox="1"/>
      </xdr:nvSpPr>
      <xdr:spPr>
        <a:xfrm>
          <a:off x="4914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73</xdr:row>
      <xdr:rowOff>64135</xdr:rowOff>
    </xdr:from>
    <xdr:to>
      <xdr:col>7</xdr:col>
      <xdr:colOff>104775</xdr:colOff>
      <xdr:row>73</xdr:row>
      <xdr:rowOff>64135</xdr:rowOff>
    </xdr:to>
    <xdr:cxnSp macro="">
      <xdr:nvCxnSpPr>
        <xdr:cNvPr id="364" name="直線コネクタ 363"/>
        <xdr:cNvCxnSpPr/>
      </xdr:nvCxnSpPr>
      <xdr:spPr>
        <a:xfrm>
          <a:off x="4737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144145</xdr:rowOff>
    </xdr:from>
    <xdr:to>
      <xdr:col>7</xdr:col>
      <xdr:colOff>15875</xdr:colOff>
      <xdr:row>77</xdr:row>
      <xdr:rowOff>121286</xdr:rowOff>
    </xdr:to>
    <xdr:cxnSp macro="">
      <xdr:nvCxnSpPr>
        <xdr:cNvPr id="365" name="直線コネクタ 364"/>
        <xdr:cNvCxnSpPr/>
      </xdr:nvCxnSpPr>
      <xdr:spPr>
        <a:xfrm flipV="1">
          <a:off x="3987800" y="1317434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115587</xdr:rowOff>
    </xdr:from>
    <xdr:ext cx="762000" cy="259045"/>
    <xdr:sp macro="" textlink="">
      <xdr:nvSpPr>
        <xdr:cNvPr id="366"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67" name="フローチャート : 判断 366"/>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98425</xdr:rowOff>
    </xdr:from>
    <xdr:to>
      <xdr:col>5</xdr:col>
      <xdr:colOff>549275</xdr:colOff>
      <xdr:row>77</xdr:row>
      <xdr:rowOff>121286</xdr:rowOff>
    </xdr:to>
    <xdr:cxnSp macro="">
      <xdr:nvCxnSpPr>
        <xdr:cNvPr id="368" name="直線コネクタ 367"/>
        <xdr:cNvCxnSpPr/>
      </xdr:nvCxnSpPr>
      <xdr:spPr>
        <a:xfrm>
          <a:off x="3098800" y="133000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127635</xdr:rowOff>
    </xdr:from>
    <xdr:to>
      <xdr:col>5</xdr:col>
      <xdr:colOff>600075</xdr:colOff>
      <xdr:row>76</xdr:row>
      <xdr:rowOff>57786</xdr:rowOff>
    </xdr:to>
    <xdr:sp macro="" textlink="">
      <xdr:nvSpPr>
        <xdr:cNvPr id="369" name="フローチャート : 判断 368"/>
        <xdr:cNvSpPr/>
      </xdr:nvSpPr>
      <xdr:spPr>
        <a:xfrm>
          <a:off x="3937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67962</xdr:rowOff>
    </xdr:from>
    <xdr:ext cx="736600" cy="259045"/>
    <xdr:sp macro="" textlink="">
      <xdr:nvSpPr>
        <xdr:cNvPr id="370" name="テキスト ボックス 369"/>
        <xdr:cNvSpPr txBox="1"/>
      </xdr:nvSpPr>
      <xdr:spPr>
        <a:xfrm>
          <a:off x="3606800" y="127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77</xdr:row>
      <xdr:rowOff>98425</xdr:rowOff>
    </xdr:to>
    <xdr:cxnSp macro="">
      <xdr:nvCxnSpPr>
        <xdr:cNvPr id="371" name="直線コネクタ 370"/>
        <xdr:cNvCxnSpPr/>
      </xdr:nvCxnSpPr>
      <xdr:spPr>
        <a:xfrm>
          <a:off x="2209800" y="132943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139065</xdr:rowOff>
    </xdr:from>
    <xdr:to>
      <xdr:col>4</xdr:col>
      <xdr:colOff>396875</xdr:colOff>
      <xdr:row>76</xdr:row>
      <xdr:rowOff>69214</xdr:rowOff>
    </xdr:to>
    <xdr:sp macro="" textlink="">
      <xdr:nvSpPr>
        <xdr:cNvPr id="372" name="フローチャート : 判断 371"/>
        <xdr:cNvSpPr/>
      </xdr:nvSpPr>
      <xdr:spPr>
        <a:xfrm>
          <a:off x="3048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79392</xdr:rowOff>
    </xdr:from>
    <xdr:ext cx="762000" cy="259045"/>
    <xdr:sp macro="" textlink="">
      <xdr:nvSpPr>
        <xdr:cNvPr id="373" name="テキスト ボックス 372"/>
        <xdr:cNvSpPr txBox="1"/>
      </xdr:nvSpPr>
      <xdr:spPr>
        <a:xfrm>
          <a:off x="2717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78</xdr:row>
      <xdr:rowOff>41275</xdr:rowOff>
    </xdr:to>
    <xdr:cxnSp macro="">
      <xdr:nvCxnSpPr>
        <xdr:cNvPr id="374" name="直線コネクタ 373"/>
        <xdr:cNvCxnSpPr/>
      </xdr:nvCxnSpPr>
      <xdr:spPr>
        <a:xfrm flipV="1">
          <a:off x="1320800" y="13294361"/>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121920</xdr:rowOff>
    </xdr:from>
    <xdr:to>
      <xdr:col>3</xdr:col>
      <xdr:colOff>193675</xdr:colOff>
      <xdr:row>77</xdr:row>
      <xdr:rowOff>52070</xdr:rowOff>
    </xdr:to>
    <xdr:sp macro="" textlink="">
      <xdr:nvSpPr>
        <xdr:cNvPr id="375" name="フローチャート :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77" name="フローチャート : 判断 376"/>
        <xdr:cNvSpPr/>
      </xdr:nvSpPr>
      <xdr:spPr>
        <a:xfrm>
          <a:off x="1270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119397</xdr:rowOff>
    </xdr:from>
    <xdr:ext cx="762000" cy="259045"/>
    <xdr:sp macro="" textlink="">
      <xdr:nvSpPr>
        <xdr:cNvPr id="378" name="テキスト ボックス 377"/>
        <xdr:cNvSpPr txBox="1"/>
      </xdr:nvSpPr>
      <xdr:spPr>
        <a:xfrm>
          <a:off x="939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93345</xdr:rowOff>
    </xdr:from>
    <xdr:to>
      <xdr:col>7</xdr:col>
      <xdr:colOff>66675</xdr:colOff>
      <xdr:row>77</xdr:row>
      <xdr:rowOff>23495</xdr:rowOff>
    </xdr:to>
    <xdr:sp macro="" textlink="">
      <xdr:nvSpPr>
        <xdr:cNvPr id="384" name="円/楕円 383"/>
        <xdr:cNvSpPr/>
      </xdr:nvSpPr>
      <xdr:spPr>
        <a:xfrm>
          <a:off x="4775200" y="131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65422</xdr:rowOff>
    </xdr:from>
    <xdr:ext cx="762000" cy="259045"/>
    <xdr:sp macro="" textlink="">
      <xdr:nvSpPr>
        <xdr:cNvPr id="385" name="公債費該当値テキスト"/>
        <xdr:cNvSpPr txBox="1"/>
      </xdr:nvSpPr>
      <xdr:spPr>
        <a:xfrm>
          <a:off x="4914900" y="1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70486</xdr:rowOff>
    </xdr:from>
    <xdr:to>
      <xdr:col>5</xdr:col>
      <xdr:colOff>600075</xdr:colOff>
      <xdr:row>78</xdr:row>
      <xdr:rowOff>636</xdr:rowOff>
    </xdr:to>
    <xdr:sp macro="" textlink="">
      <xdr:nvSpPr>
        <xdr:cNvPr id="386" name="円/楕円 385"/>
        <xdr:cNvSpPr/>
      </xdr:nvSpPr>
      <xdr:spPr>
        <a:xfrm>
          <a:off x="3937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156863</xdr:rowOff>
    </xdr:from>
    <xdr:ext cx="736600" cy="259045"/>
    <xdr:sp macro="" textlink="">
      <xdr:nvSpPr>
        <xdr:cNvPr id="387" name="テキスト ボックス 386"/>
        <xdr:cNvSpPr txBox="1"/>
      </xdr:nvSpPr>
      <xdr:spPr>
        <a:xfrm>
          <a:off x="3606800" y="1335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47625</xdr:rowOff>
    </xdr:from>
    <xdr:to>
      <xdr:col>4</xdr:col>
      <xdr:colOff>396875</xdr:colOff>
      <xdr:row>77</xdr:row>
      <xdr:rowOff>149225</xdr:rowOff>
    </xdr:to>
    <xdr:sp macro="" textlink="">
      <xdr:nvSpPr>
        <xdr:cNvPr id="388" name="円/楕円 387"/>
        <xdr:cNvSpPr/>
      </xdr:nvSpPr>
      <xdr:spPr>
        <a:xfrm>
          <a:off x="3048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134002</xdr:rowOff>
    </xdr:from>
    <xdr:ext cx="762000" cy="259045"/>
    <xdr:sp macro="" textlink="">
      <xdr:nvSpPr>
        <xdr:cNvPr id="389" name="テキスト ボックス 388"/>
        <xdr:cNvSpPr txBox="1"/>
      </xdr:nvSpPr>
      <xdr:spPr>
        <a:xfrm>
          <a:off x="2717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0" name="円/楕円 389"/>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1" name="テキスト ボックス 390"/>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161925</xdr:rowOff>
    </xdr:from>
    <xdr:to>
      <xdr:col>1</xdr:col>
      <xdr:colOff>676275</xdr:colOff>
      <xdr:row>78</xdr:row>
      <xdr:rowOff>92075</xdr:rowOff>
    </xdr:to>
    <xdr:sp macro="" textlink="">
      <xdr:nvSpPr>
        <xdr:cNvPr id="392" name="円/楕円 391"/>
        <xdr:cNvSpPr/>
      </xdr:nvSpPr>
      <xdr:spPr>
        <a:xfrm>
          <a:off x="12700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76852</xdr:rowOff>
    </xdr:from>
    <xdr:ext cx="762000" cy="259045"/>
    <xdr:sp macro="" textlink="">
      <xdr:nvSpPr>
        <xdr:cNvPr id="393" name="テキスト ボックス 392"/>
        <xdr:cNvSpPr txBox="1"/>
      </xdr:nvSpPr>
      <xdr:spPr>
        <a:xfrm>
          <a:off x="939800" y="1344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公債費を除いた経常収支比率は、類似団体平均を下回っているものの、今後、公共施設の老朽化に伴う維持管理費の増や高齢化に伴う扶助費の増が見込まれる。</a:t>
          </a:r>
          <a:endParaRPr lang="ja-JP" altLang="ja-JP" sz="1300">
            <a:effectLst/>
          </a:endParaRPr>
        </a:p>
        <a:p>
          <a:pPr rtl="0"/>
          <a:r>
            <a:rPr lang="ja-JP" altLang="ja-JP" sz="1300" b="0" i="0" baseline="0">
              <a:solidFill>
                <a:schemeClr val="dk1"/>
              </a:solidFill>
              <a:effectLst/>
              <a:latin typeface="+mn-lt"/>
              <a:ea typeface="+mn-ea"/>
              <a:cs typeface="+mn-cs"/>
            </a:rPr>
            <a:t>　平成２７年度より普通交付税の合併算定替えの特例措置が徐々に縮小されることから、より一層歳出の削減に努め、経常収支比率の悪化に歯止めをかける必要がある。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79</xdr:row>
      <xdr:rowOff>156718</xdr:rowOff>
    </xdr:to>
    <xdr:cxnSp macro="">
      <xdr:nvCxnSpPr>
        <xdr:cNvPr id="419" name="直線コネクタ 418"/>
        <xdr:cNvCxnSpPr/>
      </xdr:nvCxnSpPr>
      <xdr:spPr>
        <a:xfrm flipV="1">
          <a:off x="16510000" y="126177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20"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21" name="直線コネクタ 420"/>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2"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3" name="直線コネクタ 422"/>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xdr:rowOff>
    </xdr:from>
    <xdr:to>
      <xdr:col>24</xdr:col>
      <xdr:colOff>31750</xdr:colOff>
      <xdr:row>76</xdr:row>
      <xdr:rowOff>127000</xdr:rowOff>
    </xdr:to>
    <xdr:cxnSp macro="">
      <xdr:nvCxnSpPr>
        <xdr:cNvPr id="424" name="直線コネクタ 423"/>
        <xdr:cNvCxnSpPr/>
      </xdr:nvCxnSpPr>
      <xdr:spPr>
        <a:xfrm flipV="1">
          <a:off x="15671800" y="12695428"/>
          <a:ext cx="838200" cy="4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144290</xdr:rowOff>
    </xdr:from>
    <xdr:ext cx="762000" cy="259045"/>
    <xdr:sp macro="" textlink="">
      <xdr:nvSpPr>
        <xdr:cNvPr id="425"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26" name="フローチャート : 判断 425"/>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106426</xdr:rowOff>
    </xdr:from>
    <xdr:to>
      <xdr:col>22</xdr:col>
      <xdr:colOff>565150</xdr:colOff>
      <xdr:row>76</xdr:row>
      <xdr:rowOff>127000</xdr:rowOff>
    </xdr:to>
    <xdr:cxnSp macro="">
      <xdr:nvCxnSpPr>
        <xdr:cNvPr id="427" name="直線コネクタ 426"/>
        <xdr:cNvCxnSpPr/>
      </xdr:nvCxnSpPr>
      <xdr:spPr>
        <a:xfrm>
          <a:off x="14782800" y="129651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28" name="フローチャート : 判断 427"/>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29" name="テキスト ボックス 428"/>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94996</xdr:rowOff>
    </xdr:from>
    <xdr:to>
      <xdr:col>21</xdr:col>
      <xdr:colOff>361950</xdr:colOff>
      <xdr:row>75</xdr:row>
      <xdr:rowOff>106426</xdr:rowOff>
    </xdr:to>
    <xdr:cxnSp macro="">
      <xdr:nvCxnSpPr>
        <xdr:cNvPr id="430" name="直線コネクタ 429"/>
        <xdr:cNvCxnSpPr/>
      </xdr:nvCxnSpPr>
      <xdr:spPr>
        <a:xfrm>
          <a:off x="13893800" y="1278229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1" name="フローチャート : 判断 430"/>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2" name="テキスト ボックス 43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94996</xdr:rowOff>
    </xdr:from>
    <xdr:to>
      <xdr:col>20</xdr:col>
      <xdr:colOff>158750</xdr:colOff>
      <xdr:row>74</xdr:row>
      <xdr:rowOff>117856</xdr:rowOff>
    </xdr:to>
    <xdr:cxnSp macro="">
      <xdr:nvCxnSpPr>
        <xdr:cNvPr id="433" name="直線コネクタ 432"/>
        <xdr:cNvCxnSpPr/>
      </xdr:nvCxnSpPr>
      <xdr:spPr>
        <a:xfrm flipV="1">
          <a:off x="13004800" y="12782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4" name="フローチャート : 判断 433"/>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29990</xdr:rowOff>
    </xdr:from>
    <xdr:ext cx="762000" cy="259045"/>
    <xdr:sp macro="" textlink="">
      <xdr:nvSpPr>
        <xdr:cNvPr id="435" name="テキスト ボックス 434"/>
        <xdr:cNvSpPr txBox="1"/>
      </xdr:nvSpPr>
      <xdr:spPr>
        <a:xfrm>
          <a:off x="13512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36" name="フローチャート : 判断 435"/>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121429</xdr:rowOff>
    </xdr:from>
    <xdr:ext cx="762000" cy="259045"/>
    <xdr:sp macro="" textlink="">
      <xdr:nvSpPr>
        <xdr:cNvPr id="437" name="テキスト ボックス 436"/>
        <xdr:cNvSpPr txBox="1"/>
      </xdr:nvSpPr>
      <xdr:spPr>
        <a:xfrm>
          <a:off x="12623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128778</xdr:rowOff>
    </xdr:from>
    <xdr:to>
      <xdr:col>24</xdr:col>
      <xdr:colOff>82550</xdr:colOff>
      <xdr:row>74</xdr:row>
      <xdr:rowOff>58928</xdr:rowOff>
    </xdr:to>
    <xdr:sp macro="" textlink="">
      <xdr:nvSpPr>
        <xdr:cNvPr id="443" name="円/楕円 442"/>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37355</xdr:rowOff>
    </xdr:from>
    <xdr:ext cx="762000" cy="259045"/>
    <xdr:sp macro="" textlink="">
      <xdr:nvSpPr>
        <xdr:cNvPr id="444" name="公債費以外該当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5" name="円/楕円 444"/>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6" name="テキスト ボックス 445"/>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55626</xdr:rowOff>
    </xdr:from>
    <xdr:to>
      <xdr:col>21</xdr:col>
      <xdr:colOff>412750</xdr:colOff>
      <xdr:row>75</xdr:row>
      <xdr:rowOff>157226</xdr:rowOff>
    </xdr:to>
    <xdr:sp macro="" textlink="">
      <xdr:nvSpPr>
        <xdr:cNvPr id="447" name="円/楕円 446"/>
        <xdr:cNvSpPr/>
      </xdr:nvSpPr>
      <xdr:spPr>
        <a:xfrm>
          <a:off x="14732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167403</xdr:rowOff>
    </xdr:from>
    <xdr:ext cx="762000" cy="259045"/>
    <xdr:sp macro="" textlink="">
      <xdr:nvSpPr>
        <xdr:cNvPr id="448" name="テキスト ボックス 447"/>
        <xdr:cNvSpPr txBox="1"/>
      </xdr:nvSpPr>
      <xdr:spPr>
        <a:xfrm>
          <a:off x="14401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44196</xdr:rowOff>
    </xdr:from>
    <xdr:to>
      <xdr:col>20</xdr:col>
      <xdr:colOff>209550</xdr:colOff>
      <xdr:row>74</xdr:row>
      <xdr:rowOff>145796</xdr:rowOff>
    </xdr:to>
    <xdr:sp macro="" textlink="">
      <xdr:nvSpPr>
        <xdr:cNvPr id="449" name="円/楕円 448"/>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155973</xdr:rowOff>
    </xdr:from>
    <xdr:ext cx="762000" cy="259045"/>
    <xdr:sp macro="" textlink="">
      <xdr:nvSpPr>
        <xdr:cNvPr id="450" name="テキスト ボックス 449"/>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67056</xdr:rowOff>
    </xdr:from>
    <xdr:to>
      <xdr:col>19</xdr:col>
      <xdr:colOff>6350</xdr:colOff>
      <xdr:row>74</xdr:row>
      <xdr:rowOff>168656</xdr:rowOff>
    </xdr:to>
    <xdr:sp macro="" textlink="">
      <xdr:nvSpPr>
        <xdr:cNvPr id="451" name="円/楕円 450"/>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7383</xdr:rowOff>
    </xdr:from>
    <xdr:ext cx="762000" cy="259045"/>
    <xdr:sp macro="" textlink="">
      <xdr:nvSpPr>
        <xdr:cNvPr id="452" name="テキスト ボックス 451"/>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広島県東広島市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57467</xdr:rowOff>
    </xdr:from>
    <xdr:to>
      <xdr:col>4</xdr:col>
      <xdr:colOff>1117600</xdr:colOff>
      <xdr:row>19</xdr:row>
      <xdr:rowOff>13165</xdr:rowOff>
    </xdr:to>
    <xdr:cxnSp macro="">
      <xdr:nvCxnSpPr>
        <xdr:cNvPr id="43" name="直線コネクタ 42"/>
        <xdr:cNvCxnSpPr/>
      </xdr:nvCxnSpPr>
      <xdr:spPr bwMode="auto">
        <a:xfrm flipV="1">
          <a:off x="5651500" y="2162492"/>
          <a:ext cx="0" cy="11558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156692</xdr:rowOff>
    </xdr:from>
    <xdr:ext cx="762000" cy="259045"/>
    <xdr:sp macro="" textlink="">
      <xdr:nvSpPr>
        <xdr:cNvPr id="44" name="人口1人当たり決算額の推移最小値テキスト130"/>
        <xdr:cNvSpPr txBox="1"/>
      </xdr:nvSpPr>
      <xdr:spPr>
        <a:xfrm>
          <a:off x="5740400" y="329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47,063</a:t>
          </a:r>
          <a:endParaRPr kumimoji="1" lang="ja-JP" altLang="en-US" sz="1000" b="1">
            <a:latin typeface="ＭＳ Ｐゴシック"/>
          </a:endParaRPr>
        </a:p>
      </xdr:txBody>
    </xdr:sp>
    <xdr:clientData/>
  </xdr:oneCellAnchor>
  <xdr:twoCellAnchor>
    <xdr:from>
      <xdr:col>4</xdr:col>
      <xdr:colOff>1028700</xdr:colOff>
      <xdr:row>19</xdr:row>
      <xdr:rowOff>13165</xdr:rowOff>
    </xdr:from>
    <xdr:to>
      <xdr:col>5</xdr:col>
      <xdr:colOff>73025</xdr:colOff>
      <xdr:row>19</xdr:row>
      <xdr:rowOff>13165</xdr:rowOff>
    </xdr:to>
    <xdr:cxnSp macro="">
      <xdr:nvCxnSpPr>
        <xdr:cNvPr id="45" name="直線コネクタ 44"/>
        <xdr:cNvCxnSpPr/>
      </xdr:nvCxnSpPr>
      <xdr:spPr bwMode="auto">
        <a:xfrm>
          <a:off x="5562600" y="33183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143844</xdr:rowOff>
    </xdr:from>
    <xdr:ext cx="762000" cy="259045"/>
    <xdr:sp macro="" textlink="">
      <xdr:nvSpPr>
        <xdr:cNvPr id="46" name="人口1人当たり決算額の推移最大値テキスト130"/>
        <xdr:cNvSpPr txBox="1"/>
      </xdr:nvSpPr>
      <xdr:spPr>
        <a:xfrm>
          <a:off x="5740400" y="190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97,625</a:t>
          </a:r>
          <a:endParaRPr kumimoji="1" lang="ja-JP" altLang="en-US" sz="1000" b="1">
            <a:latin typeface="ＭＳ Ｐゴシック"/>
          </a:endParaRPr>
        </a:p>
      </xdr:txBody>
    </xdr:sp>
    <xdr:clientData/>
  </xdr:oneCellAnchor>
  <xdr:twoCellAnchor>
    <xdr:from>
      <xdr:col>4</xdr:col>
      <xdr:colOff>1028700</xdr:colOff>
      <xdr:row>12</xdr:row>
      <xdr:rowOff>57467</xdr:rowOff>
    </xdr:from>
    <xdr:to>
      <xdr:col>5</xdr:col>
      <xdr:colOff>73025</xdr:colOff>
      <xdr:row>12</xdr:row>
      <xdr:rowOff>57467</xdr:rowOff>
    </xdr:to>
    <xdr:cxnSp macro="">
      <xdr:nvCxnSpPr>
        <xdr:cNvPr id="47" name="直線コネクタ 46"/>
        <xdr:cNvCxnSpPr/>
      </xdr:nvCxnSpPr>
      <xdr:spPr bwMode="auto">
        <a:xfrm>
          <a:off x="5562600" y="21624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36893</xdr:rowOff>
    </xdr:from>
    <xdr:to>
      <xdr:col>4</xdr:col>
      <xdr:colOff>1117600</xdr:colOff>
      <xdr:row>15</xdr:row>
      <xdr:rowOff>116995</xdr:rowOff>
    </xdr:to>
    <xdr:cxnSp macro="">
      <xdr:nvCxnSpPr>
        <xdr:cNvPr id="48" name="直線コネクタ 47"/>
        <xdr:cNvCxnSpPr/>
      </xdr:nvCxnSpPr>
      <xdr:spPr bwMode="auto">
        <a:xfrm>
          <a:off x="5003800" y="2656268"/>
          <a:ext cx="647700" cy="8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132409</xdr:rowOff>
    </xdr:from>
    <xdr:ext cx="762000" cy="259045"/>
    <xdr:sp macro="" textlink="">
      <xdr:nvSpPr>
        <xdr:cNvPr id="49" name="人口1人当たり決算額の推移平均値テキスト130"/>
        <xdr:cNvSpPr txBox="1"/>
      </xdr:nvSpPr>
      <xdr:spPr>
        <a:xfrm>
          <a:off x="5740400" y="2923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160332</xdr:rowOff>
    </xdr:from>
    <xdr:to>
      <xdr:col>5</xdr:col>
      <xdr:colOff>34925</xdr:colOff>
      <xdr:row>17</xdr:row>
      <xdr:rowOff>90482</xdr:rowOff>
    </xdr:to>
    <xdr:sp macro="" textlink="">
      <xdr:nvSpPr>
        <xdr:cNvPr id="50" name="フローチャート : 判断 49"/>
        <xdr:cNvSpPr/>
      </xdr:nvSpPr>
      <xdr:spPr bwMode="auto">
        <a:xfrm>
          <a:off x="56007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15908</xdr:rowOff>
    </xdr:from>
    <xdr:to>
      <xdr:col>4</xdr:col>
      <xdr:colOff>469900</xdr:colOff>
      <xdr:row>15</xdr:row>
      <xdr:rowOff>36893</xdr:rowOff>
    </xdr:to>
    <xdr:cxnSp macro="">
      <xdr:nvCxnSpPr>
        <xdr:cNvPr id="51" name="直線コネクタ 50"/>
        <xdr:cNvCxnSpPr/>
      </xdr:nvCxnSpPr>
      <xdr:spPr bwMode="auto">
        <a:xfrm>
          <a:off x="4305300" y="2635283"/>
          <a:ext cx="698500" cy="2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137861</xdr:rowOff>
    </xdr:from>
    <xdr:to>
      <xdr:col>4</xdr:col>
      <xdr:colOff>520700</xdr:colOff>
      <xdr:row>17</xdr:row>
      <xdr:rowOff>68011</xdr:rowOff>
    </xdr:to>
    <xdr:sp macro="" textlink="">
      <xdr:nvSpPr>
        <xdr:cNvPr id="52" name="フローチャート : 判断 51"/>
        <xdr:cNvSpPr/>
      </xdr:nvSpPr>
      <xdr:spPr bwMode="auto">
        <a:xfrm>
          <a:off x="49530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52788</xdr:rowOff>
    </xdr:from>
    <xdr:ext cx="736600" cy="259045"/>
    <xdr:sp macro="" textlink="">
      <xdr:nvSpPr>
        <xdr:cNvPr id="53" name="テキスト ボックス 52"/>
        <xdr:cNvSpPr txBox="1"/>
      </xdr:nvSpPr>
      <xdr:spPr>
        <a:xfrm>
          <a:off x="4622800" y="3015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4889</xdr:rowOff>
    </xdr:from>
    <xdr:to>
      <xdr:col>3</xdr:col>
      <xdr:colOff>904875</xdr:colOff>
      <xdr:row>15</xdr:row>
      <xdr:rowOff>15908</xdr:rowOff>
    </xdr:to>
    <xdr:cxnSp macro="">
      <xdr:nvCxnSpPr>
        <xdr:cNvPr id="54" name="直線コネクタ 53"/>
        <xdr:cNvCxnSpPr/>
      </xdr:nvCxnSpPr>
      <xdr:spPr bwMode="auto">
        <a:xfrm>
          <a:off x="3606800" y="2624264"/>
          <a:ext cx="698500" cy="11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85946</xdr:rowOff>
    </xdr:from>
    <xdr:to>
      <xdr:col>3</xdr:col>
      <xdr:colOff>955675</xdr:colOff>
      <xdr:row>17</xdr:row>
      <xdr:rowOff>16096</xdr:rowOff>
    </xdr:to>
    <xdr:sp macro="" textlink="">
      <xdr:nvSpPr>
        <xdr:cNvPr id="55" name="フローチャート : 判断 54"/>
        <xdr:cNvSpPr/>
      </xdr:nvSpPr>
      <xdr:spPr bwMode="auto">
        <a:xfrm>
          <a:off x="42545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873</xdr:rowOff>
    </xdr:from>
    <xdr:ext cx="762000" cy="259045"/>
    <xdr:sp macro="" textlink="">
      <xdr:nvSpPr>
        <xdr:cNvPr id="56" name="テキスト ボックス 55"/>
        <xdr:cNvSpPr txBox="1"/>
      </xdr:nvSpPr>
      <xdr:spPr>
        <a:xfrm>
          <a:off x="39243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158029</xdr:rowOff>
    </xdr:from>
    <xdr:to>
      <xdr:col>3</xdr:col>
      <xdr:colOff>206375</xdr:colOff>
      <xdr:row>15</xdr:row>
      <xdr:rowOff>4889</xdr:rowOff>
    </xdr:to>
    <xdr:cxnSp macro="">
      <xdr:nvCxnSpPr>
        <xdr:cNvPr id="57" name="直線コネクタ 56"/>
        <xdr:cNvCxnSpPr/>
      </xdr:nvCxnSpPr>
      <xdr:spPr bwMode="auto">
        <a:xfrm>
          <a:off x="2908300" y="2605954"/>
          <a:ext cx="698500" cy="18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54308</xdr:rowOff>
    </xdr:from>
    <xdr:to>
      <xdr:col>3</xdr:col>
      <xdr:colOff>257175</xdr:colOff>
      <xdr:row>15</xdr:row>
      <xdr:rowOff>155908</xdr:rowOff>
    </xdr:to>
    <xdr:sp macro="" textlink="">
      <xdr:nvSpPr>
        <xdr:cNvPr id="58" name="フローチャート : 判断 57"/>
        <xdr:cNvSpPr/>
      </xdr:nvSpPr>
      <xdr:spPr bwMode="auto">
        <a:xfrm>
          <a:off x="35560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140685</xdr:rowOff>
    </xdr:from>
    <xdr:ext cx="762000" cy="259045"/>
    <xdr:sp macro="" textlink="">
      <xdr:nvSpPr>
        <xdr:cNvPr id="59" name="テキスト ボックス 58"/>
        <xdr:cNvSpPr txBox="1"/>
      </xdr:nvSpPr>
      <xdr:spPr>
        <a:xfrm>
          <a:off x="32258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36500</xdr:rowOff>
    </xdr:from>
    <xdr:to>
      <xdr:col>2</xdr:col>
      <xdr:colOff>692150</xdr:colOff>
      <xdr:row>15</xdr:row>
      <xdr:rowOff>138100</xdr:rowOff>
    </xdr:to>
    <xdr:sp macro="" textlink="">
      <xdr:nvSpPr>
        <xdr:cNvPr id="60" name="フローチャート : 判断 59"/>
        <xdr:cNvSpPr/>
      </xdr:nvSpPr>
      <xdr:spPr bwMode="auto">
        <a:xfrm>
          <a:off x="2857500" y="2655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122877</xdr:rowOff>
    </xdr:from>
    <xdr:ext cx="762000" cy="259045"/>
    <xdr:sp macro="" textlink="">
      <xdr:nvSpPr>
        <xdr:cNvPr id="61" name="テキスト ボックス 60"/>
        <xdr:cNvSpPr txBox="1"/>
      </xdr:nvSpPr>
      <xdr:spPr>
        <a:xfrm>
          <a:off x="2527300" y="27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66195</xdr:rowOff>
    </xdr:from>
    <xdr:to>
      <xdr:col>5</xdr:col>
      <xdr:colOff>34925</xdr:colOff>
      <xdr:row>15</xdr:row>
      <xdr:rowOff>167795</xdr:rowOff>
    </xdr:to>
    <xdr:sp macro="" textlink="">
      <xdr:nvSpPr>
        <xdr:cNvPr id="67" name="円/楕円 66"/>
        <xdr:cNvSpPr/>
      </xdr:nvSpPr>
      <xdr:spPr bwMode="auto">
        <a:xfrm>
          <a:off x="5600700" y="2685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82722</xdr:rowOff>
    </xdr:from>
    <xdr:ext cx="762000" cy="259045"/>
    <xdr:sp macro="" textlink="">
      <xdr:nvSpPr>
        <xdr:cNvPr id="68" name="人口1人当たり決算額の推移該当値テキスト130"/>
        <xdr:cNvSpPr txBox="1"/>
      </xdr:nvSpPr>
      <xdr:spPr>
        <a:xfrm>
          <a:off x="5740400" y="253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72,521</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157543</xdr:rowOff>
    </xdr:from>
    <xdr:to>
      <xdr:col>4</xdr:col>
      <xdr:colOff>520700</xdr:colOff>
      <xdr:row>15</xdr:row>
      <xdr:rowOff>87693</xdr:rowOff>
    </xdr:to>
    <xdr:sp macro="" textlink="">
      <xdr:nvSpPr>
        <xdr:cNvPr id="69" name="円/楕円 68"/>
        <xdr:cNvSpPr/>
      </xdr:nvSpPr>
      <xdr:spPr bwMode="auto">
        <a:xfrm>
          <a:off x="4953000" y="2605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97870</xdr:rowOff>
    </xdr:from>
    <xdr:ext cx="736600" cy="259045"/>
    <xdr:sp macro="" textlink="">
      <xdr:nvSpPr>
        <xdr:cNvPr id="70" name="テキスト ボックス 69"/>
        <xdr:cNvSpPr txBox="1"/>
      </xdr:nvSpPr>
      <xdr:spPr>
        <a:xfrm>
          <a:off x="4622800" y="2374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76,025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136558</xdr:rowOff>
    </xdr:from>
    <xdr:to>
      <xdr:col>3</xdr:col>
      <xdr:colOff>955675</xdr:colOff>
      <xdr:row>15</xdr:row>
      <xdr:rowOff>66708</xdr:rowOff>
    </xdr:to>
    <xdr:sp macro="" textlink="">
      <xdr:nvSpPr>
        <xdr:cNvPr id="71" name="円/楕円 70"/>
        <xdr:cNvSpPr/>
      </xdr:nvSpPr>
      <xdr:spPr bwMode="auto">
        <a:xfrm>
          <a:off x="4254500" y="2584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76885</xdr:rowOff>
    </xdr:from>
    <xdr:ext cx="762000" cy="259045"/>
    <xdr:sp macro="" textlink="">
      <xdr:nvSpPr>
        <xdr:cNvPr id="72" name="テキスト ボックス 71"/>
        <xdr:cNvSpPr txBox="1"/>
      </xdr:nvSpPr>
      <xdr:spPr>
        <a:xfrm>
          <a:off x="3924300" y="235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125539</xdr:rowOff>
    </xdr:from>
    <xdr:to>
      <xdr:col>3</xdr:col>
      <xdr:colOff>257175</xdr:colOff>
      <xdr:row>15</xdr:row>
      <xdr:rowOff>55689</xdr:rowOff>
    </xdr:to>
    <xdr:sp macro="" textlink="">
      <xdr:nvSpPr>
        <xdr:cNvPr id="73" name="円/楕円 72"/>
        <xdr:cNvSpPr/>
      </xdr:nvSpPr>
      <xdr:spPr bwMode="auto">
        <a:xfrm>
          <a:off x="3556000" y="257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65866</xdr:rowOff>
    </xdr:from>
    <xdr:ext cx="762000" cy="259045"/>
    <xdr:sp macro="" textlink="">
      <xdr:nvSpPr>
        <xdr:cNvPr id="74" name="テキスト ボックス 73"/>
        <xdr:cNvSpPr txBox="1"/>
      </xdr:nvSpPr>
      <xdr:spPr>
        <a:xfrm>
          <a:off x="3225800" y="234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77,425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107229</xdr:rowOff>
    </xdr:from>
    <xdr:to>
      <xdr:col>2</xdr:col>
      <xdr:colOff>692150</xdr:colOff>
      <xdr:row>15</xdr:row>
      <xdr:rowOff>37379</xdr:rowOff>
    </xdr:to>
    <xdr:sp macro="" textlink="">
      <xdr:nvSpPr>
        <xdr:cNvPr id="75" name="円/楕円 74"/>
        <xdr:cNvSpPr/>
      </xdr:nvSpPr>
      <xdr:spPr bwMode="auto">
        <a:xfrm>
          <a:off x="2857500" y="255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47556</xdr:rowOff>
    </xdr:from>
    <xdr:ext cx="762000" cy="259045"/>
    <xdr:sp macro="" textlink="">
      <xdr:nvSpPr>
        <xdr:cNvPr id="76" name="テキスト ボックス 75"/>
        <xdr:cNvSpPr txBox="1"/>
      </xdr:nvSpPr>
      <xdr:spPr>
        <a:xfrm>
          <a:off x="2527300" y="232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26644</xdr:rowOff>
    </xdr:from>
    <xdr:to>
      <xdr:col>4</xdr:col>
      <xdr:colOff>1117600</xdr:colOff>
      <xdr:row>37</xdr:row>
      <xdr:rowOff>273500</xdr:rowOff>
    </xdr:to>
    <xdr:cxnSp macro="">
      <xdr:nvCxnSpPr>
        <xdr:cNvPr id="106" name="直線コネクタ 105"/>
        <xdr:cNvCxnSpPr/>
      </xdr:nvCxnSpPr>
      <xdr:spPr bwMode="auto">
        <a:xfrm flipV="1">
          <a:off x="5651500" y="5951194"/>
          <a:ext cx="0" cy="14470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245577</xdr:rowOff>
    </xdr:from>
    <xdr:ext cx="762000" cy="259045"/>
    <xdr:sp macro="" textlink="">
      <xdr:nvSpPr>
        <xdr:cNvPr id="107" name="人口1人当たり決算額の推移最小値テキスト445"/>
        <xdr:cNvSpPr txBox="1"/>
      </xdr:nvSpPr>
      <xdr:spPr>
        <a:xfrm>
          <a:off x="5740400" y="73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-3,486</a:t>
          </a:r>
          <a:endParaRPr kumimoji="1" lang="ja-JP" altLang="en-US" sz="1000" b="1">
            <a:latin typeface="ＭＳ Ｐゴシック"/>
          </a:endParaRPr>
        </a:p>
      </xdr:txBody>
    </xdr:sp>
    <xdr:clientData/>
  </xdr:oneCellAnchor>
  <xdr:twoCellAnchor>
    <xdr:from>
      <xdr:col>4</xdr:col>
      <xdr:colOff>1028700</xdr:colOff>
      <xdr:row>37</xdr:row>
      <xdr:rowOff>273500</xdr:rowOff>
    </xdr:from>
    <xdr:to>
      <xdr:col>5</xdr:col>
      <xdr:colOff>73025</xdr:colOff>
      <xdr:row>37</xdr:row>
      <xdr:rowOff>273500</xdr:rowOff>
    </xdr:to>
    <xdr:cxnSp macro="">
      <xdr:nvCxnSpPr>
        <xdr:cNvPr id="108" name="直線コネクタ 107"/>
        <xdr:cNvCxnSpPr/>
      </xdr:nvCxnSpPr>
      <xdr:spPr bwMode="auto">
        <a:xfrm>
          <a:off x="5562600" y="7398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284471</xdr:rowOff>
    </xdr:from>
    <xdr:ext cx="762000" cy="259045"/>
    <xdr:sp macro="" textlink="">
      <xdr:nvSpPr>
        <xdr:cNvPr id="109" name="人口1人当たり決算額の推移最大値テキスト445"/>
        <xdr:cNvSpPr txBox="1"/>
      </xdr:nvSpPr>
      <xdr:spPr>
        <a:xfrm>
          <a:off x="5740400" y="569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40,823</a:t>
          </a:r>
          <a:endParaRPr kumimoji="1" lang="ja-JP" altLang="en-US" sz="1000" b="1">
            <a:latin typeface="ＭＳ Ｐゴシック"/>
          </a:endParaRPr>
        </a:p>
      </xdr:txBody>
    </xdr:sp>
    <xdr:clientData/>
  </xdr:oneCellAnchor>
  <xdr:twoCellAnchor>
    <xdr:from>
      <xdr:col>4</xdr:col>
      <xdr:colOff>1028700</xdr:colOff>
      <xdr:row>33</xdr:row>
      <xdr:rowOff>26644</xdr:rowOff>
    </xdr:from>
    <xdr:to>
      <xdr:col>5</xdr:col>
      <xdr:colOff>73025</xdr:colOff>
      <xdr:row>33</xdr:row>
      <xdr:rowOff>26644</xdr:rowOff>
    </xdr:to>
    <xdr:cxnSp macro="">
      <xdr:nvCxnSpPr>
        <xdr:cNvPr id="110" name="直線コネクタ 109"/>
        <xdr:cNvCxnSpPr/>
      </xdr:nvCxnSpPr>
      <xdr:spPr bwMode="auto">
        <a:xfrm>
          <a:off x="5562600" y="5951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259784</xdr:rowOff>
    </xdr:from>
    <xdr:to>
      <xdr:col>4</xdr:col>
      <xdr:colOff>1117600</xdr:colOff>
      <xdr:row>36</xdr:row>
      <xdr:rowOff>36833</xdr:rowOff>
    </xdr:to>
    <xdr:cxnSp macro="">
      <xdr:nvCxnSpPr>
        <xdr:cNvPr id="111" name="直線コネクタ 110"/>
        <xdr:cNvCxnSpPr/>
      </xdr:nvCxnSpPr>
      <xdr:spPr bwMode="auto">
        <a:xfrm>
          <a:off x="5003800" y="6870134"/>
          <a:ext cx="647700" cy="11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164736</xdr:rowOff>
    </xdr:from>
    <xdr:ext cx="762000" cy="259045"/>
    <xdr:sp macro="" textlink="">
      <xdr:nvSpPr>
        <xdr:cNvPr id="112" name="人口1人当たり決算額の推移平均値テキスト445"/>
        <xdr:cNvSpPr txBox="1"/>
      </xdr:nvSpPr>
      <xdr:spPr>
        <a:xfrm>
          <a:off x="5740400" y="677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319659</xdr:rowOff>
    </xdr:from>
    <xdr:to>
      <xdr:col>5</xdr:col>
      <xdr:colOff>34925</xdr:colOff>
      <xdr:row>36</xdr:row>
      <xdr:rowOff>78359</xdr:rowOff>
    </xdr:to>
    <xdr:sp macro="" textlink="">
      <xdr:nvSpPr>
        <xdr:cNvPr id="113" name="フローチャート : 判断 112"/>
        <xdr:cNvSpPr/>
      </xdr:nvSpPr>
      <xdr:spPr bwMode="auto">
        <a:xfrm>
          <a:off x="56007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183073</xdr:rowOff>
    </xdr:from>
    <xdr:to>
      <xdr:col>4</xdr:col>
      <xdr:colOff>469900</xdr:colOff>
      <xdr:row>35</xdr:row>
      <xdr:rowOff>259784</xdr:rowOff>
    </xdr:to>
    <xdr:cxnSp macro="">
      <xdr:nvCxnSpPr>
        <xdr:cNvPr id="114" name="直線コネクタ 113"/>
        <xdr:cNvCxnSpPr/>
      </xdr:nvCxnSpPr>
      <xdr:spPr bwMode="auto">
        <a:xfrm>
          <a:off x="4305300" y="6793423"/>
          <a:ext cx="698500" cy="7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261921</xdr:rowOff>
    </xdr:from>
    <xdr:to>
      <xdr:col>4</xdr:col>
      <xdr:colOff>520700</xdr:colOff>
      <xdr:row>36</xdr:row>
      <xdr:rowOff>20621</xdr:rowOff>
    </xdr:to>
    <xdr:sp macro="" textlink="">
      <xdr:nvSpPr>
        <xdr:cNvPr id="115" name="フローチャート : 判断 114"/>
        <xdr:cNvSpPr/>
      </xdr:nvSpPr>
      <xdr:spPr bwMode="auto">
        <a:xfrm>
          <a:off x="49530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5398</xdr:rowOff>
    </xdr:from>
    <xdr:ext cx="736600" cy="259045"/>
    <xdr:sp macro="" textlink="">
      <xdr:nvSpPr>
        <xdr:cNvPr id="116" name="テキスト ボックス 115"/>
        <xdr:cNvSpPr txBox="1"/>
      </xdr:nvSpPr>
      <xdr:spPr>
        <a:xfrm>
          <a:off x="4622800" y="6958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99405</xdr:rowOff>
    </xdr:from>
    <xdr:to>
      <xdr:col>3</xdr:col>
      <xdr:colOff>904875</xdr:colOff>
      <xdr:row>35</xdr:row>
      <xdr:rowOff>183073</xdr:rowOff>
    </xdr:to>
    <xdr:cxnSp macro="">
      <xdr:nvCxnSpPr>
        <xdr:cNvPr id="117" name="直線コネクタ 116"/>
        <xdr:cNvCxnSpPr/>
      </xdr:nvCxnSpPr>
      <xdr:spPr bwMode="auto">
        <a:xfrm>
          <a:off x="3606800" y="6709755"/>
          <a:ext cx="698500" cy="83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225345</xdr:rowOff>
    </xdr:from>
    <xdr:to>
      <xdr:col>3</xdr:col>
      <xdr:colOff>955675</xdr:colOff>
      <xdr:row>35</xdr:row>
      <xdr:rowOff>326945</xdr:rowOff>
    </xdr:to>
    <xdr:sp macro="" textlink="">
      <xdr:nvSpPr>
        <xdr:cNvPr id="118" name="フローチャート : 判断 117"/>
        <xdr:cNvSpPr/>
      </xdr:nvSpPr>
      <xdr:spPr bwMode="auto">
        <a:xfrm>
          <a:off x="42545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311722</xdr:rowOff>
    </xdr:from>
    <xdr:ext cx="762000" cy="259045"/>
    <xdr:sp macro="" textlink="">
      <xdr:nvSpPr>
        <xdr:cNvPr id="119" name="テキスト ボックス 118"/>
        <xdr:cNvSpPr txBox="1"/>
      </xdr:nvSpPr>
      <xdr:spPr>
        <a:xfrm>
          <a:off x="3924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27167</xdr:rowOff>
    </xdr:from>
    <xdr:to>
      <xdr:col>3</xdr:col>
      <xdr:colOff>206375</xdr:colOff>
      <xdr:row>35</xdr:row>
      <xdr:rowOff>99405</xdr:rowOff>
    </xdr:to>
    <xdr:cxnSp macro="">
      <xdr:nvCxnSpPr>
        <xdr:cNvPr id="120" name="直線コネクタ 119"/>
        <xdr:cNvCxnSpPr/>
      </xdr:nvCxnSpPr>
      <xdr:spPr bwMode="auto">
        <a:xfrm>
          <a:off x="2908300" y="6637517"/>
          <a:ext cx="698500" cy="7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294677</xdr:rowOff>
    </xdr:from>
    <xdr:to>
      <xdr:col>3</xdr:col>
      <xdr:colOff>257175</xdr:colOff>
      <xdr:row>35</xdr:row>
      <xdr:rowOff>53377</xdr:rowOff>
    </xdr:to>
    <xdr:sp macro="" textlink="">
      <xdr:nvSpPr>
        <xdr:cNvPr id="121" name="フローチャート : 判断 120"/>
        <xdr:cNvSpPr/>
      </xdr:nvSpPr>
      <xdr:spPr bwMode="auto">
        <a:xfrm>
          <a:off x="35560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63553</xdr:rowOff>
    </xdr:from>
    <xdr:ext cx="762000" cy="259045"/>
    <xdr:sp macro="" textlink="">
      <xdr:nvSpPr>
        <xdr:cNvPr id="122" name="テキスト ボックス 121"/>
        <xdr:cNvSpPr txBox="1"/>
      </xdr:nvSpPr>
      <xdr:spPr>
        <a:xfrm>
          <a:off x="32258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265971</xdr:rowOff>
    </xdr:from>
    <xdr:to>
      <xdr:col>2</xdr:col>
      <xdr:colOff>692150</xdr:colOff>
      <xdr:row>35</xdr:row>
      <xdr:rowOff>24671</xdr:rowOff>
    </xdr:to>
    <xdr:sp macro="" textlink="">
      <xdr:nvSpPr>
        <xdr:cNvPr id="123" name="フローチャート : 判断 122"/>
        <xdr:cNvSpPr/>
      </xdr:nvSpPr>
      <xdr:spPr bwMode="auto">
        <a:xfrm>
          <a:off x="2857500" y="6533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34848</xdr:rowOff>
    </xdr:from>
    <xdr:ext cx="762000" cy="259045"/>
    <xdr:sp macro="" textlink="">
      <xdr:nvSpPr>
        <xdr:cNvPr id="124" name="テキスト ボックス 123"/>
        <xdr:cNvSpPr txBox="1"/>
      </xdr:nvSpPr>
      <xdr:spPr>
        <a:xfrm>
          <a:off x="2527300" y="630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328933</xdr:rowOff>
    </xdr:from>
    <xdr:to>
      <xdr:col>5</xdr:col>
      <xdr:colOff>34925</xdr:colOff>
      <xdr:row>36</xdr:row>
      <xdr:rowOff>87633</xdr:rowOff>
    </xdr:to>
    <xdr:sp macro="" textlink="">
      <xdr:nvSpPr>
        <xdr:cNvPr id="130" name="円/楕円 129"/>
        <xdr:cNvSpPr/>
      </xdr:nvSpPr>
      <xdr:spPr bwMode="auto">
        <a:xfrm>
          <a:off x="5600700" y="6939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301010</xdr:rowOff>
    </xdr:from>
    <xdr:ext cx="762000" cy="259045"/>
    <xdr:sp macro="" textlink="">
      <xdr:nvSpPr>
        <xdr:cNvPr id="131" name="人口1人当たり決算額の推移該当値テキスト445"/>
        <xdr:cNvSpPr txBox="1"/>
      </xdr:nvSpPr>
      <xdr:spPr>
        <a:xfrm>
          <a:off x="5740400" y="691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208984</xdr:rowOff>
    </xdr:from>
    <xdr:to>
      <xdr:col>4</xdr:col>
      <xdr:colOff>520700</xdr:colOff>
      <xdr:row>35</xdr:row>
      <xdr:rowOff>310584</xdr:rowOff>
    </xdr:to>
    <xdr:sp macro="" textlink="">
      <xdr:nvSpPr>
        <xdr:cNvPr id="132" name="円/楕円 131"/>
        <xdr:cNvSpPr/>
      </xdr:nvSpPr>
      <xdr:spPr bwMode="auto">
        <a:xfrm>
          <a:off x="4953000" y="681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320761</xdr:rowOff>
    </xdr:from>
    <xdr:ext cx="736600" cy="259045"/>
    <xdr:sp macro="" textlink="">
      <xdr:nvSpPr>
        <xdr:cNvPr id="133" name="テキスト ボックス 132"/>
        <xdr:cNvSpPr txBox="1"/>
      </xdr:nvSpPr>
      <xdr:spPr>
        <a:xfrm>
          <a:off x="4622800" y="658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132273</xdr:rowOff>
    </xdr:from>
    <xdr:to>
      <xdr:col>3</xdr:col>
      <xdr:colOff>955675</xdr:colOff>
      <xdr:row>35</xdr:row>
      <xdr:rowOff>233873</xdr:rowOff>
    </xdr:to>
    <xdr:sp macro="" textlink="">
      <xdr:nvSpPr>
        <xdr:cNvPr id="134" name="円/楕円 133"/>
        <xdr:cNvSpPr/>
      </xdr:nvSpPr>
      <xdr:spPr bwMode="auto">
        <a:xfrm>
          <a:off x="4254500" y="674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244050</xdr:rowOff>
    </xdr:from>
    <xdr:ext cx="762000" cy="259045"/>
    <xdr:sp macro="" textlink="">
      <xdr:nvSpPr>
        <xdr:cNvPr id="135" name="テキスト ボックス 134"/>
        <xdr:cNvSpPr txBox="1"/>
      </xdr:nvSpPr>
      <xdr:spPr>
        <a:xfrm>
          <a:off x="3924300" y="651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48605</xdr:rowOff>
    </xdr:from>
    <xdr:to>
      <xdr:col>3</xdr:col>
      <xdr:colOff>257175</xdr:colOff>
      <xdr:row>35</xdr:row>
      <xdr:rowOff>150205</xdr:rowOff>
    </xdr:to>
    <xdr:sp macro="" textlink="">
      <xdr:nvSpPr>
        <xdr:cNvPr id="136" name="円/楕円 135"/>
        <xdr:cNvSpPr/>
      </xdr:nvSpPr>
      <xdr:spPr bwMode="auto">
        <a:xfrm>
          <a:off x="35560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134982</xdr:rowOff>
    </xdr:from>
    <xdr:ext cx="762000" cy="259045"/>
    <xdr:sp macro="" textlink="">
      <xdr:nvSpPr>
        <xdr:cNvPr id="137" name="テキスト ボックス 136"/>
        <xdr:cNvSpPr txBox="1"/>
      </xdr:nvSpPr>
      <xdr:spPr>
        <a:xfrm>
          <a:off x="3225800" y="674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319267</xdr:rowOff>
    </xdr:from>
    <xdr:to>
      <xdr:col>2</xdr:col>
      <xdr:colOff>692150</xdr:colOff>
      <xdr:row>35</xdr:row>
      <xdr:rowOff>77967</xdr:rowOff>
    </xdr:to>
    <xdr:sp macro="" textlink="">
      <xdr:nvSpPr>
        <xdr:cNvPr id="138" name="円/楕円 137"/>
        <xdr:cNvSpPr/>
      </xdr:nvSpPr>
      <xdr:spPr bwMode="auto">
        <a:xfrm>
          <a:off x="2857500" y="658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62744</xdr:rowOff>
    </xdr:from>
    <xdr:ext cx="762000" cy="259045"/>
    <xdr:sp macro="" textlink="">
      <xdr:nvSpPr>
        <xdr:cNvPr id="139" name="テキスト ボックス 138"/>
        <xdr:cNvSpPr txBox="1"/>
      </xdr:nvSpPr>
      <xdr:spPr>
        <a:xfrm>
          <a:off x="2527300" y="667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標準財政規模に対する</a:t>
          </a:r>
          <a:r>
            <a:rPr lang="ja-JP" altLang="en-US" sz="1300" b="0" i="0" baseline="0">
              <a:solidFill>
                <a:schemeClr val="dk1"/>
              </a:solidFill>
              <a:effectLst/>
              <a:latin typeface="+mn-lt"/>
              <a:ea typeface="+mn-ea"/>
              <a:cs typeface="+mn-cs"/>
            </a:rPr>
            <a:t>実質収支額及び</a:t>
          </a:r>
          <a:r>
            <a:rPr lang="ja-JP" altLang="ja-JP" sz="1300" b="0" i="0" baseline="0">
              <a:solidFill>
                <a:schemeClr val="dk1"/>
              </a:solidFill>
              <a:effectLst/>
              <a:latin typeface="+mn-lt"/>
              <a:ea typeface="+mn-ea"/>
              <a:cs typeface="+mn-cs"/>
            </a:rPr>
            <a:t>実質単年度収支が平成</a:t>
          </a:r>
          <a:r>
            <a:rPr lang="ja-JP" altLang="en-US" sz="1300" b="0" i="0" baseline="0">
              <a:solidFill>
                <a:schemeClr val="dk1"/>
              </a:solidFill>
              <a:effectLst/>
              <a:latin typeface="+mn-lt"/>
              <a:ea typeface="+mn-ea"/>
              <a:cs typeface="+mn-cs"/>
            </a:rPr>
            <a:t>２４</a:t>
          </a:r>
          <a:r>
            <a:rPr lang="ja-JP" altLang="ja-JP" sz="1300" b="0" i="0" baseline="0">
              <a:solidFill>
                <a:schemeClr val="dk1"/>
              </a:solidFill>
              <a:effectLst/>
              <a:latin typeface="+mn-lt"/>
              <a:ea typeface="+mn-ea"/>
              <a:cs typeface="+mn-cs"/>
            </a:rPr>
            <a:t>年度に比べて</a:t>
          </a:r>
          <a:r>
            <a:rPr lang="ja-JP" altLang="en-US" sz="1300" b="0" i="0" baseline="0">
              <a:solidFill>
                <a:schemeClr val="dk1"/>
              </a:solidFill>
              <a:effectLst/>
              <a:latin typeface="+mn-lt"/>
              <a:ea typeface="+mn-ea"/>
              <a:cs typeface="+mn-cs"/>
            </a:rPr>
            <a:t>高</a:t>
          </a:r>
          <a:r>
            <a:rPr lang="ja-JP" altLang="ja-JP" sz="1300" b="0" i="0" baseline="0">
              <a:solidFill>
                <a:schemeClr val="dk1"/>
              </a:solidFill>
              <a:effectLst/>
              <a:latin typeface="+mn-lt"/>
              <a:ea typeface="+mn-ea"/>
              <a:cs typeface="+mn-cs"/>
            </a:rPr>
            <a:t>くなっている主な要因は、</a:t>
          </a:r>
          <a:r>
            <a:rPr lang="ja-JP" altLang="en-US" sz="1300" b="0" i="0" baseline="0">
              <a:solidFill>
                <a:schemeClr val="dk1"/>
              </a:solidFill>
              <a:effectLst/>
              <a:latin typeface="+mn-lt"/>
              <a:ea typeface="+mn-ea"/>
              <a:cs typeface="+mn-cs"/>
            </a:rPr>
            <a:t>税収の増額によるもの</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また、標準財政規模に対する財政調整基金残高の割合が高い状況にあるが、平成２７年度より普通交付税の合併算定替えの特例措置が徐々に縮小されることにより、急激な財源不足も予測されるため、その対策として基金を蓄えておく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連結の黒字額は、一般会計と水道事業会計によるものが大半で、標準財政規模に対する割合は、一般会計が</a:t>
          </a:r>
          <a:r>
            <a:rPr lang="ja-JP" altLang="en-US" sz="1300" b="0" i="0" baseline="0">
              <a:solidFill>
                <a:schemeClr val="dk1"/>
              </a:solidFill>
              <a:effectLst/>
              <a:latin typeface="+mn-lt"/>
              <a:ea typeface="+mn-ea"/>
              <a:cs typeface="+mn-cs"/>
            </a:rPr>
            <a:t>税収増の影響により前年度に比べて３</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２５</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増と大幅な改善となっている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水道事業会計の標準財政規模に対する割合は年々増加してきている</a:t>
          </a:r>
          <a:r>
            <a:rPr lang="ja-JP" altLang="en-US"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一般会計については、</a:t>
          </a:r>
          <a:r>
            <a:rPr lang="ja-JP" altLang="en-US" sz="1300" b="0" i="0" baseline="0">
              <a:solidFill>
                <a:schemeClr val="dk1"/>
              </a:solidFill>
              <a:effectLst/>
              <a:latin typeface="+mn-lt"/>
              <a:ea typeface="+mn-ea"/>
              <a:cs typeface="+mn-cs"/>
            </a:rPr>
            <a:t>歳出予算を一般市民へ還元するため、一部大企業への依存のみならず、今後も</a:t>
          </a:r>
          <a:r>
            <a:rPr lang="ja-JP" altLang="ja-JP" sz="1300" b="0" i="0" baseline="0">
              <a:solidFill>
                <a:schemeClr val="dk1"/>
              </a:solidFill>
              <a:effectLst/>
              <a:latin typeface="+mn-lt"/>
              <a:ea typeface="+mn-ea"/>
              <a:cs typeface="+mn-cs"/>
            </a:rPr>
            <a:t>一層税収確保に努力する必要がある。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繰上償還の実施により元利償還金が、減少傾向となっており、それにともなって実質公債費比率の分子についても、減少傾向にある。</a:t>
          </a:r>
          <a:endParaRPr lang="ja-JP" altLang="ja-JP" sz="1300">
            <a:effectLst/>
          </a:endParaRPr>
        </a:p>
        <a:p>
          <a:pPr rtl="0"/>
          <a:r>
            <a:rPr lang="ja-JP" altLang="ja-JP" sz="1300" b="0" i="0" baseline="0">
              <a:solidFill>
                <a:schemeClr val="dk1"/>
              </a:solidFill>
              <a:effectLst/>
              <a:latin typeface="+mn-lt"/>
              <a:ea typeface="+mn-ea"/>
              <a:cs typeface="+mn-cs"/>
            </a:rPr>
            <a:t>　今後は、</a:t>
          </a:r>
          <a:r>
            <a:rPr lang="ja-JP" altLang="en-US" sz="1300" b="0" i="0" baseline="0">
              <a:solidFill>
                <a:schemeClr val="dk1"/>
              </a:solidFill>
              <a:effectLst/>
              <a:latin typeface="+mn-lt"/>
              <a:ea typeface="+mn-ea"/>
              <a:cs typeface="+mn-cs"/>
            </a:rPr>
            <a:t>芸術文化</a:t>
          </a:r>
          <a:r>
            <a:rPr lang="ja-JP" altLang="ja-JP" sz="1300" b="0" i="0" baseline="0">
              <a:solidFill>
                <a:schemeClr val="dk1"/>
              </a:solidFill>
              <a:effectLst/>
              <a:latin typeface="+mn-lt"/>
              <a:ea typeface="+mn-ea"/>
              <a:cs typeface="+mn-cs"/>
            </a:rPr>
            <a:t>ホールの建設</a:t>
          </a:r>
          <a:r>
            <a:rPr lang="ja-JP" altLang="en-US" sz="1300" b="0" i="0" baseline="0">
              <a:solidFill>
                <a:schemeClr val="dk1"/>
              </a:solidFill>
              <a:effectLst/>
              <a:latin typeface="+mn-lt"/>
              <a:ea typeface="+mn-ea"/>
              <a:cs typeface="+mn-cs"/>
            </a:rPr>
            <a:t>、小学校新設</a:t>
          </a:r>
          <a:r>
            <a:rPr lang="ja-JP" altLang="ja-JP" sz="1300" b="0" i="0" baseline="0">
              <a:solidFill>
                <a:schemeClr val="dk1"/>
              </a:solidFill>
              <a:effectLst/>
              <a:latin typeface="+mn-lt"/>
              <a:ea typeface="+mn-ea"/>
              <a:cs typeface="+mn-cs"/>
            </a:rPr>
            <a:t>などに係る多額の地方債発行も見込まれ、実質公債費比率が再び上昇する恐れもあることから、より一層、経費削減と計画的な地方債の発行に取り組む必要がある。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広島県東広島市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本文"/>
              <a:ea typeface="+mn-ea"/>
              <a:cs typeface="+mn-cs"/>
            </a:rPr>
            <a:t>　</a:t>
          </a:r>
          <a:r>
            <a:rPr lang="ja-JP" altLang="en-US" sz="1300" b="0" i="0" baseline="0">
              <a:solidFill>
                <a:schemeClr val="dk1"/>
              </a:solidFill>
              <a:effectLst/>
              <a:latin typeface="ＭＳ Ｐゴシック 本文"/>
              <a:ea typeface="+mn-ea"/>
              <a:cs typeface="+mn-cs"/>
            </a:rPr>
            <a:t>平成２４年度（１３．０％）と比較して、平成２５年度は０％を下回っている。主な要因として、</a:t>
          </a:r>
          <a:r>
            <a:rPr lang="ja-JP" altLang="ja-JP" sz="1300" b="0" i="0" baseline="0">
              <a:solidFill>
                <a:schemeClr val="dk1"/>
              </a:solidFill>
              <a:effectLst/>
              <a:latin typeface="ＭＳ Ｐゴシック 本文"/>
              <a:ea typeface="+mn-ea"/>
              <a:cs typeface="+mn-cs"/>
            </a:rPr>
            <a:t>将来負担比率（分子）について</a:t>
          </a:r>
          <a:r>
            <a:rPr lang="ja-JP" altLang="en-US" sz="1300" b="0" i="0" baseline="0">
              <a:solidFill>
                <a:schemeClr val="dk1"/>
              </a:solidFill>
              <a:effectLst/>
              <a:latin typeface="ＭＳ Ｐゴシック 本文"/>
              <a:ea typeface="+mn-ea"/>
              <a:cs typeface="+mn-cs"/>
            </a:rPr>
            <a:t>、地方債残高は</a:t>
          </a:r>
          <a:r>
            <a:rPr lang="ja-JP" altLang="ja-JP" sz="1300" b="0" i="0" baseline="0">
              <a:solidFill>
                <a:schemeClr val="dk1"/>
              </a:solidFill>
              <a:effectLst/>
              <a:latin typeface="ＭＳ Ｐゴシック 本文"/>
              <a:ea typeface="+mn-ea"/>
              <a:cs typeface="+mn-cs"/>
            </a:rPr>
            <a:t>平成１９年度より実施している地方債の繰上償還により、着実に減少傾向にあり、引き続き地方交付税措置のない地方債の発行を行わない方針のもと、将来負担を考慮した地方債の発行に努めていく必要がある。</a:t>
          </a:r>
          <a:endParaRPr lang="en-US" altLang="ja-JP" sz="1300" b="0" i="0" baseline="0">
            <a:solidFill>
              <a:schemeClr val="dk1"/>
            </a:solidFill>
            <a:effectLst/>
            <a:latin typeface="ＭＳ Ｐゴシック 本文"/>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本文"/>
              <a:ea typeface="+mn-ea"/>
              <a:cs typeface="+mn-cs"/>
            </a:rPr>
            <a:t>　</a:t>
          </a:r>
          <a:endParaRPr lang="ja-JP" altLang="ja-JP" sz="1400">
            <a:effectLst/>
            <a:latin typeface="ＭＳ Ｐゴシック 本文"/>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78113927</v>
      </c>
      <c r="BO4" s="379"/>
      <c r="BP4" s="379"/>
      <c r="BQ4" s="379"/>
      <c r="BR4" s="379"/>
      <c r="BS4" s="379"/>
      <c r="BT4" s="379"/>
      <c r="BU4" s="380"/>
      <c r="BV4" s="378">
        <v>72219282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6.4</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73793489</v>
      </c>
      <c r="BO5" s="384"/>
      <c r="BP5" s="384"/>
      <c r="BQ5" s="384"/>
      <c r="BR5" s="384"/>
      <c r="BS5" s="384"/>
      <c r="BT5" s="384"/>
      <c r="BU5" s="385"/>
      <c r="BV5" s="383">
        <v>69929785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80.7</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4320438</v>
      </c>
      <c r="BO6" s="384"/>
      <c r="BP6" s="384"/>
      <c r="BQ6" s="384"/>
      <c r="BR6" s="384"/>
      <c r="BS6" s="384"/>
      <c r="BT6" s="384"/>
      <c r="BU6" s="385"/>
      <c r="BV6" s="383">
        <v>2289497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87.4</v>
      </c>
      <c r="CU6" s="528"/>
      <c r="CV6" s="528"/>
      <c r="CW6" s="528"/>
      <c r="CX6" s="528"/>
      <c r="CY6" s="528"/>
      <c r="CZ6" s="528"/>
      <c r="DA6" s="529"/>
      <c r="DB6" s="527">
        <v>101.7</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1528568</v>
      </c>
      <c r="BO7" s="384"/>
      <c r="BP7" s="384"/>
      <c r="BQ7" s="384"/>
      <c r="BR7" s="384"/>
      <c r="BS7" s="384"/>
      <c r="BT7" s="384"/>
      <c r="BU7" s="385"/>
      <c r="BV7" s="383">
        <v>933324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43611355</v>
      </c>
      <c r="CU7" s="384"/>
      <c r="CV7" s="384"/>
      <c r="CW7" s="384"/>
      <c r="CX7" s="384"/>
      <c r="CY7" s="384"/>
      <c r="CZ7" s="384"/>
      <c r="DA7" s="385"/>
      <c r="DB7" s="383">
        <v>43217134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2791870</v>
      </c>
      <c r="BO8" s="384"/>
      <c r="BP8" s="384"/>
      <c r="BQ8" s="384"/>
      <c r="BR8" s="384"/>
      <c r="BS8" s="384"/>
      <c r="BT8" s="384"/>
      <c r="BU8" s="385"/>
      <c r="BV8" s="383">
        <v>1356173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0.82</v>
      </c>
      <c r="CU8" s="491"/>
      <c r="CV8" s="491"/>
      <c r="CW8" s="491"/>
      <c r="CX8" s="491"/>
      <c r="CY8" s="491"/>
      <c r="CZ8" s="491"/>
      <c r="DA8" s="492"/>
      <c r="DB8" s="490">
        <v>0.82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190135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1435697</v>
      </c>
      <c r="BO9" s="384"/>
      <c r="BP9" s="384"/>
      <c r="BQ9" s="384"/>
      <c r="BR9" s="384"/>
      <c r="BS9" s="384"/>
      <c r="BT9" s="384"/>
      <c r="BU9" s="385"/>
      <c r="BV9" s="383">
        <v>-248137</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23.4</v>
      </c>
      <c r="CU9" s="354"/>
      <c r="CV9" s="354"/>
      <c r="CW9" s="354"/>
      <c r="CX9" s="354"/>
      <c r="CY9" s="354"/>
      <c r="CZ9" s="354"/>
      <c r="DA9" s="355"/>
      <c r="DB9" s="353">
        <v>20.7</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184430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2664499</v>
      </c>
      <c r="BO10" s="384"/>
      <c r="BP10" s="384"/>
      <c r="BQ10" s="384"/>
      <c r="BR10" s="384"/>
      <c r="BS10" s="384"/>
      <c r="BT10" s="384"/>
      <c r="BU10" s="385"/>
      <c r="BV10" s="383">
        <v>11812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3632794</v>
      </c>
      <c r="BO11" s="384"/>
      <c r="BP11" s="384"/>
      <c r="BQ11" s="384"/>
      <c r="BR11" s="384"/>
      <c r="BS11" s="384"/>
      <c r="BT11" s="384"/>
      <c r="BU11" s="385"/>
      <c r="BV11" s="383">
        <v>902724</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114</v>
      </c>
      <c r="CU11" s="491"/>
      <c r="CV11" s="491"/>
      <c r="CW11" s="491"/>
      <c r="CX11" s="491"/>
      <c r="CY11" s="491"/>
      <c r="CZ11" s="491"/>
      <c r="DA11" s="492"/>
      <c r="DB11" s="490" t="s">
        <v>114</v>
      </c>
      <c r="DC11" s="491"/>
      <c r="DD11" s="491"/>
      <c r="DE11" s="491"/>
      <c r="DF11" s="491"/>
      <c r="DG11" s="491"/>
      <c r="DH11" s="491"/>
      <c r="DI11" s="492"/>
      <c r="DJ11" s="137"/>
      <c r="DK11" s="137"/>
      <c r="DL11" s="137"/>
      <c r="DM11" s="137"/>
      <c r="DN11" s="137"/>
      <c r="DO11" s="137"/>
    </row>
    <row r="12" spans="1:119" ht="18.75" customHeight="1" x14ac:dyDescent="0.15">
      <c r="A12" s="138"/>
      <c r="B12" s="493" t="s">
        <v>115</v>
      </c>
      <c r="C12" s="494"/>
      <c r="D12" s="494"/>
      <c r="E12" s="494"/>
      <c r="F12" s="494"/>
      <c r="G12" s="494"/>
      <c r="H12" s="494"/>
      <c r="I12" s="494"/>
      <c r="J12" s="494"/>
      <c r="K12" s="495"/>
      <c r="L12" s="502" t="s">
        <v>116</v>
      </c>
      <c r="M12" s="503"/>
      <c r="N12" s="503"/>
      <c r="O12" s="503"/>
      <c r="P12" s="503"/>
      <c r="Q12" s="504"/>
      <c r="R12" s="505">
        <v>183788</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t="s">
        <v>122</v>
      </c>
      <c r="BO12" s="384"/>
      <c r="BP12" s="384"/>
      <c r="BQ12" s="384"/>
      <c r="BR12" s="384"/>
      <c r="BS12" s="384"/>
      <c r="BT12" s="384"/>
      <c r="BU12" s="385"/>
      <c r="BV12" s="383" t="s">
        <v>122</v>
      </c>
      <c r="BW12" s="384"/>
      <c r="BX12" s="384"/>
      <c r="BY12" s="384"/>
      <c r="BZ12" s="384"/>
      <c r="CA12" s="384"/>
      <c r="CB12" s="384"/>
      <c r="CC12" s="385"/>
      <c r="CD12" s="392" t="s">
        <v>123</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124</v>
      </c>
      <c r="N13" s="480"/>
      <c r="O13" s="480"/>
      <c r="P13" s="480"/>
      <c r="Q13" s="481"/>
      <c r="R13" s="482">
        <v>179359</v>
      </c>
      <c r="S13" s="483"/>
      <c r="T13" s="483"/>
      <c r="U13" s="483"/>
      <c r="V13" s="484"/>
      <c r="W13" s="470" t="s">
        <v>125</v>
      </c>
      <c r="X13" s="396"/>
      <c r="Y13" s="396"/>
      <c r="Z13" s="396"/>
      <c r="AA13" s="396"/>
      <c r="AB13" s="397"/>
      <c r="AC13" s="359">
        <v>4631</v>
      </c>
      <c r="AD13" s="360"/>
      <c r="AE13" s="360"/>
      <c r="AF13" s="360"/>
      <c r="AG13" s="361"/>
      <c r="AH13" s="359">
        <v>6312</v>
      </c>
      <c r="AI13" s="360"/>
      <c r="AJ13" s="360"/>
      <c r="AK13" s="360"/>
      <c r="AL13" s="362"/>
      <c r="AM13" s="450" t="s">
        <v>126</v>
      </c>
      <c r="AN13" s="357"/>
      <c r="AO13" s="357"/>
      <c r="AP13" s="357"/>
      <c r="AQ13" s="357"/>
      <c r="AR13" s="357"/>
      <c r="AS13" s="357"/>
      <c r="AT13" s="358"/>
      <c r="AU13" s="438" t="s">
        <v>120</v>
      </c>
      <c r="AV13" s="439"/>
      <c r="AW13" s="439"/>
      <c r="AX13" s="439"/>
      <c r="AY13" s="363" t="s">
        <v>127</v>
      </c>
      <c r="AZ13" s="364"/>
      <c r="BA13" s="364"/>
      <c r="BB13" s="364"/>
      <c r="BC13" s="364"/>
      <c r="BD13" s="364"/>
      <c r="BE13" s="364"/>
      <c r="BF13" s="364"/>
      <c r="BG13" s="364"/>
      <c r="BH13" s="364"/>
      <c r="BI13" s="364"/>
      <c r="BJ13" s="364"/>
      <c r="BK13" s="364"/>
      <c r="BL13" s="364"/>
      <c r="BM13" s="365"/>
      <c r="BN13" s="383">
        <v>7732990</v>
      </c>
      <c r="BO13" s="384"/>
      <c r="BP13" s="384"/>
      <c r="BQ13" s="384"/>
      <c r="BR13" s="384"/>
      <c r="BS13" s="384"/>
      <c r="BT13" s="384"/>
      <c r="BU13" s="385"/>
      <c r="BV13" s="383">
        <v>666399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182853</v>
      </c>
      <c r="S14" s="483"/>
      <c r="T14" s="483"/>
      <c r="U14" s="483"/>
      <c r="V14" s="484"/>
      <c r="W14" s="485"/>
      <c r="X14" s="399"/>
      <c r="Y14" s="399"/>
      <c r="Z14" s="399"/>
      <c r="AA14" s="399"/>
      <c r="AB14" s="400"/>
      <c r="AC14" s="475">
        <v>5.4</v>
      </c>
      <c r="AD14" s="476"/>
      <c r="AE14" s="476"/>
      <c r="AF14" s="476"/>
      <c r="AG14" s="477"/>
      <c r="AH14" s="475">
        <v>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t="s">
        <v>122</v>
      </c>
      <c r="CU14" s="454"/>
      <c r="CV14" s="454"/>
      <c r="CW14" s="454"/>
      <c r="CX14" s="454"/>
      <c r="CY14" s="454"/>
      <c r="CZ14" s="454"/>
      <c r="DA14" s="455"/>
      <c r="DB14" s="486">
        <v>13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124</v>
      </c>
      <c r="N15" s="480"/>
      <c r="O15" s="480"/>
      <c r="P15" s="480"/>
      <c r="Q15" s="481"/>
      <c r="R15" s="482">
        <v>178435</v>
      </c>
      <c r="S15" s="483"/>
      <c r="T15" s="483"/>
      <c r="U15" s="483"/>
      <c r="V15" s="484"/>
      <c r="W15" s="470" t="s">
        <v>131</v>
      </c>
      <c r="X15" s="396"/>
      <c r="Y15" s="396"/>
      <c r="Z15" s="396"/>
      <c r="AA15" s="396"/>
      <c r="AB15" s="397"/>
      <c r="AC15" s="359">
        <v>27432</v>
      </c>
      <c r="AD15" s="360"/>
      <c r="AE15" s="360"/>
      <c r="AF15" s="360"/>
      <c r="AG15" s="361"/>
      <c r="AH15" s="359">
        <v>29205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23256520</v>
      </c>
      <c r="BO15" s="379"/>
      <c r="BP15" s="379"/>
      <c r="BQ15" s="379"/>
      <c r="BR15" s="379"/>
      <c r="BS15" s="379"/>
      <c r="BT15" s="379"/>
      <c r="BU15" s="380"/>
      <c r="BV15" s="378">
        <v>23199270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31.7</v>
      </c>
      <c r="AD16" s="476"/>
      <c r="AE16" s="476"/>
      <c r="AF16" s="476"/>
      <c r="AG16" s="477"/>
      <c r="AH16" s="475">
        <v>32.299999999999997</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28309459</v>
      </c>
      <c r="BO16" s="384"/>
      <c r="BP16" s="384"/>
      <c r="BQ16" s="384"/>
      <c r="BR16" s="384"/>
      <c r="BS16" s="384"/>
      <c r="BT16" s="384"/>
      <c r="BU16" s="385"/>
      <c r="BV16" s="383">
        <v>28500129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54374</v>
      </c>
      <c r="AD17" s="360"/>
      <c r="AE17" s="360"/>
      <c r="AF17" s="360"/>
      <c r="AG17" s="361"/>
      <c r="AH17" s="359">
        <v>53588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30150514</v>
      </c>
      <c r="BO17" s="384"/>
      <c r="BP17" s="384"/>
      <c r="BQ17" s="384"/>
      <c r="BR17" s="384"/>
      <c r="BS17" s="384"/>
      <c r="BT17" s="384"/>
      <c r="BU17" s="385"/>
      <c r="BV17" s="383">
        <v>30130223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635.32000000000005</v>
      </c>
      <c r="M18" s="446"/>
      <c r="N18" s="446"/>
      <c r="O18" s="446"/>
      <c r="P18" s="446"/>
      <c r="Q18" s="446"/>
      <c r="R18" s="447"/>
      <c r="S18" s="447"/>
      <c r="T18" s="447"/>
      <c r="U18" s="447"/>
      <c r="V18" s="448"/>
      <c r="W18" s="462"/>
      <c r="X18" s="463"/>
      <c r="Y18" s="463"/>
      <c r="Z18" s="463"/>
      <c r="AA18" s="463"/>
      <c r="AB18" s="471"/>
      <c r="AC18" s="347">
        <v>62.9</v>
      </c>
      <c r="AD18" s="348"/>
      <c r="AE18" s="348"/>
      <c r="AF18" s="348"/>
      <c r="AG18" s="449"/>
      <c r="AH18" s="347">
        <v>59.3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38101702</v>
      </c>
      <c r="BO18" s="384"/>
      <c r="BP18" s="384"/>
      <c r="BQ18" s="384"/>
      <c r="BR18" s="384"/>
      <c r="BS18" s="384"/>
      <c r="BT18" s="384"/>
      <c r="BU18" s="385"/>
      <c r="BV18" s="383">
        <v>38543514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299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52278158</v>
      </c>
      <c r="BO19" s="384"/>
      <c r="BP19" s="384"/>
      <c r="BQ19" s="384"/>
      <c r="BR19" s="384"/>
      <c r="BS19" s="384"/>
      <c r="BT19" s="384"/>
      <c r="BU19" s="385"/>
      <c r="BV19" s="383">
        <v>46097202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80986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83711775</v>
      </c>
      <c r="BO23" s="384"/>
      <c r="BP23" s="384"/>
      <c r="BQ23" s="384"/>
      <c r="BR23" s="384"/>
      <c r="BS23" s="384"/>
      <c r="BT23" s="384"/>
      <c r="BU23" s="385"/>
      <c r="BV23" s="383">
        <v>85007682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9700</v>
      </c>
      <c r="R24" s="360"/>
      <c r="S24" s="360"/>
      <c r="T24" s="360"/>
      <c r="U24" s="360"/>
      <c r="V24" s="361"/>
      <c r="W24" s="425"/>
      <c r="X24" s="416"/>
      <c r="Y24" s="417"/>
      <c r="Z24" s="356" t="s">
        <v>154</v>
      </c>
      <c r="AA24" s="357"/>
      <c r="AB24" s="357"/>
      <c r="AC24" s="357"/>
      <c r="AD24" s="357"/>
      <c r="AE24" s="357"/>
      <c r="AF24" s="357"/>
      <c r="AG24" s="358"/>
      <c r="AH24" s="359">
        <v>1396</v>
      </c>
      <c r="AI24" s="360"/>
      <c r="AJ24" s="360"/>
      <c r="AK24" s="360"/>
      <c r="AL24" s="361"/>
      <c r="AM24" s="359">
        <v>4556544</v>
      </c>
      <c r="AN24" s="360"/>
      <c r="AO24" s="360"/>
      <c r="AP24" s="360"/>
      <c r="AQ24" s="360"/>
      <c r="AR24" s="361"/>
      <c r="AS24" s="359">
        <v>3264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51806224</v>
      </c>
      <c r="BO24" s="384"/>
      <c r="BP24" s="384"/>
      <c r="BQ24" s="384"/>
      <c r="BR24" s="384"/>
      <c r="BS24" s="384"/>
      <c r="BT24" s="384"/>
      <c r="BU24" s="385"/>
      <c r="BV24" s="383">
        <v>53963863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7800</v>
      </c>
      <c r="R25" s="360"/>
      <c r="S25" s="360"/>
      <c r="T25" s="360"/>
      <c r="U25" s="360"/>
      <c r="V25" s="361"/>
      <c r="W25" s="425"/>
      <c r="X25" s="416"/>
      <c r="Y25" s="417"/>
      <c r="Z25" s="356" t="s">
        <v>157</v>
      </c>
      <c r="AA25" s="357"/>
      <c r="AB25" s="357"/>
      <c r="AC25" s="357"/>
      <c r="AD25" s="357"/>
      <c r="AE25" s="357"/>
      <c r="AF25" s="357"/>
      <c r="AG25" s="358"/>
      <c r="AH25" s="359">
        <v>279</v>
      </c>
      <c r="AI25" s="360"/>
      <c r="AJ25" s="360"/>
      <c r="AK25" s="360"/>
      <c r="AL25" s="361"/>
      <c r="AM25" s="359">
        <v>860715</v>
      </c>
      <c r="AN25" s="360"/>
      <c r="AO25" s="360"/>
      <c r="AP25" s="360"/>
      <c r="AQ25" s="360"/>
      <c r="AR25" s="361"/>
      <c r="AS25" s="359">
        <v>3085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19259785</v>
      </c>
      <c r="BO25" s="379"/>
      <c r="BP25" s="379"/>
      <c r="BQ25" s="379"/>
      <c r="BR25" s="379"/>
      <c r="BS25" s="379"/>
      <c r="BT25" s="379"/>
      <c r="BU25" s="380"/>
      <c r="BV25" s="378">
        <v>14614549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7000</v>
      </c>
      <c r="R26" s="360"/>
      <c r="S26" s="360"/>
      <c r="T26" s="360"/>
      <c r="U26" s="360"/>
      <c r="V26" s="361"/>
      <c r="W26" s="425"/>
      <c r="X26" s="416"/>
      <c r="Y26" s="417"/>
      <c r="Z26" s="356" t="s">
        <v>160</v>
      </c>
      <c r="AA26" s="436"/>
      <c r="AB26" s="436"/>
      <c r="AC26" s="436"/>
      <c r="AD26" s="436"/>
      <c r="AE26" s="436"/>
      <c r="AF26" s="436"/>
      <c r="AG26" s="437"/>
      <c r="AH26" s="359">
        <v>88</v>
      </c>
      <c r="AI26" s="360"/>
      <c r="AJ26" s="360"/>
      <c r="AK26" s="360"/>
      <c r="AL26" s="361"/>
      <c r="AM26" s="359">
        <v>307472</v>
      </c>
      <c r="AN26" s="360"/>
      <c r="AO26" s="360"/>
      <c r="AP26" s="360"/>
      <c r="AQ26" s="360"/>
      <c r="AR26" s="361"/>
      <c r="AS26" s="359">
        <v>3494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5600</v>
      </c>
      <c r="R27" s="360"/>
      <c r="S27" s="360"/>
      <c r="T27" s="360"/>
      <c r="U27" s="360"/>
      <c r="V27" s="361"/>
      <c r="W27" s="425"/>
      <c r="X27" s="416"/>
      <c r="Y27" s="417"/>
      <c r="Z27" s="356" t="s">
        <v>163</v>
      </c>
      <c r="AA27" s="357"/>
      <c r="AB27" s="357"/>
      <c r="AC27" s="357"/>
      <c r="AD27" s="357"/>
      <c r="AE27" s="357"/>
      <c r="AF27" s="357"/>
      <c r="AG27" s="358"/>
      <c r="AH27" s="359">
        <v>38</v>
      </c>
      <c r="AI27" s="360"/>
      <c r="AJ27" s="360"/>
      <c r="AK27" s="360"/>
      <c r="AL27" s="361"/>
      <c r="AM27" s="359">
        <v>140512</v>
      </c>
      <c r="AN27" s="360"/>
      <c r="AO27" s="360"/>
      <c r="AP27" s="360"/>
      <c r="AQ27" s="360"/>
      <c r="AR27" s="361"/>
      <c r="AS27" s="359">
        <v>3698</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1606000</v>
      </c>
      <c r="BO27" s="387"/>
      <c r="BP27" s="387"/>
      <c r="BQ27" s="387"/>
      <c r="BR27" s="387"/>
      <c r="BS27" s="387"/>
      <c r="BT27" s="387"/>
      <c r="BU27" s="388"/>
      <c r="BV27" s="386">
        <v>1606000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5070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12678311</v>
      </c>
      <c r="BO28" s="379"/>
      <c r="BP28" s="379"/>
      <c r="BQ28" s="379"/>
      <c r="BR28" s="379"/>
      <c r="BS28" s="379"/>
      <c r="BT28" s="379"/>
      <c r="BU28" s="380"/>
      <c r="BV28" s="378">
        <v>10013812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30</v>
      </c>
      <c r="M29" s="360"/>
      <c r="N29" s="360"/>
      <c r="O29" s="360"/>
      <c r="P29" s="361"/>
      <c r="Q29" s="359">
        <v>4600</v>
      </c>
      <c r="R29" s="360"/>
      <c r="S29" s="360"/>
      <c r="T29" s="360"/>
      <c r="U29" s="360"/>
      <c r="V29" s="361"/>
      <c r="W29" s="425"/>
      <c r="X29" s="416"/>
      <c r="Y29" s="417"/>
      <c r="Z29" s="356" t="s">
        <v>170</v>
      </c>
      <c r="AA29" s="357"/>
      <c r="AB29" s="357"/>
      <c r="AC29" s="357"/>
      <c r="AD29" s="357"/>
      <c r="AE29" s="357"/>
      <c r="AF29" s="357"/>
      <c r="AG29" s="358"/>
      <c r="AH29" s="359">
        <v>1434</v>
      </c>
      <c r="AI29" s="360"/>
      <c r="AJ29" s="360"/>
      <c r="AK29" s="360"/>
      <c r="AL29" s="361"/>
      <c r="AM29" s="359">
        <v>4697056</v>
      </c>
      <c r="AN29" s="360"/>
      <c r="AO29" s="360"/>
      <c r="AP29" s="360"/>
      <c r="AQ29" s="360"/>
      <c r="AR29" s="361"/>
      <c r="AS29" s="359">
        <v>3275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2154275</v>
      </c>
      <c r="BO29" s="384"/>
      <c r="BP29" s="384"/>
      <c r="BQ29" s="384"/>
      <c r="BR29" s="384"/>
      <c r="BS29" s="384"/>
      <c r="BT29" s="384"/>
      <c r="BU29" s="385"/>
      <c r="BV29" s="383">
        <v>2151940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8503756</v>
      </c>
      <c r="BO30" s="387"/>
      <c r="BP30" s="387"/>
      <c r="BQ30" s="387"/>
      <c r="BR30" s="387"/>
      <c r="BS30" s="387"/>
      <c r="BT30" s="387"/>
      <c r="BU30" s="388"/>
      <c r="BV30" s="386">
        <v>8758622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広島中央環境衛生組合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東広島流通センター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東広島市農業公社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産業団地汚水処理施設事業特別会計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特定地域生活排水処理事業特別会計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後期高齢者医療法域連合（一般会計）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東広島市土地開発公社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ひがしひろしま墓園管理事業特別会計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IF('各会計、関係団体の財政状況及び健全化判断比率'!B36="","",'各会計、関係団体の財政状況及び健全化判断比率'!B36)</f>
        <v>寺家地区土地区画整理事業特別会計</v>
      </c>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後期高齢者医療法域連合（特別会計）</v>
      </c>
      <c r="BZ37" s="342"/>
      <c r="CA37" s="342"/>
      <c r="CB37" s="342"/>
      <c r="CC37" s="342"/>
      <c r="CD37" s="342"/>
      <c r="CE37" s="342"/>
      <c r="CF37" s="342"/>
      <c r="CG37" s="342"/>
      <c r="CH37" s="342"/>
      <c r="CI37" s="342"/>
      <c r="CJ37" s="342"/>
      <c r="CK37" s="342"/>
      <c r="CL37" s="342"/>
      <c r="CM37" s="342"/>
      <c r="CN37" s="165"/>
      <c r="CO37" s="343">
        <f t="shared" si="3"/>
        <v>22</v>
      </c>
      <c r="CP37" s="343"/>
      <c r="CQ37" s="342" t="str">
        <f>IF('各会計、関係団体の財政状況及び健全化判断比率'!BS10="","",'各会計、関係団体の財政状況及び健全化判断比率'!BS10)</f>
        <v>東広島市教育文化振興事業団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IF('各会計、関係団体の財政状況及び健全化判断比率'!B37="","",'各会計、関係団体の財政状況及び健全化判断比率'!B37)</f>
        <v>産業団地造成事業特別会計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79" t="s">
        <v>24</v>
      </c>
      <c r="C41" s="1180"/>
      <c r="D41" s="81"/>
      <c r="E41" s="1181" t="s">
        <v>25</v>
      </c>
      <c r="F41" s="1181"/>
      <c r="G41" s="1181"/>
      <c r="H41" s="1182"/>
      <c r="I41" s="82">
        <v>87308</v>
      </c>
      <c r="J41" s="83">
        <v>87417</v>
      </c>
      <c r="K41" s="83">
        <v>83641</v>
      </c>
      <c r="L41" s="83">
        <v>85522</v>
      </c>
      <c r="M41" s="84">
        <v>84035</v>
      </c>
    </row>
    <row r="42" spans="2:13" ht="27.75" customHeight="1" x14ac:dyDescent="0.15">
      <c r="B42" s="1169"/>
      <c r="C42" s="1170"/>
      <c r="D42" s="85"/>
      <c r="E42" s="1173" t="s">
        <v>26</v>
      </c>
      <c r="F42" s="1173"/>
      <c r="G42" s="1173"/>
      <c r="H42" s="1174"/>
      <c r="I42" s="86">
        <v>4110</v>
      </c>
      <c r="J42" s="87">
        <v>2653</v>
      </c>
      <c r="K42" s="87">
        <v>2241</v>
      </c>
      <c r="L42" s="87">
        <v>1351</v>
      </c>
      <c r="M42" s="88">
        <v>846</v>
      </c>
    </row>
    <row r="43" spans="2:13" ht="27.75" customHeight="1" x14ac:dyDescent="0.15">
      <c r="B43" s="1169"/>
      <c r="C43" s="1170"/>
      <c r="D43" s="85"/>
      <c r="E43" s="1173" t="s">
        <v>27</v>
      </c>
      <c r="F43" s="1173"/>
      <c r="G43" s="1173"/>
      <c r="H43" s="1174"/>
      <c r="I43" s="86">
        <v>16994</v>
      </c>
      <c r="J43" s="87">
        <v>17204</v>
      </c>
      <c r="K43" s="87">
        <v>17397</v>
      </c>
      <c r="L43" s="87">
        <v>16207</v>
      </c>
      <c r="M43" s="88">
        <v>15297</v>
      </c>
    </row>
    <row r="44" spans="2:13" ht="27.75" customHeight="1" x14ac:dyDescent="0.15">
      <c r="B44" s="1169"/>
      <c r="C44" s="1170"/>
      <c r="D44" s="85"/>
      <c r="E44" s="1173" t="s">
        <v>28</v>
      </c>
      <c r="F44" s="1173"/>
      <c r="G44" s="1173"/>
      <c r="H44" s="1174"/>
      <c r="I44" s="86">
        <v>5824</v>
      </c>
      <c r="J44" s="87">
        <v>4900</v>
      </c>
      <c r="K44" s="87">
        <v>4010</v>
      </c>
      <c r="L44" s="87">
        <v>3100</v>
      </c>
      <c r="M44" s="88">
        <v>2280</v>
      </c>
    </row>
    <row r="45" spans="2:13" ht="27.75" customHeight="1" x14ac:dyDescent="0.15">
      <c r="B45" s="1169"/>
      <c r="C45" s="1170"/>
      <c r="D45" s="85"/>
      <c r="E45" s="1173" t="s">
        <v>29</v>
      </c>
      <c r="F45" s="1173"/>
      <c r="G45" s="1173"/>
      <c r="H45" s="1174"/>
      <c r="I45" s="86">
        <v>13962</v>
      </c>
      <c r="J45" s="87">
        <v>13954</v>
      </c>
      <c r="K45" s="87">
        <v>13250</v>
      </c>
      <c r="L45" s="87">
        <v>12669</v>
      </c>
      <c r="M45" s="88">
        <v>12292</v>
      </c>
    </row>
    <row r="46" spans="2:13" ht="27.75" customHeight="1" x14ac:dyDescent="0.15">
      <c r="B46" s="1169"/>
      <c r="C46" s="1170"/>
      <c r="D46" s="85"/>
      <c r="E46" s="1173" t="s">
        <v>30</v>
      </c>
      <c r="F46" s="1173"/>
      <c r="G46" s="1173"/>
      <c r="H46" s="1174"/>
      <c r="I46" s="86">
        <v>354</v>
      </c>
      <c r="J46" s="87">
        <v>353</v>
      </c>
      <c r="K46" s="87">
        <v>386</v>
      </c>
      <c r="L46" s="87">
        <v>370</v>
      </c>
      <c r="M46" s="88">
        <v>355</v>
      </c>
    </row>
    <row r="47" spans="2:13" ht="27.75" customHeight="1" x14ac:dyDescent="0.15">
      <c r="B47" s="1169"/>
      <c r="C47" s="1170"/>
      <c r="D47" s="85"/>
      <c r="E47" s="1173" t="s">
        <v>31</v>
      </c>
      <c r="F47" s="1173"/>
      <c r="G47" s="1173"/>
      <c r="H47" s="1174"/>
      <c r="I47" s="86" t="s">
        <v>482</v>
      </c>
      <c r="J47" s="87" t="s">
        <v>482</v>
      </c>
      <c r="K47" s="87" t="s">
        <v>482</v>
      </c>
      <c r="L47" s="87" t="s">
        <v>482</v>
      </c>
      <c r="M47" s="88" t="s">
        <v>482</v>
      </c>
    </row>
    <row r="48" spans="2:13" ht="27.75" customHeight="1" x14ac:dyDescent="0.15">
      <c r="B48" s="1171"/>
      <c r="C48" s="1172"/>
      <c r="D48" s="85"/>
      <c r="E48" s="1173" t="s">
        <v>32</v>
      </c>
      <c r="F48" s="1173"/>
      <c r="G48" s="1173"/>
      <c r="H48" s="1174"/>
      <c r="I48" s="86" t="s">
        <v>482</v>
      </c>
      <c r="J48" s="87" t="s">
        <v>482</v>
      </c>
      <c r="K48" s="87" t="s">
        <v>482</v>
      </c>
      <c r="L48" s="87" t="s">
        <v>482</v>
      </c>
      <c r="M48" s="88" t="s">
        <v>482</v>
      </c>
    </row>
    <row r="49" spans="2:13" ht="27.75" customHeight="1" x14ac:dyDescent="0.15">
      <c r="B49" s="1167" t="s">
        <v>33</v>
      </c>
      <c r="C49" s="1168"/>
      <c r="D49" s="89"/>
      <c r="E49" s="1173" t="s">
        <v>34</v>
      </c>
      <c r="F49" s="1173"/>
      <c r="G49" s="1173"/>
      <c r="H49" s="1174"/>
      <c r="I49" s="86">
        <v>23742</v>
      </c>
      <c r="J49" s="87">
        <v>25490</v>
      </c>
      <c r="K49" s="87">
        <v>24856</v>
      </c>
      <c r="L49" s="87">
        <v>23903</v>
      </c>
      <c r="M49" s="88">
        <v>26591</v>
      </c>
    </row>
    <row r="50" spans="2:13" ht="27.75" customHeight="1" x14ac:dyDescent="0.15">
      <c r="B50" s="1169"/>
      <c r="C50" s="1170"/>
      <c r="D50" s="85"/>
      <c r="E50" s="1173" t="s">
        <v>35</v>
      </c>
      <c r="F50" s="1173"/>
      <c r="G50" s="1173"/>
      <c r="H50" s="1174"/>
      <c r="I50" s="86">
        <v>12793</v>
      </c>
      <c r="J50" s="87">
        <v>12990</v>
      </c>
      <c r="K50" s="87">
        <v>12430</v>
      </c>
      <c r="L50" s="87">
        <v>12069</v>
      </c>
      <c r="M50" s="88">
        <v>11916</v>
      </c>
    </row>
    <row r="51" spans="2:13" ht="27.75" customHeight="1" x14ac:dyDescent="0.15">
      <c r="B51" s="1171"/>
      <c r="C51" s="1172"/>
      <c r="D51" s="85"/>
      <c r="E51" s="1173" t="s">
        <v>36</v>
      </c>
      <c r="F51" s="1173"/>
      <c r="G51" s="1173"/>
      <c r="H51" s="1174"/>
      <c r="I51" s="86">
        <v>75876</v>
      </c>
      <c r="J51" s="87">
        <v>76193</v>
      </c>
      <c r="K51" s="87">
        <v>77169</v>
      </c>
      <c r="L51" s="87">
        <v>78603</v>
      </c>
      <c r="M51" s="88">
        <v>80759</v>
      </c>
    </row>
    <row r="52" spans="2:13" ht="27.75" customHeight="1" thickBot="1" x14ac:dyDescent="0.2">
      <c r="B52" s="1175" t="s">
        <v>37</v>
      </c>
      <c r="C52" s="1176"/>
      <c r="D52" s="90"/>
      <c r="E52" s="1177" t="s">
        <v>38</v>
      </c>
      <c r="F52" s="1177"/>
      <c r="G52" s="1177"/>
      <c r="H52" s="1178"/>
      <c r="I52" s="91">
        <v>16141</v>
      </c>
      <c r="J52" s="92">
        <v>11809</v>
      </c>
      <c r="K52" s="92">
        <v>6470</v>
      </c>
      <c r="L52" s="92">
        <v>4643</v>
      </c>
      <c r="M52" s="93">
        <v>-4161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74772</v>
      </c>
      <c r="E3" s="116"/>
      <c r="F3" s="117">
        <v>51540</v>
      </c>
      <c r="G3" s="118"/>
      <c r="H3" s="119"/>
    </row>
    <row r="4" spans="1:8" x14ac:dyDescent="0.15">
      <c r="A4" s="120"/>
      <c r="B4" s="121"/>
      <c r="C4" s="122"/>
      <c r="D4" s="123">
        <v>51138</v>
      </c>
      <c r="E4" s="124"/>
      <c r="F4" s="125">
        <v>32621</v>
      </c>
      <c r="G4" s="126"/>
      <c r="H4" s="127"/>
    </row>
    <row r="5" spans="1:8" x14ac:dyDescent="0.15">
      <c r="A5" s="108" t="s">
        <v>516</v>
      </c>
      <c r="B5" s="113"/>
      <c r="C5" s="114"/>
      <c r="D5" s="115">
        <v>66751</v>
      </c>
      <c r="E5" s="116"/>
      <c r="F5" s="117">
        <v>50804</v>
      </c>
      <c r="G5" s="118"/>
      <c r="H5" s="119"/>
    </row>
    <row r="6" spans="1:8" x14ac:dyDescent="0.15">
      <c r="A6" s="120"/>
      <c r="B6" s="121"/>
      <c r="C6" s="122"/>
      <c r="D6" s="123">
        <v>44622</v>
      </c>
      <c r="E6" s="124"/>
      <c r="F6" s="125">
        <v>30480</v>
      </c>
      <c r="G6" s="126"/>
      <c r="H6" s="127"/>
    </row>
    <row r="7" spans="1:8" x14ac:dyDescent="0.15">
      <c r="A7" s="108" t="s">
        <v>517</v>
      </c>
      <c r="B7" s="113"/>
      <c r="C7" s="114"/>
      <c r="D7" s="115">
        <v>59252</v>
      </c>
      <c r="E7" s="116"/>
      <c r="F7" s="117">
        <v>38606</v>
      </c>
      <c r="G7" s="118"/>
      <c r="H7" s="119"/>
    </row>
    <row r="8" spans="1:8" x14ac:dyDescent="0.15">
      <c r="A8" s="120"/>
      <c r="B8" s="121"/>
      <c r="C8" s="122"/>
      <c r="D8" s="123">
        <v>41681</v>
      </c>
      <c r="E8" s="124"/>
      <c r="F8" s="125">
        <v>22435</v>
      </c>
      <c r="G8" s="126"/>
      <c r="H8" s="127"/>
    </row>
    <row r="9" spans="1:8" x14ac:dyDescent="0.15">
      <c r="A9" s="108" t="s">
        <v>518</v>
      </c>
      <c r="B9" s="113"/>
      <c r="C9" s="114"/>
      <c r="D9" s="115">
        <v>67648</v>
      </c>
      <c r="E9" s="116"/>
      <c r="F9" s="117">
        <v>39425</v>
      </c>
      <c r="G9" s="118"/>
      <c r="H9" s="119"/>
    </row>
    <row r="10" spans="1:8" x14ac:dyDescent="0.15">
      <c r="A10" s="120"/>
      <c r="B10" s="121"/>
      <c r="C10" s="122"/>
      <c r="D10" s="123">
        <v>45934</v>
      </c>
      <c r="E10" s="124"/>
      <c r="F10" s="125">
        <v>22414</v>
      </c>
      <c r="G10" s="126"/>
      <c r="H10" s="127"/>
    </row>
    <row r="11" spans="1:8" x14ac:dyDescent="0.15">
      <c r="A11" s="108" t="s">
        <v>519</v>
      </c>
      <c r="B11" s="113"/>
      <c r="C11" s="114"/>
      <c r="D11" s="115">
        <v>66383</v>
      </c>
      <c r="E11" s="116"/>
      <c r="F11" s="117">
        <v>43141</v>
      </c>
      <c r="G11" s="118"/>
      <c r="H11" s="119"/>
    </row>
    <row r="12" spans="1:8" x14ac:dyDescent="0.15">
      <c r="A12" s="120"/>
      <c r="B12" s="121"/>
      <c r="C12" s="128"/>
      <c r="D12" s="123">
        <v>27742</v>
      </c>
      <c r="E12" s="124"/>
      <c r="F12" s="125">
        <v>21887</v>
      </c>
      <c r="G12" s="126"/>
      <c r="H12" s="127"/>
    </row>
    <row r="13" spans="1:8" x14ac:dyDescent="0.15">
      <c r="A13" s="108"/>
      <c r="B13" s="113"/>
      <c r="C13" s="129"/>
      <c r="D13" s="130">
        <v>66961</v>
      </c>
      <c r="E13" s="131"/>
      <c r="F13" s="132">
        <v>44703</v>
      </c>
      <c r="G13" s="133"/>
      <c r="H13" s="119"/>
    </row>
    <row r="14" spans="1:8" x14ac:dyDescent="0.15">
      <c r="A14" s="120"/>
      <c r="B14" s="121"/>
      <c r="C14" s="122"/>
      <c r="D14" s="123">
        <v>42223</v>
      </c>
      <c r="E14" s="124"/>
      <c r="F14" s="125">
        <v>25967</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4.26</v>
      </c>
      <c r="C19" s="134">
        <f>ROUND(VALUE(SUBSTITUTE(実質収支比率等に係る経年分析!G$48,"▲","-")),2)</f>
        <v>5.4</v>
      </c>
      <c r="D19" s="134">
        <f>ROUND(VALUE(SUBSTITUTE(実質収支比率等に係る経年分析!H$48,"▲","-")),2)</f>
        <v>3.73</v>
      </c>
      <c r="E19" s="134">
        <f>ROUND(VALUE(SUBSTITUTE(実質収支比率等に係る経年分析!I$48,"▲","-")),2)</f>
        <v>3.14</v>
      </c>
      <c r="F19" s="134">
        <f>ROUND(VALUE(SUBSTITUTE(実質収支比率等に係る経年分析!J$48,"▲","-")),2)</f>
        <v>6.4</v>
      </c>
    </row>
    <row r="20" spans="1:11" x14ac:dyDescent="0.15">
      <c r="A20" s="134" t="s">
        <v>43</v>
      </c>
      <c r="B20" s="134">
        <f>ROUND(VALUE(SUBSTITUTE(実質収支比率等に係る経年分析!F$47,"▲","-")),2)</f>
        <v>20.95</v>
      </c>
      <c r="C20" s="134">
        <f>ROUND(VALUE(SUBSTITUTE(実質収支比率等に係る経年分析!G$47,"▲","-")),2)</f>
        <v>23.58</v>
      </c>
      <c r="D20" s="134">
        <f>ROUND(VALUE(SUBSTITUTE(実質収支比率等に係る経年分析!H$47,"▲","-")),2)</f>
        <v>23.26</v>
      </c>
      <c r="E20" s="134">
        <f>ROUND(VALUE(SUBSTITUTE(実質収支比率等に係る経年分析!I$47,"▲","-")),2)</f>
        <v>23.17</v>
      </c>
      <c r="F20" s="134">
        <f>ROUND(VALUE(SUBSTITUTE(実質収支比率等に係る経年分析!J$47,"▲","-")),2)</f>
        <v>29.07</v>
      </c>
    </row>
    <row r="21" spans="1:11" x14ac:dyDescent="0.15">
      <c r="A21" s="134" t="s">
        <v>44</v>
      </c>
      <c r="B21" s="134">
        <f>IF(ISNUMBER(VALUE(SUBSTITUTE(実質収支比率等に係る経年分析!F$49,"▲","-"))),ROUND(VALUE(SUBSTITUTE(実質収支比率等に係る経年分析!F$49,"▲","-")),2),NA())</f>
        <v>3.86</v>
      </c>
      <c r="C21" s="134">
        <f>IF(ISNUMBER(VALUE(SUBSTITUTE(実質収支比率等に係る経年分析!G$49,"▲","-"))),ROUND(VALUE(SUBSTITUTE(実質収支比率等に係る経年分析!G$49,"▲","-")),2),NA())</f>
        <v>8.14</v>
      </c>
      <c r="D21" s="134">
        <f>IF(ISNUMBER(VALUE(SUBSTITUTE(実質収支比率等に係る経年分析!H$49,"▲","-"))),ROUND(VALUE(SUBSTITUTE(実質収支比率等に係る経年分析!H$49,"▲","-")),2),NA())</f>
        <v>7.25</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17.73</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産業団地汚水処理施設事業特別会計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ひがしひろしま墓園管理事業特別会計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産業団地造成事業特別会計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8187</v>
      </c>
      <c r="E42" s="136"/>
      <c r="F42" s="136"/>
      <c r="G42" s="136">
        <f>'実質公債費比率（分子）の構造'!L$52</f>
        <v>8436</v>
      </c>
      <c r="H42" s="136"/>
      <c r="I42" s="136"/>
      <c r="J42" s="136">
        <f>'実質公債費比率（分子）の構造'!M$52</f>
        <v>8776</v>
      </c>
      <c r="K42" s="136"/>
      <c r="L42" s="136"/>
      <c r="M42" s="136">
        <f>'実質公債費比率（分子）の構造'!N$52</f>
        <v>8768</v>
      </c>
      <c r="N42" s="136"/>
      <c r="O42" s="136"/>
      <c r="P42" s="136">
        <f>'実質公債費比率（分子）の構造'!O$52</f>
        <v>9190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160</v>
      </c>
      <c r="C44" s="136"/>
      <c r="D44" s="136"/>
      <c r="E44" s="136">
        <f>'実質公債費比率（分子）の構造'!L$50</f>
        <v>118</v>
      </c>
      <c r="F44" s="136"/>
      <c r="G44" s="136"/>
      <c r="H44" s="136">
        <f>'実質公債費比率（分子）の構造'!M$50</f>
        <v>106</v>
      </c>
      <c r="I44" s="136"/>
      <c r="J44" s="136"/>
      <c r="K44" s="136">
        <f>'実質公債費比率（分子）の構造'!N$50</f>
        <v>88</v>
      </c>
      <c r="L44" s="136"/>
      <c r="M44" s="136"/>
      <c r="N44" s="136">
        <f>'実質公債費比率（分子）の構造'!O$50</f>
        <v>79</v>
      </c>
      <c r="O44" s="136"/>
      <c r="P44" s="136"/>
    </row>
    <row r="45" spans="1:16" x14ac:dyDescent="0.15">
      <c r="A45" s="136" t="s">
        <v>54</v>
      </c>
      <c r="B45" s="136">
        <f>'実質公債費比率（分子）の構造'!K$49</f>
        <v>588</v>
      </c>
      <c r="C45" s="136"/>
      <c r="D45" s="136"/>
      <c r="E45" s="136">
        <f>'実質公債費比率（分子）の構造'!L$49</f>
        <v>1037</v>
      </c>
      <c r="F45" s="136"/>
      <c r="G45" s="136"/>
      <c r="H45" s="136">
        <f>'実質公債費比率（分子）の構造'!M$49</f>
        <v>1008</v>
      </c>
      <c r="I45" s="136"/>
      <c r="J45" s="136"/>
      <c r="K45" s="136">
        <f>'実質公債費比率（分子）の構造'!N$49</f>
        <v>995</v>
      </c>
      <c r="L45" s="136"/>
      <c r="M45" s="136"/>
      <c r="N45" s="136">
        <f>'実質公債費比率（分子）の構造'!O$49</f>
        <v>891</v>
      </c>
      <c r="O45" s="136"/>
      <c r="P45" s="136"/>
    </row>
    <row r="46" spans="1:16" x14ac:dyDescent="0.15">
      <c r="A46" s="136" t="s">
        <v>55</v>
      </c>
      <c r="B46" s="136">
        <f>'実質公債費比率（分子）の構造'!K$48</f>
        <v>1304</v>
      </c>
      <c r="C46" s="136"/>
      <c r="D46" s="136"/>
      <c r="E46" s="136">
        <f>'実質公債費比率（分子）の構造'!L$48</f>
        <v>1278</v>
      </c>
      <c r="F46" s="136"/>
      <c r="G46" s="136"/>
      <c r="H46" s="136">
        <f>'実質公債費比率（分子）の構造'!M$48</f>
        <v>1274</v>
      </c>
      <c r="I46" s="136"/>
      <c r="J46" s="136"/>
      <c r="K46" s="136">
        <f>'実質公債費比率（分子）の構造'!N$48</f>
        <v>1221</v>
      </c>
      <c r="L46" s="136"/>
      <c r="M46" s="136"/>
      <c r="N46" s="136">
        <f>'実質公債費比率（分子）の構造'!O$48</f>
        <v>1107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9660</v>
      </c>
      <c r="C49" s="136"/>
      <c r="D49" s="136"/>
      <c r="E49" s="136">
        <f>'実質公債費比率（分子）の構造'!L$45</f>
        <v>9145</v>
      </c>
      <c r="F49" s="136"/>
      <c r="G49" s="136"/>
      <c r="H49" s="136">
        <f>'実質公債費比率（分子）の構造'!M$45</f>
        <v>9077</v>
      </c>
      <c r="I49" s="136"/>
      <c r="J49" s="136"/>
      <c r="K49" s="136">
        <f>'実質公債費比率（分子）の構造'!N$45</f>
        <v>8784</v>
      </c>
      <c r="L49" s="136"/>
      <c r="M49" s="136"/>
      <c r="N49" s="136">
        <f>'実質公債費比率（分子）の構造'!O$45</f>
        <v>8770</v>
      </c>
      <c r="O49" s="136"/>
      <c r="P49" s="136"/>
    </row>
    <row r="50" spans="1:16" x14ac:dyDescent="0.15">
      <c r="A50" s="136" t="s">
        <v>59</v>
      </c>
      <c r="B50" s="136" t="e">
        <f>NA()</f>
        <v>#N/A</v>
      </c>
      <c r="C50" s="136">
        <f>IF(ISNUMBER('実質公債費比率（分子）の構造'!K$53),'実質公債費比率（分子）の構造'!K$53,NA())</f>
        <v>3525</v>
      </c>
      <c r="D50" s="136" t="e">
        <f>NA()</f>
        <v>#N/A</v>
      </c>
      <c r="E50" s="136" t="e">
        <f>NA()</f>
        <v>#N/A</v>
      </c>
      <c r="F50" s="136">
        <f>IF(ISNUMBER('実質公債費比率（分子）の構造'!L$53),'実質公債費比率（分子）の構造'!L$53,NA())</f>
        <v>3142</v>
      </c>
      <c r="G50" s="136" t="e">
        <f>NA()</f>
        <v>#N/A</v>
      </c>
      <c r="H50" s="136" t="e">
        <f>NA()</f>
        <v>#N/A</v>
      </c>
      <c r="I50" s="136">
        <f>IF(ISNUMBER('実質公債費比率（分子）の構造'!M$53),'実質公債費比率（分子）の構造'!M$53,NA())</f>
        <v>2689</v>
      </c>
      <c r="J50" s="136" t="e">
        <f>NA()</f>
        <v>#N/A</v>
      </c>
      <c r="K50" s="136" t="e">
        <f>NA()</f>
        <v>#N/A</v>
      </c>
      <c r="L50" s="136">
        <f>IF(ISNUMBER('実質公債費比率（分子）の構造'!N$53),'実質公債費比率（分子）の構造'!N$53,NA())</f>
        <v>2320</v>
      </c>
      <c r="M50" s="136" t="e">
        <f>NA()</f>
        <v>#N/A</v>
      </c>
      <c r="N50" s="136" t="e">
        <f>NA()</f>
        <v>#N/A</v>
      </c>
      <c r="O50" s="136">
        <f>IF(ISNUMBER('実質公債費比率（分子）の構造'!O$53),'実質公債費比率（分子）の構造'!O$53,NA())</f>
        <v>1657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75876</v>
      </c>
      <c r="E56" s="135"/>
      <c r="F56" s="135"/>
      <c r="G56" s="135">
        <f>'将来負担比率（分子）の構造'!J$51</f>
        <v>76193</v>
      </c>
      <c r="H56" s="135"/>
      <c r="I56" s="135"/>
      <c r="J56" s="135">
        <f>'将来負担比率（分子）の構造'!K$51</f>
        <v>77169</v>
      </c>
      <c r="K56" s="135"/>
      <c r="L56" s="135"/>
      <c r="M56" s="135">
        <f>'将来負担比率（分子）の構造'!L$51</f>
        <v>78603</v>
      </c>
      <c r="N56" s="135"/>
      <c r="O56" s="135"/>
      <c r="P56" s="135">
        <f>'将来負担比率（分子）の構造'!M$51</f>
        <v>80759</v>
      </c>
    </row>
    <row r="57" spans="1:16" x14ac:dyDescent="0.15">
      <c r="A57" s="135" t="s">
        <v>35</v>
      </c>
      <c r="B57" s="135"/>
      <c r="C57" s="135"/>
      <c r="D57" s="135">
        <f>'将来負担比率（分子）の構造'!I$50</f>
        <v>12793</v>
      </c>
      <c r="E57" s="135"/>
      <c r="F57" s="135"/>
      <c r="G57" s="135">
        <f>'将来負担比率（分子）の構造'!J$50</f>
        <v>12990</v>
      </c>
      <c r="H57" s="135"/>
      <c r="I57" s="135"/>
      <c r="J57" s="135">
        <f>'将来負担比率（分子）の構造'!K$50</f>
        <v>12430</v>
      </c>
      <c r="K57" s="135"/>
      <c r="L57" s="135"/>
      <c r="M57" s="135">
        <f>'将来負担比率（分子）の構造'!L$50</f>
        <v>12069</v>
      </c>
      <c r="N57" s="135"/>
      <c r="O57" s="135"/>
      <c r="P57" s="135">
        <f>'将来負担比率（分子）の構造'!M$50</f>
        <v>11916</v>
      </c>
    </row>
    <row r="58" spans="1:16" x14ac:dyDescent="0.15">
      <c r="A58" s="135" t="s">
        <v>34</v>
      </c>
      <c r="B58" s="135"/>
      <c r="C58" s="135"/>
      <c r="D58" s="135">
        <f>'将来負担比率（分子）の構造'!I$49</f>
        <v>23742</v>
      </c>
      <c r="E58" s="135"/>
      <c r="F58" s="135"/>
      <c r="G58" s="135">
        <f>'将来負担比率（分子）の構造'!J$49</f>
        <v>25490</v>
      </c>
      <c r="H58" s="135"/>
      <c r="I58" s="135"/>
      <c r="J58" s="135">
        <f>'将来負担比率（分子）の構造'!K$49</f>
        <v>24856</v>
      </c>
      <c r="K58" s="135"/>
      <c r="L58" s="135"/>
      <c r="M58" s="135">
        <f>'将来負担比率（分子）の構造'!L$49</f>
        <v>23903</v>
      </c>
      <c r="N58" s="135"/>
      <c r="O58" s="135"/>
      <c r="P58" s="135">
        <f>'将来負担比率（分子）の構造'!M$49</f>
        <v>26591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354</v>
      </c>
      <c r="C61" s="135"/>
      <c r="D61" s="135"/>
      <c r="E61" s="135">
        <f>'将来負担比率（分子）の構造'!J$46</f>
        <v>353</v>
      </c>
      <c r="F61" s="135"/>
      <c r="G61" s="135"/>
      <c r="H61" s="135">
        <f>'将来負担比率（分子）の構造'!K$46</f>
        <v>386</v>
      </c>
      <c r="I61" s="135"/>
      <c r="J61" s="135"/>
      <c r="K61" s="135">
        <f>'将来負担比率（分子）の構造'!L$46</f>
        <v>370</v>
      </c>
      <c r="L61" s="135"/>
      <c r="M61" s="135"/>
      <c r="N61" s="135">
        <f>'将来負担比率（分子）の構造'!M$46</f>
        <v>355</v>
      </c>
      <c r="O61" s="135"/>
      <c r="P61" s="135"/>
    </row>
    <row r="62" spans="1:16" x14ac:dyDescent="0.15">
      <c r="A62" s="135" t="s">
        <v>29</v>
      </c>
      <c r="B62" s="135">
        <f>'将来負担比率（分子）の構造'!I$45</f>
        <v>13962</v>
      </c>
      <c r="C62" s="135"/>
      <c r="D62" s="135"/>
      <c r="E62" s="135">
        <f>'将来負担比率（分子）の構造'!J$45</f>
        <v>13954</v>
      </c>
      <c r="F62" s="135"/>
      <c r="G62" s="135"/>
      <c r="H62" s="135">
        <f>'将来負担比率（分子）の構造'!K$45</f>
        <v>13250</v>
      </c>
      <c r="I62" s="135"/>
      <c r="J62" s="135"/>
      <c r="K62" s="135">
        <f>'将来負担比率（分子）の構造'!L$45</f>
        <v>12669</v>
      </c>
      <c r="L62" s="135"/>
      <c r="M62" s="135"/>
      <c r="N62" s="135">
        <f>'将来負担比率（分子）の構造'!M$45</f>
        <v>12292</v>
      </c>
      <c r="O62" s="135"/>
      <c r="P62" s="135"/>
    </row>
    <row r="63" spans="1:16" x14ac:dyDescent="0.15">
      <c r="A63" s="135" t="s">
        <v>28</v>
      </c>
      <c r="B63" s="135">
        <f>'将来負担比率（分子）の構造'!I$44</f>
        <v>5824</v>
      </c>
      <c r="C63" s="135"/>
      <c r="D63" s="135"/>
      <c r="E63" s="135">
        <f>'将来負担比率（分子）の構造'!J$44</f>
        <v>4900</v>
      </c>
      <c r="F63" s="135"/>
      <c r="G63" s="135"/>
      <c r="H63" s="135">
        <f>'将来負担比率（分子）の構造'!K$44</f>
        <v>4010</v>
      </c>
      <c r="I63" s="135"/>
      <c r="J63" s="135"/>
      <c r="K63" s="135">
        <f>'将来負担比率（分子）の構造'!L$44</f>
        <v>3100</v>
      </c>
      <c r="L63" s="135"/>
      <c r="M63" s="135"/>
      <c r="N63" s="135">
        <f>'将来負担比率（分子）の構造'!M$44</f>
        <v>2280</v>
      </c>
      <c r="O63" s="135"/>
      <c r="P63" s="135"/>
    </row>
    <row r="64" spans="1:16" x14ac:dyDescent="0.15">
      <c r="A64" s="135" t="s">
        <v>27</v>
      </c>
      <c r="B64" s="135">
        <f>'将来負担比率（分子）の構造'!I$43</f>
        <v>16994</v>
      </c>
      <c r="C64" s="135"/>
      <c r="D64" s="135"/>
      <c r="E64" s="135">
        <f>'将来負担比率（分子）の構造'!J$43</f>
        <v>17204</v>
      </c>
      <c r="F64" s="135"/>
      <c r="G64" s="135"/>
      <c r="H64" s="135">
        <f>'将来負担比率（分子）の構造'!K$43</f>
        <v>17397</v>
      </c>
      <c r="I64" s="135"/>
      <c r="J64" s="135"/>
      <c r="K64" s="135">
        <f>'将来負担比率（分子）の構造'!L$43</f>
        <v>16207</v>
      </c>
      <c r="L64" s="135"/>
      <c r="M64" s="135"/>
      <c r="N64" s="135">
        <f>'将来負担比率（分子）の構造'!M$43</f>
        <v>15297</v>
      </c>
      <c r="O64" s="135"/>
      <c r="P64" s="135"/>
    </row>
    <row r="65" spans="1:16" x14ac:dyDescent="0.15">
      <c r="A65" s="135" t="s">
        <v>26</v>
      </c>
      <c r="B65" s="135">
        <f>'将来負担比率（分子）の構造'!I$42</f>
        <v>4110</v>
      </c>
      <c r="C65" s="135"/>
      <c r="D65" s="135"/>
      <c r="E65" s="135">
        <f>'将来負担比率（分子）の構造'!J$42</f>
        <v>2653</v>
      </c>
      <c r="F65" s="135"/>
      <c r="G65" s="135"/>
      <c r="H65" s="135">
        <f>'将来負担比率（分子）の構造'!K$42</f>
        <v>2241</v>
      </c>
      <c r="I65" s="135"/>
      <c r="J65" s="135"/>
      <c r="K65" s="135">
        <f>'将来負担比率（分子）の構造'!L$42</f>
        <v>1351</v>
      </c>
      <c r="L65" s="135"/>
      <c r="M65" s="135"/>
      <c r="N65" s="135">
        <f>'将来負担比率（分子）の構造'!M$42</f>
        <v>846</v>
      </c>
      <c r="O65" s="135"/>
      <c r="P65" s="135"/>
    </row>
    <row r="66" spans="1:16" x14ac:dyDescent="0.15">
      <c r="A66" s="135" t="s">
        <v>25</v>
      </c>
      <c r="B66" s="135">
        <f>'将来負担比率（分子）の構造'!I$41</f>
        <v>87308</v>
      </c>
      <c r="C66" s="135"/>
      <c r="D66" s="135"/>
      <c r="E66" s="135">
        <f>'将来負担比率（分子）の構造'!J$41</f>
        <v>87417</v>
      </c>
      <c r="F66" s="135"/>
      <c r="G66" s="135"/>
      <c r="H66" s="135">
        <f>'将来負担比率（分子）の構造'!K$41</f>
        <v>83641</v>
      </c>
      <c r="I66" s="135"/>
      <c r="J66" s="135"/>
      <c r="K66" s="135">
        <f>'将来負担比率（分子）の構造'!L$41</f>
        <v>85522</v>
      </c>
      <c r="L66" s="135"/>
      <c r="M66" s="135"/>
      <c r="N66" s="135">
        <f>'将来負担比率（分子）の構造'!M$41</f>
        <v>84035</v>
      </c>
      <c r="O66" s="135"/>
      <c r="P66" s="135"/>
    </row>
    <row r="67" spans="1:16" x14ac:dyDescent="0.15">
      <c r="A67" s="135" t="s">
        <v>63</v>
      </c>
      <c r="B67" s="135" t="e">
        <f>NA()</f>
        <v>#N/A</v>
      </c>
      <c r="C67" s="135">
        <f>IF(ISNUMBER('将来負担比率（分子）の構造'!I$52), IF('将来負担比率（分子）の構造'!I$52 &lt; 0, 0, '将来負担比率（分子）の構造'!I$52), NA())</f>
        <v>16141</v>
      </c>
      <c r="D67" s="135" t="e">
        <f>NA()</f>
        <v>#N/A</v>
      </c>
      <c r="E67" s="135" t="e">
        <f>NA()</f>
        <v>#N/A</v>
      </c>
      <c r="F67" s="135">
        <f>IF(ISNUMBER('将来負担比率（分子）の構造'!J$52), IF('将来負担比率（分子）の構造'!J$52 &lt; 0, 0, '将来負担比率（分子）の構造'!J$52), NA())</f>
        <v>11809</v>
      </c>
      <c r="G67" s="135" t="e">
        <f>NA()</f>
        <v>#N/A</v>
      </c>
      <c r="H67" s="135" t="e">
        <f>NA()</f>
        <v>#N/A</v>
      </c>
      <c r="I67" s="135">
        <f>IF(ISNUMBER('将来負担比率（分子）の構造'!K$52), IF('将来負担比率（分子）の構造'!K$52 &lt; 0, 0, '将来負担比率（分子）の構造'!K$52), NA())</f>
        <v>6470</v>
      </c>
      <c r="J67" s="135" t="e">
        <f>NA()</f>
        <v>#N/A</v>
      </c>
      <c r="K67" s="135" t="e">
        <f>NA()</f>
        <v>#N/A</v>
      </c>
      <c r="L67" s="135">
        <f>IF(ISNUMBER('将来負担比率（分子）の構造'!L$52), IF('将来負担比率（分子）の構造'!L$52 &lt; 0, 0, '将来負担比率（分子）の構造'!L$52), NA())</f>
        <v>4643</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31688959</v>
      </c>
      <c r="S5" s="637"/>
      <c r="T5" s="637"/>
      <c r="U5" s="637"/>
      <c r="V5" s="637"/>
      <c r="W5" s="637"/>
      <c r="X5" s="637"/>
      <c r="Y5" s="684"/>
      <c r="Z5" s="697">
        <v>40.6</v>
      </c>
      <c r="AA5" s="697"/>
      <c r="AB5" s="697"/>
      <c r="AC5" s="697"/>
      <c r="AD5" s="698">
        <v>30249283</v>
      </c>
      <c r="AE5" s="698"/>
      <c r="AF5" s="698"/>
      <c r="AG5" s="698"/>
      <c r="AH5" s="698"/>
      <c r="AI5" s="698"/>
      <c r="AJ5" s="698"/>
      <c r="AK5" s="698"/>
      <c r="AL5" s="685">
        <v>69.400000000000006</v>
      </c>
      <c r="AM5" s="654"/>
      <c r="AN5" s="654"/>
      <c r="AO5" s="686"/>
      <c r="AP5" s="673" t="s">
        <v>208</v>
      </c>
      <c r="AQ5" s="674"/>
      <c r="AR5" s="674"/>
      <c r="AS5" s="674"/>
      <c r="AT5" s="674"/>
      <c r="AU5" s="674"/>
      <c r="AV5" s="674"/>
      <c r="AW5" s="674"/>
      <c r="AX5" s="674"/>
      <c r="AY5" s="674"/>
      <c r="AZ5" s="674"/>
      <c r="BA5" s="674"/>
      <c r="BB5" s="674"/>
      <c r="BC5" s="674"/>
      <c r="BD5" s="674"/>
      <c r="BE5" s="674"/>
      <c r="BF5" s="675"/>
      <c r="BG5" s="586">
        <v>30246056</v>
      </c>
      <c r="BH5" s="587"/>
      <c r="BI5" s="587"/>
      <c r="BJ5" s="587"/>
      <c r="BK5" s="587"/>
      <c r="BL5" s="587"/>
      <c r="BM5" s="587"/>
      <c r="BN5" s="588"/>
      <c r="BO5" s="639">
        <v>95.4</v>
      </c>
      <c r="BP5" s="639"/>
      <c r="BQ5" s="639"/>
      <c r="BR5" s="639"/>
      <c r="BS5" s="640">
        <v>292684</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653519</v>
      </c>
      <c r="S6" s="587"/>
      <c r="T6" s="587"/>
      <c r="U6" s="587"/>
      <c r="V6" s="587"/>
      <c r="W6" s="587"/>
      <c r="X6" s="587"/>
      <c r="Y6" s="588"/>
      <c r="Z6" s="639">
        <v>0.8</v>
      </c>
      <c r="AA6" s="639"/>
      <c r="AB6" s="639"/>
      <c r="AC6" s="639"/>
      <c r="AD6" s="640">
        <v>653519</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30246056</v>
      </c>
      <c r="BH6" s="587"/>
      <c r="BI6" s="587"/>
      <c r="BJ6" s="587"/>
      <c r="BK6" s="587"/>
      <c r="BL6" s="587"/>
      <c r="BM6" s="587"/>
      <c r="BN6" s="588"/>
      <c r="BO6" s="639">
        <v>95.4</v>
      </c>
      <c r="BP6" s="639"/>
      <c r="BQ6" s="639"/>
      <c r="BR6" s="639"/>
      <c r="BS6" s="640">
        <v>292684</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457963</v>
      </c>
      <c r="CS6" s="587"/>
      <c r="CT6" s="587"/>
      <c r="CU6" s="587"/>
      <c r="CV6" s="587"/>
      <c r="CW6" s="587"/>
      <c r="CX6" s="587"/>
      <c r="CY6" s="588"/>
      <c r="CZ6" s="639">
        <v>0.6</v>
      </c>
      <c r="DA6" s="639"/>
      <c r="DB6" s="639"/>
      <c r="DC6" s="639"/>
      <c r="DD6" s="592" t="s">
        <v>215</v>
      </c>
      <c r="DE6" s="587"/>
      <c r="DF6" s="587"/>
      <c r="DG6" s="587"/>
      <c r="DH6" s="587"/>
      <c r="DI6" s="587"/>
      <c r="DJ6" s="587"/>
      <c r="DK6" s="587"/>
      <c r="DL6" s="587"/>
      <c r="DM6" s="587"/>
      <c r="DN6" s="587"/>
      <c r="DO6" s="587"/>
      <c r="DP6" s="588"/>
      <c r="DQ6" s="592">
        <v>457766</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69108</v>
      </c>
      <c r="S7" s="587"/>
      <c r="T7" s="587"/>
      <c r="U7" s="587"/>
      <c r="V7" s="587"/>
      <c r="W7" s="587"/>
      <c r="X7" s="587"/>
      <c r="Y7" s="588"/>
      <c r="Z7" s="639">
        <v>0.1</v>
      </c>
      <c r="AA7" s="639"/>
      <c r="AB7" s="639"/>
      <c r="AC7" s="639"/>
      <c r="AD7" s="640">
        <v>69108</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11608283</v>
      </c>
      <c r="BH7" s="587"/>
      <c r="BI7" s="587"/>
      <c r="BJ7" s="587"/>
      <c r="BK7" s="587"/>
      <c r="BL7" s="587"/>
      <c r="BM7" s="587"/>
      <c r="BN7" s="588"/>
      <c r="BO7" s="639">
        <v>36.6</v>
      </c>
      <c r="BP7" s="639"/>
      <c r="BQ7" s="639"/>
      <c r="BR7" s="639"/>
      <c r="BS7" s="640">
        <v>292684</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12482839</v>
      </c>
      <c r="CS7" s="587"/>
      <c r="CT7" s="587"/>
      <c r="CU7" s="587"/>
      <c r="CV7" s="587"/>
      <c r="CW7" s="587"/>
      <c r="CX7" s="587"/>
      <c r="CY7" s="588"/>
      <c r="CZ7" s="639">
        <v>16.899999999999999</v>
      </c>
      <c r="DA7" s="639"/>
      <c r="DB7" s="639"/>
      <c r="DC7" s="639"/>
      <c r="DD7" s="592">
        <v>2874150</v>
      </c>
      <c r="DE7" s="587"/>
      <c r="DF7" s="587"/>
      <c r="DG7" s="587"/>
      <c r="DH7" s="587"/>
      <c r="DI7" s="587"/>
      <c r="DJ7" s="587"/>
      <c r="DK7" s="587"/>
      <c r="DL7" s="587"/>
      <c r="DM7" s="587"/>
      <c r="DN7" s="587"/>
      <c r="DO7" s="587"/>
      <c r="DP7" s="588"/>
      <c r="DQ7" s="592">
        <v>8757099</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103081</v>
      </c>
      <c r="S8" s="587"/>
      <c r="T8" s="587"/>
      <c r="U8" s="587"/>
      <c r="V8" s="587"/>
      <c r="W8" s="587"/>
      <c r="X8" s="587"/>
      <c r="Y8" s="588"/>
      <c r="Z8" s="639">
        <v>0.1</v>
      </c>
      <c r="AA8" s="639"/>
      <c r="AB8" s="639"/>
      <c r="AC8" s="639"/>
      <c r="AD8" s="640">
        <v>103081</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262858</v>
      </c>
      <c r="BH8" s="587"/>
      <c r="BI8" s="587"/>
      <c r="BJ8" s="587"/>
      <c r="BK8" s="587"/>
      <c r="BL8" s="587"/>
      <c r="BM8" s="587"/>
      <c r="BN8" s="588"/>
      <c r="BO8" s="639">
        <v>0.8</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20604490</v>
      </c>
      <c r="CS8" s="587"/>
      <c r="CT8" s="587"/>
      <c r="CU8" s="587"/>
      <c r="CV8" s="587"/>
      <c r="CW8" s="587"/>
      <c r="CX8" s="587"/>
      <c r="CY8" s="588"/>
      <c r="CZ8" s="639">
        <v>27.9</v>
      </c>
      <c r="DA8" s="639"/>
      <c r="DB8" s="639"/>
      <c r="DC8" s="639"/>
      <c r="DD8" s="592">
        <v>617061</v>
      </c>
      <c r="DE8" s="587"/>
      <c r="DF8" s="587"/>
      <c r="DG8" s="587"/>
      <c r="DH8" s="587"/>
      <c r="DI8" s="587"/>
      <c r="DJ8" s="587"/>
      <c r="DK8" s="587"/>
      <c r="DL8" s="587"/>
      <c r="DM8" s="587"/>
      <c r="DN8" s="587"/>
      <c r="DO8" s="587"/>
      <c r="DP8" s="588"/>
      <c r="DQ8" s="592">
        <v>10077750</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152970</v>
      </c>
      <c r="S9" s="587"/>
      <c r="T9" s="587"/>
      <c r="U9" s="587"/>
      <c r="V9" s="587"/>
      <c r="W9" s="587"/>
      <c r="X9" s="587"/>
      <c r="Y9" s="588"/>
      <c r="Z9" s="639">
        <v>0.2</v>
      </c>
      <c r="AA9" s="639"/>
      <c r="AB9" s="639"/>
      <c r="AC9" s="639"/>
      <c r="AD9" s="640">
        <v>152970</v>
      </c>
      <c r="AE9" s="640"/>
      <c r="AF9" s="640"/>
      <c r="AG9" s="640"/>
      <c r="AH9" s="640"/>
      <c r="AI9" s="640"/>
      <c r="AJ9" s="640"/>
      <c r="AK9" s="640"/>
      <c r="AL9" s="609">
        <v>0.4</v>
      </c>
      <c r="AM9" s="641"/>
      <c r="AN9" s="641"/>
      <c r="AO9" s="642"/>
      <c r="AP9" s="583" t="s">
        <v>224</v>
      </c>
      <c r="AQ9" s="584"/>
      <c r="AR9" s="584"/>
      <c r="AS9" s="584"/>
      <c r="AT9" s="584"/>
      <c r="AU9" s="584"/>
      <c r="AV9" s="584"/>
      <c r="AW9" s="584"/>
      <c r="AX9" s="584"/>
      <c r="AY9" s="584"/>
      <c r="AZ9" s="584"/>
      <c r="BA9" s="584"/>
      <c r="BB9" s="584"/>
      <c r="BC9" s="584"/>
      <c r="BD9" s="584"/>
      <c r="BE9" s="584"/>
      <c r="BF9" s="585"/>
      <c r="BG9" s="586">
        <v>9044417</v>
      </c>
      <c r="BH9" s="587"/>
      <c r="BI9" s="587"/>
      <c r="BJ9" s="587"/>
      <c r="BK9" s="587"/>
      <c r="BL9" s="587"/>
      <c r="BM9" s="587"/>
      <c r="BN9" s="588"/>
      <c r="BO9" s="639">
        <v>28.5</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5253445</v>
      </c>
      <c r="CS9" s="587"/>
      <c r="CT9" s="587"/>
      <c r="CU9" s="587"/>
      <c r="CV9" s="587"/>
      <c r="CW9" s="587"/>
      <c r="CX9" s="587"/>
      <c r="CY9" s="588"/>
      <c r="CZ9" s="639">
        <v>7.1</v>
      </c>
      <c r="DA9" s="639"/>
      <c r="DB9" s="639"/>
      <c r="DC9" s="639"/>
      <c r="DD9" s="592">
        <v>169302</v>
      </c>
      <c r="DE9" s="587"/>
      <c r="DF9" s="587"/>
      <c r="DG9" s="587"/>
      <c r="DH9" s="587"/>
      <c r="DI9" s="587"/>
      <c r="DJ9" s="587"/>
      <c r="DK9" s="587"/>
      <c r="DL9" s="587"/>
      <c r="DM9" s="587"/>
      <c r="DN9" s="587"/>
      <c r="DO9" s="587"/>
      <c r="DP9" s="588"/>
      <c r="DQ9" s="592">
        <v>4463404</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1789442</v>
      </c>
      <c r="S10" s="587"/>
      <c r="T10" s="587"/>
      <c r="U10" s="587"/>
      <c r="V10" s="587"/>
      <c r="W10" s="587"/>
      <c r="X10" s="587"/>
      <c r="Y10" s="588"/>
      <c r="Z10" s="639">
        <v>2.2999999999999998</v>
      </c>
      <c r="AA10" s="639"/>
      <c r="AB10" s="639"/>
      <c r="AC10" s="639"/>
      <c r="AD10" s="640">
        <v>1789442</v>
      </c>
      <c r="AE10" s="640"/>
      <c r="AF10" s="640"/>
      <c r="AG10" s="640"/>
      <c r="AH10" s="640"/>
      <c r="AI10" s="640"/>
      <c r="AJ10" s="640"/>
      <c r="AK10" s="640"/>
      <c r="AL10" s="609">
        <v>4.0999999999999996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500719</v>
      </c>
      <c r="BH10" s="587"/>
      <c r="BI10" s="587"/>
      <c r="BJ10" s="587"/>
      <c r="BK10" s="587"/>
      <c r="BL10" s="587"/>
      <c r="BM10" s="587"/>
      <c r="BN10" s="588"/>
      <c r="BO10" s="639">
        <v>1.6</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334324</v>
      </c>
      <c r="CS10" s="587"/>
      <c r="CT10" s="587"/>
      <c r="CU10" s="587"/>
      <c r="CV10" s="587"/>
      <c r="CW10" s="587"/>
      <c r="CX10" s="587"/>
      <c r="CY10" s="588"/>
      <c r="CZ10" s="639">
        <v>0.5</v>
      </c>
      <c r="DA10" s="639"/>
      <c r="DB10" s="639"/>
      <c r="DC10" s="639"/>
      <c r="DD10" s="592">
        <v>23429</v>
      </c>
      <c r="DE10" s="587"/>
      <c r="DF10" s="587"/>
      <c r="DG10" s="587"/>
      <c r="DH10" s="587"/>
      <c r="DI10" s="587"/>
      <c r="DJ10" s="587"/>
      <c r="DK10" s="587"/>
      <c r="DL10" s="587"/>
      <c r="DM10" s="587"/>
      <c r="DN10" s="587"/>
      <c r="DO10" s="587"/>
      <c r="DP10" s="588"/>
      <c r="DQ10" s="592">
        <v>20314</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v>130511</v>
      </c>
      <c r="S11" s="587"/>
      <c r="T11" s="587"/>
      <c r="U11" s="587"/>
      <c r="V11" s="587"/>
      <c r="W11" s="587"/>
      <c r="X11" s="587"/>
      <c r="Y11" s="588"/>
      <c r="Z11" s="639">
        <v>0.2</v>
      </c>
      <c r="AA11" s="639"/>
      <c r="AB11" s="639"/>
      <c r="AC11" s="639"/>
      <c r="AD11" s="640">
        <v>130511</v>
      </c>
      <c r="AE11" s="640"/>
      <c r="AF11" s="640"/>
      <c r="AG11" s="640"/>
      <c r="AH11" s="640"/>
      <c r="AI11" s="640"/>
      <c r="AJ11" s="640"/>
      <c r="AK11" s="640"/>
      <c r="AL11" s="609">
        <v>0.3</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1800289</v>
      </c>
      <c r="BH11" s="587"/>
      <c r="BI11" s="587"/>
      <c r="BJ11" s="587"/>
      <c r="BK11" s="587"/>
      <c r="BL11" s="587"/>
      <c r="BM11" s="587"/>
      <c r="BN11" s="588"/>
      <c r="BO11" s="639">
        <v>5.7</v>
      </c>
      <c r="BP11" s="639"/>
      <c r="BQ11" s="639"/>
      <c r="BR11" s="639"/>
      <c r="BS11" s="592">
        <v>292684</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1872615</v>
      </c>
      <c r="CS11" s="587"/>
      <c r="CT11" s="587"/>
      <c r="CU11" s="587"/>
      <c r="CV11" s="587"/>
      <c r="CW11" s="587"/>
      <c r="CX11" s="587"/>
      <c r="CY11" s="588"/>
      <c r="CZ11" s="639">
        <v>2.5</v>
      </c>
      <c r="DA11" s="639"/>
      <c r="DB11" s="639"/>
      <c r="DC11" s="639"/>
      <c r="DD11" s="592">
        <v>454621</v>
      </c>
      <c r="DE11" s="587"/>
      <c r="DF11" s="587"/>
      <c r="DG11" s="587"/>
      <c r="DH11" s="587"/>
      <c r="DI11" s="587"/>
      <c r="DJ11" s="587"/>
      <c r="DK11" s="587"/>
      <c r="DL11" s="587"/>
      <c r="DM11" s="587"/>
      <c r="DN11" s="587"/>
      <c r="DO11" s="587"/>
      <c r="DP11" s="588"/>
      <c r="DQ11" s="592">
        <v>1137912</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16917345</v>
      </c>
      <c r="BH12" s="587"/>
      <c r="BI12" s="587"/>
      <c r="BJ12" s="587"/>
      <c r="BK12" s="587"/>
      <c r="BL12" s="587"/>
      <c r="BM12" s="587"/>
      <c r="BN12" s="588"/>
      <c r="BO12" s="639">
        <v>53.4</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1988250</v>
      </c>
      <c r="CS12" s="587"/>
      <c r="CT12" s="587"/>
      <c r="CU12" s="587"/>
      <c r="CV12" s="587"/>
      <c r="CW12" s="587"/>
      <c r="CX12" s="587"/>
      <c r="CY12" s="588"/>
      <c r="CZ12" s="639">
        <v>2.7</v>
      </c>
      <c r="DA12" s="639"/>
      <c r="DB12" s="639"/>
      <c r="DC12" s="639"/>
      <c r="DD12" s="592">
        <v>22359</v>
      </c>
      <c r="DE12" s="587"/>
      <c r="DF12" s="587"/>
      <c r="DG12" s="587"/>
      <c r="DH12" s="587"/>
      <c r="DI12" s="587"/>
      <c r="DJ12" s="587"/>
      <c r="DK12" s="587"/>
      <c r="DL12" s="587"/>
      <c r="DM12" s="587"/>
      <c r="DN12" s="587"/>
      <c r="DO12" s="587"/>
      <c r="DP12" s="588"/>
      <c r="DQ12" s="592">
        <v>501895</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204142</v>
      </c>
      <c r="S13" s="587"/>
      <c r="T13" s="587"/>
      <c r="U13" s="587"/>
      <c r="V13" s="587"/>
      <c r="W13" s="587"/>
      <c r="X13" s="587"/>
      <c r="Y13" s="588"/>
      <c r="Z13" s="639">
        <v>0.3</v>
      </c>
      <c r="AA13" s="639"/>
      <c r="AB13" s="639"/>
      <c r="AC13" s="639"/>
      <c r="AD13" s="640">
        <v>204142</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16861632</v>
      </c>
      <c r="BH13" s="587"/>
      <c r="BI13" s="587"/>
      <c r="BJ13" s="587"/>
      <c r="BK13" s="587"/>
      <c r="BL13" s="587"/>
      <c r="BM13" s="587"/>
      <c r="BN13" s="588"/>
      <c r="BO13" s="639">
        <v>53.2</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8539395</v>
      </c>
      <c r="CS13" s="587"/>
      <c r="CT13" s="587"/>
      <c r="CU13" s="587"/>
      <c r="CV13" s="587"/>
      <c r="CW13" s="587"/>
      <c r="CX13" s="587"/>
      <c r="CY13" s="588"/>
      <c r="CZ13" s="639">
        <v>11.6</v>
      </c>
      <c r="DA13" s="639"/>
      <c r="DB13" s="639"/>
      <c r="DC13" s="639"/>
      <c r="DD13" s="592">
        <v>5256580</v>
      </c>
      <c r="DE13" s="587"/>
      <c r="DF13" s="587"/>
      <c r="DG13" s="587"/>
      <c r="DH13" s="587"/>
      <c r="DI13" s="587"/>
      <c r="DJ13" s="587"/>
      <c r="DK13" s="587"/>
      <c r="DL13" s="587"/>
      <c r="DM13" s="587"/>
      <c r="DN13" s="587"/>
      <c r="DO13" s="587"/>
      <c r="DP13" s="588"/>
      <c r="DQ13" s="592">
        <v>3763146</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412235</v>
      </c>
      <c r="BH14" s="587"/>
      <c r="BI14" s="587"/>
      <c r="BJ14" s="587"/>
      <c r="BK14" s="587"/>
      <c r="BL14" s="587"/>
      <c r="BM14" s="587"/>
      <c r="BN14" s="588"/>
      <c r="BO14" s="639">
        <v>1.3</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4179842</v>
      </c>
      <c r="CS14" s="587"/>
      <c r="CT14" s="587"/>
      <c r="CU14" s="587"/>
      <c r="CV14" s="587"/>
      <c r="CW14" s="587"/>
      <c r="CX14" s="587"/>
      <c r="CY14" s="588"/>
      <c r="CZ14" s="639">
        <v>5.7</v>
      </c>
      <c r="DA14" s="639"/>
      <c r="DB14" s="639"/>
      <c r="DC14" s="639"/>
      <c r="DD14" s="592">
        <v>1687584</v>
      </c>
      <c r="DE14" s="587"/>
      <c r="DF14" s="587"/>
      <c r="DG14" s="587"/>
      <c r="DH14" s="587"/>
      <c r="DI14" s="587"/>
      <c r="DJ14" s="587"/>
      <c r="DK14" s="587"/>
      <c r="DL14" s="587"/>
      <c r="DM14" s="587"/>
      <c r="DN14" s="587"/>
      <c r="DO14" s="587"/>
      <c r="DP14" s="588"/>
      <c r="DQ14" s="592">
        <v>1884895</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124299</v>
      </c>
      <c r="S15" s="587"/>
      <c r="T15" s="587"/>
      <c r="U15" s="587"/>
      <c r="V15" s="587"/>
      <c r="W15" s="587"/>
      <c r="X15" s="587"/>
      <c r="Y15" s="588"/>
      <c r="Z15" s="639">
        <v>0.2</v>
      </c>
      <c r="AA15" s="639"/>
      <c r="AB15" s="639"/>
      <c r="AC15" s="639"/>
      <c r="AD15" s="640">
        <v>124299</v>
      </c>
      <c r="AE15" s="640"/>
      <c r="AF15" s="640"/>
      <c r="AG15" s="640"/>
      <c r="AH15" s="640"/>
      <c r="AI15" s="640"/>
      <c r="AJ15" s="640"/>
      <c r="AK15" s="640"/>
      <c r="AL15" s="609">
        <v>0.3</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1308193</v>
      </c>
      <c r="BH15" s="587"/>
      <c r="BI15" s="587"/>
      <c r="BJ15" s="587"/>
      <c r="BK15" s="587"/>
      <c r="BL15" s="587"/>
      <c r="BM15" s="587"/>
      <c r="BN15" s="588"/>
      <c r="BO15" s="639">
        <v>4.0999999999999996</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5730467</v>
      </c>
      <c r="CS15" s="587"/>
      <c r="CT15" s="587"/>
      <c r="CU15" s="587"/>
      <c r="CV15" s="587"/>
      <c r="CW15" s="587"/>
      <c r="CX15" s="587"/>
      <c r="CY15" s="588"/>
      <c r="CZ15" s="639">
        <v>7.8</v>
      </c>
      <c r="DA15" s="639"/>
      <c r="DB15" s="639"/>
      <c r="DC15" s="639"/>
      <c r="DD15" s="592">
        <v>1095373</v>
      </c>
      <c r="DE15" s="587"/>
      <c r="DF15" s="587"/>
      <c r="DG15" s="587"/>
      <c r="DH15" s="587"/>
      <c r="DI15" s="587"/>
      <c r="DJ15" s="587"/>
      <c r="DK15" s="587"/>
      <c r="DL15" s="587"/>
      <c r="DM15" s="587"/>
      <c r="DN15" s="587"/>
      <c r="DO15" s="587"/>
      <c r="DP15" s="588"/>
      <c r="DQ15" s="592">
        <v>4631992</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11307226</v>
      </c>
      <c r="S16" s="587"/>
      <c r="T16" s="587"/>
      <c r="U16" s="587"/>
      <c r="V16" s="587"/>
      <c r="W16" s="587"/>
      <c r="X16" s="587"/>
      <c r="Y16" s="588"/>
      <c r="Z16" s="639">
        <v>14.5</v>
      </c>
      <c r="AA16" s="639"/>
      <c r="AB16" s="639"/>
      <c r="AC16" s="639"/>
      <c r="AD16" s="640">
        <v>9862079</v>
      </c>
      <c r="AE16" s="640"/>
      <c r="AF16" s="640"/>
      <c r="AG16" s="640"/>
      <c r="AH16" s="640"/>
      <c r="AI16" s="640"/>
      <c r="AJ16" s="640"/>
      <c r="AK16" s="640"/>
      <c r="AL16" s="609">
        <v>22.6</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49404</v>
      </c>
      <c r="CS16" s="587"/>
      <c r="CT16" s="587"/>
      <c r="CU16" s="587"/>
      <c r="CV16" s="587"/>
      <c r="CW16" s="587"/>
      <c r="CX16" s="587"/>
      <c r="CY16" s="588"/>
      <c r="CZ16" s="639">
        <v>0.1</v>
      </c>
      <c r="DA16" s="639"/>
      <c r="DB16" s="639"/>
      <c r="DC16" s="639"/>
      <c r="DD16" s="592" t="s">
        <v>221</v>
      </c>
      <c r="DE16" s="587"/>
      <c r="DF16" s="587"/>
      <c r="DG16" s="587"/>
      <c r="DH16" s="587"/>
      <c r="DI16" s="587"/>
      <c r="DJ16" s="587"/>
      <c r="DK16" s="587"/>
      <c r="DL16" s="587"/>
      <c r="DM16" s="587"/>
      <c r="DN16" s="587"/>
      <c r="DO16" s="587"/>
      <c r="DP16" s="588"/>
      <c r="DQ16" s="592">
        <v>19274</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9862079</v>
      </c>
      <c r="S17" s="587"/>
      <c r="T17" s="587"/>
      <c r="U17" s="587"/>
      <c r="V17" s="587"/>
      <c r="W17" s="587"/>
      <c r="X17" s="587"/>
      <c r="Y17" s="588"/>
      <c r="Z17" s="639">
        <v>12.6</v>
      </c>
      <c r="AA17" s="639"/>
      <c r="AB17" s="639"/>
      <c r="AC17" s="639"/>
      <c r="AD17" s="640">
        <v>9862079</v>
      </c>
      <c r="AE17" s="640"/>
      <c r="AF17" s="640"/>
      <c r="AG17" s="640"/>
      <c r="AH17" s="640"/>
      <c r="AI17" s="640"/>
      <c r="AJ17" s="640"/>
      <c r="AK17" s="640"/>
      <c r="AL17" s="609">
        <v>22.6</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12300455</v>
      </c>
      <c r="CS17" s="587"/>
      <c r="CT17" s="587"/>
      <c r="CU17" s="587"/>
      <c r="CV17" s="587"/>
      <c r="CW17" s="587"/>
      <c r="CX17" s="587"/>
      <c r="CY17" s="588"/>
      <c r="CZ17" s="639">
        <v>16.7</v>
      </c>
      <c r="DA17" s="639"/>
      <c r="DB17" s="639"/>
      <c r="DC17" s="639"/>
      <c r="DD17" s="592" t="s">
        <v>221</v>
      </c>
      <c r="DE17" s="587"/>
      <c r="DF17" s="587"/>
      <c r="DG17" s="587"/>
      <c r="DH17" s="587"/>
      <c r="DI17" s="587"/>
      <c r="DJ17" s="587"/>
      <c r="DK17" s="587"/>
      <c r="DL17" s="587"/>
      <c r="DM17" s="587"/>
      <c r="DN17" s="587"/>
      <c r="DO17" s="587"/>
      <c r="DP17" s="588"/>
      <c r="DQ17" s="592">
        <v>12254309</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1445050</v>
      </c>
      <c r="S18" s="587"/>
      <c r="T18" s="587"/>
      <c r="U18" s="587"/>
      <c r="V18" s="587"/>
      <c r="W18" s="587"/>
      <c r="X18" s="587"/>
      <c r="Y18" s="588"/>
      <c r="Z18" s="639">
        <v>1.8</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v>97</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1442903</v>
      </c>
      <c r="BH19" s="587"/>
      <c r="BI19" s="587"/>
      <c r="BJ19" s="587"/>
      <c r="BK19" s="587"/>
      <c r="BL19" s="587"/>
      <c r="BM19" s="587"/>
      <c r="BN19" s="588"/>
      <c r="BO19" s="639">
        <v>4.5999999999999996</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46223257</v>
      </c>
      <c r="S20" s="587"/>
      <c r="T20" s="587"/>
      <c r="U20" s="587"/>
      <c r="V20" s="587"/>
      <c r="W20" s="587"/>
      <c r="X20" s="587"/>
      <c r="Y20" s="588"/>
      <c r="Z20" s="639">
        <v>59.2</v>
      </c>
      <c r="AA20" s="639"/>
      <c r="AB20" s="639"/>
      <c r="AC20" s="639"/>
      <c r="AD20" s="640">
        <v>43338434</v>
      </c>
      <c r="AE20" s="640"/>
      <c r="AF20" s="640"/>
      <c r="AG20" s="640"/>
      <c r="AH20" s="640"/>
      <c r="AI20" s="640"/>
      <c r="AJ20" s="640"/>
      <c r="AK20" s="640"/>
      <c r="AL20" s="609">
        <v>99.4</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1442903</v>
      </c>
      <c r="BH20" s="587"/>
      <c r="BI20" s="587"/>
      <c r="BJ20" s="587"/>
      <c r="BK20" s="587"/>
      <c r="BL20" s="587"/>
      <c r="BM20" s="587"/>
      <c r="BN20" s="588"/>
      <c r="BO20" s="639">
        <v>4.5999999999999996</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73793489</v>
      </c>
      <c r="CS20" s="587"/>
      <c r="CT20" s="587"/>
      <c r="CU20" s="587"/>
      <c r="CV20" s="587"/>
      <c r="CW20" s="587"/>
      <c r="CX20" s="587"/>
      <c r="CY20" s="588"/>
      <c r="CZ20" s="639">
        <v>100</v>
      </c>
      <c r="DA20" s="639"/>
      <c r="DB20" s="639"/>
      <c r="DC20" s="639"/>
      <c r="DD20" s="592">
        <v>12200459</v>
      </c>
      <c r="DE20" s="587"/>
      <c r="DF20" s="587"/>
      <c r="DG20" s="587"/>
      <c r="DH20" s="587"/>
      <c r="DI20" s="587"/>
      <c r="DJ20" s="587"/>
      <c r="DK20" s="587"/>
      <c r="DL20" s="587"/>
      <c r="DM20" s="587"/>
      <c r="DN20" s="587"/>
      <c r="DO20" s="587"/>
      <c r="DP20" s="588"/>
      <c r="DQ20" s="592">
        <v>47969756</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32092</v>
      </c>
      <c r="S21" s="587"/>
      <c r="T21" s="587"/>
      <c r="U21" s="587"/>
      <c r="V21" s="587"/>
      <c r="W21" s="587"/>
      <c r="X21" s="587"/>
      <c r="Y21" s="588"/>
      <c r="Z21" s="639">
        <v>0</v>
      </c>
      <c r="AA21" s="639"/>
      <c r="AB21" s="639"/>
      <c r="AC21" s="639"/>
      <c r="AD21" s="640">
        <v>32092</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3227</v>
      </c>
      <c r="BH21" s="587"/>
      <c r="BI21" s="587"/>
      <c r="BJ21" s="587"/>
      <c r="BK21" s="587"/>
      <c r="BL21" s="587"/>
      <c r="BM21" s="587"/>
      <c r="BN21" s="588"/>
      <c r="BO21" s="639">
        <v>0</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1779236</v>
      </c>
      <c r="S22" s="587"/>
      <c r="T22" s="587"/>
      <c r="U22" s="587"/>
      <c r="V22" s="587"/>
      <c r="W22" s="587"/>
      <c r="X22" s="587"/>
      <c r="Y22" s="588"/>
      <c r="Z22" s="639">
        <v>2.2999999999999998</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1235705</v>
      </c>
      <c r="S23" s="587"/>
      <c r="T23" s="587"/>
      <c r="U23" s="587"/>
      <c r="V23" s="587"/>
      <c r="W23" s="587"/>
      <c r="X23" s="587"/>
      <c r="Y23" s="588"/>
      <c r="Z23" s="639">
        <v>1.6</v>
      </c>
      <c r="AA23" s="639"/>
      <c r="AB23" s="639"/>
      <c r="AC23" s="639"/>
      <c r="AD23" s="640">
        <v>59628</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v>1439676</v>
      </c>
      <c r="BH23" s="587"/>
      <c r="BI23" s="587"/>
      <c r="BJ23" s="587"/>
      <c r="BK23" s="587"/>
      <c r="BL23" s="587"/>
      <c r="BM23" s="587"/>
      <c r="BN23" s="588"/>
      <c r="BO23" s="639">
        <v>4.5</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385538</v>
      </c>
      <c r="S24" s="587"/>
      <c r="T24" s="587"/>
      <c r="U24" s="587"/>
      <c r="V24" s="587"/>
      <c r="W24" s="587"/>
      <c r="X24" s="587"/>
      <c r="Y24" s="588"/>
      <c r="Z24" s="639">
        <v>0.5</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37940057</v>
      </c>
      <c r="CS24" s="637"/>
      <c r="CT24" s="637"/>
      <c r="CU24" s="637"/>
      <c r="CV24" s="637"/>
      <c r="CW24" s="637"/>
      <c r="CX24" s="637"/>
      <c r="CY24" s="684"/>
      <c r="CZ24" s="688">
        <v>51.4</v>
      </c>
      <c r="DA24" s="689"/>
      <c r="DB24" s="689"/>
      <c r="DC24" s="690"/>
      <c r="DD24" s="683">
        <v>27358201</v>
      </c>
      <c r="DE24" s="637"/>
      <c r="DF24" s="637"/>
      <c r="DG24" s="637"/>
      <c r="DH24" s="637"/>
      <c r="DI24" s="637"/>
      <c r="DJ24" s="637"/>
      <c r="DK24" s="684"/>
      <c r="DL24" s="683">
        <v>23613533</v>
      </c>
      <c r="DM24" s="637"/>
      <c r="DN24" s="637"/>
      <c r="DO24" s="637"/>
      <c r="DP24" s="637"/>
      <c r="DQ24" s="637"/>
      <c r="DR24" s="637"/>
      <c r="DS24" s="637"/>
      <c r="DT24" s="637"/>
      <c r="DU24" s="637"/>
      <c r="DV24" s="684"/>
      <c r="DW24" s="685">
        <v>50</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8638692</v>
      </c>
      <c r="S25" s="587"/>
      <c r="T25" s="587"/>
      <c r="U25" s="587"/>
      <c r="V25" s="587"/>
      <c r="W25" s="587"/>
      <c r="X25" s="587"/>
      <c r="Y25" s="588"/>
      <c r="Z25" s="639">
        <v>11.1</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13538989</v>
      </c>
      <c r="CS25" s="605"/>
      <c r="CT25" s="605"/>
      <c r="CU25" s="605"/>
      <c r="CV25" s="605"/>
      <c r="CW25" s="605"/>
      <c r="CX25" s="605"/>
      <c r="CY25" s="606"/>
      <c r="CZ25" s="589">
        <v>18.3</v>
      </c>
      <c r="DA25" s="607"/>
      <c r="DB25" s="607"/>
      <c r="DC25" s="608"/>
      <c r="DD25" s="592">
        <v>11556479</v>
      </c>
      <c r="DE25" s="605"/>
      <c r="DF25" s="605"/>
      <c r="DG25" s="605"/>
      <c r="DH25" s="605"/>
      <c r="DI25" s="605"/>
      <c r="DJ25" s="605"/>
      <c r="DK25" s="606"/>
      <c r="DL25" s="592">
        <v>11467983</v>
      </c>
      <c r="DM25" s="605"/>
      <c r="DN25" s="605"/>
      <c r="DO25" s="605"/>
      <c r="DP25" s="605"/>
      <c r="DQ25" s="605"/>
      <c r="DR25" s="605"/>
      <c r="DS25" s="605"/>
      <c r="DT25" s="605"/>
      <c r="DU25" s="605"/>
      <c r="DV25" s="606"/>
      <c r="DW25" s="609">
        <v>24.3</v>
      </c>
      <c r="DX25" s="610"/>
      <c r="DY25" s="610"/>
      <c r="DZ25" s="610"/>
      <c r="EA25" s="610"/>
      <c r="EB25" s="610"/>
      <c r="EC25" s="611"/>
    </row>
    <row r="26" spans="2:133" ht="11.25" customHeight="1" x14ac:dyDescent="0.15">
      <c r="B26" s="680" t="s">
        <v>277</v>
      </c>
      <c r="C26" s="681"/>
      <c r="D26" s="681"/>
      <c r="E26" s="681"/>
      <c r="F26" s="681"/>
      <c r="G26" s="681"/>
      <c r="H26" s="681"/>
      <c r="I26" s="681"/>
      <c r="J26" s="681"/>
      <c r="K26" s="681"/>
      <c r="L26" s="681"/>
      <c r="M26" s="681"/>
      <c r="N26" s="681"/>
      <c r="O26" s="681"/>
      <c r="P26" s="681"/>
      <c r="Q26" s="682"/>
      <c r="R26" s="586">
        <v>130394</v>
      </c>
      <c r="S26" s="587"/>
      <c r="T26" s="587"/>
      <c r="U26" s="587"/>
      <c r="V26" s="587"/>
      <c r="W26" s="587"/>
      <c r="X26" s="587"/>
      <c r="Y26" s="588"/>
      <c r="Z26" s="639">
        <v>0.2</v>
      </c>
      <c r="AA26" s="639"/>
      <c r="AB26" s="639"/>
      <c r="AC26" s="639"/>
      <c r="AD26" s="640">
        <v>130394</v>
      </c>
      <c r="AE26" s="640"/>
      <c r="AF26" s="640"/>
      <c r="AG26" s="640"/>
      <c r="AH26" s="640"/>
      <c r="AI26" s="640"/>
      <c r="AJ26" s="640"/>
      <c r="AK26" s="640"/>
      <c r="AL26" s="609">
        <v>0.3</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8707179</v>
      </c>
      <c r="CS26" s="587"/>
      <c r="CT26" s="587"/>
      <c r="CU26" s="587"/>
      <c r="CV26" s="587"/>
      <c r="CW26" s="587"/>
      <c r="CX26" s="587"/>
      <c r="CY26" s="588"/>
      <c r="CZ26" s="589">
        <v>11.8</v>
      </c>
      <c r="DA26" s="607"/>
      <c r="DB26" s="607"/>
      <c r="DC26" s="608"/>
      <c r="DD26" s="592">
        <v>7200140</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4677753</v>
      </c>
      <c r="S27" s="587"/>
      <c r="T27" s="587"/>
      <c r="U27" s="587"/>
      <c r="V27" s="587"/>
      <c r="W27" s="587"/>
      <c r="X27" s="587"/>
      <c r="Y27" s="588"/>
      <c r="Z27" s="639">
        <v>6</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31688959</v>
      </c>
      <c r="BH27" s="587"/>
      <c r="BI27" s="587"/>
      <c r="BJ27" s="587"/>
      <c r="BK27" s="587"/>
      <c r="BL27" s="587"/>
      <c r="BM27" s="587"/>
      <c r="BN27" s="588"/>
      <c r="BO27" s="639">
        <v>100</v>
      </c>
      <c r="BP27" s="639"/>
      <c r="BQ27" s="639"/>
      <c r="BR27" s="639"/>
      <c r="BS27" s="592">
        <v>292684</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12100613</v>
      </c>
      <c r="CS27" s="605"/>
      <c r="CT27" s="605"/>
      <c r="CU27" s="605"/>
      <c r="CV27" s="605"/>
      <c r="CW27" s="605"/>
      <c r="CX27" s="605"/>
      <c r="CY27" s="606"/>
      <c r="CZ27" s="589">
        <v>16.399999999999999</v>
      </c>
      <c r="DA27" s="607"/>
      <c r="DB27" s="607"/>
      <c r="DC27" s="608"/>
      <c r="DD27" s="592">
        <v>3547413</v>
      </c>
      <c r="DE27" s="605"/>
      <c r="DF27" s="605"/>
      <c r="DG27" s="605"/>
      <c r="DH27" s="605"/>
      <c r="DI27" s="605"/>
      <c r="DJ27" s="605"/>
      <c r="DK27" s="606"/>
      <c r="DL27" s="592">
        <v>3524035</v>
      </c>
      <c r="DM27" s="605"/>
      <c r="DN27" s="605"/>
      <c r="DO27" s="605"/>
      <c r="DP27" s="605"/>
      <c r="DQ27" s="605"/>
      <c r="DR27" s="605"/>
      <c r="DS27" s="605"/>
      <c r="DT27" s="605"/>
      <c r="DU27" s="605"/>
      <c r="DV27" s="606"/>
      <c r="DW27" s="609">
        <v>7.5</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168402</v>
      </c>
      <c r="S28" s="587"/>
      <c r="T28" s="587"/>
      <c r="U28" s="587"/>
      <c r="V28" s="587"/>
      <c r="W28" s="587"/>
      <c r="X28" s="587"/>
      <c r="Y28" s="588"/>
      <c r="Z28" s="639">
        <v>0.2</v>
      </c>
      <c r="AA28" s="639"/>
      <c r="AB28" s="639"/>
      <c r="AC28" s="639"/>
      <c r="AD28" s="640">
        <v>17723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12300455</v>
      </c>
      <c r="CS28" s="587"/>
      <c r="CT28" s="587"/>
      <c r="CU28" s="587"/>
      <c r="CV28" s="587"/>
      <c r="CW28" s="587"/>
      <c r="CX28" s="587"/>
      <c r="CY28" s="588"/>
      <c r="CZ28" s="589">
        <v>16.7</v>
      </c>
      <c r="DA28" s="607"/>
      <c r="DB28" s="607"/>
      <c r="DC28" s="608"/>
      <c r="DD28" s="592">
        <v>12254309</v>
      </c>
      <c r="DE28" s="587"/>
      <c r="DF28" s="587"/>
      <c r="DG28" s="587"/>
      <c r="DH28" s="587"/>
      <c r="DI28" s="587"/>
      <c r="DJ28" s="587"/>
      <c r="DK28" s="588"/>
      <c r="DL28" s="592">
        <v>8621515</v>
      </c>
      <c r="DM28" s="587"/>
      <c r="DN28" s="587"/>
      <c r="DO28" s="587"/>
      <c r="DP28" s="587"/>
      <c r="DQ28" s="587"/>
      <c r="DR28" s="587"/>
      <c r="DS28" s="587"/>
      <c r="DT28" s="587"/>
      <c r="DU28" s="587"/>
      <c r="DV28" s="588"/>
      <c r="DW28" s="609">
        <v>18.3</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3506</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58</v>
      </c>
      <c r="CG29" s="620"/>
      <c r="CH29" s="620"/>
      <c r="CI29" s="620"/>
      <c r="CJ29" s="620"/>
      <c r="CK29" s="620"/>
      <c r="CL29" s="620"/>
      <c r="CM29" s="620"/>
      <c r="CN29" s="620"/>
      <c r="CO29" s="620"/>
      <c r="CP29" s="620"/>
      <c r="CQ29" s="621"/>
      <c r="CR29" s="586">
        <v>12299891</v>
      </c>
      <c r="CS29" s="605"/>
      <c r="CT29" s="605"/>
      <c r="CU29" s="605"/>
      <c r="CV29" s="605"/>
      <c r="CW29" s="605"/>
      <c r="CX29" s="605"/>
      <c r="CY29" s="606"/>
      <c r="CZ29" s="589">
        <v>16.7</v>
      </c>
      <c r="DA29" s="607"/>
      <c r="DB29" s="607"/>
      <c r="DC29" s="608"/>
      <c r="DD29" s="592">
        <v>12253745</v>
      </c>
      <c r="DE29" s="605"/>
      <c r="DF29" s="605"/>
      <c r="DG29" s="605"/>
      <c r="DH29" s="605"/>
      <c r="DI29" s="605"/>
      <c r="DJ29" s="605"/>
      <c r="DK29" s="606"/>
      <c r="DL29" s="592">
        <v>8620951</v>
      </c>
      <c r="DM29" s="605"/>
      <c r="DN29" s="605"/>
      <c r="DO29" s="605"/>
      <c r="DP29" s="605"/>
      <c r="DQ29" s="605"/>
      <c r="DR29" s="605"/>
      <c r="DS29" s="605"/>
      <c r="DT29" s="605"/>
      <c r="DU29" s="605"/>
      <c r="DV29" s="606"/>
      <c r="DW29" s="609">
        <v>18.3</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442546</v>
      </c>
      <c r="S30" s="587"/>
      <c r="T30" s="587"/>
      <c r="U30" s="587"/>
      <c r="V30" s="587"/>
      <c r="W30" s="587"/>
      <c r="X30" s="587"/>
      <c r="Y30" s="588"/>
      <c r="Z30" s="639">
        <v>0.6</v>
      </c>
      <c r="AA30" s="639"/>
      <c r="AB30" s="639"/>
      <c r="AC30" s="639"/>
      <c r="AD30" s="640" t="s">
        <v>221</v>
      </c>
      <c r="AE30" s="640"/>
      <c r="AF30" s="640"/>
      <c r="AG30" s="640"/>
      <c r="AH30" s="640"/>
      <c r="AI30" s="640"/>
      <c r="AJ30" s="640"/>
      <c r="AK30" s="640"/>
      <c r="AL30" s="609" t="s">
        <v>221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98.8</v>
      </c>
      <c r="BH30" s="653"/>
      <c r="BI30" s="653"/>
      <c r="BJ30" s="653"/>
      <c r="BK30" s="653"/>
      <c r="BL30" s="653"/>
      <c r="BM30" s="654">
        <v>94.9</v>
      </c>
      <c r="BN30" s="653"/>
      <c r="BO30" s="653"/>
      <c r="BP30" s="653"/>
      <c r="BQ30" s="655"/>
      <c r="BR30" s="652">
        <v>89.2</v>
      </c>
      <c r="BS30" s="653"/>
      <c r="BT30" s="653"/>
      <c r="BU30" s="653"/>
      <c r="BV30" s="653"/>
      <c r="BW30" s="653"/>
      <c r="BX30" s="654">
        <v>83.1</v>
      </c>
      <c r="BY30" s="653"/>
      <c r="BZ30" s="653"/>
      <c r="CA30" s="653"/>
      <c r="CB30" s="655"/>
      <c r="CD30" s="658"/>
      <c r="CE30" s="659"/>
      <c r="CF30" s="623" t="s">
        <v>292</v>
      </c>
      <c r="CG30" s="620"/>
      <c r="CH30" s="620"/>
      <c r="CI30" s="620"/>
      <c r="CJ30" s="620"/>
      <c r="CK30" s="620"/>
      <c r="CL30" s="620"/>
      <c r="CM30" s="620"/>
      <c r="CN30" s="620"/>
      <c r="CO30" s="620"/>
      <c r="CP30" s="620"/>
      <c r="CQ30" s="621"/>
      <c r="CR30" s="586">
        <v>11148207</v>
      </c>
      <c r="CS30" s="587"/>
      <c r="CT30" s="587"/>
      <c r="CU30" s="587"/>
      <c r="CV30" s="587"/>
      <c r="CW30" s="587"/>
      <c r="CX30" s="587"/>
      <c r="CY30" s="588"/>
      <c r="CZ30" s="589">
        <v>15.1</v>
      </c>
      <c r="DA30" s="607"/>
      <c r="DB30" s="607"/>
      <c r="DC30" s="608"/>
      <c r="DD30" s="592">
        <v>11106677</v>
      </c>
      <c r="DE30" s="587"/>
      <c r="DF30" s="587"/>
      <c r="DG30" s="587"/>
      <c r="DH30" s="587"/>
      <c r="DI30" s="587"/>
      <c r="DJ30" s="587"/>
      <c r="DK30" s="588"/>
      <c r="DL30" s="592">
        <v>7473883</v>
      </c>
      <c r="DM30" s="587"/>
      <c r="DN30" s="587"/>
      <c r="DO30" s="587"/>
      <c r="DP30" s="587"/>
      <c r="DQ30" s="587"/>
      <c r="DR30" s="587"/>
      <c r="DS30" s="587"/>
      <c r="DT30" s="587"/>
      <c r="DU30" s="587"/>
      <c r="DV30" s="588"/>
      <c r="DW30" s="609">
        <v>15.8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2289497</v>
      </c>
      <c r="S31" s="587"/>
      <c r="T31" s="587"/>
      <c r="U31" s="587"/>
      <c r="V31" s="587"/>
      <c r="W31" s="587"/>
      <c r="X31" s="587"/>
      <c r="Y31" s="588"/>
      <c r="Z31" s="639">
        <v>2.9</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99</v>
      </c>
      <c r="BH31" s="605"/>
      <c r="BI31" s="605"/>
      <c r="BJ31" s="605"/>
      <c r="BK31" s="605"/>
      <c r="BL31" s="605"/>
      <c r="BM31" s="641">
        <v>95.5</v>
      </c>
      <c r="BN31" s="651"/>
      <c r="BO31" s="651"/>
      <c r="BP31" s="651"/>
      <c r="BQ31" s="615"/>
      <c r="BR31" s="650">
        <v>98.9</v>
      </c>
      <c r="BS31" s="605"/>
      <c r="BT31" s="605"/>
      <c r="BU31" s="605"/>
      <c r="BV31" s="605"/>
      <c r="BW31" s="605"/>
      <c r="BX31" s="641">
        <v>95.1</v>
      </c>
      <c r="BY31" s="651"/>
      <c r="BZ31" s="651"/>
      <c r="CA31" s="651"/>
      <c r="CB31" s="615"/>
      <c r="CD31" s="658"/>
      <c r="CE31" s="659"/>
      <c r="CF31" s="623" t="s">
        <v>296</v>
      </c>
      <c r="CG31" s="620"/>
      <c r="CH31" s="620"/>
      <c r="CI31" s="620"/>
      <c r="CJ31" s="620"/>
      <c r="CK31" s="620"/>
      <c r="CL31" s="620"/>
      <c r="CM31" s="620"/>
      <c r="CN31" s="620"/>
      <c r="CO31" s="620"/>
      <c r="CP31" s="620"/>
      <c r="CQ31" s="621"/>
      <c r="CR31" s="586">
        <v>1151684</v>
      </c>
      <c r="CS31" s="605"/>
      <c r="CT31" s="605"/>
      <c r="CU31" s="605"/>
      <c r="CV31" s="605"/>
      <c r="CW31" s="605"/>
      <c r="CX31" s="605"/>
      <c r="CY31" s="606"/>
      <c r="CZ31" s="589">
        <v>1.6</v>
      </c>
      <c r="DA31" s="607"/>
      <c r="DB31" s="607"/>
      <c r="DC31" s="608"/>
      <c r="DD31" s="592">
        <v>1147068</v>
      </c>
      <c r="DE31" s="605"/>
      <c r="DF31" s="605"/>
      <c r="DG31" s="605"/>
      <c r="DH31" s="605"/>
      <c r="DI31" s="605"/>
      <c r="DJ31" s="605"/>
      <c r="DK31" s="606"/>
      <c r="DL31" s="592">
        <v>1147068</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2255009</v>
      </c>
      <c r="S32" s="587"/>
      <c r="T32" s="587"/>
      <c r="U32" s="587"/>
      <c r="V32" s="587"/>
      <c r="W32" s="587"/>
      <c r="X32" s="587"/>
      <c r="Y32" s="588"/>
      <c r="Z32" s="639">
        <v>2.9</v>
      </c>
      <c r="AA32" s="639"/>
      <c r="AB32" s="639"/>
      <c r="AC32" s="639"/>
      <c r="AD32" s="640">
        <v>9840</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98.6</v>
      </c>
      <c r="BH32" s="571"/>
      <c r="BI32" s="571"/>
      <c r="BJ32" s="571"/>
      <c r="BK32" s="571"/>
      <c r="BL32" s="571"/>
      <c r="BM32" s="634">
        <v>94.1</v>
      </c>
      <c r="BN32" s="571"/>
      <c r="BO32" s="571"/>
      <c r="BP32" s="571"/>
      <c r="BQ32" s="628"/>
      <c r="BR32" s="649">
        <v>79.5</v>
      </c>
      <c r="BS32" s="571"/>
      <c r="BT32" s="571"/>
      <c r="BU32" s="571"/>
      <c r="BV32" s="571"/>
      <c r="BW32" s="571"/>
      <c r="BX32" s="634">
        <v>71.5</v>
      </c>
      <c r="BY32" s="571"/>
      <c r="BZ32" s="571"/>
      <c r="CA32" s="571"/>
      <c r="CB32" s="628"/>
      <c r="CD32" s="660"/>
      <c r="CE32" s="661"/>
      <c r="CF32" s="623" t="s">
        <v>299</v>
      </c>
      <c r="CG32" s="620"/>
      <c r="CH32" s="620"/>
      <c r="CI32" s="620"/>
      <c r="CJ32" s="620"/>
      <c r="CK32" s="620"/>
      <c r="CL32" s="620"/>
      <c r="CM32" s="620"/>
      <c r="CN32" s="620"/>
      <c r="CO32" s="620"/>
      <c r="CP32" s="620"/>
      <c r="CQ32" s="621"/>
      <c r="CR32" s="586">
        <v>564</v>
      </c>
      <c r="CS32" s="587"/>
      <c r="CT32" s="587"/>
      <c r="CU32" s="587"/>
      <c r="CV32" s="587"/>
      <c r="CW32" s="587"/>
      <c r="CX32" s="587"/>
      <c r="CY32" s="588"/>
      <c r="CZ32" s="589">
        <v>0</v>
      </c>
      <c r="DA32" s="607"/>
      <c r="DB32" s="607"/>
      <c r="DC32" s="608"/>
      <c r="DD32" s="592">
        <v>564</v>
      </c>
      <c r="DE32" s="587"/>
      <c r="DF32" s="587"/>
      <c r="DG32" s="587"/>
      <c r="DH32" s="587"/>
      <c r="DI32" s="587"/>
      <c r="DJ32" s="587"/>
      <c r="DK32" s="588"/>
      <c r="DL32" s="592">
        <v>564</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9852300</v>
      </c>
      <c r="S33" s="587"/>
      <c r="T33" s="587"/>
      <c r="U33" s="587"/>
      <c r="V33" s="587"/>
      <c r="W33" s="587"/>
      <c r="X33" s="587"/>
      <c r="Y33" s="588"/>
      <c r="Z33" s="639">
        <v>12.6</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23603569</v>
      </c>
      <c r="CS33" s="605"/>
      <c r="CT33" s="605"/>
      <c r="CU33" s="605"/>
      <c r="CV33" s="605"/>
      <c r="CW33" s="605"/>
      <c r="CX33" s="605"/>
      <c r="CY33" s="606"/>
      <c r="CZ33" s="589">
        <v>32</v>
      </c>
      <c r="DA33" s="607"/>
      <c r="DB33" s="607"/>
      <c r="DC33" s="608"/>
      <c r="DD33" s="592">
        <v>18711976</v>
      </c>
      <c r="DE33" s="605"/>
      <c r="DF33" s="605"/>
      <c r="DG33" s="605"/>
      <c r="DH33" s="605"/>
      <c r="DI33" s="605"/>
      <c r="DJ33" s="605"/>
      <c r="DK33" s="606"/>
      <c r="DL33" s="592">
        <v>14488169</v>
      </c>
      <c r="DM33" s="605"/>
      <c r="DN33" s="605"/>
      <c r="DO33" s="605"/>
      <c r="DP33" s="605"/>
      <c r="DQ33" s="605"/>
      <c r="DR33" s="605"/>
      <c r="DS33" s="605"/>
      <c r="DT33" s="605"/>
      <c r="DU33" s="605"/>
      <c r="DV33" s="606"/>
      <c r="DW33" s="609">
        <v>30.7</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7353544</v>
      </c>
      <c r="CS34" s="587"/>
      <c r="CT34" s="587"/>
      <c r="CU34" s="587"/>
      <c r="CV34" s="587"/>
      <c r="CW34" s="587"/>
      <c r="CX34" s="587"/>
      <c r="CY34" s="588"/>
      <c r="CZ34" s="589">
        <v>10</v>
      </c>
      <c r="DA34" s="607"/>
      <c r="DB34" s="607"/>
      <c r="DC34" s="608"/>
      <c r="DD34" s="592">
        <v>6157703</v>
      </c>
      <c r="DE34" s="587"/>
      <c r="DF34" s="587"/>
      <c r="DG34" s="587"/>
      <c r="DH34" s="587"/>
      <c r="DI34" s="587"/>
      <c r="DJ34" s="587"/>
      <c r="DK34" s="588"/>
      <c r="DL34" s="592">
        <v>5973208</v>
      </c>
      <c r="DM34" s="587"/>
      <c r="DN34" s="587"/>
      <c r="DO34" s="587"/>
      <c r="DP34" s="587"/>
      <c r="DQ34" s="587"/>
      <c r="DR34" s="587"/>
      <c r="DS34" s="587"/>
      <c r="DT34" s="587"/>
      <c r="DU34" s="587"/>
      <c r="DV34" s="588"/>
      <c r="DW34" s="609">
        <v>12.7</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3598700</v>
      </c>
      <c r="S35" s="587"/>
      <c r="T35" s="587"/>
      <c r="U35" s="587"/>
      <c r="V35" s="587"/>
      <c r="W35" s="587"/>
      <c r="X35" s="587"/>
      <c r="Y35" s="588"/>
      <c r="Z35" s="639">
        <v>4.5999999999999996</v>
      </c>
      <c r="AA35" s="639"/>
      <c r="AB35" s="639"/>
      <c r="AC35" s="639"/>
      <c r="AD35" s="640" t="s">
        <v>221</v>
      </c>
      <c r="AE35" s="640"/>
      <c r="AF35" s="640"/>
      <c r="AG35" s="640"/>
      <c r="AH35" s="640"/>
      <c r="AI35" s="640"/>
      <c r="AJ35" s="640"/>
      <c r="AK35" s="640"/>
      <c r="AL35" s="609" t="s">
        <v>221</v>
      </c>
      <c r="AM35" s="641"/>
      <c r="AN35" s="641"/>
      <c r="AO35" s="642"/>
      <c r="AP35" s="186"/>
      <c r="AQ35" s="643" t="s">
        <v>307</v>
      </c>
      <c r="AR35" s="644"/>
      <c r="AS35" s="644"/>
      <c r="AT35" s="644"/>
      <c r="AU35" s="644"/>
      <c r="AV35" s="644"/>
      <c r="AW35" s="644"/>
      <c r="AX35" s="644"/>
      <c r="AY35" s="645"/>
      <c r="AZ35" s="636">
        <v>5819547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605997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1114869</v>
      </c>
      <c r="CS35" s="605"/>
      <c r="CT35" s="605"/>
      <c r="CU35" s="605"/>
      <c r="CV35" s="605"/>
      <c r="CW35" s="605"/>
      <c r="CX35" s="605"/>
      <c r="CY35" s="606"/>
      <c r="CZ35" s="589">
        <v>1.5</v>
      </c>
      <c r="DA35" s="607"/>
      <c r="DB35" s="607"/>
      <c r="DC35" s="608"/>
      <c r="DD35" s="592">
        <v>889798</v>
      </c>
      <c r="DE35" s="605"/>
      <c r="DF35" s="605"/>
      <c r="DG35" s="605"/>
      <c r="DH35" s="605"/>
      <c r="DI35" s="605"/>
      <c r="DJ35" s="605"/>
      <c r="DK35" s="606"/>
      <c r="DL35" s="592">
        <v>889798</v>
      </c>
      <c r="DM35" s="605"/>
      <c r="DN35" s="605"/>
      <c r="DO35" s="605"/>
      <c r="DP35" s="605"/>
      <c r="DQ35" s="605"/>
      <c r="DR35" s="605"/>
      <c r="DS35" s="605"/>
      <c r="DT35" s="605"/>
      <c r="DU35" s="605"/>
      <c r="DV35" s="606"/>
      <c r="DW35" s="609">
        <v>1.9</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78113927</v>
      </c>
      <c r="S36" s="627"/>
      <c r="T36" s="627"/>
      <c r="U36" s="627"/>
      <c r="V36" s="627"/>
      <c r="W36" s="627"/>
      <c r="X36" s="627"/>
      <c r="Y36" s="630"/>
      <c r="Z36" s="631">
        <v>100</v>
      </c>
      <c r="AA36" s="631"/>
      <c r="AB36" s="631"/>
      <c r="AC36" s="631"/>
      <c r="AD36" s="632">
        <v>43588111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1105798</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460741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5146638</v>
      </c>
      <c r="CS36" s="587"/>
      <c r="CT36" s="587"/>
      <c r="CU36" s="587"/>
      <c r="CV36" s="587"/>
      <c r="CW36" s="587"/>
      <c r="CX36" s="587"/>
      <c r="CY36" s="588"/>
      <c r="CZ36" s="589">
        <v>7</v>
      </c>
      <c r="DA36" s="607"/>
      <c r="DB36" s="607"/>
      <c r="DC36" s="608"/>
      <c r="DD36" s="592">
        <v>4231701</v>
      </c>
      <c r="DE36" s="587"/>
      <c r="DF36" s="587"/>
      <c r="DG36" s="587"/>
      <c r="DH36" s="587"/>
      <c r="DI36" s="587"/>
      <c r="DJ36" s="587"/>
      <c r="DK36" s="588"/>
      <c r="DL36" s="592">
        <v>3194010</v>
      </c>
      <c r="DM36" s="587"/>
      <c r="DN36" s="587"/>
      <c r="DO36" s="587"/>
      <c r="DP36" s="587"/>
      <c r="DQ36" s="587"/>
      <c r="DR36" s="587"/>
      <c r="DS36" s="587"/>
      <c r="DT36" s="587"/>
      <c r="DU36" s="587"/>
      <c r="DV36" s="588"/>
      <c r="DW36" s="609">
        <v>6.8</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395501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23517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2357908</v>
      </c>
      <c r="CS37" s="605"/>
      <c r="CT37" s="605"/>
      <c r="CU37" s="605"/>
      <c r="CV37" s="605"/>
      <c r="CW37" s="605"/>
      <c r="CX37" s="605"/>
      <c r="CY37" s="606"/>
      <c r="CZ37" s="589">
        <v>3.2</v>
      </c>
      <c r="DA37" s="607"/>
      <c r="DB37" s="607"/>
      <c r="DC37" s="608"/>
      <c r="DD37" s="592">
        <v>2085293</v>
      </c>
      <c r="DE37" s="605"/>
      <c r="DF37" s="605"/>
      <c r="DG37" s="605"/>
      <c r="DH37" s="605"/>
      <c r="DI37" s="605"/>
      <c r="DJ37" s="605"/>
      <c r="DK37" s="606"/>
      <c r="DL37" s="592">
        <v>2055334</v>
      </c>
      <c r="DM37" s="605"/>
      <c r="DN37" s="605"/>
      <c r="DO37" s="605"/>
      <c r="DP37" s="605"/>
      <c r="DQ37" s="605"/>
      <c r="DR37" s="605"/>
      <c r="DS37" s="605"/>
      <c r="DT37" s="605"/>
      <c r="DU37" s="605"/>
      <c r="DV37" s="606"/>
      <c r="DW37" s="609">
        <v>4.4000000000000004</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24686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38343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5424046</v>
      </c>
      <c r="CS38" s="587"/>
      <c r="CT38" s="587"/>
      <c r="CU38" s="587"/>
      <c r="CV38" s="587"/>
      <c r="CW38" s="587"/>
      <c r="CX38" s="587"/>
      <c r="CY38" s="588"/>
      <c r="CZ38" s="589">
        <v>7.4</v>
      </c>
      <c r="DA38" s="607"/>
      <c r="DB38" s="607"/>
      <c r="DC38" s="608"/>
      <c r="DD38" s="592">
        <v>4773732</v>
      </c>
      <c r="DE38" s="587"/>
      <c r="DF38" s="587"/>
      <c r="DG38" s="587"/>
      <c r="DH38" s="587"/>
      <c r="DI38" s="587"/>
      <c r="DJ38" s="587"/>
      <c r="DK38" s="588"/>
      <c r="DL38" s="592">
        <v>4431153</v>
      </c>
      <c r="DM38" s="587"/>
      <c r="DN38" s="587"/>
      <c r="DO38" s="587"/>
      <c r="DP38" s="587"/>
      <c r="DQ38" s="587"/>
      <c r="DR38" s="587"/>
      <c r="DS38" s="587"/>
      <c r="DT38" s="587"/>
      <c r="DU38" s="587"/>
      <c r="DV38" s="588"/>
      <c r="DW38" s="609">
        <v>9.4</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95</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2802172</v>
      </c>
      <c r="CS39" s="605"/>
      <c r="CT39" s="605"/>
      <c r="CU39" s="605"/>
      <c r="CV39" s="605"/>
      <c r="CW39" s="605"/>
      <c r="CX39" s="605"/>
      <c r="CY39" s="606"/>
      <c r="CZ39" s="589">
        <v>3.8</v>
      </c>
      <c r="DA39" s="607"/>
      <c r="DB39" s="607"/>
      <c r="DC39" s="608"/>
      <c r="DD39" s="592">
        <v>2659042</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910135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99</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1762300</v>
      </c>
      <c r="CS40" s="587"/>
      <c r="CT40" s="587"/>
      <c r="CU40" s="587"/>
      <c r="CV40" s="587"/>
      <c r="CW40" s="587"/>
      <c r="CX40" s="587"/>
      <c r="CY40" s="588"/>
      <c r="CZ40" s="589">
        <v>2.4</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3383427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291</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12249863</v>
      </c>
      <c r="CS42" s="587"/>
      <c r="CT42" s="587"/>
      <c r="CU42" s="587"/>
      <c r="CV42" s="587"/>
      <c r="CW42" s="587"/>
      <c r="CX42" s="587"/>
      <c r="CY42" s="588"/>
      <c r="CZ42" s="589">
        <v>16.600000000000001</v>
      </c>
      <c r="DA42" s="590"/>
      <c r="DB42" s="590"/>
      <c r="DC42" s="591"/>
      <c r="DD42" s="592">
        <v>1899579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140452</v>
      </c>
      <c r="CS43" s="605"/>
      <c r="CT43" s="605"/>
      <c r="CU43" s="605"/>
      <c r="CV43" s="605"/>
      <c r="CW43" s="605"/>
      <c r="CX43" s="605"/>
      <c r="CY43" s="606"/>
      <c r="CZ43" s="589">
        <v>0.2</v>
      </c>
      <c r="DA43" s="607"/>
      <c r="DB43" s="607"/>
      <c r="DC43" s="608"/>
      <c r="DD43" s="592">
        <v>137739</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288</v>
      </c>
      <c r="CE44" s="600"/>
      <c r="CF44" s="583" t="s">
        <v>337</v>
      </c>
      <c r="CG44" s="584"/>
      <c r="CH44" s="584"/>
      <c r="CI44" s="584"/>
      <c r="CJ44" s="584"/>
      <c r="CK44" s="584"/>
      <c r="CL44" s="584"/>
      <c r="CM44" s="584"/>
      <c r="CN44" s="584"/>
      <c r="CO44" s="584"/>
      <c r="CP44" s="584"/>
      <c r="CQ44" s="585"/>
      <c r="CR44" s="586">
        <v>12200459</v>
      </c>
      <c r="CS44" s="587"/>
      <c r="CT44" s="587"/>
      <c r="CU44" s="587"/>
      <c r="CV44" s="587"/>
      <c r="CW44" s="587"/>
      <c r="CX44" s="587"/>
      <c r="CY44" s="588"/>
      <c r="CZ44" s="589">
        <v>16.5</v>
      </c>
      <c r="DA44" s="590"/>
      <c r="DB44" s="590"/>
      <c r="DC44" s="591"/>
      <c r="DD44" s="592">
        <v>1880305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6991589</v>
      </c>
      <c r="CS45" s="605"/>
      <c r="CT45" s="605"/>
      <c r="CU45" s="605"/>
      <c r="CV45" s="605"/>
      <c r="CW45" s="605"/>
      <c r="CX45" s="605"/>
      <c r="CY45" s="606"/>
      <c r="CZ45" s="589">
        <v>9.5</v>
      </c>
      <c r="DA45" s="607"/>
      <c r="DB45" s="607"/>
      <c r="DC45" s="608"/>
      <c r="DD45" s="592">
        <v>273980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5098667</v>
      </c>
      <c r="CS46" s="587"/>
      <c r="CT46" s="587"/>
      <c r="CU46" s="587"/>
      <c r="CV46" s="587"/>
      <c r="CW46" s="587"/>
      <c r="CX46" s="587"/>
      <c r="CY46" s="588"/>
      <c r="CZ46" s="589">
        <v>6.9</v>
      </c>
      <c r="DA46" s="590"/>
      <c r="DB46" s="590"/>
      <c r="DC46" s="591"/>
      <c r="DD46" s="592">
        <v>1590267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49404</v>
      </c>
      <c r="CS47" s="605"/>
      <c r="CT47" s="605"/>
      <c r="CU47" s="605"/>
      <c r="CV47" s="605"/>
      <c r="CW47" s="605"/>
      <c r="CX47" s="605"/>
      <c r="CY47" s="606"/>
      <c r="CZ47" s="589">
        <v>0.1</v>
      </c>
      <c r="DA47" s="607"/>
      <c r="DB47" s="607"/>
      <c r="DC47" s="608"/>
      <c r="DD47" s="592">
        <v>19274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73793489</v>
      </c>
      <c r="CS49" s="571"/>
      <c r="CT49" s="571"/>
      <c r="CU49" s="571"/>
      <c r="CV49" s="571"/>
      <c r="CW49" s="571"/>
      <c r="CX49" s="571"/>
      <c r="CY49" s="572"/>
      <c r="CZ49" s="573">
        <v>100</v>
      </c>
      <c r="DA49" s="574"/>
      <c r="DB49" s="574"/>
      <c r="DC49" s="575"/>
      <c r="DD49" s="576">
        <v>47969756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77863</v>
      </c>
      <c r="R7" s="1099"/>
      <c r="S7" s="1099"/>
      <c r="T7" s="1099"/>
      <c r="U7" s="1099"/>
      <c r="V7" s="1099">
        <v>73565</v>
      </c>
      <c r="W7" s="1099"/>
      <c r="X7" s="1099"/>
      <c r="Y7" s="1099"/>
      <c r="Z7" s="1099"/>
      <c r="AA7" s="1099">
        <v>4298</v>
      </c>
      <c r="AB7" s="1099"/>
      <c r="AC7" s="1099"/>
      <c r="AD7" s="1099"/>
      <c r="AE7" s="1100"/>
      <c r="AF7" s="1101">
        <v>2787</v>
      </c>
      <c r="AG7" s="1102"/>
      <c r="AH7" s="1102"/>
      <c r="AI7" s="1102"/>
      <c r="AJ7" s="1103"/>
      <c r="AK7" s="1085">
        <v>455</v>
      </c>
      <c r="AL7" s="1086"/>
      <c r="AM7" s="1086"/>
      <c r="AN7" s="1086"/>
      <c r="AO7" s="1086"/>
      <c r="AP7" s="1086">
        <v>84017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537</v>
      </c>
      <c r="BT7" s="1090"/>
      <c r="BU7" s="1090"/>
      <c r="BV7" s="1090"/>
      <c r="BW7" s="1090"/>
      <c r="BX7" s="1090"/>
      <c r="BY7" s="1090"/>
      <c r="BZ7" s="1090"/>
      <c r="CA7" s="1090"/>
      <c r="CB7" s="1090"/>
      <c r="CC7" s="1090"/>
      <c r="CD7" s="1090"/>
      <c r="CE7" s="1090"/>
      <c r="CF7" s="1090"/>
      <c r="CG7" s="1091"/>
      <c r="CH7" s="1082">
        <v>-1</v>
      </c>
      <c r="CI7" s="1083"/>
      <c r="CJ7" s="1083"/>
      <c r="CK7" s="1083"/>
      <c r="CL7" s="1084"/>
      <c r="CM7" s="1082">
        <v>289</v>
      </c>
      <c r="CN7" s="1083"/>
      <c r="CO7" s="1083"/>
      <c r="CP7" s="1083"/>
      <c r="CQ7" s="1084"/>
      <c r="CR7" s="1082">
        <v>225</v>
      </c>
      <c r="CS7" s="1083"/>
      <c r="CT7" s="1083"/>
      <c r="CU7" s="1083"/>
      <c r="CV7" s="1084"/>
      <c r="CW7" s="1082">
        <v>1</v>
      </c>
      <c r="CX7" s="1083"/>
      <c r="CY7" s="1083"/>
      <c r="CZ7" s="1083"/>
      <c r="DA7" s="1084"/>
      <c r="DB7" s="1082" t="s">
        <v>541</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7</v>
      </c>
      <c r="R8" s="1038"/>
      <c r="S8" s="1038"/>
      <c r="T8" s="1038"/>
      <c r="U8" s="1038"/>
      <c r="V8" s="1038">
        <v>7</v>
      </c>
      <c r="W8" s="1038"/>
      <c r="X8" s="1038"/>
      <c r="Y8" s="1038"/>
      <c r="Z8" s="1038"/>
      <c r="AA8" s="1038" t="s">
        <v>541</v>
      </c>
      <c r="AB8" s="1038"/>
      <c r="AC8" s="1038"/>
      <c r="AD8" s="1038"/>
      <c r="AE8" s="1039"/>
      <c r="AF8" s="1013" t="s">
        <v>221</v>
      </c>
      <c r="AG8" s="1014"/>
      <c r="AH8" s="1014"/>
      <c r="AI8" s="1014"/>
      <c r="AJ8" s="1015"/>
      <c r="AK8" s="1080" t="s">
        <v>541</v>
      </c>
      <c r="AL8" s="1081"/>
      <c r="AM8" s="1081"/>
      <c r="AN8" s="1081"/>
      <c r="AO8" s="1081"/>
      <c r="AP8" s="1081">
        <v>19</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538</v>
      </c>
      <c r="BT8" s="1009"/>
      <c r="BU8" s="1009"/>
      <c r="BV8" s="1009"/>
      <c r="BW8" s="1009"/>
      <c r="BX8" s="1009"/>
      <c r="BY8" s="1009"/>
      <c r="BZ8" s="1009"/>
      <c r="CA8" s="1009"/>
      <c r="CB8" s="1009"/>
      <c r="CC8" s="1009"/>
      <c r="CD8" s="1009"/>
      <c r="CE8" s="1009"/>
      <c r="CF8" s="1009"/>
      <c r="CG8" s="1010"/>
      <c r="CH8" s="983">
        <v>1</v>
      </c>
      <c r="CI8" s="984"/>
      <c r="CJ8" s="984"/>
      <c r="CK8" s="984"/>
      <c r="CL8" s="985"/>
      <c r="CM8" s="983">
        <v>50</v>
      </c>
      <c r="CN8" s="984"/>
      <c r="CO8" s="984"/>
      <c r="CP8" s="984"/>
      <c r="CQ8" s="985"/>
      <c r="CR8" s="983">
        <v>39</v>
      </c>
      <c r="CS8" s="984"/>
      <c r="CT8" s="984"/>
      <c r="CU8" s="984"/>
      <c r="CV8" s="985"/>
      <c r="CW8" s="983">
        <v>6</v>
      </c>
      <c r="CX8" s="984"/>
      <c r="CY8" s="984"/>
      <c r="CZ8" s="984"/>
      <c r="DA8" s="985"/>
      <c r="DB8" s="983" t="s">
        <v>541</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32</v>
      </c>
      <c r="R9" s="1038"/>
      <c r="S9" s="1038"/>
      <c r="T9" s="1038"/>
      <c r="U9" s="1038"/>
      <c r="V9" s="1038">
        <v>31</v>
      </c>
      <c r="W9" s="1038"/>
      <c r="X9" s="1038"/>
      <c r="Y9" s="1038"/>
      <c r="Z9" s="1038"/>
      <c r="AA9" s="1038">
        <v>1</v>
      </c>
      <c r="AB9" s="1038"/>
      <c r="AC9" s="1038"/>
      <c r="AD9" s="1038"/>
      <c r="AE9" s="1039"/>
      <c r="AF9" s="1013">
        <v>1</v>
      </c>
      <c r="AG9" s="1014"/>
      <c r="AH9" s="1014"/>
      <c r="AI9" s="1014"/>
      <c r="AJ9" s="1015"/>
      <c r="AK9" s="1080" t="s">
        <v>541</v>
      </c>
      <c r="AL9" s="1081"/>
      <c r="AM9" s="1081"/>
      <c r="AN9" s="1081"/>
      <c r="AO9" s="1081"/>
      <c r="AP9" s="1081" t="s">
        <v>541</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539</v>
      </c>
      <c r="BT9" s="1009"/>
      <c r="BU9" s="1009"/>
      <c r="BV9" s="1009"/>
      <c r="BW9" s="1009"/>
      <c r="BX9" s="1009"/>
      <c r="BY9" s="1009"/>
      <c r="BZ9" s="1009"/>
      <c r="CA9" s="1009"/>
      <c r="CB9" s="1009"/>
      <c r="CC9" s="1009"/>
      <c r="CD9" s="1009"/>
      <c r="CE9" s="1009"/>
      <c r="CF9" s="1009"/>
      <c r="CG9" s="1010"/>
      <c r="CH9" s="983">
        <v>-5</v>
      </c>
      <c r="CI9" s="984"/>
      <c r="CJ9" s="984"/>
      <c r="CK9" s="984"/>
      <c r="CL9" s="985"/>
      <c r="CM9" s="983">
        <v>41</v>
      </c>
      <c r="CN9" s="984"/>
      <c r="CO9" s="984"/>
      <c r="CP9" s="984"/>
      <c r="CQ9" s="985"/>
      <c r="CR9" s="983">
        <v>3</v>
      </c>
      <c r="CS9" s="984"/>
      <c r="CT9" s="984"/>
      <c r="CU9" s="984"/>
      <c r="CV9" s="985"/>
      <c r="CW9" s="983" t="s">
        <v>541</v>
      </c>
      <c r="CX9" s="984"/>
      <c r="CY9" s="984"/>
      <c r="CZ9" s="984"/>
      <c r="DA9" s="985"/>
      <c r="DB9" s="983" t="s">
        <v>541</v>
      </c>
      <c r="DC9" s="984"/>
      <c r="DD9" s="984"/>
      <c r="DE9" s="984"/>
      <c r="DF9" s="985"/>
      <c r="DG9" s="983">
        <v>1681</v>
      </c>
      <c r="DH9" s="984"/>
      <c r="DI9" s="984"/>
      <c r="DJ9" s="984"/>
      <c r="DK9" s="985"/>
      <c r="DL9" s="983" t="s">
        <v>541</v>
      </c>
      <c r="DM9" s="984"/>
      <c r="DN9" s="984"/>
      <c r="DO9" s="984"/>
      <c r="DP9" s="985"/>
      <c r="DQ9" s="983">
        <v>331</v>
      </c>
      <c r="DR9" s="984"/>
      <c r="DS9" s="984"/>
      <c r="DT9" s="984"/>
      <c r="DU9" s="985"/>
      <c r="DV9" s="986"/>
      <c r="DW9" s="987"/>
      <c r="DX9" s="987"/>
      <c r="DY9" s="987"/>
      <c r="DZ9" s="988"/>
      <c r="EA9" s="205"/>
    </row>
    <row r="10" spans="1:131" s="206" customFormat="1" ht="26.25" customHeight="1" x14ac:dyDescent="0.15">
      <c r="A10" s="212">
        <v>4</v>
      </c>
      <c r="B10" s="1031" t="s">
        <v>368</v>
      </c>
      <c r="C10" s="1032"/>
      <c r="D10" s="1032"/>
      <c r="E10" s="1032"/>
      <c r="F10" s="1032"/>
      <c r="G10" s="1032"/>
      <c r="H10" s="1032"/>
      <c r="I10" s="1032"/>
      <c r="J10" s="1032"/>
      <c r="K10" s="1032"/>
      <c r="L10" s="1032"/>
      <c r="M10" s="1032"/>
      <c r="N10" s="1032"/>
      <c r="O10" s="1032"/>
      <c r="P10" s="1033"/>
      <c r="Q10" s="1037">
        <v>26</v>
      </c>
      <c r="R10" s="1038"/>
      <c r="S10" s="1038"/>
      <c r="T10" s="1038"/>
      <c r="U10" s="1038"/>
      <c r="V10" s="1038">
        <v>22</v>
      </c>
      <c r="W10" s="1038"/>
      <c r="X10" s="1038"/>
      <c r="Y10" s="1038"/>
      <c r="Z10" s="1038"/>
      <c r="AA10" s="1038">
        <v>4</v>
      </c>
      <c r="AB10" s="1038"/>
      <c r="AC10" s="1038"/>
      <c r="AD10" s="1038"/>
      <c r="AE10" s="1039"/>
      <c r="AF10" s="1013">
        <v>4</v>
      </c>
      <c r="AG10" s="1014"/>
      <c r="AH10" s="1014"/>
      <c r="AI10" s="1014"/>
      <c r="AJ10" s="1015"/>
      <c r="AK10" s="1080" t="s">
        <v>541</v>
      </c>
      <c r="AL10" s="1081"/>
      <c r="AM10" s="1081"/>
      <c r="AN10" s="1081"/>
      <c r="AO10" s="1081"/>
      <c r="AP10" s="1081" t="s">
        <v>541</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540</v>
      </c>
      <c r="BT10" s="1009"/>
      <c r="BU10" s="1009"/>
      <c r="BV10" s="1009"/>
      <c r="BW10" s="1009"/>
      <c r="BX10" s="1009"/>
      <c r="BY10" s="1009"/>
      <c r="BZ10" s="1009"/>
      <c r="CA10" s="1009"/>
      <c r="CB10" s="1009"/>
      <c r="CC10" s="1009"/>
      <c r="CD10" s="1009"/>
      <c r="CE10" s="1009"/>
      <c r="CF10" s="1009"/>
      <c r="CG10" s="1010"/>
      <c r="CH10" s="983" t="s">
        <v>541</v>
      </c>
      <c r="CI10" s="984"/>
      <c r="CJ10" s="984"/>
      <c r="CK10" s="984"/>
      <c r="CL10" s="985"/>
      <c r="CM10" s="983">
        <v>110</v>
      </c>
      <c r="CN10" s="984"/>
      <c r="CO10" s="984"/>
      <c r="CP10" s="984"/>
      <c r="CQ10" s="985"/>
      <c r="CR10" s="983">
        <v>105</v>
      </c>
      <c r="CS10" s="984"/>
      <c r="CT10" s="984"/>
      <c r="CU10" s="984"/>
      <c r="CV10" s="985"/>
      <c r="CW10" s="983" t="s">
        <v>541</v>
      </c>
      <c r="CX10" s="984"/>
      <c r="CY10" s="984"/>
      <c r="CZ10" s="984"/>
      <c r="DA10" s="985"/>
      <c r="DB10" s="983" t="s">
        <v>541</v>
      </c>
      <c r="DC10" s="984"/>
      <c r="DD10" s="984"/>
      <c r="DE10" s="984"/>
      <c r="DF10" s="985"/>
      <c r="DG10" s="983" t="s">
        <v>541</v>
      </c>
      <c r="DH10" s="984"/>
      <c r="DI10" s="984"/>
      <c r="DJ10" s="984"/>
      <c r="DK10" s="985"/>
      <c r="DL10" s="983" t="s">
        <v>541</v>
      </c>
      <c r="DM10" s="984"/>
      <c r="DN10" s="984"/>
      <c r="DO10" s="984"/>
      <c r="DP10" s="985"/>
      <c r="DQ10" s="983" t="s">
        <v>541</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370</v>
      </c>
      <c r="B23" s="938" t="s">
        <v>371</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2792</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382</v>
      </c>
      <c r="C28" s="1045"/>
      <c r="D28" s="1045"/>
      <c r="E28" s="1045"/>
      <c r="F28" s="1045"/>
      <c r="G28" s="1045"/>
      <c r="H28" s="1045"/>
      <c r="I28" s="1045"/>
      <c r="J28" s="1045"/>
      <c r="K28" s="1045"/>
      <c r="L28" s="1045"/>
      <c r="M28" s="1045"/>
      <c r="N28" s="1045"/>
      <c r="O28" s="1045"/>
      <c r="P28" s="1046"/>
      <c r="Q28" s="1047">
        <v>16731</v>
      </c>
      <c r="R28" s="1048"/>
      <c r="S28" s="1048"/>
      <c r="T28" s="1048"/>
      <c r="U28" s="1048"/>
      <c r="V28" s="1048">
        <v>16125</v>
      </c>
      <c r="W28" s="1048"/>
      <c r="X28" s="1048"/>
      <c r="Y28" s="1048"/>
      <c r="Z28" s="1048"/>
      <c r="AA28" s="1048">
        <v>606</v>
      </c>
      <c r="AB28" s="1048"/>
      <c r="AC28" s="1048"/>
      <c r="AD28" s="1048"/>
      <c r="AE28" s="1049"/>
      <c r="AF28" s="1050">
        <v>606</v>
      </c>
      <c r="AG28" s="1048"/>
      <c r="AH28" s="1048"/>
      <c r="AI28" s="1048"/>
      <c r="AJ28" s="1051"/>
      <c r="AK28" s="1052">
        <v>910</v>
      </c>
      <c r="AL28" s="1040"/>
      <c r="AM28" s="1040"/>
      <c r="AN28" s="1040"/>
      <c r="AO28" s="1040"/>
      <c r="AP28" s="1040" t="s">
        <v>541</v>
      </c>
      <c r="AQ28" s="1040"/>
      <c r="AR28" s="1040"/>
      <c r="AS28" s="1040"/>
      <c r="AT28" s="1040"/>
      <c r="AU28" s="1040" t="s">
        <v>541</v>
      </c>
      <c r="AV28" s="1040"/>
      <c r="AW28" s="1040"/>
      <c r="AX28" s="1040"/>
      <c r="AY28" s="1040"/>
      <c r="AZ28" s="1041" t="s">
        <v>541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383</v>
      </c>
      <c r="C29" s="1032"/>
      <c r="D29" s="1032"/>
      <c r="E29" s="1032"/>
      <c r="F29" s="1032"/>
      <c r="G29" s="1032"/>
      <c r="H29" s="1032"/>
      <c r="I29" s="1032"/>
      <c r="J29" s="1032"/>
      <c r="K29" s="1032"/>
      <c r="L29" s="1032"/>
      <c r="M29" s="1032"/>
      <c r="N29" s="1032"/>
      <c r="O29" s="1032"/>
      <c r="P29" s="1033"/>
      <c r="Q29" s="1037">
        <v>10924</v>
      </c>
      <c r="R29" s="1038"/>
      <c r="S29" s="1038"/>
      <c r="T29" s="1038"/>
      <c r="U29" s="1038"/>
      <c r="V29" s="1038">
        <v>10897</v>
      </c>
      <c r="W29" s="1038"/>
      <c r="X29" s="1038"/>
      <c r="Y29" s="1038"/>
      <c r="Z29" s="1038"/>
      <c r="AA29" s="1038">
        <v>27</v>
      </c>
      <c r="AB29" s="1038"/>
      <c r="AC29" s="1038"/>
      <c r="AD29" s="1038"/>
      <c r="AE29" s="1039"/>
      <c r="AF29" s="1013">
        <v>27</v>
      </c>
      <c r="AG29" s="1014"/>
      <c r="AH29" s="1014"/>
      <c r="AI29" s="1014"/>
      <c r="AJ29" s="1015"/>
      <c r="AK29" s="974">
        <v>1553</v>
      </c>
      <c r="AL29" s="965"/>
      <c r="AM29" s="965"/>
      <c r="AN29" s="965"/>
      <c r="AO29" s="965"/>
      <c r="AP29" s="965" t="s">
        <v>541</v>
      </c>
      <c r="AQ29" s="965"/>
      <c r="AR29" s="965"/>
      <c r="AS29" s="965"/>
      <c r="AT29" s="965"/>
      <c r="AU29" s="965" t="s">
        <v>541</v>
      </c>
      <c r="AV29" s="965"/>
      <c r="AW29" s="965"/>
      <c r="AX29" s="965"/>
      <c r="AY29" s="965"/>
      <c r="AZ29" s="1036" t="s">
        <v>541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384</v>
      </c>
      <c r="C30" s="1032"/>
      <c r="D30" s="1032"/>
      <c r="E30" s="1032"/>
      <c r="F30" s="1032"/>
      <c r="G30" s="1032"/>
      <c r="H30" s="1032"/>
      <c r="I30" s="1032"/>
      <c r="J30" s="1032"/>
      <c r="K30" s="1032"/>
      <c r="L30" s="1032"/>
      <c r="M30" s="1032"/>
      <c r="N30" s="1032"/>
      <c r="O30" s="1032"/>
      <c r="P30" s="1033"/>
      <c r="Q30" s="1037">
        <v>1538</v>
      </c>
      <c r="R30" s="1038"/>
      <c r="S30" s="1038"/>
      <c r="T30" s="1038"/>
      <c r="U30" s="1038"/>
      <c r="V30" s="1038">
        <v>1532</v>
      </c>
      <c r="W30" s="1038"/>
      <c r="X30" s="1038"/>
      <c r="Y30" s="1038"/>
      <c r="Z30" s="1038"/>
      <c r="AA30" s="1038">
        <v>6</v>
      </c>
      <c r="AB30" s="1038"/>
      <c r="AC30" s="1038"/>
      <c r="AD30" s="1038"/>
      <c r="AE30" s="1039"/>
      <c r="AF30" s="1013">
        <v>6</v>
      </c>
      <c r="AG30" s="1014"/>
      <c r="AH30" s="1014"/>
      <c r="AI30" s="1014"/>
      <c r="AJ30" s="1015"/>
      <c r="AK30" s="974">
        <v>304</v>
      </c>
      <c r="AL30" s="965"/>
      <c r="AM30" s="965"/>
      <c r="AN30" s="965"/>
      <c r="AO30" s="965"/>
      <c r="AP30" s="965" t="s">
        <v>541</v>
      </c>
      <c r="AQ30" s="965"/>
      <c r="AR30" s="965"/>
      <c r="AS30" s="965"/>
      <c r="AT30" s="965"/>
      <c r="AU30" s="965" t="s">
        <v>541</v>
      </c>
      <c r="AV30" s="965"/>
      <c r="AW30" s="965"/>
      <c r="AX30" s="965"/>
      <c r="AY30" s="965"/>
      <c r="AZ30" s="1036" t="s">
        <v>541</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385</v>
      </c>
      <c r="C31" s="1032"/>
      <c r="D31" s="1032"/>
      <c r="E31" s="1032"/>
      <c r="F31" s="1032"/>
      <c r="G31" s="1032"/>
      <c r="H31" s="1032"/>
      <c r="I31" s="1032"/>
      <c r="J31" s="1032"/>
      <c r="K31" s="1032"/>
      <c r="L31" s="1032"/>
      <c r="M31" s="1032"/>
      <c r="N31" s="1032"/>
      <c r="O31" s="1032"/>
      <c r="P31" s="1033"/>
      <c r="Q31" s="1037">
        <v>72</v>
      </c>
      <c r="R31" s="1038"/>
      <c r="S31" s="1038"/>
      <c r="T31" s="1038"/>
      <c r="U31" s="1038"/>
      <c r="V31" s="1038">
        <v>72</v>
      </c>
      <c r="W31" s="1038"/>
      <c r="X31" s="1038"/>
      <c r="Y31" s="1038"/>
      <c r="Z31" s="1038"/>
      <c r="AA31" s="1038" t="s">
        <v>541</v>
      </c>
      <c r="AB31" s="1038"/>
      <c r="AC31" s="1038"/>
      <c r="AD31" s="1038"/>
      <c r="AE31" s="1039"/>
      <c r="AF31" s="1013" t="s">
        <v>221</v>
      </c>
      <c r="AG31" s="1014"/>
      <c r="AH31" s="1014"/>
      <c r="AI31" s="1014"/>
      <c r="AJ31" s="1015"/>
      <c r="AK31" s="974">
        <v>6</v>
      </c>
      <c r="AL31" s="965"/>
      <c r="AM31" s="965"/>
      <c r="AN31" s="965"/>
      <c r="AO31" s="965"/>
      <c r="AP31" s="965" t="s">
        <v>541</v>
      </c>
      <c r="AQ31" s="965"/>
      <c r="AR31" s="965"/>
      <c r="AS31" s="965"/>
      <c r="AT31" s="965"/>
      <c r="AU31" s="965" t="s">
        <v>541</v>
      </c>
      <c r="AV31" s="965"/>
      <c r="AW31" s="965"/>
      <c r="AX31" s="965"/>
      <c r="AY31" s="965"/>
      <c r="AZ31" s="1036" t="s">
        <v>541</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4346</v>
      </c>
      <c r="R32" s="1038"/>
      <c r="S32" s="1038"/>
      <c r="T32" s="1038"/>
      <c r="U32" s="1038"/>
      <c r="V32" s="1038">
        <v>3917</v>
      </c>
      <c r="W32" s="1038"/>
      <c r="X32" s="1038"/>
      <c r="Y32" s="1038"/>
      <c r="Z32" s="1038"/>
      <c r="AA32" s="1038">
        <v>429</v>
      </c>
      <c r="AB32" s="1038"/>
      <c r="AC32" s="1038"/>
      <c r="AD32" s="1038"/>
      <c r="AE32" s="1039"/>
      <c r="AF32" s="1013">
        <v>3851</v>
      </c>
      <c r="AG32" s="1014"/>
      <c r="AH32" s="1014"/>
      <c r="AI32" s="1014"/>
      <c r="AJ32" s="1015"/>
      <c r="AK32" s="974">
        <v>174</v>
      </c>
      <c r="AL32" s="965"/>
      <c r="AM32" s="965"/>
      <c r="AN32" s="965"/>
      <c r="AO32" s="965"/>
      <c r="AP32" s="965">
        <v>6574</v>
      </c>
      <c r="AQ32" s="965"/>
      <c r="AR32" s="965"/>
      <c r="AS32" s="965"/>
      <c r="AT32" s="965"/>
      <c r="AU32" s="965">
        <v>1144</v>
      </c>
      <c r="AV32" s="965"/>
      <c r="AW32" s="965"/>
      <c r="AX32" s="965"/>
      <c r="AY32" s="965"/>
      <c r="AZ32" s="1036" t="s">
        <v>541</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5701</v>
      </c>
      <c r="R33" s="1038"/>
      <c r="S33" s="1038"/>
      <c r="T33" s="1038"/>
      <c r="U33" s="1038"/>
      <c r="V33" s="1038">
        <v>5701</v>
      </c>
      <c r="W33" s="1038"/>
      <c r="X33" s="1038"/>
      <c r="Y33" s="1038"/>
      <c r="Z33" s="1038"/>
      <c r="AA33" s="1038" t="s">
        <v>541</v>
      </c>
      <c r="AB33" s="1038"/>
      <c r="AC33" s="1038"/>
      <c r="AD33" s="1038"/>
      <c r="AE33" s="1039"/>
      <c r="AF33" s="1013" t="s">
        <v>221</v>
      </c>
      <c r="AG33" s="1014"/>
      <c r="AH33" s="1014"/>
      <c r="AI33" s="1014"/>
      <c r="AJ33" s="1015"/>
      <c r="AK33" s="974">
        <v>938</v>
      </c>
      <c r="AL33" s="965"/>
      <c r="AM33" s="965"/>
      <c r="AN33" s="965"/>
      <c r="AO33" s="965"/>
      <c r="AP33" s="965">
        <v>28957</v>
      </c>
      <c r="AQ33" s="965"/>
      <c r="AR33" s="965"/>
      <c r="AS33" s="965"/>
      <c r="AT33" s="965"/>
      <c r="AU33" s="965">
        <v>12684</v>
      </c>
      <c r="AV33" s="965"/>
      <c r="AW33" s="965"/>
      <c r="AX33" s="965"/>
      <c r="AY33" s="965"/>
      <c r="AZ33" s="1036" t="s">
        <v>541</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390</v>
      </c>
      <c r="C34" s="1032"/>
      <c r="D34" s="1032"/>
      <c r="E34" s="1032"/>
      <c r="F34" s="1032"/>
      <c r="G34" s="1032"/>
      <c r="H34" s="1032"/>
      <c r="I34" s="1032"/>
      <c r="J34" s="1032"/>
      <c r="K34" s="1032"/>
      <c r="L34" s="1032"/>
      <c r="M34" s="1032"/>
      <c r="N34" s="1032"/>
      <c r="O34" s="1032"/>
      <c r="P34" s="1033"/>
      <c r="Q34" s="1037">
        <v>162</v>
      </c>
      <c r="R34" s="1038"/>
      <c r="S34" s="1038"/>
      <c r="T34" s="1038"/>
      <c r="U34" s="1038"/>
      <c r="V34" s="1038">
        <v>162</v>
      </c>
      <c r="W34" s="1038"/>
      <c r="X34" s="1038"/>
      <c r="Y34" s="1038"/>
      <c r="Z34" s="1038"/>
      <c r="AA34" s="1038" t="s">
        <v>541</v>
      </c>
      <c r="AB34" s="1038"/>
      <c r="AC34" s="1038"/>
      <c r="AD34" s="1038"/>
      <c r="AE34" s="1039"/>
      <c r="AF34" s="1013" t="s">
        <v>221</v>
      </c>
      <c r="AG34" s="1014"/>
      <c r="AH34" s="1014"/>
      <c r="AI34" s="1014"/>
      <c r="AJ34" s="1015"/>
      <c r="AK34" s="974">
        <v>110</v>
      </c>
      <c r="AL34" s="965"/>
      <c r="AM34" s="965"/>
      <c r="AN34" s="965"/>
      <c r="AO34" s="965"/>
      <c r="AP34" s="965">
        <v>1190</v>
      </c>
      <c r="AQ34" s="965"/>
      <c r="AR34" s="965"/>
      <c r="AS34" s="965"/>
      <c r="AT34" s="965"/>
      <c r="AU34" s="965">
        <v>1034</v>
      </c>
      <c r="AV34" s="965"/>
      <c r="AW34" s="965"/>
      <c r="AX34" s="965"/>
      <c r="AY34" s="965"/>
      <c r="AZ34" s="1036" t="s">
        <v>541</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391</v>
      </c>
      <c r="C35" s="1032"/>
      <c r="D35" s="1032"/>
      <c r="E35" s="1032"/>
      <c r="F35" s="1032"/>
      <c r="G35" s="1032"/>
      <c r="H35" s="1032"/>
      <c r="I35" s="1032"/>
      <c r="J35" s="1032"/>
      <c r="K35" s="1032"/>
      <c r="L35" s="1032"/>
      <c r="M35" s="1032"/>
      <c r="N35" s="1032"/>
      <c r="O35" s="1032"/>
      <c r="P35" s="1033"/>
      <c r="Q35" s="1037">
        <v>11</v>
      </c>
      <c r="R35" s="1038"/>
      <c r="S35" s="1038"/>
      <c r="T35" s="1038"/>
      <c r="U35" s="1038"/>
      <c r="V35" s="1038">
        <v>11</v>
      </c>
      <c r="W35" s="1038"/>
      <c r="X35" s="1038"/>
      <c r="Y35" s="1038"/>
      <c r="Z35" s="1038"/>
      <c r="AA35" s="1038" t="s">
        <v>541</v>
      </c>
      <c r="AB35" s="1038"/>
      <c r="AC35" s="1038"/>
      <c r="AD35" s="1038"/>
      <c r="AE35" s="1039"/>
      <c r="AF35" s="1013" t="s">
        <v>221</v>
      </c>
      <c r="AG35" s="1014"/>
      <c r="AH35" s="1014"/>
      <c r="AI35" s="1014"/>
      <c r="AJ35" s="1015"/>
      <c r="AK35" s="974">
        <v>3</v>
      </c>
      <c r="AL35" s="965"/>
      <c r="AM35" s="965"/>
      <c r="AN35" s="965"/>
      <c r="AO35" s="965"/>
      <c r="AP35" s="965">
        <v>27</v>
      </c>
      <c r="AQ35" s="965"/>
      <c r="AR35" s="965"/>
      <c r="AS35" s="965"/>
      <c r="AT35" s="965"/>
      <c r="AU35" s="965">
        <v>27</v>
      </c>
      <c r="AV35" s="965"/>
      <c r="AW35" s="965"/>
      <c r="AX35" s="965"/>
      <c r="AY35" s="965"/>
      <c r="AZ35" s="1036" t="s">
        <v>541</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392</v>
      </c>
      <c r="C36" s="1032"/>
      <c r="D36" s="1032"/>
      <c r="E36" s="1032"/>
      <c r="F36" s="1032"/>
      <c r="G36" s="1032"/>
      <c r="H36" s="1032"/>
      <c r="I36" s="1032"/>
      <c r="J36" s="1032"/>
      <c r="K36" s="1032"/>
      <c r="L36" s="1032"/>
      <c r="M36" s="1032"/>
      <c r="N36" s="1032"/>
      <c r="O36" s="1032"/>
      <c r="P36" s="1033"/>
      <c r="Q36" s="1037">
        <v>503</v>
      </c>
      <c r="R36" s="1038"/>
      <c r="S36" s="1038"/>
      <c r="T36" s="1038"/>
      <c r="U36" s="1038"/>
      <c r="V36" s="1038">
        <v>503</v>
      </c>
      <c r="W36" s="1038"/>
      <c r="X36" s="1038"/>
      <c r="Y36" s="1038"/>
      <c r="Z36" s="1038"/>
      <c r="AA36" s="1038" t="s">
        <v>546</v>
      </c>
      <c r="AB36" s="1038"/>
      <c r="AC36" s="1038"/>
      <c r="AD36" s="1038"/>
      <c r="AE36" s="1039"/>
      <c r="AF36" s="1013" t="s">
        <v>221</v>
      </c>
      <c r="AG36" s="1014"/>
      <c r="AH36" s="1014"/>
      <c r="AI36" s="1014"/>
      <c r="AJ36" s="1015"/>
      <c r="AK36" s="974">
        <v>20</v>
      </c>
      <c r="AL36" s="965"/>
      <c r="AM36" s="965"/>
      <c r="AN36" s="965"/>
      <c r="AO36" s="965"/>
      <c r="AP36" s="965">
        <v>889</v>
      </c>
      <c r="AQ36" s="965"/>
      <c r="AR36" s="965"/>
      <c r="AS36" s="965"/>
      <c r="AT36" s="965"/>
      <c r="AU36" s="965">
        <v>408</v>
      </c>
      <c r="AV36" s="965"/>
      <c r="AW36" s="965"/>
      <c r="AX36" s="965"/>
      <c r="AY36" s="965"/>
      <c r="AZ36" s="1036" t="s">
        <v>546</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393</v>
      </c>
      <c r="C37" s="1032"/>
      <c r="D37" s="1032"/>
      <c r="E37" s="1032"/>
      <c r="F37" s="1032"/>
      <c r="G37" s="1032"/>
      <c r="H37" s="1032"/>
      <c r="I37" s="1032"/>
      <c r="J37" s="1032"/>
      <c r="K37" s="1032"/>
      <c r="L37" s="1032"/>
      <c r="M37" s="1032"/>
      <c r="N37" s="1032"/>
      <c r="O37" s="1032"/>
      <c r="P37" s="1033"/>
      <c r="Q37" s="1037">
        <v>94</v>
      </c>
      <c r="R37" s="1038"/>
      <c r="S37" s="1038"/>
      <c r="T37" s="1038"/>
      <c r="U37" s="1038"/>
      <c r="V37" s="1038">
        <v>94</v>
      </c>
      <c r="W37" s="1038"/>
      <c r="X37" s="1038"/>
      <c r="Y37" s="1038"/>
      <c r="Z37" s="1038"/>
      <c r="AA37" s="1038" t="s">
        <v>546</v>
      </c>
      <c r="AB37" s="1038"/>
      <c r="AC37" s="1038"/>
      <c r="AD37" s="1038"/>
      <c r="AE37" s="1039"/>
      <c r="AF37" s="1013">
        <v>7</v>
      </c>
      <c r="AG37" s="1014"/>
      <c r="AH37" s="1014"/>
      <c r="AI37" s="1014"/>
      <c r="AJ37" s="1015"/>
      <c r="AK37" s="974">
        <v>39</v>
      </c>
      <c r="AL37" s="965"/>
      <c r="AM37" s="965"/>
      <c r="AN37" s="965"/>
      <c r="AO37" s="965"/>
      <c r="AP37" s="965">
        <v>501</v>
      </c>
      <c r="AQ37" s="965"/>
      <c r="AR37" s="965"/>
      <c r="AS37" s="965"/>
      <c r="AT37" s="965"/>
      <c r="AU37" s="965" t="s">
        <v>547</v>
      </c>
      <c r="AV37" s="965"/>
      <c r="AW37" s="965"/>
      <c r="AX37" s="965"/>
      <c r="AY37" s="965"/>
      <c r="AZ37" s="1036" t="s">
        <v>546</v>
      </c>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370</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4497</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397</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542</v>
      </c>
      <c r="C68" s="980"/>
      <c r="D68" s="980"/>
      <c r="E68" s="980"/>
      <c r="F68" s="980"/>
      <c r="G68" s="980"/>
      <c r="H68" s="980"/>
      <c r="I68" s="980"/>
      <c r="J68" s="980"/>
      <c r="K68" s="980"/>
      <c r="L68" s="980"/>
      <c r="M68" s="980"/>
      <c r="N68" s="980"/>
      <c r="O68" s="980"/>
      <c r="P68" s="981"/>
      <c r="Q68" s="982">
        <v>3928</v>
      </c>
      <c r="R68" s="976"/>
      <c r="S68" s="976"/>
      <c r="T68" s="976"/>
      <c r="U68" s="976"/>
      <c r="V68" s="976">
        <v>3475</v>
      </c>
      <c r="W68" s="976"/>
      <c r="X68" s="976"/>
      <c r="Y68" s="976"/>
      <c r="Z68" s="976"/>
      <c r="AA68" s="976">
        <v>453</v>
      </c>
      <c r="AB68" s="976"/>
      <c r="AC68" s="976"/>
      <c r="AD68" s="976"/>
      <c r="AE68" s="976"/>
      <c r="AF68" s="976">
        <v>453</v>
      </c>
      <c r="AG68" s="976"/>
      <c r="AH68" s="976"/>
      <c r="AI68" s="976"/>
      <c r="AJ68" s="976"/>
      <c r="AK68" s="976" t="s">
        <v>541</v>
      </c>
      <c r="AL68" s="976"/>
      <c r="AM68" s="976"/>
      <c r="AN68" s="976"/>
      <c r="AO68" s="976"/>
      <c r="AP68" s="976">
        <v>2759</v>
      </c>
      <c r="AQ68" s="976"/>
      <c r="AR68" s="976"/>
      <c r="AS68" s="976"/>
      <c r="AT68" s="976"/>
      <c r="AU68" s="976">
        <v>2280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543</v>
      </c>
      <c r="C69" s="969"/>
      <c r="D69" s="969"/>
      <c r="E69" s="969"/>
      <c r="F69" s="969"/>
      <c r="G69" s="969"/>
      <c r="H69" s="969"/>
      <c r="I69" s="969"/>
      <c r="J69" s="969"/>
      <c r="K69" s="969"/>
      <c r="L69" s="969"/>
      <c r="M69" s="969"/>
      <c r="N69" s="969"/>
      <c r="O69" s="969"/>
      <c r="P69" s="970"/>
      <c r="Q69" s="971">
        <v>8434</v>
      </c>
      <c r="R69" s="965"/>
      <c r="S69" s="965"/>
      <c r="T69" s="965"/>
      <c r="U69" s="965"/>
      <c r="V69" s="965">
        <v>7892</v>
      </c>
      <c r="W69" s="965"/>
      <c r="X69" s="965"/>
      <c r="Y69" s="965"/>
      <c r="Z69" s="965"/>
      <c r="AA69" s="965">
        <v>542</v>
      </c>
      <c r="AB69" s="965"/>
      <c r="AC69" s="965"/>
      <c r="AD69" s="965"/>
      <c r="AE69" s="965"/>
      <c r="AF69" s="965">
        <v>542</v>
      </c>
      <c r="AG69" s="965"/>
      <c r="AH69" s="965"/>
      <c r="AI69" s="965"/>
      <c r="AJ69" s="965"/>
      <c r="AK69" s="965" t="s">
        <v>541</v>
      </c>
      <c r="AL69" s="965"/>
      <c r="AM69" s="965"/>
      <c r="AN69" s="965"/>
      <c r="AO69" s="965"/>
      <c r="AP69" s="965" t="s">
        <v>541</v>
      </c>
      <c r="AQ69" s="965"/>
      <c r="AR69" s="965"/>
      <c r="AS69" s="965"/>
      <c r="AT69" s="965"/>
      <c r="AU69" s="965" t="s">
        <v>541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544</v>
      </c>
      <c r="C70" s="969"/>
      <c r="D70" s="969"/>
      <c r="E70" s="969"/>
      <c r="F70" s="969"/>
      <c r="G70" s="969"/>
      <c r="H70" s="969"/>
      <c r="I70" s="969"/>
      <c r="J70" s="969"/>
      <c r="K70" s="969"/>
      <c r="L70" s="969"/>
      <c r="M70" s="969"/>
      <c r="N70" s="969"/>
      <c r="O70" s="969"/>
      <c r="P70" s="970"/>
      <c r="Q70" s="971">
        <v>956</v>
      </c>
      <c r="R70" s="965"/>
      <c r="S70" s="965"/>
      <c r="T70" s="965"/>
      <c r="U70" s="965"/>
      <c r="V70" s="965">
        <v>955</v>
      </c>
      <c r="W70" s="965"/>
      <c r="X70" s="965"/>
      <c r="Y70" s="965"/>
      <c r="Z70" s="965"/>
      <c r="AA70" s="965">
        <v>0</v>
      </c>
      <c r="AB70" s="965"/>
      <c r="AC70" s="965"/>
      <c r="AD70" s="965"/>
      <c r="AE70" s="965"/>
      <c r="AF70" s="965">
        <v>0</v>
      </c>
      <c r="AG70" s="965"/>
      <c r="AH70" s="965"/>
      <c r="AI70" s="965"/>
      <c r="AJ70" s="965"/>
      <c r="AK70" s="965">
        <v>29</v>
      </c>
      <c r="AL70" s="965"/>
      <c r="AM70" s="965"/>
      <c r="AN70" s="965"/>
      <c r="AO70" s="965"/>
      <c r="AP70" s="965" t="s">
        <v>541</v>
      </c>
      <c r="AQ70" s="965"/>
      <c r="AR70" s="965"/>
      <c r="AS70" s="965"/>
      <c r="AT70" s="965"/>
      <c r="AU70" s="965" t="s">
        <v>541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545</v>
      </c>
      <c r="C71" s="969"/>
      <c r="D71" s="969"/>
      <c r="E71" s="969"/>
      <c r="F71" s="969"/>
      <c r="G71" s="969"/>
      <c r="H71" s="969"/>
      <c r="I71" s="969"/>
      <c r="J71" s="969"/>
      <c r="K71" s="969"/>
      <c r="L71" s="969"/>
      <c r="M71" s="969"/>
      <c r="N71" s="969"/>
      <c r="O71" s="969"/>
      <c r="P71" s="970"/>
      <c r="Q71" s="971">
        <v>369255</v>
      </c>
      <c r="R71" s="965"/>
      <c r="S71" s="965"/>
      <c r="T71" s="965"/>
      <c r="U71" s="965"/>
      <c r="V71" s="965">
        <v>362363</v>
      </c>
      <c r="W71" s="965"/>
      <c r="X71" s="965"/>
      <c r="Y71" s="965"/>
      <c r="Z71" s="965"/>
      <c r="AA71" s="965">
        <v>6892</v>
      </c>
      <c r="AB71" s="965"/>
      <c r="AC71" s="965"/>
      <c r="AD71" s="965"/>
      <c r="AE71" s="965"/>
      <c r="AF71" s="965">
        <v>6892</v>
      </c>
      <c r="AG71" s="965"/>
      <c r="AH71" s="965"/>
      <c r="AI71" s="965"/>
      <c r="AJ71" s="965"/>
      <c r="AK71" s="965">
        <v>2605</v>
      </c>
      <c r="AL71" s="965"/>
      <c r="AM71" s="965"/>
      <c r="AN71" s="965"/>
      <c r="AO71" s="965"/>
      <c r="AP71" s="965" t="s">
        <v>541</v>
      </c>
      <c r="AQ71" s="965"/>
      <c r="AR71" s="965"/>
      <c r="AS71" s="965"/>
      <c r="AT71" s="965"/>
      <c r="AU71" s="965" t="s">
        <v>541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370</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287</v>
      </c>
      <c r="AG109" s="886"/>
      <c r="AH109" s="886"/>
      <c r="AI109" s="886"/>
      <c r="AJ109" s="887"/>
      <c r="AK109" s="888" t="s">
        <v>286</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287</v>
      </c>
      <c r="BW109" s="886"/>
      <c r="BX109" s="886"/>
      <c r="BY109" s="886"/>
      <c r="BZ109" s="887"/>
      <c r="CA109" s="888" t="s">
        <v>286</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287</v>
      </c>
      <c r="DM109" s="886"/>
      <c r="DN109" s="886"/>
      <c r="DO109" s="886"/>
      <c r="DP109" s="887"/>
      <c r="DQ109" s="888" t="s">
        <v>286</v>
      </c>
      <c r="DR109" s="886"/>
      <c r="DS109" s="886"/>
      <c r="DT109" s="886"/>
      <c r="DU109" s="887"/>
      <c r="DV109" s="888" t="s">
        <v>409</v>
      </c>
      <c r="DW109" s="886"/>
      <c r="DX109" s="886"/>
      <c r="DY109" s="886"/>
      <c r="DZ109" s="917"/>
    </row>
    <row r="110" spans="1:131" s="197" customFormat="1" ht="26.25" customHeight="1" x14ac:dyDescent="0.15">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9076552</v>
      </c>
      <c r="AB110" s="871"/>
      <c r="AC110" s="871"/>
      <c r="AD110" s="871"/>
      <c r="AE110" s="872"/>
      <c r="AF110" s="873">
        <v>8784368</v>
      </c>
      <c r="AG110" s="871"/>
      <c r="AH110" s="871"/>
      <c r="AI110" s="871"/>
      <c r="AJ110" s="872"/>
      <c r="AK110" s="873">
        <v>8770157</v>
      </c>
      <c r="AL110" s="871"/>
      <c r="AM110" s="871"/>
      <c r="AN110" s="871"/>
      <c r="AO110" s="872"/>
      <c r="AP110" s="874">
        <v>24.5</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83641451</v>
      </c>
      <c r="BR110" s="798"/>
      <c r="BS110" s="798"/>
      <c r="BT110" s="798"/>
      <c r="BU110" s="798"/>
      <c r="BV110" s="798">
        <v>85521802</v>
      </c>
      <c r="BW110" s="798"/>
      <c r="BX110" s="798"/>
      <c r="BY110" s="798"/>
      <c r="BZ110" s="798"/>
      <c r="CA110" s="798">
        <v>84035419</v>
      </c>
      <c r="CB110" s="798"/>
      <c r="CC110" s="798"/>
      <c r="CD110" s="798"/>
      <c r="CE110" s="798"/>
      <c r="CF110" s="859">
        <v>234.7</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x14ac:dyDescent="0.15">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2240662</v>
      </c>
      <c r="BR111" s="769"/>
      <c r="BS111" s="769"/>
      <c r="BT111" s="769"/>
      <c r="BU111" s="769"/>
      <c r="BV111" s="769">
        <v>1351302</v>
      </c>
      <c r="BW111" s="769"/>
      <c r="BX111" s="769"/>
      <c r="BY111" s="769"/>
      <c r="BZ111" s="769"/>
      <c r="CA111" s="769">
        <v>845535</v>
      </c>
      <c r="CB111" s="769"/>
      <c r="CC111" s="769"/>
      <c r="CD111" s="769"/>
      <c r="CE111" s="769"/>
      <c r="CF111" s="846">
        <v>2.4</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v>275909</v>
      </c>
      <c r="DH111" s="769"/>
      <c r="DI111" s="769"/>
      <c r="DJ111" s="769"/>
      <c r="DK111" s="769"/>
      <c r="DL111" s="769">
        <v>248540</v>
      </c>
      <c r="DM111" s="769"/>
      <c r="DN111" s="769"/>
      <c r="DO111" s="769"/>
      <c r="DP111" s="769"/>
      <c r="DQ111" s="769">
        <v>220209</v>
      </c>
      <c r="DR111" s="769"/>
      <c r="DS111" s="769"/>
      <c r="DT111" s="769"/>
      <c r="DU111" s="769"/>
      <c r="DV111" s="821">
        <v>0.6</v>
      </c>
      <c r="DW111" s="821"/>
      <c r="DX111" s="821"/>
      <c r="DY111" s="821"/>
      <c r="DZ111" s="822"/>
    </row>
    <row r="112" spans="1:131" s="197" customFormat="1" ht="26.25" customHeight="1" x14ac:dyDescent="0.15">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17396769</v>
      </c>
      <c r="BR112" s="769"/>
      <c r="BS112" s="769"/>
      <c r="BT112" s="769"/>
      <c r="BU112" s="769"/>
      <c r="BV112" s="769">
        <v>16206632</v>
      </c>
      <c r="BW112" s="769"/>
      <c r="BX112" s="769"/>
      <c r="BY112" s="769"/>
      <c r="BZ112" s="769"/>
      <c r="CA112" s="769">
        <v>15297229</v>
      </c>
      <c r="CB112" s="769"/>
      <c r="CC112" s="769"/>
      <c r="CD112" s="769"/>
      <c r="CE112" s="769"/>
      <c r="CF112" s="846">
        <v>42.7</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x14ac:dyDescent="0.15">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1273940</v>
      </c>
      <c r="AB113" s="907"/>
      <c r="AC113" s="907"/>
      <c r="AD113" s="907"/>
      <c r="AE113" s="908"/>
      <c r="AF113" s="909">
        <v>1220740</v>
      </c>
      <c r="AG113" s="907"/>
      <c r="AH113" s="907"/>
      <c r="AI113" s="907"/>
      <c r="AJ113" s="908"/>
      <c r="AK113" s="909">
        <v>1106853</v>
      </c>
      <c r="AL113" s="907"/>
      <c r="AM113" s="907"/>
      <c r="AN113" s="907"/>
      <c r="AO113" s="908"/>
      <c r="AP113" s="910">
        <v>3.1</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v>4009662</v>
      </c>
      <c r="BR113" s="769"/>
      <c r="BS113" s="769"/>
      <c r="BT113" s="769"/>
      <c r="BU113" s="769"/>
      <c r="BV113" s="769">
        <v>3099811</v>
      </c>
      <c r="BW113" s="769"/>
      <c r="BX113" s="769"/>
      <c r="BY113" s="769"/>
      <c r="BZ113" s="769"/>
      <c r="CA113" s="769">
        <v>2279764</v>
      </c>
      <c r="CB113" s="769"/>
      <c r="CC113" s="769"/>
      <c r="CD113" s="769"/>
      <c r="CE113" s="769"/>
      <c r="CF113" s="846">
        <v>6.4</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x14ac:dyDescent="0.15">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1007535</v>
      </c>
      <c r="AB114" s="782"/>
      <c r="AC114" s="782"/>
      <c r="AD114" s="782"/>
      <c r="AE114" s="783"/>
      <c r="AF114" s="784">
        <v>994635</v>
      </c>
      <c r="AG114" s="782"/>
      <c r="AH114" s="782"/>
      <c r="AI114" s="782"/>
      <c r="AJ114" s="783"/>
      <c r="AK114" s="784">
        <v>891483</v>
      </c>
      <c r="AL114" s="782"/>
      <c r="AM114" s="782"/>
      <c r="AN114" s="782"/>
      <c r="AO114" s="783"/>
      <c r="AP114" s="752">
        <v>2.5</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13250239</v>
      </c>
      <c r="BR114" s="769"/>
      <c r="BS114" s="769"/>
      <c r="BT114" s="769"/>
      <c r="BU114" s="769"/>
      <c r="BV114" s="769">
        <v>12668669</v>
      </c>
      <c r="BW114" s="769"/>
      <c r="BX114" s="769"/>
      <c r="BY114" s="769"/>
      <c r="BZ114" s="769"/>
      <c r="CA114" s="769">
        <v>12291664</v>
      </c>
      <c r="CB114" s="769"/>
      <c r="CC114" s="769"/>
      <c r="CD114" s="769"/>
      <c r="CE114" s="769"/>
      <c r="CF114" s="846">
        <v>34.299999999999997</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x14ac:dyDescent="0.15">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106391</v>
      </c>
      <c r="AB115" s="907"/>
      <c r="AC115" s="907"/>
      <c r="AD115" s="907"/>
      <c r="AE115" s="908"/>
      <c r="AF115" s="909">
        <v>87585</v>
      </c>
      <c r="AG115" s="907"/>
      <c r="AH115" s="907"/>
      <c r="AI115" s="907"/>
      <c r="AJ115" s="908"/>
      <c r="AK115" s="909">
        <v>79157</v>
      </c>
      <c r="AL115" s="907"/>
      <c r="AM115" s="907"/>
      <c r="AN115" s="907"/>
      <c r="AO115" s="908"/>
      <c r="AP115" s="910">
        <v>0.2</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385702</v>
      </c>
      <c r="BR115" s="769"/>
      <c r="BS115" s="769"/>
      <c r="BT115" s="769"/>
      <c r="BU115" s="769"/>
      <c r="BV115" s="769">
        <v>369880</v>
      </c>
      <c r="BW115" s="769"/>
      <c r="BX115" s="769"/>
      <c r="BY115" s="769"/>
      <c r="BZ115" s="769"/>
      <c r="CA115" s="769">
        <v>355285</v>
      </c>
      <c r="CB115" s="769"/>
      <c r="CC115" s="769"/>
      <c r="CD115" s="769"/>
      <c r="CE115" s="769"/>
      <c r="CF115" s="846">
        <v>1</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1643778</v>
      </c>
      <c r="DH115" s="782"/>
      <c r="DI115" s="782"/>
      <c r="DJ115" s="782"/>
      <c r="DK115" s="783"/>
      <c r="DL115" s="784">
        <v>824263</v>
      </c>
      <c r="DM115" s="782"/>
      <c r="DN115" s="782"/>
      <c r="DO115" s="782"/>
      <c r="DP115" s="783"/>
      <c r="DQ115" s="784">
        <v>529723</v>
      </c>
      <c r="DR115" s="782"/>
      <c r="DS115" s="782"/>
      <c r="DT115" s="782"/>
      <c r="DU115" s="783"/>
      <c r="DV115" s="752">
        <v>1.5</v>
      </c>
      <c r="DW115" s="753"/>
      <c r="DX115" s="753"/>
      <c r="DY115" s="753"/>
      <c r="DZ115" s="754"/>
    </row>
    <row r="116" spans="1:130" s="197" customFormat="1" ht="26.25" customHeight="1" x14ac:dyDescent="0.15">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2133</v>
      </c>
      <c r="DH116" s="782"/>
      <c r="DI116" s="782"/>
      <c r="DJ116" s="782"/>
      <c r="DK116" s="783"/>
      <c r="DL116" s="784" t="s">
        <v>221</v>
      </c>
      <c r="DM116" s="782"/>
      <c r="DN116" s="782"/>
      <c r="DO116" s="782"/>
      <c r="DP116" s="783"/>
      <c r="DQ116" s="784" t="s">
        <v>221</v>
      </c>
      <c r="DR116" s="782"/>
      <c r="DS116" s="782"/>
      <c r="DT116" s="782"/>
      <c r="DU116" s="783"/>
      <c r="DV116" s="752" t="s">
        <v>221</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11464418</v>
      </c>
      <c r="AB117" s="893"/>
      <c r="AC117" s="893"/>
      <c r="AD117" s="893"/>
      <c r="AE117" s="894"/>
      <c r="AF117" s="896">
        <v>11087328</v>
      </c>
      <c r="AG117" s="893"/>
      <c r="AH117" s="893"/>
      <c r="AI117" s="893"/>
      <c r="AJ117" s="894"/>
      <c r="AK117" s="896">
        <v>10847650</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x14ac:dyDescent="0.15">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287</v>
      </c>
      <c r="AG118" s="886"/>
      <c r="AH118" s="886"/>
      <c r="AI118" s="886"/>
      <c r="AJ118" s="887"/>
      <c r="AK118" s="888" t="s">
        <v>286</v>
      </c>
      <c r="AL118" s="886"/>
      <c r="AM118" s="886"/>
      <c r="AN118" s="886"/>
      <c r="AO118" s="887"/>
      <c r="AP118" s="889" t="s">
        <v>409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437</v>
      </c>
      <c r="BP118" s="836"/>
      <c r="BQ118" s="855">
        <v>120924485</v>
      </c>
      <c r="BR118" s="856"/>
      <c r="BS118" s="856"/>
      <c r="BT118" s="856"/>
      <c r="BU118" s="856"/>
      <c r="BV118" s="856">
        <v>119218096</v>
      </c>
      <c r="BW118" s="856"/>
      <c r="BX118" s="856"/>
      <c r="BY118" s="856"/>
      <c r="BZ118" s="856"/>
      <c r="CA118" s="856">
        <v>115104896</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x14ac:dyDescent="0.15">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24855871</v>
      </c>
      <c r="BR119" s="798"/>
      <c r="BS119" s="798"/>
      <c r="BT119" s="798"/>
      <c r="BU119" s="798"/>
      <c r="BV119" s="798">
        <v>23903163</v>
      </c>
      <c r="BW119" s="798"/>
      <c r="BX119" s="798"/>
      <c r="BY119" s="798"/>
      <c r="BZ119" s="798"/>
      <c r="CA119" s="798">
        <v>26591278</v>
      </c>
      <c r="CB119" s="798"/>
      <c r="CC119" s="798"/>
      <c r="CD119" s="798"/>
      <c r="CE119" s="798"/>
      <c r="CF119" s="859">
        <v>74.3</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318842</v>
      </c>
      <c r="DH119" s="715"/>
      <c r="DI119" s="715"/>
      <c r="DJ119" s="715"/>
      <c r="DK119" s="716"/>
      <c r="DL119" s="717">
        <v>278499</v>
      </c>
      <c r="DM119" s="715"/>
      <c r="DN119" s="715"/>
      <c r="DO119" s="715"/>
      <c r="DP119" s="716"/>
      <c r="DQ119" s="717">
        <v>95603</v>
      </c>
      <c r="DR119" s="715"/>
      <c r="DS119" s="715"/>
      <c r="DT119" s="715"/>
      <c r="DU119" s="716"/>
      <c r="DV119" s="805">
        <v>0.3</v>
      </c>
      <c r="DW119" s="806"/>
      <c r="DX119" s="806"/>
      <c r="DY119" s="806"/>
      <c r="DZ119" s="807"/>
    </row>
    <row r="120" spans="1:130" s="197" customFormat="1" ht="26.25" customHeight="1" x14ac:dyDescent="0.15">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v>49722</v>
      </c>
      <c r="AB120" s="782"/>
      <c r="AC120" s="782"/>
      <c r="AD120" s="782"/>
      <c r="AE120" s="783"/>
      <c r="AF120" s="784">
        <v>36646</v>
      </c>
      <c r="AG120" s="782"/>
      <c r="AH120" s="782"/>
      <c r="AI120" s="782"/>
      <c r="AJ120" s="783"/>
      <c r="AK120" s="784">
        <v>36646</v>
      </c>
      <c r="AL120" s="782"/>
      <c r="AM120" s="782"/>
      <c r="AN120" s="782"/>
      <c r="AO120" s="783"/>
      <c r="AP120" s="752">
        <v>0.1</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12430105</v>
      </c>
      <c r="BR120" s="769"/>
      <c r="BS120" s="769"/>
      <c r="BT120" s="769"/>
      <c r="BU120" s="769"/>
      <c r="BV120" s="769">
        <v>12068939</v>
      </c>
      <c r="BW120" s="769"/>
      <c r="BX120" s="769"/>
      <c r="BY120" s="769"/>
      <c r="BZ120" s="769"/>
      <c r="CA120" s="769">
        <v>11915681</v>
      </c>
      <c r="CB120" s="769"/>
      <c r="CC120" s="769"/>
      <c r="CD120" s="769"/>
      <c r="CE120" s="769"/>
      <c r="CF120" s="846">
        <v>33.299999999999997</v>
      </c>
      <c r="CG120" s="847"/>
      <c r="CH120" s="847"/>
      <c r="CI120" s="847"/>
      <c r="CJ120" s="847"/>
      <c r="CK120" s="848" t="s">
        <v>443</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14994983</v>
      </c>
      <c r="DH120" s="798"/>
      <c r="DI120" s="798"/>
      <c r="DJ120" s="798"/>
      <c r="DK120" s="798"/>
      <c r="DL120" s="798">
        <v>13914411</v>
      </c>
      <c r="DM120" s="798"/>
      <c r="DN120" s="798"/>
      <c r="DO120" s="798"/>
      <c r="DP120" s="798"/>
      <c r="DQ120" s="798">
        <v>12684283</v>
      </c>
      <c r="DR120" s="798"/>
      <c r="DS120" s="798"/>
      <c r="DT120" s="798"/>
      <c r="DU120" s="798"/>
      <c r="DV120" s="799">
        <v>35.4</v>
      </c>
      <c r="DW120" s="799"/>
      <c r="DX120" s="799"/>
      <c r="DY120" s="799"/>
      <c r="DZ120" s="800"/>
    </row>
    <row r="121" spans="1:130" s="197" customFormat="1" ht="26.25" customHeight="1" x14ac:dyDescent="0.15">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77168551</v>
      </c>
      <c r="BR121" s="856"/>
      <c r="BS121" s="856"/>
      <c r="BT121" s="856"/>
      <c r="BU121" s="856"/>
      <c r="BV121" s="856">
        <v>78602528</v>
      </c>
      <c r="BW121" s="856"/>
      <c r="BX121" s="856"/>
      <c r="BY121" s="856"/>
      <c r="BZ121" s="856"/>
      <c r="CA121" s="856">
        <v>80759213</v>
      </c>
      <c r="CB121" s="856"/>
      <c r="CC121" s="856"/>
      <c r="CD121" s="856"/>
      <c r="CE121" s="856"/>
      <c r="CF121" s="857">
        <v>225.6</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1181901</v>
      </c>
      <c r="DH121" s="769"/>
      <c r="DI121" s="769"/>
      <c r="DJ121" s="769"/>
      <c r="DK121" s="769"/>
      <c r="DL121" s="769">
        <v>1128881</v>
      </c>
      <c r="DM121" s="769"/>
      <c r="DN121" s="769"/>
      <c r="DO121" s="769"/>
      <c r="DP121" s="769"/>
      <c r="DQ121" s="769">
        <v>1143938</v>
      </c>
      <c r="DR121" s="769"/>
      <c r="DS121" s="769"/>
      <c r="DT121" s="769"/>
      <c r="DU121" s="769"/>
      <c r="DV121" s="821">
        <v>3.2</v>
      </c>
      <c r="DW121" s="821"/>
      <c r="DX121" s="821"/>
      <c r="DY121" s="821"/>
      <c r="DZ121" s="822"/>
    </row>
    <row r="122" spans="1:130" s="197" customFormat="1" ht="26.25" customHeight="1" x14ac:dyDescent="0.15">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446</v>
      </c>
      <c r="BP122" s="836"/>
      <c r="BQ122" s="837">
        <v>114454527</v>
      </c>
      <c r="BR122" s="838"/>
      <c r="BS122" s="838"/>
      <c r="BT122" s="838"/>
      <c r="BU122" s="838"/>
      <c r="BV122" s="838">
        <v>114574630</v>
      </c>
      <c r="BW122" s="838"/>
      <c r="BX122" s="838"/>
      <c r="BY122" s="838"/>
      <c r="BZ122" s="838"/>
      <c r="CA122" s="838">
        <v>119266172</v>
      </c>
      <c r="CB122" s="838"/>
      <c r="CC122" s="838"/>
      <c r="CD122" s="838"/>
      <c r="CE122" s="838"/>
      <c r="CF122" s="741"/>
      <c r="CG122" s="742"/>
      <c r="CH122" s="742"/>
      <c r="CI122" s="742"/>
      <c r="CJ122" s="839"/>
      <c r="CK122" s="849"/>
      <c r="CL122" s="810"/>
      <c r="CM122" s="810"/>
      <c r="CN122" s="810"/>
      <c r="CO122" s="811"/>
      <c r="CP122" s="826" t="s">
        <v>390</v>
      </c>
      <c r="CQ122" s="827"/>
      <c r="CR122" s="827"/>
      <c r="CS122" s="827"/>
      <c r="CT122" s="827"/>
      <c r="CU122" s="827"/>
      <c r="CV122" s="827"/>
      <c r="CW122" s="827"/>
      <c r="CX122" s="827"/>
      <c r="CY122" s="827"/>
      <c r="CZ122" s="827"/>
      <c r="DA122" s="827"/>
      <c r="DB122" s="827"/>
      <c r="DC122" s="827"/>
      <c r="DD122" s="827"/>
      <c r="DE122" s="827"/>
      <c r="DF122" s="828"/>
      <c r="DG122" s="768">
        <v>991859</v>
      </c>
      <c r="DH122" s="769"/>
      <c r="DI122" s="769"/>
      <c r="DJ122" s="769"/>
      <c r="DK122" s="769"/>
      <c r="DL122" s="769">
        <v>1086524</v>
      </c>
      <c r="DM122" s="769"/>
      <c r="DN122" s="769"/>
      <c r="DO122" s="769"/>
      <c r="DP122" s="769"/>
      <c r="DQ122" s="769">
        <v>1034208</v>
      </c>
      <c r="DR122" s="769"/>
      <c r="DS122" s="769"/>
      <c r="DT122" s="769"/>
      <c r="DU122" s="769"/>
      <c r="DV122" s="821">
        <v>2.9</v>
      </c>
      <c r="DW122" s="821"/>
      <c r="DX122" s="821"/>
      <c r="DY122" s="821"/>
      <c r="DZ122" s="822"/>
    </row>
    <row r="123" spans="1:130" s="197" customFormat="1" ht="26.25" customHeight="1" thickBot="1" x14ac:dyDescent="0.2">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3023</v>
      </c>
      <c r="AB123" s="782"/>
      <c r="AC123" s="782"/>
      <c r="AD123" s="782"/>
      <c r="AE123" s="783"/>
      <c r="AF123" s="784">
        <v>2578</v>
      </c>
      <c r="AG123" s="782"/>
      <c r="AH123" s="782"/>
      <c r="AI123" s="782"/>
      <c r="AJ123" s="783"/>
      <c r="AK123" s="784" t="s">
        <v>221</v>
      </c>
      <c r="AL123" s="782"/>
      <c r="AM123" s="782"/>
      <c r="AN123" s="782"/>
      <c r="AO123" s="783"/>
      <c r="AP123" s="752" t="s">
        <v>221</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18.100000000000001</v>
      </c>
      <c r="BR123" s="830"/>
      <c r="BS123" s="830"/>
      <c r="BT123" s="830"/>
      <c r="BU123" s="830"/>
      <c r="BV123" s="830">
        <v>13</v>
      </c>
      <c r="BW123" s="830"/>
      <c r="BX123" s="830"/>
      <c r="BY123" s="830"/>
      <c r="BZ123" s="830"/>
      <c r="CA123" s="830" t="s">
        <v>221</v>
      </c>
      <c r="CB123" s="830"/>
      <c r="CC123" s="830"/>
      <c r="CD123" s="830"/>
      <c r="CE123" s="830"/>
      <c r="CF123" s="728"/>
      <c r="CG123" s="729"/>
      <c r="CH123" s="729"/>
      <c r="CI123" s="729"/>
      <c r="CJ123" s="831"/>
      <c r="CK123" s="849"/>
      <c r="CL123" s="810"/>
      <c r="CM123" s="810"/>
      <c r="CN123" s="810"/>
      <c r="CO123" s="811"/>
      <c r="CP123" s="826" t="s">
        <v>392</v>
      </c>
      <c r="CQ123" s="827"/>
      <c r="CR123" s="827"/>
      <c r="CS123" s="827"/>
      <c r="CT123" s="827"/>
      <c r="CU123" s="827"/>
      <c r="CV123" s="827"/>
      <c r="CW123" s="827"/>
      <c r="CX123" s="827"/>
      <c r="CY123" s="827"/>
      <c r="CZ123" s="827"/>
      <c r="DA123" s="827"/>
      <c r="DB123" s="827"/>
      <c r="DC123" s="827"/>
      <c r="DD123" s="827"/>
      <c r="DE123" s="827"/>
      <c r="DF123" s="828"/>
      <c r="DG123" s="781">
        <v>198541</v>
      </c>
      <c r="DH123" s="782"/>
      <c r="DI123" s="782"/>
      <c r="DJ123" s="782"/>
      <c r="DK123" s="783"/>
      <c r="DL123" s="784">
        <v>48654</v>
      </c>
      <c r="DM123" s="782"/>
      <c r="DN123" s="782"/>
      <c r="DO123" s="782"/>
      <c r="DP123" s="783"/>
      <c r="DQ123" s="784">
        <v>407986</v>
      </c>
      <c r="DR123" s="782"/>
      <c r="DS123" s="782"/>
      <c r="DT123" s="782"/>
      <c r="DU123" s="783"/>
      <c r="DV123" s="752">
        <v>1.1000000000000001</v>
      </c>
      <c r="DW123" s="753"/>
      <c r="DX123" s="753"/>
      <c r="DY123" s="753"/>
      <c r="DZ123" s="754"/>
    </row>
    <row r="124" spans="1:130" s="197" customFormat="1" ht="26.25" customHeight="1" x14ac:dyDescent="0.15">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v>29485</v>
      </c>
      <c r="DH124" s="715"/>
      <c r="DI124" s="715"/>
      <c r="DJ124" s="715"/>
      <c r="DK124" s="716"/>
      <c r="DL124" s="717">
        <v>28162</v>
      </c>
      <c r="DM124" s="715"/>
      <c r="DN124" s="715"/>
      <c r="DO124" s="715"/>
      <c r="DP124" s="716"/>
      <c r="DQ124" s="717">
        <v>26814</v>
      </c>
      <c r="DR124" s="715"/>
      <c r="DS124" s="715"/>
      <c r="DT124" s="715"/>
      <c r="DU124" s="716"/>
      <c r="DV124" s="805">
        <v>0.1</v>
      </c>
      <c r="DW124" s="806"/>
      <c r="DX124" s="806"/>
      <c r="DY124" s="806"/>
      <c r="DZ124" s="807"/>
    </row>
    <row r="125" spans="1:130" s="197" customFormat="1" ht="26.25" customHeight="1" thickBot="1" x14ac:dyDescent="0.2">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x14ac:dyDescent="0.15">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51225</v>
      </c>
      <c r="AB126" s="782"/>
      <c r="AC126" s="782"/>
      <c r="AD126" s="782"/>
      <c r="AE126" s="783"/>
      <c r="AF126" s="784">
        <v>46373</v>
      </c>
      <c r="AG126" s="782"/>
      <c r="AH126" s="782"/>
      <c r="AI126" s="782"/>
      <c r="AJ126" s="783"/>
      <c r="AK126" s="784">
        <v>40859</v>
      </c>
      <c r="AL126" s="782"/>
      <c r="AM126" s="782"/>
      <c r="AN126" s="782"/>
      <c r="AO126" s="783"/>
      <c r="AP126" s="752">
        <v>0.1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v>368952</v>
      </c>
      <c r="DH126" s="769"/>
      <c r="DI126" s="769"/>
      <c r="DJ126" s="769"/>
      <c r="DK126" s="769"/>
      <c r="DL126" s="769">
        <v>362784</v>
      </c>
      <c r="DM126" s="769"/>
      <c r="DN126" s="769"/>
      <c r="DO126" s="769"/>
      <c r="DP126" s="769"/>
      <c r="DQ126" s="769">
        <v>330793</v>
      </c>
      <c r="DR126" s="769"/>
      <c r="DS126" s="769"/>
      <c r="DT126" s="769"/>
      <c r="DU126" s="769"/>
      <c r="DV126" s="821">
        <v>0.9</v>
      </c>
      <c r="DW126" s="821"/>
      <c r="DX126" s="821"/>
      <c r="DY126" s="821"/>
      <c r="DZ126" s="822"/>
    </row>
    <row r="127" spans="1:130" s="197" customFormat="1" ht="26.25" customHeight="1" thickBot="1" x14ac:dyDescent="0.2">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2421</v>
      </c>
      <c r="AB127" s="782"/>
      <c r="AC127" s="782"/>
      <c r="AD127" s="782"/>
      <c r="AE127" s="783"/>
      <c r="AF127" s="784">
        <v>1988</v>
      </c>
      <c r="AG127" s="782"/>
      <c r="AH127" s="782"/>
      <c r="AI127" s="782"/>
      <c r="AJ127" s="783"/>
      <c r="AK127" s="784">
        <v>1652</v>
      </c>
      <c r="AL127" s="782"/>
      <c r="AM127" s="782"/>
      <c r="AN127" s="782"/>
      <c r="AO127" s="783"/>
      <c r="AP127" s="752">
        <v>0</v>
      </c>
      <c r="AQ127" s="753"/>
      <c r="AR127" s="753"/>
      <c r="AS127" s="753"/>
      <c r="AT127" s="754"/>
      <c r="AU127" s="233"/>
      <c r="AV127" s="233"/>
      <c r="AW127" s="233"/>
      <c r="AX127" s="755" t="s">
        <v>457</v>
      </c>
      <c r="AY127" s="756"/>
      <c r="AZ127" s="756"/>
      <c r="BA127" s="756"/>
      <c r="BB127" s="756"/>
      <c r="BC127" s="756"/>
      <c r="BD127" s="756"/>
      <c r="BE127" s="757"/>
      <c r="BF127" s="758" t="s">
        <v>221</v>
      </c>
      <c r="BG127" s="759"/>
      <c r="BH127" s="759"/>
      <c r="BI127" s="759"/>
      <c r="BJ127" s="759"/>
      <c r="BK127" s="759"/>
      <c r="BL127" s="760"/>
      <c r="BM127" s="758">
        <v>11.37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16750</v>
      </c>
      <c r="DH127" s="818"/>
      <c r="DI127" s="818"/>
      <c r="DJ127" s="818"/>
      <c r="DK127" s="818"/>
      <c r="DL127" s="818">
        <v>7096</v>
      </c>
      <c r="DM127" s="818"/>
      <c r="DN127" s="818"/>
      <c r="DO127" s="818"/>
      <c r="DP127" s="818"/>
      <c r="DQ127" s="818">
        <v>24492</v>
      </c>
      <c r="DR127" s="818"/>
      <c r="DS127" s="818"/>
      <c r="DT127" s="818"/>
      <c r="DU127" s="818"/>
      <c r="DV127" s="819">
        <v>0.1</v>
      </c>
      <c r="DW127" s="819"/>
      <c r="DX127" s="819"/>
      <c r="DY127" s="819"/>
      <c r="DZ127" s="820"/>
    </row>
    <row r="128" spans="1:130" s="197" customFormat="1" ht="26.25" customHeight="1" x14ac:dyDescent="0.15">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1345223</v>
      </c>
      <c r="AB128" s="722"/>
      <c r="AC128" s="722"/>
      <c r="AD128" s="722"/>
      <c r="AE128" s="723"/>
      <c r="AF128" s="724">
        <v>1126771</v>
      </c>
      <c r="AG128" s="722"/>
      <c r="AH128" s="722"/>
      <c r="AI128" s="722"/>
      <c r="AJ128" s="723"/>
      <c r="AK128" s="724">
        <v>1379385</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221</v>
      </c>
      <c r="BG128" s="789"/>
      <c r="BH128" s="789"/>
      <c r="BI128" s="789"/>
      <c r="BJ128" s="789"/>
      <c r="BK128" s="789"/>
      <c r="BL128" s="790"/>
      <c r="BM128" s="788">
        <v>16.37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42997862</v>
      </c>
      <c r="AB129" s="782"/>
      <c r="AC129" s="782"/>
      <c r="AD129" s="782"/>
      <c r="AE129" s="783"/>
      <c r="AF129" s="784">
        <v>43217134</v>
      </c>
      <c r="AG129" s="782"/>
      <c r="AH129" s="782"/>
      <c r="AI129" s="782"/>
      <c r="AJ129" s="783"/>
      <c r="AK129" s="784">
        <v>43611355</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6.2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7431367</v>
      </c>
      <c r="AB130" s="782"/>
      <c r="AC130" s="782"/>
      <c r="AD130" s="782"/>
      <c r="AE130" s="783"/>
      <c r="AF130" s="784">
        <v>7641159</v>
      </c>
      <c r="AG130" s="782"/>
      <c r="AH130" s="782"/>
      <c r="AI130" s="782"/>
      <c r="AJ130" s="783"/>
      <c r="AK130" s="784">
        <v>7812203</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t="s">
        <v>221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35566495</v>
      </c>
      <c r="AB131" s="715"/>
      <c r="AC131" s="715"/>
      <c r="AD131" s="715"/>
      <c r="AE131" s="716"/>
      <c r="AF131" s="717">
        <v>35575975</v>
      </c>
      <c r="AG131" s="715"/>
      <c r="AH131" s="715"/>
      <c r="AI131" s="715"/>
      <c r="AJ131" s="716"/>
      <c r="AK131" s="717">
        <v>35799152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7.5571911150000002</v>
      </c>
      <c r="AB132" s="738"/>
      <c r="AC132" s="738"/>
      <c r="AD132" s="738"/>
      <c r="AE132" s="739"/>
      <c r="AF132" s="740">
        <v>6.5195627109999998</v>
      </c>
      <c r="AG132" s="738"/>
      <c r="AH132" s="738"/>
      <c r="AI132" s="738"/>
      <c r="AJ132" s="739"/>
      <c r="AK132" s="740">
        <v>4.6259810850000003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8.6999999999999993</v>
      </c>
      <c r="AB133" s="747"/>
      <c r="AC133" s="747"/>
      <c r="AD133" s="747"/>
      <c r="AE133" s="748"/>
      <c r="AF133" s="746">
        <v>7.6</v>
      </c>
      <c r="AG133" s="747"/>
      <c r="AH133" s="747"/>
      <c r="AI133" s="747"/>
      <c r="AJ133" s="748"/>
      <c r="AK133" s="746">
        <v>6.2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7" t="s">
        <v>473</v>
      </c>
      <c r="L7" s="254"/>
      <c r="M7" s="255" t="s">
        <v>474</v>
      </c>
      <c r="N7" s="256"/>
    </row>
    <row r="8" spans="1:16" x14ac:dyDescent="0.15">
      <c r="A8" s="248"/>
      <c r="B8" s="244"/>
      <c r="C8" s="244"/>
      <c r="D8" s="244"/>
      <c r="E8" s="244"/>
      <c r="F8" s="244"/>
      <c r="G8" s="257"/>
      <c r="H8" s="258"/>
      <c r="I8" s="258"/>
      <c r="J8" s="259"/>
      <c r="K8" s="1118"/>
      <c r="L8" s="260" t="s">
        <v>475</v>
      </c>
      <c r="M8" s="261" t="s">
        <v>476</v>
      </c>
      <c r="N8" s="262" t="s">
        <v>477</v>
      </c>
    </row>
    <row r="9" spans="1:16" x14ac:dyDescent="0.15">
      <c r="A9" s="248"/>
      <c r="B9" s="244"/>
      <c r="C9" s="244"/>
      <c r="D9" s="244"/>
      <c r="E9" s="244"/>
      <c r="F9" s="244"/>
      <c r="G9" s="1131" t="s">
        <v>478</v>
      </c>
      <c r="H9" s="1132"/>
      <c r="I9" s="1132"/>
      <c r="J9" s="1133"/>
      <c r="K9" s="263">
        <v>13538989</v>
      </c>
      <c r="L9" s="264">
        <v>73666</v>
      </c>
      <c r="M9" s="265">
        <v>57294</v>
      </c>
      <c r="N9" s="266">
        <v>28.6</v>
      </c>
    </row>
    <row r="10" spans="1:16" x14ac:dyDescent="0.15">
      <c r="A10" s="248"/>
      <c r="B10" s="244"/>
      <c r="C10" s="244"/>
      <c r="D10" s="244"/>
      <c r="E10" s="244"/>
      <c r="F10" s="244"/>
      <c r="G10" s="1131" t="s">
        <v>479</v>
      </c>
      <c r="H10" s="1132"/>
      <c r="I10" s="1132"/>
      <c r="J10" s="1133"/>
      <c r="K10" s="267">
        <v>378198</v>
      </c>
      <c r="L10" s="268">
        <v>2058</v>
      </c>
      <c r="M10" s="269">
        <v>3408</v>
      </c>
      <c r="N10" s="270">
        <v>-39.6</v>
      </c>
    </row>
    <row r="11" spans="1:16" ht="13.5" customHeight="1" x14ac:dyDescent="0.15">
      <c r="A11" s="248"/>
      <c r="B11" s="244"/>
      <c r="C11" s="244"/>
      <c r="D11" s="244"/>
      <c r="E11" s="244"/>
      <c r="F11" s="244"/>
      <c r="G11" s="1131" t="s">
        <v>480</v>
      </c>
      <c r="H11" s="1132"/>
      <c r="I11" s="1132"/>
      <c r="J11" s="1133"/>
      <c r="K11" s="267">
        <v>52223</v>
      </c>
      <c r="L11" s="268">
        <v>284</v>
      </c>
      <c r="M11" s="269">
        <v>2192</v>
      </c>
      <c r="N11" s="270">
        <v>-87</v>
      </c>
    </row>
    <row r="12" spans="1:16" ht="13.5" customHeight="1" x14ac:dyDescent="0.15">
      <c r="A12" s="248"/>
      <c r="B12" s="244"/>
      <c r="C12" s="244"/>
      <c r="D12" s="244"/>
      <c r="E12" s="244"/>
      <c r="F12" s="244"/>
      <c r="G12" s="1131" t="s">
        <v>481</v>
      </c>
      <c r="H12" s="1132"/>
      <c r="I12" s="1132"/>
      <c r="J12" s="1133"/>
      <c r="K12" s="267" t="s">
        <v>482</v>
      </c>
      <c r="L12" s="268" t="s">
        <v>482</v>
      </c>
      <c r="M12" s="269">
        <v>715</v>
      </c>
      <c r="N12" s="270" t="s">
        <v>482</v>
      </c>
    </row>
    <row r="13" spans="1:16" ht="13.5" customHeight="1" x14ac:dyDescent="0.15">
      <c r="A13" s="248"/>
      <c r="B13" s="244"/>
      <c r="C13" s="244"/>
      <c r="D13" s="244"/>
      <c r="E13" s="244"/>
      <c r="F13" s="244"/>
      <c r="G13" s="1131" t="s">
        <v>483</v>
      </c>
      <c r="H13" s="1132"/>
      <c r="I13" s="1132"/>
      <c r="J13" s="1133"/>
      <c r="K13" s="267" t="s">
        <v>482</v>
      </c>
      <c r="L13" s="268" t="s">
        <v>482</v>
      </c>
      <c r="M13" s="269" t="s">
        <v>482</v>
      </c>
      <c r="N13" s="270" t="s">
        <v>482</v>
      </c>
    </row>
    <row r="14" spans="1:16" ht="13.5" customHeight="1" x14ac:dyDescent="0.15">
      <c r="A14" s="248"/>
      <c r="B14" s="244"/>
      <c r="C14" s="244"/>
      <c r="D14" s="244"/>
      <c r="E14" s="244"/>
      <c r="F14" s="244"/>
      <c r="G14" s="1131" t="s">
        <v>484</v>
      </c>
      <c r="H14" s="1132"/>
      <c r="I14" s="1132"/>
      <c r="J14" s="1133"/>
      <c r="K14" s="267">
        <v>406734</v>
      </c>
      <c r="L14" s="268">
        <v>2213</v>
      </c>
      <c r="M14" s="269">
        <v>2255</v>
      </c>
      <c r="N14" s="270">
        <v>-1.9</v>
      </c>
    </row>
    <row r="15" spans="1:16" ht="13.5" customHeight="1" x14ac:dyDescent="0.15">
      <c r="A15" s="248"/>
      <c r="B15" s="244"/>
      <c r="C15" s="244"/>
      <c r="D15" s="244"/>
      <c r="E15" s="244"/>
      <c r="F15" s="244"/>
      <c r="G15" s="1131" t="s">
        <v>485</v>
      </c>
      <c r="H15" s="1132"/>
      <c r="I15" s="1132"/>
      <c r="J15" s="1133"/>
      <c r="K15" s="267">
        <v>140452</v>
      </c>
      <c r="L15" s="268">
        <v>764</v>
      </c>
      <c r="M15" s="269">
        <v>1285</v>
      </c>
      <c r="N15" s="270">
        <v>-40.5</v>
      </c>
    </row>
    <row r="16" spans="1:16" x14ac:dyDescent="0.15">
      <c r="A16" s="248"/>
      <c r="B16" s="244"/>
      <c r="C16" s="244"/>
      <c r="D16" s="244"/>
      <c r="E16" s="244"/>
      <c r="F16" s="244"/>
      <c r="G16" s="1134" t="s">
        <v>486</v>
      </c>
      <c r="H16" s="1135"/>
      <c r="I16" s="1135"/>
      <c r="J16" s="1136"/>
      <c r="K16" s="268">
        <v>-1188127</v>
      </c>
      <c r="L16" s="268">
        <v>-6465</v>
      </c>
      <c r="M16" s="269">
        <v>-6247</v>
      </c>
      <c r="N16" s="270">
        <v>3.5</v>
      </c>
    </row>
    <row r="17" spans="1:16" x14ac:dyDescent="0.15">
      <c r="A17" s="248"/>
      <c r="B17" s="244"/>
      <c r="C17" s="244"/>
      <c r="D17" s="244"/>
      <c r="E17" s="244"/>
      <c r="F17" s="244"/>
      <c r="G17" s="1134" t="s">
        <v>170</v>
      </c>
      <c r="H17" s="1135"/>
      <c r="I17" s="1135"/>
      <c r="J17" s="1136"/>
      <c r="K17" s="268">
        <v>13328469</v>
      </c>
      <c r="L17" s="268">
        <v>72521</v>
      </c>
      <c r="M17" s="269">
        <v>60903</v>
      </c>
      <c r="N17" s="270">
        <v>19.100000000000001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28" t="s">
        <v>491</v>
      </c>
      <c r="H21" s="1129"/>
      <c r="I21" s="1129"/>
      <c r="J21" s="1130"/>
      <c r="K21" s="280">
        <v>7.8</v>
      </c>
      <c r="L21" s="281">
        <v>6.11</v>
      </c>
      <c r="M21" s="282">
        <v>1.69</v>
      </c>
      <c r="N21" s="249"/>
      <c r="O21" s="283"/>
      <c r="P21" s="279"/>
    </row>
    <row r="22" spans="1:16" s="284" customFormat="1" x14ac:dyDescent="0.15">
      <c r="A22" s="279"/>
      <c r="B22" s="249"/>
      <c r="C22" s="249"/>
      <c r="D22" s="249"/>
      <c r="E22" s="249"/>
      <c r="F22" s="249"/>
      <c r="G22" s="1128" t="s">
        <v>492</v>
      </c>
      <c r="H22" s="1129"/>
      <c r="I22" s="1129"/>
      <c r="J22" s="1130"/>
      <c r="K22" s="285">
        <v>101.3</v>
      </c>
      <c r="L22" s="286">
        <v>100</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7" t="s">
        <v>473</v>
      </c>
      <c r="L30" s="254"/>
      <c r="M30" s="255" t="s">
        <v>474</v>
      </c>
      <c r="N30" s="256"/>
    </row>
    <row r="31" spans="1:16" x14ac:dyDescent="0.15">
      <c r="A31" s="248"/>
      <c r="B31" s="244"/>
      <c r="C31" s="244"/>
      <c r="D31" s="244"/>
      <c r="E31" s="244"/>
      <c r="F31" s="244"/>
      <c r="G31" s="257"/>
      <c r="H31" s="258"/>
      <c r="I31" s="258"/>
      <c r="J31" s="259"/>
      <c r="K31" s="1118"/>
      <c r="L31" s="260" t="s">
        <v>475</v>
      </c>
      <c r="M31" s="261" t="s">
        <v>476</v>
      </c>
      <c r="N31" s="262" t="s">
        <v>477</v>
      </c>
    </row>
    <row r="32" spans="1:16" ht="27" customHeight="1" x14ac:dyDescent="0.15">
      <c r="A32" s="248"/>
      <c r="B32" s="244"/>
      <c r="C32" s="244"/>
      <c r="D32" s="244"/>
      <c r="E32" s="244"/>
      <c r="F32" s="244"/>
      <c r="G32" s="1119" t="s">
        <v>496</v>
      </c>
      <c r="H32" s="1120"/>
      <c r="I32" s="1120"/>
      <c r="J32" s="1121"/>
      <c r="K32" s="294">
        <v>8770157</v>
      </c>
      <c r="L32" s="294">
        <v>47719</v>
      </c>
      <c r="M32" s="295">
        <v>32245</v>
      </c>
      <c r="N32" s="296">
        <v>48</v>
      </c>
    </row>
    <row r="33" spans="1:16" ht="13.5" customHeight="1" x14ac:dyDescent="0.15">
      <c r="A33" s="248"/>
      <c r="B33" s="244"/>
      <c r="C33" s="244"/>
      <c r="D33" s="244"/>
      <c r="E33" s="244"/>
      <c r="F33" s="244"/>
      <c r="G33" s="1119" t="s">
        <v>497</v>
      </c>
      <c r="H33" s="1120"/>
      <c r="I33" s="1120"/>
      <c r="J33" s="1121"/>
      <c r="K33" s="294" t="s">
        <v>482</v>
      </c>
      <c r="L33" s="294" t="s">
        <v>482</v>
      </c>
      <c r="M33" s="295">
        <v>4</v>
      </c>
      <c r="N33" s="296" t="s">
        <v>482</v>
      </c>
    </row>
    <row r="34" spans="1:16" ht="27" customHeight="1" x14ac:dyDescent="0.15">
      <c r="A34" s="248"/>
      <c r="B34" s="244"/>
      <c r="C34" s="244"/>
      <c r="D34" s="244"/>
      <c r="E34" s="244"/>
      <c r="F34" s="244"/>
      <c r="G34" s="1119" t="s">
        <v>498</v>
      </c>
      <c r="H34" s="1120"/>
      <c r="I34" s="1120"/>
      <c r="J34" s="1121"/>
      <c r="K34" s="294" t="s">
        <v>482</v>
      </c>
      <c r="L34" s="294" t="s">
        <v>482</v>
      </c>
      <c r="M34" s="295">
        <v>33</v>
      </c>
      <c r="N34" s="296" t="s">
        <v>482</v>
      </c>
    </row>
    <row r="35" spans="1:16" ht="27" customHeight="1" x14ac:dyDescent="0.15">
      <c r="A35" s="248"/>
      <c r="B35" s="244"/>
      <c r="C35" s="244"/>
      <c r="D35" s="244"/>
      <c r="E35" s="244"/>
      <c r="F35" s="244"/>
      <c r="G35" s="1119" t="s">
        <v>499</v>
      </c>
      <c r="H35" s="1120"/>
      <c r="I35" s="1120"/>
      <c r="J35" s="1121"/>
      <c r="K35" s="294">
        <v>1106853</v>
      </c>
      <c r="L35" s="294">
        <v>6022</v>
      </c>
      <c r="M35" s="295">
        <v>8277</v>
      </c>
      <c r="N35" s="296">
        <v>-27.2</v>
      </c>
    </row>
    <row r="36" spans="1:16" ht="27" customHeight="1" x14ac:dyDescent="0.15">
      <c r="A36" s="248"/>
      <c r="B36" s="244"/>
      <c r="C36" s="244"/>
      <c r="D36" s="244"/>
      <c r="E36" s="244"/>
      <c r="F36" s="244"/>
      <c r="G36" s="1119" t="s">
        <v>500</v>
      </c>
      <c r="H36" s="1120"/>
      <c r="I36" s="1120"/>
      <c r="J36" s="1121"/>
      <c r="K36" s="294">
        <v>891483</v>
      </c>
      <c r="L36" s="294">
        <v>4851</v>
      </c>
      <c r="M36" s="295">
        <v>932</v>
      </c>
      <c r="N36" s="296">
        <v>420.5</v>
      </c>
    </row>
    <row r="37" spans="1:16" ht="13.5" customHeight="1" x14ac:dyDescent="0.15">
      <c r="A37" s="248"/>
      <c r="B37" s="244"/>
      <c r="C37" s="244"/>
      <c r="D37" s="244"/>
      <c r="E37" s="244"/>
      <c r="F37" s="244"/>
      <c r="G37" s="1119" t="s">
        <v>501</v>
      </c>
      <c r="H37" s="1120"/>
      <c r="I37" s="1120"/>
      <c r="J37" s="1121"/>
      <c r="K37" s="294">
        <v>79157</v>
      </c>
      <c r="L37" s="294">
        <v>431</v>
      </c>
      <c r="M37" s="295">
        <v>1529</v>
      </c>
      <c r="N37" s="296">
        <v>-71.8</v>
      </c>
    </row>
    <row r="38" spans="1:16" ht="27" customHeight="1" x14ac:dyDescent="0.15">
      <c r="A38" s="248"/>
      <c r="B38" s="244"/>
      <c r="C38" s="244"/>
      <c r="D38" s="244"/>
      <c r="E38" s="244"/>
      <c r="F38" s="244"/>
      <c r="G38" s="1122" t="s">
        <v>502</v>
      </c>
      <c r="H38" s="1123"/>
      <c r="I38" s="1123"/>
      <c r="J38" s="1124"/>
      <c r="K38" s="297" t="s">
        <v>482</v>
      </c>
      <c r="L38" s="297" t="s">
        <v>482</v>
      </c>
      <c r="M38" s="298">
        <v>3</v>
      </c>
      <c r="N38" s="299" t="s">
        <v>482</v>
      </c>
      <c r="O38" s="293"/>
    </row>
    <row r="39" spans="1:16" x14ac:dyDescent="0.15">
      <c r="A39" s="248"/>
      <c r="B39" s="244"/>
      <c r="C39" s="244"/>
      <c r="D39" s="244"/>
      <c r="E39" s="244"/>
      <c r="F39" s="244"/>
      <c r="G39" s="1122" t="s">
        <v>503</v>
      </c>
      <c r="H39" s="1123"/>
      <c r="I39" s="1123"/>
      <c r="J39" s="1124"/>
      <c r="K39" s="300">
        <v>-1379385</v>
      </c>
      <c r="L39" s="300">
        <v>-7505</v>
      </c>
      <c r="M39" s="301">
        <v>-7647</v>
      </c>
      <c r="N39" s="302">
        <v>-1.9</v>
      </c>
      <c r="O39" s="293"/>
    </row>
    <row r="40" spans="1:16" ht="27" customHeight="1" x14ac:dyDescent="0.15">
      <c r="A40" s="248"/>
      <c r="B40" s="244"/>
      <c r="C40" s="244"/>
      <c r="D40" s="244"/>
      <c r="E40" s="244"/>
      <c r="F40" s="244"/>
      <c r="G40" s="1119" t="s">
        <v>504</v>
      </c>
      <c r="H40" s="1120"/>
      <c r="I40" s="1120"/>
      <c r="J40" s="1121"/>
      <c r="K40" s="300">
        <v>-7812203</v>
      </c>
      <c r="L40" s="300">
        <v>-42507</v>
      </c>
      <c r="M40" s="301">
        <v>-26081</v>
      </c>
      <c r="N40" s="302">
        <v>63</v>
      </c>
      <c r="O40" s="293"/>
    </row>
    <row r="41" spans="1:16" x14ac:dyDescent="0.15">
      <c r="A41" s="248"/>
      <c r="B41" s="244"/>
      <c r="C41" s="244"/>
      <c r="D41" s="244"/>
      <c r="E41" s="244"/>
      <c r="F41" s="244"/>
      <c r="G41" s="1125" t="s">
        <v>281</v>
      </c>
      <c r="H41" s="1126"/>
      <c r="I41" s="1126"/>
      <c r="J41" s="1127"/>
      <c r="K41" s="294">
        <v>1656062</v>
      </c>
      <c r="L41" s="300">
        <v>9011</v>
      </c>
      <c r="M41" s="301">
        <v>9295</v>
      </c>
      <c r="N41" s="302">
        <v>-3.1</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2" t="s">
        <v>473</v>
      </c>
      <c r="J49" s="1114" t="s">
        <v>508</v>
      </c>
      <c r="K49" s="1115"/>
      <c r="L49" s="1115"/>
      <c r="M49" s="1115"/>
      <c r="N49" s="1116"/>
    </row>
    <row r="50" spans="1:14" x14ac:dyDescent="0.15">
      <c r="A50" s="248"/>
      <c r="B50" s="244"/>
      <c r="C50" s="244"/>
      <c r="D50" s="244"/>
      <c r="E50" s="244"/>
      <c r="F50" s="244"/>
      <c r="G50" s="312"/>
      <c r="H50" s="313"/>
      <c r="I50" s="1113"/>
      <c r="J50" s="314" t="s">
        <v>509</v>
      </c>
      <c r="K50" s="315" t="s">
        <v>510</v>
      </c>
      <c r="L50" s="316" t="s">
        <v>511</v>
      </c>
      <c r="M50" s="317" t="s">
        <v>512</v>
      </c>
      <c r="N50" s="318" t="s">
        <v>513</v>
      </c>
    </row>
    <row r="51" spans="1:14" x14ac:dyDescent="0.15">
      <c r="A51" s="248"/>
      <c r="B51" s="244"/>
      <c r="C51" s="244"/>
      <c r="D51" s="244"/>
      <c r="E51" s="244"/>
      <c r="F51" s="244"/>
      <c r="G51" s="310" t="s">
        <v>514</v>
      </c>
      <c r="H51" s="311"/>
      <c r="I51" s="319">
        <v>13302838</v>
      </c>
      <c r="J51" s="320">
        <v>74772</v>
      </c>
      <c r="K51" s="321">
        <v>26.3</v>
      </c>
      <c r="L51" s="322">
        <v>51540</v>
      </c>
      <c r="M51" s="323">
        <v>21.4</v>
      </c>
      <c r="N51" s="324">
        <v>4.9000000000000004</v>
      </c>
    </row>
    <row r="52" spans="1:14" x14ac:dyDescent="0.15">
      <c r="A52" s="248"/>
      <c r="B52" s="244"/>
      <c r="C52" s="244"/>
      <c r="D52" s="244"/>
      <c r="E52" s="244"/>
      <c r="F52" s="244"/>
      <c r="G52" s="325"/>
      <c r="H52" s="326" t="s">
        <v>515</v>
      </c>
      <c r="I52" s="327">
        <v>9098112</v>
      </c>
      <c r="J52" s="328">
        <v>51138</v>
      </c>
      <c r="K52" s="329">
        <v>13.8</v>
      </c>
      <c r="L52" s="330">
        <v>32621</v>
      </c>
      <c r="M52" s="331">
        <v>21.3</v>
      </c>
      <c r="N52" s="332">
        <v>-7.5</v>
      </c>
    </row>
    <row r="53" spans="1:14" x14ac:dyDescent="0.15">
      <c r="A53" s="248"/>
      <c r="B53" s="244"/>
      <c r="C53" s="244"/>
      <c r="D53" s="244"/>
      <c r="E53" s="244"/>
      <c r="F53" s="244"/>
      <c r="G53" s="310" t="s">
        <v>516</v>
      </c>
      <c r="H53" s="311"/>
      <c r="I53" s="319">
        <v>11925184</v>
      </c>
      <c r="J53" s="320">
        <v>66751</v>
      </c>
      <c r="K53" s="321">
        <v>-10.7</v>
      </c>
      <c r="L53" s="322">
        <v>50804</v>
      </c>
      <c r="M53" s="323">
        <v>-1.4</v>
      </c>
      <c r="N53" s="324">
        <v>-9.3000000000000007</v>
      </c>
    </row>
    <row r="54" spans="1:14" x14ac:dyDescent="0.15">
      <c r="A54" s="248"/>
      <c r="B54" s="244"/>
      <c r="C54" s="244"/>
      <c r="D54" s="244"/>
      <c r="E54" s="244"/>
      <c r="F54" s="244"/>
      <c r="G54" s="325"/>
      <c r="H54" s="326" t="s">
        <v>515</v>
      </c>
      <c r="I54" s="327">
        <v>7971792</v>
      </c>
      <c r="J54" s="328">
        <v>44622</v>
      </c>
      <c r="K54" s="329">
        <v>-12.7</v>
      </c>
      <c r="L54" s="330">
        <v>30480</v>
      </c>
      <c r="M54" s="331">
        <v>-6.6</v>
      </c>
      <c r="N54" s="332">
        <v>-6.1</v>
      </c>
    </row>
    <row r="55" spans="1:14" x14ac:dyDescent="0.15">
      <c r="A55" s="248"/>
      <c r="B55" s="244"/>
      <c r="C55" s="244"/>
      <c r="D55" s="244"/>
      <c r="E55" s="244"/>
      <c r="F55" s="244"/>
      <c r="G55" s="310" t="s">
        <v>517</v>
      </c>
      <c r="H55" s="311"/>
      <c r="I55" s="319">
        <v>10594304</v>
      </c>
      <c r="J55" s="320">
        <v>59252</v>
      </c>
      <c r="K55" s="321">
        <v>-11.2</v>
      </c>
      <c r="L55" s="322">
        <v>38606</v>
      </c>
      <c r="M55" s="323">
        <v>-24</v>
      </c>
      <c r="N55" s="324">
        <v>12.8</v>
      </c>
    </row>
    <row r="56" spans="1:14" x14ac:dyDescent="0.15">
      <c r="A56" s="248"/>
      <c r="B56" s="244"/>
      <c r="C56" s="244"/>
      <c r="D56" s="244"/>
      <c r="E56" s="244"/>
      <c r="F56" s="244"/>
      <c r="G56" s="325"/>
      <c r="H56" s="326" t="s">
        <v>515</v>
      </c>
      <c r="I56" s="327">
        <v>7452572</v>
      </c>
      <c r="J56" s="328">
        <v>41681</v>
      </c>
      <c r="K56" s="329">
        <v>-6.6</v>
      </c>
      <c r="L56" s="330">
        <v>22435</v>
      </c>
      <c r="M56" s="331">
        <v>-26.4</v>
      </c>
      <c r="N56" s="332">
        <v>19.8</v>
      </c>
    </row>
    <row r="57" spans="1:14" x14ac:dyDescent="0.15">
      <c r="A57" s="248"/>
      <c r="B57" s="244"/>
      <c r="C57" s="244"/>
      <c r="D57" s="244"/>
      <c r="E57" s="244"/>
      <c r="F57" s="244"/>
      <c r="G57" s="310" t="s">
        <v>518</v>
      </c>
      <c r="H57" s="311"/>
      <c r="I57" s="319">
        <v>12369676</v>
      </c>
      <c r="J57" s="320">
        <v>67648</v>
      </c>
      <c r="K57" s="321">
        <v>14.2</v>
      </c>
      <c r="L57" s="322">
        <v>39425</v>
      </c>
      <c r="M57" s="323">
        <v>2.1</v>
      </c>
      <c r="N57" s="324">
        <v>12.1</v>
      </c>
    </row>
    <row r="58" spans="1:14" x14ac:dyDescent="0.15">
      <c r="A58" s="248"/>
      <c r="B58" s="244"/>
      <c r="C58" s="244"/>
      <c r="D58" s="244"/>
      <c r="E58" s="244"/>
      <c r="F58" s="244"/>
      <c r="G58" s="325"/>
      <c r="H58" s="326" t="s">
        <v>515</v>
      </c>
      <c r="I58" s="327">
        <v>8399166</v>
      </c>
      <c r="J58" s="328">
        <v>45934</v>
      </c>
      <c r="K58" s="329">
        <v>10.199999999999999</v>
      </c>
      <c r="L58" s="330">
        <v>22414</v>
      </c>
      <c r="M58" s="331">
        <v>-0.1</v>
      </c>
      <c r="N58" s="332">
        <v>10.3</v>
      </c>
    </row>
    <row r="59" spans="1:14" x14ac:dyDescent="0.15">
      <c r="A59" s="248"/>
      <c r="B59" s="244"/>
      <c r="C59" s="244"/>
      <c r="D59" s="244"/>
      <c r="E59" s="244"/>
      <c r="F59" s="244"/>
      <c r="G59" s="310" t="s">
        <v>519</v>
      </c>
      <c r="H59" s="311"/>
      <c r="I59" s="319">
        <v>12200459</v>
      </c>
      <c r="J59" s="320">
        <v>66383</v>
      </c>
      <c r="K59" s="321">
        <v>-1.9</v>
      </c>
      <c r="L59" s="322">
        <v>43141</v>
      </c>
      <c r="M59" s="323">
        <v>9.4</v>
      </c>
      <c r="N59" s="324">
        <v>-11.3</v>
      </c>
    </row>
    <row r="60" spans="1:14" x14ac:dyDescent="0.15">
      <c r="A60" s="248"/>
      <c r="B60" s="244"/>
      <c r="C60" s="244"/>
      <c r="D60" s="244"/>
      <c r="E60" s="244"/>
      <c r="F60" s="244"/>
      <c r="G60" s="325"/>
      <c r="H60" s="326" t="s">
        <v>515</v>
      </c>
      <c r="I60" s="333">
        <v>5098667</v>
      </c>
      <c r="J60" s="328">
        <v>27742</v>
      </c>
      <c r="K60" s="329">
        <v>-39.6</v>
      </c>
      <c r="L60" s="330">
        <v>21887</v>
      </c>
      <c r="M60" s="331">
        <v>-2.4</v>
      </c>
      <c r="N60" s="332">
        <v>-37.200000000000003</v>
      </c>
    </row>
    <row r="61" spans="1:14" x14ac:dyDescent="0.15">
      <c r="A61" s="248"/>
      <c r="B61" s="244"/>
      <c r="C61" s="244"/>
      <c r="D61" s="244"/>
      <c r="E61" s="244"/>
      <c r="F61" s="244"/>
      <c r="G61" s="310" t="s">
        <v>520</v>
      </c>
      <c r="H61" s="334"/>
      <c r="I61" s="335">
        <v>12078492</v>
      </c>
      <c r="J61" s="336">
        <v>66961</v>
      </c>
      <c r="K61" s="337">
        <v>3.3</v>
      </c>
      <c r="L61" s="338">
        <v>44703</v>
      </c>
      <c r="M61" s="339">
        <v>1.5</v>
      </c>
      <c r="N61" s="324">
        <v>1.8</v>
      </c>
    </row>
    <row r="62" spans="1:14" x14ac:dyDescent="0.15">
      <c r="A62" s="248"/>
      <c r="B62" s="244"/>
      <c r="C62" s="244"/>
      <c r="D62" s="244"/>
      <c r="E62" s="244"/>
      <c r="F62" s="244"/>
      <c r="G62" s="325"/>
      <c r="H62" s="326" t="s">
        <v>515</v>
      </c>
      <c r="I62" s="327">
        <v>7604062</v>
      </c>
      <c r="J62" s="328">
        <v>42223</v>
      </c>
      <c r="K62" s="329">
        <v>-7</v>
      </c>
      <c r="L62" s="330">
        <v>25967</v>
      </c>
      <c r="M62" s="331">
        <v>-2.8</v>
      </c>
      <c r="N62" s="332">
        <v>-4.2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7" t="s">
        <v>3</v>
      </c>
      <c r="D47" s="1137"/>
      <c r="E47" s="1138"/>
      <c r="F47" s="11">
        <v>20.95</v>
      </c>
      <c r="G47" s="12">
        <v>23.58</v>
      </c>
      <c r="H47" s="12">
        <v>23.26</v>
      </c>
      <c r="I47" s="12">
        <v>23.17</v>
      </c>
      <c r="J47" s="13">
        <v>29.07</v>
      </c>
    </row>
    <row r="48" spans="2:10" ht="57.75" customHeight="1" x14ac:dyDescent="0.15">
      <c r="B48" s="14"/>
      <c r="C48" s="1139" t="s">
        <v>4</v>
      </c>
      <c r="D48" s="1139"/>
      <c r="E48" s="1140"/>
      <c r="F48" s="15">
        <v>4.26</v>
      </c>
      <c r="G48" s="16">
        <v>5.4</v>
      </c>
      <c r="H48" s="16">
        <v>3.73</v>
      </c>
      <c r="I48" s="16">
        <v>3.14</v>
      </c>
      <c r="J48" s="17">
        <v>6.4</v>
      </c>
    </row>
    <row r="49" spans="2:10" ht="57.75" customHeight="1" thickBot="1" x14ac:dyDescent="0.2">
      <c r="B49" s="18"/>
      <c r="C49" s="1141" t="s">
        <v>5</v>
      </c>
      <c r="D49" s="1141"/>
      <c r="E49" s="1142"/>
      <c r="F49" s="19">
        <v>3.86</v>
      </c>
      <c r="G49" s="20">
        <v>8.14</v>
      </c>
      <c r="H49" s="20">
        <v>7.25</v>
      </c>
      <c r="I49" s="20">
        <v>1.54</v>
      </c>
      <c r="J49" s="21">
        <v>17.73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49" t="s">
        <v>527</v>
      </c>
      <c r="D34" s="1149"/>
      <c r="E34" s="1150"/>
      <c r="F34" s="32">
        <v>4.22</v>
      </c>
      <c r="G34" s="33">
        <v>5.15</v>
      </c>
      <c r="H34" s="33">
        <v>6.26</v>
      </c>
      <c r="I34" s="33">
        <v>7.73</v>
      </c>
      <c r="J34" s="34">
        <v>8.83</v>
      </c>
      <c r="K34" s="22"/>
      <c r="L34" s="22"/>
      <c r="M34" s="22"/>
      <c r="N34" s="22"/>
      <c r="O34" s="22"/>
      <c r="P34" s="22"/>
    </row>
    <row r="35" spans="1:16" ht="39" customHeight="1" x14ac:dyDescent="0.15">
      <c r="A35" s="22"/>
      <c r="B35" s="35"/>
      <c r="C35" s="1143" t="s">
        <v>528</v>
      </c>
      <c r="D35" s="1144"/>
      <c r="E35" s="1145"/>
      <c r="F35" s="36">
        <v>4.26</v>
      </c>
      <c r="G35" s="37">
        <v>5.38</v>
      </c>
      <c r="H35" s="37">
        <v>3.72</v>
      </c>
      <c r="I35" s="37">
        <v>3.14</v>
      </c>
      <c r="J35" s="38">
        <v>6.39</v>
      </c>
      <c r="K35" s="22"/>
      <c r="L35" s="22"/>
      <c r="M35" s="22"/>
      <c r="N35" s="22"/>
      <c r="O35" s="22"/>
      <c r="P35" s="22"/>
    </row>
    <row r="36" spans="1:16" ht="39" customHeight="1" x14ac:dyDescent="0.15">
      <c r="A36" s="22"/>
      <c r="B36" s="35"/>
      <c r="C36" s="1143" t="s">
        <v>529</v>
      </c>
      <c r="D36" s="1144"/>
      <c r="E36" s="1145"/>
      <c r="F36" s="36">
        <v>0.19</v>
      </c>
      <c r="G36" s="37">
        <v>0</v>
      </c>
      <c r="H36" s="37">
        <v>0</v>
      </c>
      <c r="I36" s="37">
        <v>0.13</v>
      </c>
      <c r="J36" s="38">
        <v>1.39</v>
      </c>
      <c r="K36" s="22"/>
      <c r="L36" s="22"/>
      <c r="M36" s="22"/>
      <c r="N36" s="22"/>
      <c r="O36" s="22"/>
      <c r="P36" s="22"/>
    </row>
    <row r="37" spans="1:16" ht="39" customHeight="1" x14ac:dyDescent="0.15">
      <c r="A37" s="22"/>
      <c r="B37" s="35"/>
      <c r="C37" s="1143" t="s">
        <v>530</v>
      </c>
      <c r="D37" s="1144"/>
      <c r="E37" s="1145"/>
      <c r="F37" s="36">
        <v>0</v>
      </c>
      <c r="G37" s="37">
        <v>0.21</v>
      </c>
      <c r="H37" s="37">
        <v>7.0000000000000007E-2</v>
      </c>
      <c r="I37" s="37">
        <v>0.42</v>
      </c>
      <c r="J37" s="38">
        <v>0.06</v>
      </c>
      <c r="K37" s="22"/>
      <c r="L37" s="22"/>
      <c r="M37" s="22"/>
      <c r="N37" s="22"/>
      <c r="O37" s="22"/>
      <c r="P37" s="22"/>
    </row>
    <row r="38" spans="1:16" ht="39" customHeight="1" x14ac:dyDescent="0.15">
      <c r="A38" s="22"/>
      <c r="B38" s="35"/>
      <c r="C38" s="1143" t="s">
        <v>531</v>
      </c>
      <c r="D38" s="1144"/>
      <c r="E38" s="1145"/>
      <c r="F38" s="36" t="s">
        <v>482</v>
      </c>
      <c r="G38" s="37" t="s">
        <v>482</v>
      </c>
      <c r="H38" s="37" t="s">
        <v>482</v>
      </c>
      <c r="I38" s="37">
        <v>0</v>
      </c>
      <c r="J38" s="38">
        <v>0.02</v>
      </c>
      <c r="K38" s="22"/>
      <c r="L38" s="22"/>
      <c r="M38" s="22"/>
      <c r="N38" s="22"/>
      <c r="O38" s="22"/>
      <c r="P38" s="22"/>
    </row>
    <row r="39" spans="1:16" ht="39" customHeight="1" x14ac:dyDescent="0.15">
      <c r="A39" s="22"/>
      <c r="B39" s="35"/>
      <c r="C39" s="1143" t="s">
        <v>532</v>
      </c>
      <c r="D39" s="1144"/>
      <c r="E39" s="1145"/>
      <c r="F39" s="36">
        <v>0.02</v>
      </c>
      <c r="G39" s="37">
        <v>0.01</v>
      </c>
      <c r="H39" s="37">
        <v>0.02</v>
      </c>
      <c r="I39" s="37">
        <v>0.02</v>
      </c>
      <c r="J39" s="38">
        <v>0.01</v>
      </c>
      <c r="K39" s="22"/>
      <c r="L39" s="22"/>
      <c r="M39" s="22"/>
      <c r="N39" s="22"/>
      <c r="O39" s="22"/>
      <c r="P39" s="22"/>
    </row>
    <row r="40" spans="1:16" ht="39" customHeight="1" x14ac:dyDescent="0.15">
      <c r="A40" s="22"/>
      <c r="B40" s="35"/>
      <c r="C40" s="1143" t="s">
        <v>533</v>
      </c>
      <c r="D40" s="1144"/>
      <c r="E40" s="1145"/>
      <c r="F40" s="36">
        <v>0</v>
      </c>
      <c r="G40" s="37">
        <v>0.01</v>
      </c>
      <c r="H40" s="37">
        <v>0</v>
      </c>
      <c r="I40" s="37">
        <v>0</v>
      </c>
      <c r="J40" s="38">
        <v>0.01</v>
      </c>
      <c r="K40" s="22"/>
      <c r="L40" s="22"/>
      <c r="M40" s="22"/>
      <c r="N40" s="22"/>
      <c r="O40" s="22"/>
      <c r="P40" s="22"/>
    </row>
    <row r="41" spans="1:16" ht="39" customHeight="1" x14ac:dyDescent="0.15">
      <c r="A41" s="22"/>
      <c r="B41" s="35"/>
      <c r="C41" s="1143" t="s">
        <v>534</v>
      </c>
      <c r="D41" s="1144"/>
      <c r="E41" s="1145"/>
      <c r="F41" s="36">
        <v>0</v>
      </c>
      <c r="G41" s="37">
        <v>0.01</v>
      </c>
      <c r="H41" s="37">
        <v>0.01</v>
      </c>
      <c r="I41" s="37">
        <v>0</v>
      </c>
      <c r="J41" s="38">
        <v>0</v>
      </c>
      <c r="K41" s="22"/>
      <c r="L41" s="22"/>
      <c r="M41" s="22"/>
      <c r="N41" s="22"/>
      <c r="O41" s="22"/>
      <c r="P41" s="22"/>
    </row>
    <row r="42" spans="1:16" ht="39" customHeight="1" x14ac:dyDescent="0.15">
      <c r="A42" s="22"/>
      <c r="B42" s="39"/>
      <c r="C42" s="1143" t="s">
        <v>535</v>
      </c>
      <c r="D42" s="1144"/>
      <c r="E42" s="1145"/>
      <c r="F42" s="36" t="s">
        <v>482</v>
      </c>
      <c r="G42" s="37" t="s">
        <v>482</v>
      </c>
      <c r="H42" s="37" t="s">
        <v>482</v>
      </c>
      <c r="I42" s="37" t="s">
        <v>482</v>
      </c>
      <c r="J42" s="38" t="s">
        <v>482</v>
      </c>
      <c r="K42" s="22"/>
      <c r="L42" s="22"/>
      <c r="M42" s="22"/>
      <c r="N42" s="22"/>
      <c r="O42" s="22"/>
      <c r="P42" s="22"/>
    </row>
    <row r="43" spans="1:16" ht="39" customHeight="1" thickBot="1" x14ac:dyDescent="0.2">
      <c r="A43" s="22"/>
      <c r="B43" s="40"/>
      <c r="C43" s="1146" t="s">
        <v>536</v>
      </c>
      <c r="D43" s="1147"/>
      <c r="E43" s="1148"/>
      <c r="F43" s="41">
        <v>0.06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9660</v>
      </c>
      <c r="L45" s="60">
        <v>9145</v>
      </c>
      <c r="M45" s="60">
        <v>9077</v>
      </c>
      <c r="N45" s="60">
        <v>8784</v>
      </c>
      <c r="O45" s="61">
        <v>8770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1304</v>
      </c>
      <c r="L48" s="64">
        <v>1278</v>
      </c>
      <c r="M48" s="64">
        <v>1274</v>
      </c>
      <c r="N48" s="64">
        <v>1221</v>
      </c>
      <c r="O48" s="65">
        <v>1107</v>
      </c>
      <c r="P48" s="48"/>
      <c r="Q48" s="48"/>
      <c r="R48" s="48"/>
      <c r="S48" s="48"/>
      <c r="T48" s="48"/>
      <c r="U48" s="48"/>
    </row>
    <row r="49" spans="1:21" ht="30.75" customHeight="1" x14ac:dyDescent="0.15">
      <c r="A49" s="48"/>
      <c r="B49" s="1161"/>
      <c r="C49" s="1162"/>
      <c r="D49" s="62"/>
      <c r="E49" s="1153" t="s">
        <v>16</v>
      </c>
      <c r="F49" s="1153"/>
      <c r="G49" s="1153"/>
      <c r="H49" s="1153"/>
      <c r="I49" s="1153"/>
      <c r="J49" s="1154"/>
      <c r="K49" s="63">
        <v>588</v>
      </c>
      <c r="L49" s="64">
        <v>1037</v>
      </c>
      <c r="M49" s="64">
        <v>1008</v>
      </c>
      <c r="N49" s="64">
        <v>995</v>
      </c>
      <c r="O49" s="65">
        <v>891</v>
      </c>
      <c r="P49" s="48"/>
      <c r="Q49" s="48"/>
      <c r="R49" s="48"/>
      <c r="S49" s="48"/>
      <c r="T49" s="48"/>
      <c r="U49" s="48"/>
    </row>
    <row r="50" spans="1:21" ht="30.75" customHeight="1" x14ac:dyDescent="0.15">
      <c r="A50" s="48"/>
      <c r="B50" s="1161"/>
      <c r="C50" s="1162"/>
      <c r="D50" s="62"/>
      <c r="E50" s="1153" t="s">
        <v>17</v>
      </c>
      <c r="F50" s="1153"/>
      <c r="G50" s="1153"/>
      <c r="H50" s="1153"/>
      <c r="I50" s="1153"/>
      <c r="J50" s="1154"/>
      <c r="K50" s="63">
        <v>160</v>
      </c>
      <c r="L50" s="64">
        <v>118</v>
      </c>
      <c r="M50" s="64">
        <v>106</v>
      </c>
      <c r="N50" s="64">
        <v>88</v>
      </c>
      <c r="O50" s="65">
        <v>79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482</v>
      </c>
      <c r="L51" s="64" t="s">
        <v>482</v>
      </c>
      <c r="M51" s="64" t="s">
        <v>482</v>
      </c>
      <c r="N51" s="64" t="s">
        <v>482</v>
      </c>
      <c r="O51" s="65" t="s">
        <v>482</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8187</v>
      </c>
      <c r="L52" s="64">
        <v>8436</v>
      </c>
      <c r="M52" s="64">
        <v>8776</v>
      </c>
      <c r="N52" s="64">
        <v>8768</v>
      </c>
      <c r="O52" s="65">
        <v>9190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3525</v>
      </c>
      <c r="L53" s="69">
        <v>3142</v>
      </c>
      <c r="M53" s="69">
        <v>2689</v>
      </c>
      <c r="N53" s="69">
        <v>2320</v>
      </c>
      <c r="O53" s="70">
        <v>1657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2015-04-22T06:11:52Z</cp:lastPrinted>
  <dcterms:created xsi:type="dcterms:W3CDTF">2015-02-17T07:28:42Z</dcterms:created>
  <dcterms:modified xsi:type="dcterms:W3CDTF">2015-04-27T05:58:27Z</dcterms:modified>
  <cp:category/>
</cp:coreProperties>
</file>