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11295" tabRatio="7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5" i="9"/>
  <c r="CO34" i="9"/>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l="1"/>
  <c r="AM35" i="9" s="1"/>
  <c r="AM36" i="9" s="1"/>
  <c r="U36" i="9"/>
  <c r="U37" i="9" s="1"/>
  <c r="BE34" i="9" l="1"/>
</calcChain>
</file>

<file path=xl/sharedStrings.xml><?xml version="1.0" encoding="utf-8"?>
<sst xmlns="http://schemas.openxmlformats.org/spreadsheetml/2006/main" count="1010" uniqueCount="552">
  <si>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</si>
  <si>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</si>
  <si>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</si>
  <si>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</si>
  <si>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</si>
  <si>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</si>
  <si>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</si>
  <si>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</si>
  <si>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</si>
  <si>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</si>
  <si>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</si>
  <si>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</si>
  <si>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</si>
  <si>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</si>
  <si>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</si>
  <si>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</si>
  <si>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</si>
  <si>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</si>
  <si>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</si>
  <si>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</si>
  <si>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</si>
  <si>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</si>
  <si>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</si>
  <si>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</si>
  <si>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</si>
  <si>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</si>
  <si>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</si>
  <si>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</si>
  <si>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</si>
  <si>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</si>
  <si>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</si>
  <si>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</si>
  <si>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</si>
  <si>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</si>
  <si>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</si>
  <si>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</si>
  <si>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</si>
  <si>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</si>
  <si>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</si>
  <si>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</si>
  <si>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</si>
  <si>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</si>
  <si>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</si>
  <si>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</si>
  <si>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</si>
  <si>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</si>
  <si>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</si>
  <si>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</si>
  <si>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</si>
  <si>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</si>
  <si>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</si>
  <si>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</si>
  <si>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</si>
  <si>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</si>
  <si>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</si>
  <si>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</si>
  <si>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</si>
  <si>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</si>
  <si>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</si>
  <si>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</si>
  <si>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</si>
  <si>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</si>
  <si>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</si>
  <si>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</si>
  <si>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</si>
  <si>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</si>
  <si>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</si>
  <si>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</si>
  <si>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</si>
  <si>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</si>
  <si>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</si>
  <si>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</si>
  <si>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</si>
  <si>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</si>
  <si>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</si>
  <si>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</si>
  <si>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</si>
  <si>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</si>
  <si>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</si>
  <si>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</si>
  <si>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</si>
  <si>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</si>
  <si>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</si>
  <si>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</si>
  <si>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</si>
  <si>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</si>
  <si>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</si>
  <si>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</si>
  <si>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</si>
  <si>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</si>
  <si>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</si>
  <si>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</si>
  <si>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</si>
  <si>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</si>
  <si>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</si>
  <si>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</si>
  <si>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</si>
  <si>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</si>
  <si>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</si>
  <si>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</si>
  <si>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</si>
  <si>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</si>
  <si>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</si>
  <si>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</si>
  <si>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</si>
  <si>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</si>
  <si>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</si>
  <si>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</si>
  <si>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</si>
  <si>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</si>
  <si>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</si>
  <si>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</si>
  <si>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</si>
  <si>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</si>
  <si>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</si>
  <si>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</si>
  <si>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</si>
  <si>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</si>
  <si>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</si>
  <si>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</si>
  <si>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</si>
  <si>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</si>
  <si>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</si>
  <si>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</si>
  <si>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</si>
  <si>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</si>
  <si>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</si>
  <si>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</si>
  <si>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</si>
  <si>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</si>
  <si>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</si>
  <si>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</si>
  <si>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</si>
  <si>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</si>
  <si>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</si>
  <si>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</si>
  <si>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</si>
  <si>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</si>
  <si>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</si>
  <si>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</si>
  <si>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</si>
  <si>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</si>
  <si>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</si>
  <si>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</si>
  <si>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</si>
  <si>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</si>
  <si>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</si>
  <si>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</si>
  <si>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</si>
  <si>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</si>
  <si>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</si>
  <si>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</si>
  <si>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</si>
  <si>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</si>
  <si>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</si>
  <si>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</si>
  <si>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</si>
  <si>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</si>
  <si>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</si>
  <si>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</si>
  <si>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</si>
  <si>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</si>
  <si>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</si>
  <si>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</si>
  <si>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</si>
  <si>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</si>
  <si>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</si>
  <si>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</si>
  <si>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</si>
  <si>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</si>
  <si>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</si>
  <si>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</si>
  <si>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</si>
  <si>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</si>
  <si>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</si>
  <si>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</si>
  <si>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</si>
  <si>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</si>
  <si>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</si>
  <si>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</si>
  <si>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</si>
  <si>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</si>
  <si>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</si>
  <si>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</si>
  <si>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</si>
  <si>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</si>
  <si>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</si>
  <si>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</si>
  <si>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</si>
  <si>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</si>
  <si>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</si>
  <si>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</si>
  <si>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</si>
  <si>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</si>
  <si>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</si>
  <si>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</si>
  <si>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広島県世羅町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</si>
  <si>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</si>
  <si>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</si>
  <si>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</si>
  <si>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</si>
  <si>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</si>
  <si>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</si>
  <si>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</si>
  <si>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</si>
  <si>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</si>
  <si>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</si>
  <si>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</si>
  <si>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</si>
  <si>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</si>
  <si>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</si>
  <si>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</si>
  <si>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</si>
  <si>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</si>
  <si>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</si>
  <si>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</si>
  <si>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</si>
  <si>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</si>
  <si>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</si>
  <si>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</si>
  <si>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</si>
  <si>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</si>
  <si>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</si>
  <si>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</si>
  <si>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</si>
  <si>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</si>
  <si>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</si>
  <si>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</si>
  <si>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</si>
  <si>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</si>
  <si>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</si>
  <si>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</si>
  <si>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</si>
  <si>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</si>
  <si>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</si>
  <si>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</si>
  <si>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</si>
  <si>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</si>
  <si>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</si>
  <si>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</si>
  <si>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</si>
  <si>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</si>
  <si>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</si>
  <si>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</si>
  <si>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</si>
  <si>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</si>
  <si>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</si>
  <si>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</si>
  <si>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</si>
  <si>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</si>
  <si>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</si>
  <si>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</si>
  <si>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</si>
  <si>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</si>
  <si>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</si>
  <si>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</si>
  <si>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</si>
  <si>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</si>
  <si>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</si>
  <si>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</si>
  <si>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</si>
  <si>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</si>
  <si>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</si>
  <si>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</si>
  <si>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</si>
  <si>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</si>
  <si>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</si>
  <si>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</si>
  <si>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</si>
  <si>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</si>
  <si>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</si>
  <si>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</si>
  <si>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</si>
  <si>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</si>
  <si>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</si>
  <si>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</si>
  <si>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</si>
  <si>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</si>
  <si>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</si>
  <si>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</si>
  <si>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</si>
  <si>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</si>
  <si>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</si>
  <si>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</si>
  <si>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</si>
  <si>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</si>
  <si>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</si>
  <si>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</si>
  <si>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</si>
  <si>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</si>
  <si>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</si>
  <si>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</si>
  <si>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</si>
  <si>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</si>
  <si>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</si>
  <si>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</si>
  <si>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</si>
  <si>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</si>
  <si>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</si>
  <si>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</si>
  <si>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</si>
  <si>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</si>
  <si>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</si>
  <si>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</si>
  <si>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</si>
  <si>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</si>
  <si>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</si>
  <si>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</si>
  <si>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</si>
  <si>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</si>
  <si>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</si>
  <si>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</si>
  <si>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</si>
  <si>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</si>
  <si>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</si>
  <si>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</si>
  <si>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</si>
  <si>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</si>
  <si>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</si>
  <si>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</si>
  <si>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</si>
  <si>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</si>
  <si>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</si>
  <si>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</si>
  <si>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</si>
  <si>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</si>
  <si>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</si>
  <si>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</si>
  <si>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</si>
  <si>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</si>
  <si>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</si>
  <si>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</si>
  <si>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</si>
  <si>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</si>
  <si>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</si>
  <si>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</si>
  <si>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</si>
  <si>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</si>
  <si>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</si>
  <si>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</si>
  <si>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</si>
  <si>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</si>
  <si>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</si>
  <si>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</si>
  <si>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</si>
  <si>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広島県世羅町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</si>
  <si>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</si>
  <si>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</si>
  <si>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</si>
  <si>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</si>
  <si>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</si>
  <si>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</si>
  <si>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</si>
  <si>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</si>
  <si>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</si>
  <si>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</si>
  <si>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</si>
  <si>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</si>
  <si>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</si>
  <si>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</si>
  <si>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</si>
  <si>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</si>
  <si>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</si>
  <si>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</si>
  <si>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</si>
  <si>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</si>
  <si>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</si>
  <si>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</si>
  <si>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</si>
  <si>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</si>
  <si>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</si>
  <si>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</si>
  <si>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</si>
  <si>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</si>
  <si>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</si>
  <si>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</si>
  <si>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</si>
  <si>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</si>
  <si>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</si>
  <si>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</si>
  <si>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</si>
  <si>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後期高齢者医療制度特別会計</t>
    <phoneticPr fontId="5"/>
  </si>
  <si>
    <t>介護サービス事業特別会計</t>
    <phoneticPr fontId="5"/>
  </si>
  <si>
    <t>上水道事業会計</t>
    <phoneticPr fontId="5"/>
  </si>
  <si>
    <t>法適用企業</t>
    <phoneticPr fontId="5"/>
  </si>
  <si>
    <t>簡易水道事業会計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</si>
  <si>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</si>
  <si>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</si>
  <si>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</si>
  <si>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</si>
  <si>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</si>
  <si>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</si>
  <si>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</si>
  <si>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</si>
  <si>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</si>
  <si>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</si>
  <si>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</si>
  <si>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</si>
  <si>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</si>
  <si>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</si>
  <si>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</si>
  <si>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</si>
  <si>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</si>
  <si>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</si>
  <si>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</si>
  <si>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</si>
  <si>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</si>
  <si>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</si>
  <si>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</si>
  <si>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</si>
  <si>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</si>
  <si>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</si>
  <si>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</si>
  <si>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</si>
  <si>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</si>
  <si>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</si>
  <si>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</si>
  <si>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</si>
  <si>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</si>
  <si>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</si>
  <si>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</si>
  <si>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</si>
  <si>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</si>
  <si>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</si>
  <si>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</si>
  <si>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</si>
  <si>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</si>
  <si>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</si>
  <si>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</si>
  <si>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</si>
  <si>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</si>
  <si>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</si>
  <si>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</si>
  <si>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</si>
  <si>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</si>
  <si>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</si>
  <si>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</si>
  <si>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</si>
  <si>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</si>
  <si>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</si>
  <si>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</si>
  <si>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</si>
  <si>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</si>
  <si>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</si>
  <si>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</si>
  <si>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</si>
  <si>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</si>
  <si>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</si>
  <si>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</si>
  <si>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</si>
  <si>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</si>
  <si>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</si>
  <si>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</si>
  <si>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</si>
  <si>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</si>
  <si>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</si>
  <si>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</si>
  <si>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</si>
  <si>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</si>
  <si>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</si>
  <si>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</si>
  <si>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</si>
  <si>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</si>
  <si>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</si>
  <si>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</si>
  <si>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</si>
  <si>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</si>
  <si>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</si>
  <si>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</si>
  <si>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</si>
  <si>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</si>
  <si>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</si>
  <si>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</si>
  <si>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</si>
  <si>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</si>
  <si>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</si>
  <si>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</si>
  <si>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</si>
  <si>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</si>
  <si>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</si>
  <si>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</si>
  <si>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</si>
  <si>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</si>
  <si>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</si>
  <si>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</si>
  <si>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</si>
  <si>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</si>
  <si>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</si>
  <si>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</si>
  <si>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</si>
  <si>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</si>
  <si>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</si>
  <si>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</si>
  <si>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</si>
  <si>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</si>
  <si>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</si>
  <si>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</si>
  <si>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</si>
  <si>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</si>
  <si>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</si>
  <si>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</si>
  <si>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</si>
  <si>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</si>
  <si>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</si>
  <si>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</si>
  <si>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</si>
  <si>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</si>
  <si>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</si>
  <si>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</si>
  <si>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</si>
  <si>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</si>
  <si>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</si>
  <si>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</si>
  <si>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</si>
  <si>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</si>
  <si>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</si>
  <si>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</si>
  <si>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</si>
  <si>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</si>
  <si>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</si>
  <si>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</si>
  <si>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</si>
  <si>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</si>
  <si>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</si>
  <si>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</si>
  <si>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</si>
  <si>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</si>
  <si>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0.58</t>
  </si>
  <si>
    <t>▲ 3.28</t>
  </si>
  <si>
    <t>上水道事業会計</t>
  </si>
  <si>
    <t>一般会計</t>
  </si>
  <si>
    <t>公共下水道事業会計</t>
  </si>
  <si>
    <t>国民健康保険事業特別会計</t>
  </si>
  <si>
    <t>簡易水道事業会計</t>
  </si>
  <si>
    <t>介護保険事業特別会計</t>
  </si>
  <si>
    <t>後期高齢者医療制度特別会計</t>
  </si>
  <si>
    <t>農業集落排水事業特別会計</t>
  </si>
  <si>
    <t>その他会計（赤字）</t>
  </si>
  <si>
    <t>その他会計（黒字）</t>
  </si>
  <si>
    <t>-</t>
    <phoneticPr fontId="2"/>
  </si>
  <si>
    <t>-</t>
    <phoneticPr fontId="2"/>
  </si>
  <si>
    <t>甲世衛生組合（一般会計）</t>
    <rPh sb="0" eb="1">
      <t>コウ</t>
    </rPh>
    <rPh sb="1" eb="2">
      <t>セ</t>
    </rPh>
    <rPh sb="2" eb="4">
      <t>エイセイ</t>
    </rPh>
    <rPh sb="4" eb="6">
      <t>クミアイ</t>
    </rPh>
    <rPh sb="7" eb="9">
      <t>イッパン</t>
    </rPh>
    <rPh sb="9" eb="11">
      <t>カイケイ</t>
    </rPh>
    <phoneticPr fontId="24"/>
  </si>
  <si>
    <t>世羅中央病院企業団（一般会計）</t>
    <rPh sb="0" eb="2">
      <t>セラ</t>
    </rPh>
    <rPh sb="2" eb="4">
      <t>チュウオウ</t>
    </rPh>
    <rPh sb="4" eb="6">
      <t>ビョウイン</t>
    </rPh>
    <rPh sb="6" eb="8">
      <t>キギョウ</t>
    </rPh>
    <rPh sb="8" eb="9">
      <t>ダン</t>
    </rPh>
    <rPh sb="10" eb="12">
      <t>イッパン</t>
    </rPh>
    <rPh sb="12" eb="14">
      <t>カイケイ</t>
    </rPh>
    <phoneticPr fontId="24"/>
  </si>
  <si>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</si>
  <si>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4"/>
  </si>
  <si>
    <t>世羅三原斎場組合（一般会計）</t>
    <rPh sb="0" eb="2">
      <t>セラ</t>
    </rPh>
    <rPh sb="2" eb="4">
      <t>ミハラ</t>
    </rPh>
    <rPh sb="4" eb="6">
      <t>サイジョウ</t>
    </rPh>
    <rPh sb="6" eb="8">
      <t>クミアイ</t>
    </rPh>
    <rPh sb="9" eb="11">
      <t>イッパン</t>
    </rPh>
    <rPh sb="11" eb="13">
      <t>カイケイ</t>
    </rPh>
    <phoneticPr fontId="24"/>
  </si>
  <si>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4"/>
  </si>
  <si>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4"/>
  </si>
  <si>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4"/>
  </si>
  <si>
    <t>-</t>
    <phoneticPr fontId="2"/>
  </si>
  <si>
    <t>-</t>
    <phoneticPr fontId="2"/>
  </si>
  <si>
    <t>株式会社セラアグリパーク</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</si>
</sst>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130240</c:v>
                </c:pt>
                <c:pt idx="1">
                  <c:v>88328</c:v>
                </c:pt>
                <c:pt idx="2">
                  <c:v>76670</c:v>
                </c:pt>
                <c:pt idx="3">
                  <c:v>113888</c:v>
                </c:pt>
                <c:pt idx="4">
                  <c:v>98829</c:v>
                </c:pt>
              </c:numCache>
            </c:numRef>
          </c:val>
          <c:smooth val="0"/>
        </c:ser>
        <c:dLbls>
          <c:showLegendKey val="0"/>
          <c:showVal val="0"/>
          <c:showCatName val="0"/>
          <c:showSerName val="0"/>
          <c:showPercent val="0"/>
          <c:showBubbleSize val="0"/>
        </c:dLbls>
        <c:marker val="1"/>
        <c:smooth val="0"/>
        <c:axId val="138500736"/>
        <c:axId val="138527488"/>
      </c:lineChart>
      <c:catAx>
        <c:axId val="138500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527488"/>
        <c:crosses val="autoZero"/>
        <c:auto val="1"/>
        <c:lblAlgn val="ctr"/>
        <c:lblOffset val="100"/>
        <c:tickLblSkip val="1"/>
        <c:tickMarkSkip val="1"/>
        <c:noMultiLvlLbl val="0"/>
      </c:catAx>
      <c:valAx>
        <c:axId val="138527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50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3.87</c:v>
                </c:pt>
                <c:pt idx="1">
                  <c:v>4.55</c:v>
                </c:pt>
                <c:pt idx="2">
                  <c:v>4.26</c:v>
                </c:pt>
                <c:pt idx="3">
                  <c:v>4.8499999999999996</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28.94</c:v>
                </c:pt>
                <c:pt idx="1">
                  <c:v>35.56</c:v>
                </c:pt>
                <c:pt idx="2">
                  <c:v>42.98</c:v>
                </c:pt>
                <c:pt idx="3">
                  <c:v>44.07</c:v>
                </c:pt>
                <c:pt idx="4">
                  <c:v>44.4</c:v>
                </c:pt>
              </c:numCache>
            </c:numRef>
          </c:val>
        </c:ser>
        <c:dLbls>
          <c:showLegendKey val="0"/>
          <c:showVal val="0"/>
          <c:showCatName val="0"/>
          <c:showSerName val="0"/>
          <c:showPercent val="0"/>
          <c:showBubbleSize val="0"/>
        </c:dLbls>
        <c:gapWidth val="250"/>
        <c:overlap val="100"/>
        <c:axId val="142675968"/>
        <c:axId val="14267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6.35</c:v>
                </c:pt>
                <c:pt idx="1">
                  <c:v>6.1</c:v>
                </c:pt>
                <c:pt idx="2">
                  <c:v>3.53</c:v>
                </c:pt>
                <c:pt idx="3">
                  <c:v>-0.57999999999999996</c:v>
                </c:pt>
                <c:pt idx="4">
                  <c:v>-3.28</c:v>
                </c:pt>
              </c:numCache>
            </c:numRef>
          </c:val>
          <c:smooth val="0"/>
        </c:ser>
        <c:dLbls>
          <c:showLegendKey val="0"/>
          <c:showVal val="0"/>
          <c:showCatName val="0"/>
          <c:showSerName val="0"/>
          <c:showPercent val="0"/>
          <c:showBubbleSize val="0"/>
        </c:dLbls>
        <c:marker val="1"/>
        <c:smooth val="0"/>
        <c:axId val="142675968"/>
        <c:axId val="142677888"/>
      </c:lineChart>
      <c:catAx>
        <c:axId val="1426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677888"/>
        <c:crosses val="autoZero"/>
        <c:auto val="1"/>
        <c:lblAlgn val="ctr"/>
        <c:lblOffset val="100"/>
        <c:tickLblSkip val="1"/>
        <c:tickMarkSkip val="1"/>
        <c:noMultiLvlLbl val="0"/>
      </c:catAx>
      <c:valAx>
        <c:axId val="14267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7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0.02</c:v>
                </c:pt>
                <c:pt idx="4">
                  <c:v>#N/A</c:v>
                </c:pt>
                <c:pt idx="5">
                  <c:v>0.01</c:v>
                </c:pt>
                <c:pt idx="6">
                  <c:v>#N/A</c:v>
                </c:pt>
                <c:pt idx="7">
                  <c:v>0</c:v>
                </c:pt>
                <c:pt idx="8">
                  <c:v>#N/A</c:v>
                </c:pt>
                <c:pt idx="9">
                  <c:v>0</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0.03</c:v>
                </c:pt>
                <c:pt idx="8">
                  <c:v>#N/A</c:v>
                </c:pt>
                <c:pt idx="9">
                  <c:v>0.04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0.39</c:v>
                </c:pt>
                <c:pt idx="2">
                  <c:v>#N/A</c:v>
                </c:pt>
                <c:pt idx="3">
                  <c:v>0.09</c:v>
                </c:pt>
                <c:pt idx="4">
                  <c:v>#N/A</c:v>
                </c:pt>
                <c:pt idx="5">
                  <c:v>0.51</c:v>
                </c:pt>
                <c:pt idx="6">
                  <c:v>#N/A</c:v>
                </c:pt>
                <c:pt idx="7">
                  <c:v>0.53</c:v>
                </c:pt>
                <c:pt idx="8">
                  <c:v>#N/A</c:v>
                </c:pt>
                <c:pt idx="9">
                  <c:v>0.54</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0.82</c:v>
                </c:pt>
                <c:pt idx="2">
                  <c:v>#N/A</c:v>
                </c:pt>
                <c:pt idx="3">
                  <c:v>0.85</c:v>
                </c:pt>
                <c:pt idx="4">
                  <c:v>#N/A</c:v>
                </c:pt>
                <c:pt idx="5">
                  <c:v>0.85</c:v>
                </c:pt>
                <c:pt idx="6">
                  <c:v>#N/A</c:v>
                </c:pt>
                <c:pt idx="7">
                  <c:v>0.85</c:v>
                </c:pt>
                <c:pt idx="8">
                  <c:v>#N/A</c:v>
                </c:pt>
                <c:pt idx="9">
                  <c:v>0.99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1.53</c:v>
                </c:pt>
                <c:pt idx="2">
                  <c:v>#N/A</c:v>
                </c:pt>
                <c:pt idx="3">
                  <c:v>2.4900000000000002</c:v>
                </c:pt>
                <c:pt idx="4">
                  <c:v>#N/A</c:v>
                </c:pt>
                <c:pt idx="5">
                  <c:v>1.3</c:v>
                </c:pt>
                <c:pt idx="6">
                  <c:v>#N/A</c:v>
                </c:pt>
                <c:pt idx="7">
                  <c:v>1.51</c:v>
                </c:pt>
                <c:pt idx="8">
                  <c:v>#N/A</c:v>
                </c:pt>
                <c:pt idx="9">
                  <c:v>1.28</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3.07</c:v>
                </c:pt>
                <c:pt idx="2">
                  <c:v>#N/A</c:v>
                </c:pt>
                <c:pt idx="3">
                  <c:v>3.2</c:v>
                </c:pt>
                <c:pt idx="4">
                  <c:v>#N/A</c:v>
                </c:pt>
                <c:pt idx="5">
                  <c:v>3.22</c:v>
                </c:pt>
                <c:pt idx="6">
                  <c:v>#N/A</c:v>
                </c:pt>
                <c:pt idx="7">
                  <c:v>3.37</c:v>
                </c:pt>
                <c:pt idx="8">
                  <c:v>#N/A</c:v>
                </c:pt>
                <c:pt idx="9">
                  <c:v>3.56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3.87</c:v>
                </c:pt>
                <c:pt idx="2">
                  <c:v>#N/A</c:v>
                </c:pt>
                <c:pt idx="3">
                  <c:v>4.55</c:v>
                </c:pt>
                <c:pt idx="4">
                  <c:v>#N/A</c:v>
                </c:pt>
                <c:pt idx="5">
                  <c:v>4.25</c:v>
                </c:pt>
                <c:pt idx="6">
                  <c:v>#N/A</c:v>
                </c:pt>
                <c:pt idx="7">
                  <c:v>4.8499999999999996</c:v>
                </c:pt>
                <c:pt idx="8">
                  <c:v>#N/A</c:v>
                </c:pt>
                <c:pt idx="9">
                  <c:v>4.6100000000000003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7.52</c:v>
                </c:pt>
                <c:pt idx="2">
                  <c:v>#N/A</c:v>
                </c:pt>
                <c:pt idx="3">
                  <c:v>8.59</c:v>
                </c:pt>
                <c:pt idx="4">
                  <c:v>#N/A</c:v>
                </c:pt>
                <c:pt idx="5">
                  <c:v>9.58</c:v>
                </c:pt>
                <c:pt idx="6">
                  <c:v>#N/A</c:v>
                </c:pt>
                <c:pt idx="7">
                  <c:v>10.68</c:v>
                </c:pt>
                <c:pt idx="8">
                  <c:v>#N/A</c:v>
                </c:pt>
                <c:pt idx="9">
                  <c:v>11.9</c:v>
                </c:pt>
              </c:numCache>
            </c:numRef>
          </c:val>
        </c:ser>
        <c:dLbls>
          <c:showLegendKey val="0"/>
          <c:showVal val="0"/>
          <c:showCatName val="0"/>
          <c:showSerName val="0"/>
          <c:showPercent val="0"/>
          <c:showBubbleSize val="0"/>
        </c:dLbls>
        <c:gapWidth val="150"/>
        <c:overlap val="100"/>
        <c:axId val="142924032"/>
        <c:axId val="142925824"/>
      </c:barChart>
      <c:catAx>
        <c:axId val="1429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925824"/>
        <c:crosses val="autoZero"/>
        <c:auto val="1"/>
        <c:lblAlgn val="ctr"/>
        <c:lblOffset val="100"/>
        <c:tickLblSkip val="1"/>
        <c:tickMarkSkip val="1"/>
        <c:noMultiLvlLbl val="0"/>
      </c:catAx>
      <c:valAx>
        <c:axId val="14292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2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1748</c:v>
                </c:pt>
                <c:pt idx="5">
                  <c:v>1669</c:v>
                </c:pt>
                <c:pt idx="8">
                  <c:v>1772</c:v>
                </c:pt>
                <c:pt idx="11">
                  <c:v>1657</c:v>
                </c:pt>
                <c:pt idx="14">
                  <c:v>1654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17</c:v>
                </c:pt>
                <c:pt idx="6">
                  <c:v>11</c:v>
                </c:pt>
                <c:pt idx="9">
                  <c:v>3</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209</c:v>
                </c:pt>
                <c:pt idx="3">
                  <c:v>178</c:v>
                </c:pt>
                <c:pt idx="6">
                  <c:v>97</c:v>
                </c:pt>
                <c:pt idx="9">
                  <c:v>169</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255</c:v>
                </c:pt>
                <c:pt idx="3">
                  <c:v>262</c:v>
                </c:pt>
                <c:pt idx="6">
                  <c:v>311</c:v>
                </c:pt>
                <c:pt idx="9">
                  <c:v>307</c:v>
                </c:pt>
                <c:pt idx="12">
                  <c:v>336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2410</c:v>
                </c:pt>
                <c:pt idx="3">
                  <c:v>2192</c:v>
                </c:pt>
                <c:pt idx="6">
                  <c:v>2064</c:v>
                </c:pt>
                <c:pt idx="9">
                  <c:v>1899</c:v>
                </c:pt>
                <c:pt idx="12">
                  <c:v>1822</c:v>
                </c:pt>
              </c:numCache>
            </c:numRef>
          </c:val>
        </c:ser>
        <c:dLbls>
          <c:showLegendKey val="0"/>
          <c:showVal val="0"/>
          <c:showCatName val="0"/>
          <c:showSerName val="0"/>
          <c:showPercent val="0"/>
          <c:showBubbleSize val="0"/>
        </c:dLbls>
        <c:gapWidth val="100"/>
        <c:overlap val="100"/>
        <c:axId val="143198464"/>
        <c:axId val="14321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1145</c:v>
                </c:pt>
                <c:pt idx="2">
                  <c:v>#N/A</c:v>
                </c:pt>
                <c:pt idx="3">
                  <c:v>#N/A</c:v>
                </c:pt>
                <c:pt idx="4">
                  <c:v>980</c:v>
                </c:pt>
                <c:pt idx="5">
                  <c:v>#N/A</c:v>
                </c:pt>
                <c:pt idx="6">
                  <c:v>#N/A</c:v>
                </c:pt>
                <c:pt idx="7">
                  <c:v>711</c:v>
                </c:pt>
                <c:pt idx="8">
                  <c:v>#N/A</c:v>
                </c:pt>
                <c:pt idx="9">
                  <c:v>#N/A</c:v>
                </c:pt>
                <c:pt idx="10">
                  <c:v>721</c:v>
                </c:pt>
                <c:pt idx="11">
                  <c:v>#N/A</c:v>
                </c:pt>
                <c:pt idx="12">
                  <c:v>#N/A</c:v>
                </c:pt>
                <c:pt idx="13">
                  <c:v>611</c:v>
                </c:pt>
                <c:pt idx="14">
                  <c:v>#N/A</c:v>
                </c:pt>
              </c:numCache>
            </c:numRef>
          </c:val>
          <c:smooth val="0"/>
        </c:ser>
        <c:dLbls>
          <c:showLegendKey val="0"/>
          <c:showVal val="0"/>
          <c:showCatName val="0"/>
          <c:showSerName val="0"/>
          <c:showPercent val="0"/>
          <c:showBubbleSize val="0"/>
        </c:dLbls>
        <c:marker val="1"/>
        <c:smooth val="0"/>
        <c:axId val="143198464"/>
        <c:axId val="143217024"/>
      </c:lineChart>
      <c:catAx>
        <c:axId val="1431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17024"/>
        <c:crosses val="autoZero"/>
        <c:auto val="1"/>
        <c:lblAlgn val="ctr"/>
        <c:lblOffset val="100"/>
        <c:tickLblSkip val="1"/>
        <c:tickMarkSkip val="1"/>
        <c:noMultiLvlLbl val="0"/>
      </c:catAx>
      <c:valAx>
        <c:axId val="1432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15204</c:v>
                </c:pt>
                <c:pt idx="5">
                  <c:v>14654</c:v>
                </c:pt>
                <c:pt idx="8">
                  <c:v>13805</c:v>
                </c:pt>
                <c:pt idx="11">
                  <c:v>13788</c:v>
                </c:pt>
                <c:pt idx="14">
                  <c:v>13264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288</c:v>
                </c:pt>
                <c:pt idx="5">
                  <c:v>293</c:v>
                </c:pt>
                <c:pt idx="8">
                  <c:v>348</c:v>
                </c:pt>
                <c:pt idx="11">
                  <c:v>303</c:v>
                </c:pt>
                <c:pt idx="14">
                  <c:v>243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3447</c:v>
                </c:pt>
                <c:pt idx="5">
                  <c:v>3895</c:v>
                </c:pt>
                <c:pt idx="8">
                  <c:v>4472</c:v>
                </c:pt>
                <c:pt idx="11">
                  <c:v>4620</c:v>
                </c:pt>
                <c:pt idx="14">
                  <c:v>4662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1804</c:v>
                </c:pt>
                <c:pt idx="3">
                  <c:v>1784</c:v>
                </c:pt>
                <c:pt idx="6">
                  <c:v>1701</c:v>
                </c:pt>
                <c:pt idx="9">
                  <c:v>1670</c:v>
                </c:pt>
                <c:pt idx="12">
                  <c:v>1501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1638</c:v>
                </c:pt>
                <c:pt idx="3">
                  <c:v>1949</c:v>
                </c:pt>
                <c:pt idx="6">
                  <c:v>1810</c:v>
                </c:pt>
                <c:pt idx="9">
                  <c:v>781</c:v>
                </c:pt>
                <c:pt idx="12">
                  <c:v>746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4827</c:v>
                </c:pt>
                <c:pt idx="3">
                  <c:v>4721</c:v>
                </c:pt>
                <c:pt idx="6">
                  <c:v>4494</c:v>
                </c:pt>
                <c:pt idx="9">
                  <c:v>4333</c:v>
                </c:pt>
                <c:pt idx="12">
                  <c:v>4152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649</c:v>
                </c:pt>
                <c:pt idx="3">
                  <c:v>258</c:v>
                </c:pt>
                <c:pt idx="6">
                  <c:v>163</c:v>
                </c:pt>
                <c:pt idx="9">
                  <c:v>110</c:v>
                </c:pt>
                <c:pt idx="12">
                  <c:v>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16227</c:v>
                </c:pt>
                <c:pt idx="3">
                  <c:v>14991</c:v>
                </c:pt>
                <c:pt idx="6">
                  <c:v>14115</c:v>
                </c:pt>
                <c:pt idx="9">
                  <c:v>13600</c:v>
                </c:pt>
                <c:pt idx="12">
                  <c:v>13036</c:v>
                </c:pt>
              </c:numCache>
            </c:numRef>
          </c:val>
        </c:ser>
        <c:dLbls>
          <c:showLegendKey val="0"/>
          <c:showVal val="0"/>
          <c:showCatName val="0"/>
          <c:showSerName val="0"/>
          <c:showPercent val="0"/>
          <c:showBubbleSize val="0"/>
        </c:dLbls>
        <c:gapWidth val="100"/>
        <c:overlap val="100"/>
        <c:axId val="143405056"/>
        <c:axId val="14340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6206</c:v>
                </c:pt>
                <c:pt idx="2">
                  <c:v>#N/A</c:v>
                </c:pt>
                <c:pt idx="3">
                  <c:v>#N/A</c:v>
                </c:pt>
                <c:pt idx="4">
                  <c:v>4861</c:v>
                </c:pt>
                <c:pt idx="5">
                  <c:v>#N/A</c:v>
                </c:pt>
                <c:pt idx="6">
                  <c:v>#N/A</c:v>
                </c:pt>
                <c:pt idx="7">
                  <c:v>3657</c:v>
                </c:pt>
                <c:pt idx="8">
                  <c:v>#N/A</c:v>
                </c:pt>
                <c:pt idx="9">
                  <c:v>#N/A</c:v>
                </c:pt>
                <c:pt idx="10">
                  <c:v>1783</c:v>
                </c:pt>
                <c:pt idx="11">
                  <c:v>#N/A</c:v>
                </c:pt>
                <c:pt idx="12">
                  <c:v>#N/A</c:v>
                </c:pt>
                <c:pt idx="13">
                  <c:v>1321</c:v>
                </c:pt>
                <c:pt idx="14">
                  <c:v>#N/A</c:v>
                </c:pt>
              </c:numCache>
            </c:numRef>
          </c:val>
          <c:smooth val="0"/>
        </c:ser>
        <c:dLbls>
          <c:showLegendKey val="0"/>
          <c:showVal val="0"/>
          <c:showCatName val="0"/>
          <c:showSerName val="0"/>
          <c:showPercent val="0"/>
          <c:showBubbleSize val="0"/>
        </c:dLbls>
        <c:marker val="1"/>
        <c:smooth val="0"/>
        <c:axId val="143405056"/>
        <c:axId val="143406976"/>
      </c:lineChart>
      <c:catAx>
        <c:axId val="14340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406976"/>
        <c:crosses val="autoZero"/>
        <c:auto val="1"/>
        <c:lblAlgn val="ctr"/>
        <c:lblOffset val="100"/>
        <c:tickLblSkip val="1"/>
        <c:tickMarkSkip val="1"/>
        <c:noMultiLvlLbl val="0"/>
      </c:catAx>
      <c:valAx>
        <c:axId val="14340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0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17,347
17,096
278.14
12,039,105
11,498,484
370,853
8,034,542
13,036,136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人口の減少や高齢化の進展（平成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年度末</a:t>
          </a:r>
          <a:r>
            <a:rPr kumimoji="1" lang="en-US" altLang="ja-JP" sz="1300" b="0" i="0" u="none" strike="noStrike" kern="0" cap="none" spc="0" normalizeH="0" baseline="0" noProof="0">
              <a:ln>
                <a:noFill/>
              </a:ln>
              <a:solidFill>
                <a:prstClr val="black"/>
              </a:solidFill>
              <a:effectLst/>
              <a:uLnTx/>
              <a:uFillTx/>
              <a:latin typeface="ＭＳ Ｐゴシック"/>
              <a:ea typeface="+mn-ea"/>
            </a:rPr>
            <a:t>38.5</a:t>
          </a:r>
          <a:r>
            <a:rPr kumimoji="1" lang="ja-JP" altLang="en-US" sz="1300" b="0" i="0" u="none" strike="noStrike" kern="0" cap="none" spc="0" normalizeH="0" baseline="0" noProof="0">
              <a:ln>
                <a:noFill/>
              </a:ln>
              <a:solidFill>
                <a:prstClr val="black"/>
              </a:solidFill>
              <a:effectLst/>
              <a:uLnTx/>
              <a:uFillTx/>
              <a:latin typeface="ＭＳ Ｐゴシック"/>
              <a:ea typeface="+mn-ea"/>
            </a:rPr>
            <a:t>％）に加え、町内に中心となる産業がないこと等により、歳入総額に占める自主財源比率は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24.8</a:t>
          </a:r>
          <a:r>
            <a:rPr kumimoji="1" lang="ja-JP" altLang="en-US" sz="1300" b="0" i="0" u="none" strike="noStrike" kern="0" cap="none" spc="0" normalizeH="0" baseline="0" noProof="0">
              <a:ln>
                <a:noFill/>
              </a:ln>
              <a:solidFill>
                <a:prstClr val="black"/>
              </a:solidFill>
              <a:effectLst/>
              <a:uLnTx/>
              <a:uFillTx/>
              <a:latin typeface="ＭＳ Ｐゴシック"/>
              <a:ea typeface="+mn-ea"/>
            </a:rPr>
            <a:t>％と財政基盤が弱く、平成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年度から横ばいの</a:t>
          </a:r>
          <a:r>
            <a:rPr kumimoji="1" lang="en-US" altLang="ja-JP" sz="1300" b="0" i="0" u="none" strike="noStrike" kern="0" cap="none" spc="0" normalizeH="0" baseline="0" noProof="0">
              <a:ln>
                <a:noFill/>
              </a:ln>
              <a:solidFill>
                <a:prstClr val="black"/>
              </a:solidFill>
              <a:effectLst/>
              <a:uLnTx/>
              <a:uFillTx/>
              <a:latin typeface="ＭＳ Ｐゴシック"/>
              <a:ea typeface="+mn-ea"/>
            </a:rPr>
            <a:t>0.32</a:t>
          </a:r>
          <a:r>
            <a:rPr kumimoji="1" lang="ja-JP" altLang="en-US" sz="1300" b="0" i="0" u="none" strike="noStrike" kern="0" cap="none" spc="0" normalizeH="0" baseline="0" noProof="0">
              <a:ln>
                <a:noFill/>
              </a:ln>
              <a:solidFill>
                <a:prstClr val="black"/>
              </a:solidFill>
              <a:effectLst/>
              <a:uLnTx/>
              <a:uFillTx/>
              <a:latin typeface="ＭＳ Ｐゴシック"/>
              <a:ea typeface="+mn-ea"/>
            </a:rPr>
            <a:t>と指数は低いままで推移している。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大規模建設事業を具体化していくことから、引き続き町税の収納率向上対策や行政ニーズを捉えた施策の重点化に努め、定住促進・企業誘致・産業育成などで活気あるまちづくりと行政の効率化に向け取り組む。</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0" name="直線コネクタ 69"/>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3" name="直線コネクタ 72"/>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5" name="テキスト ボックス 74"/>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7"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89" name="テキスト ボックス 88"/>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1" name="テキスト ボックス 9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3" name="テキスト ボックス 9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5" name="テキスト ボックス 94"/>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歳入総額の</a:t>
          </a:r>
          <a:r>
            <a:rPr kumimoji="1" lang="en-US" altLang="ja-JP" sz="1300" b="0" i="0" u="none" strike="noStrike" kern="0" cap="none" spc="0" normalizeH="0" baseline="0" noProof="0">
              <a:ln>
                <a:noFill/>
              </a:ln>
              <a:solidFill>
                <a:prstClr val="black"/>
              </a:solidFill>
              <a:effectLst/>
              <a:uLnTx/>
              <a:uFillTx/>
              <a:latin typeface="ＭＳ Ｐゴシック"/>
              <a:ea typeface="+mn-ea"/>
            </a:rPr>
            <a:t>46.3</a:t>
          </a:r>
          <a:r>
            <a:rPr kumimoji="1" lang="ja-JP" altLang="en-US" sz="1300" b="0" i="0" u="none" strike="noStrike" kern="0" cap="none" spc="0" normalizeH="0" baseline="0" noProof="0">
              <a:ln>
                <a:noFill/>
              </a:ln>
              <a:solidFill>
                <a:prstClr val="black"/>
              </a:solidFill>
              <a:effectLst/>
              <a:uLnTx/>
              <a:uFillTx/>
              <a:latin typeface="ＭＳ Ｐゴシック"/>
              <a:ea typeface="+mn-ea"/>
            </a:rPr>
            <a:t>％を占める地方交付税の影響により経常一般財源等が</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％減少し、補助費・物件費・維持管理費などの経常経費充当一般財源等が</a:t>
          </a:r>
          <a:r>
            <a:rPr kumimoji="1" lang="en-US" altLang="ja-JP" sz="1300" b="0" i="0" u="none" strike="noStrike" kern="0" cap="none" spc="0" normalizeH="0" baseline="0" noProof="0">
              <a:ln>
                <a:noFill/>
              </a:ln>
              <a:solidFill>
                <a:prstClr val="black"/>
              </a:solidFill>
              <a:effectLst/>
              <a:uLnTx/>
              <a:uFillTx/>
              <a:latin typeface="ＭＳ Ｐゴシック"/>
              <a:ea typeface="+mn-ea"/>
            </a:rPr>
            <a:t>1.7</a:t>
          </a:r>
          <a:r>
            <a:rPr kumimoji="1" lang="ja-JP" altLang="en-US" sz="1300" b="0" i="0" u="none" strike="noStrike" kern="0" cap="none" spc="0" normalizeH="0" baseline="0" noProof="0">
              <a:ln>
                <a:noFill/>
              </a:ln>
              <a:solidFill>
                <a:prstClr val="black"/>
              </a:solidFill>
              <a:effectLst/>
              <a:uLnTx/>
              <a:uFillTx/>
              <a:latin typeface="ＭＳ Ｐゴシック"/>
              <a:ea typeface="+mn-ea"/>
            </a:rPr>
            <a:t>％増加したことで、経常収支比率は平成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rPr>
            <a:t>3.2</a:t>
          </a:r>
          <a:r>
            <a:rPr kumimoji="1" lang="ja-JP" altLang="en-US" sz="1300" b="0" i="0" u="none" strike="noStrike" kern="0" cap="none" spc="0" normalizeH="0" baseline="0" noProof="0">
              <a:ln>
                <a:noFill/>
              </a:ln>
              <a:solidFill>
                <a:prstClr val="black"/>
              </a:solidFill>
              <a:effectLst/>
              <a:uLnTx/>
              <a:uFillTx/>
              <a:latin typeface="ＭＳ Ｐゴシック"/>
              <a:ea typeface="+mn-ea"/>
            </a:rPr>
            <a:t>％悪化し類似団体平均より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0.8</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ポイント高くなった。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地方交付税の合併加算措置の縮小のほか扶助費や繰出金などの増加などで数値の悪化が見込まれることから、これまでの行財政改革の取り組みを継続しながら、経常経費の削減と自主財源の確保など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64</xdr:row>
      <xdr:rowOff>31327</xdr:rowOff>
    </xdr:to>
    <xdr:cxnSp macro="">
      <xdr:nvCxnSpPr>
        <xdr:cNvPr id="130" name="直線コネクタ 129"/>
        <xdr:cNvCxnSpPr/>
      </xdr:nvCxnSpPr>
      <xdr:spPr>
        <a:xfrm>
          <a:off x="4114800" y="1074674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159596</xdr:rowOff>
    </xdr:from>
    <xdr:to>
      <xdr:col>6</xdr:col>
      <xdr:colOff>0</xdr:colOff>
      <xdr:row>62</xdr:row>
      <xdr:rowOff>116840</xdr:rowOff>
    </xdr:to>
    <xdr:cxnSp macro="">
      <xdr:nvCxnSpPr>
        <xdr:cNvPr id="133" name="直線コネクタ 132"/>
        <xdr:cNvCxnSpPr/>
      </xdr:nvCxnSpPr>
      <xdr:spPr>
        <a:xfrm>
          <a:off x="3225800" y="106180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44450</xdr:rowOff>
    </xdr:to>
    <xdr:cxnSp macro="">
      <xdr:nvCxnSpPr>
        <xdr:cNvPr id="136" name="直線コネクタ 135"/>
        <xdr:cNvCxnSpPr/>
      </xdr:nvCxnSpPr>
      <xdr:spPr>
        <a:xfrm flipV="1">
          <a:off x="2336800" y="1061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82127</xdr:rowOff>
    </xdr:to>
    <xdr:cxnSp macro="">
      <xdr:nvCxnSpPr>
        <xdr:cNvPr id="139" name="直線コネクタ 138"/>
        <xdr:cNvCxnSpPr/>
      </xdr:nvCxnSpPr>
      <xdr:spPr>
        <a:xfrm flipV="1">
          <a:off x="1447800" y="1067435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43" name="テキスト ボックス 142"/>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49" name="円/楕円 148"/>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0"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1" name="円/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2" name="テキスト ボックス 151"/>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108796</xdr:rowOff>
    </xdr:from>
    <xdr:to>
      <xdr:col>4</xdr:col>
      <xdr:colOff>533400</xdr:colOff>
      <xdr:row>62</xdr:row>
      <xdr:rowOff>38946</xdr:rowOff>
    </xdr:to>
    <xdr:sp macro="" textlink="">
      <xdr:nvSpPr>
        <xdr:cNvPr id="153" name="円/楕円 152"/>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49123</xdr:rowOff>
    </xdr:from>
    <xdr:ext cx="762000" cy="259045"/>
    <xdr:sp macro="" textlink="">
      <xdr:nvSpPr>
        <xdr:cNvPr id="154" name="テキスト ボックス 153"/>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5" name="円/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57" name="円/楕円 156"/>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117704</xdr:rowOff>
    </xdr:from>
    <xdr:ext cx="762000" cy="259045"/>
    <xdr:sp macro="" textlink="">
      <xdr:nvSpPr>
        <xdr:cNvPr id="158" name="テキスト ボックス 157"/>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これまで類似団体平均の金額で推移しており、委託料や賃金の増加などで前年度に引き続いて増加した。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今後は公共施設の老朽化などによる費用負担の増も見込まれるたけ、来年度以降も引き続き、定員適正化計画に基づいた職員数の管理と事務事業の見直しなどで経費削減に努める必要がある。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121793</xdr:rowOff>
    </xdr:from>
    <xdr:to>
      <xdr:col>7</xdr:col>
      <xdr:colOff>152400</xdr:colOff>
      <xdr:row>83</xdr:row>
      <xdr:rowOff>22830</xdr:rowOff>
    </xdr:to>
    <xdr:cxnSp macro="">
      <xdr:nvCxnSpPr>
        <xdr:cNvPr id="191" name="直線コネクタ 190"/>
        <xdr:cNvCxnSpPr/>
      </xdr:nvCxnSpPr>
      <xdr:spPr>
        <a:xfrm>
          <a:off x="4114800" y="14180693"/>
          <a:ext cx="838200" cy="7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107490</xdr:rowOff>
    </xdr:from>
    <xdr:to>
      <xdr:col>6</xdr:col>
      <xdr:colOff>0</xdr:colOff>
      <xdr:row>82</xdr:row>
      <xdr:rowOff>121793</xdr:rowOff>
    </xdr:to>
    <xdr:cxnSp macro="">
      <xdr:nvCxnSpPr>
        <xdr:cNvPr id="194" name="直線コネクタ 193"/>
        <xdr:cNvCxnSpPr/>
      </xdr:nvCxnSpPr>
      <xdr:spPr>
        <a:xfrm>
          <a:off x="3225800" y="14166390"/>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107490</xdr:rowOff>
    </xdr:from>
    <xdr:to>
      <xdr:col>4</xdr:col>
      <xdr:colOff>482600</xdr:colOff>
      <xdr:row>82</xdr:row>
      <xdr:rowOff>124747</xdr:rowOff>
    </xdr:to>
    <xdr:cxnSp macro="">
      <xdr:nvCxnSpPr>
        <xdr:cNvPr id="197" name="直線コネクタ 196"/>
        <xdr:cNvCxnSpPr/>
      </xdr:nvCxnSpPr>
      <xdr:spPr>
        <a:xfrm flipV="1">
          <a:off x="2336800" y="14166390"/>
          <a:ext cx="889000" cy="1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124747</xdr:rowOff>
    </xdr:from>
    <xdr:to>
      <xdr:col>3</xdr:col>
      <xdr:colOff>279400</xdr:colOff>
      <xdr:row>82</xdr:row>
      <xdr:rowOff>128409</xdr:rowOff>
    </xdr:to>
    <xdr:cxnSp macro="">
      <xdr:nvCxnSpPr>
        <xdr:cNvPr id="200" name="直線コネクタ 199"/>
        <xdr:cNvCxnSpPr/>
      </xdr:nvCxnSpPr>
      <xdr:spPr>
        <a:xfrm flipV="1">
          <a:off x="1447800" y="14183647"/>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170232</xdr:rowOff>
    </xdr:from>
    <xdr:ext cx="762000" cy="259045"/>
    <xdr:sp macro="" textlink="">
      <xdr:nvSpPr>
        <xdr:cNvPr id="204" name="テキスト ボックス 203"/>
        <xdr:cNvSpPr txBox="1"/>
      </xdr:nvSpPr>
      <xdr:spPr>
        <a:xfrm>
          <a:off x="1066800" y="138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143480</xdr:rowOff>
    </xdr:from>
    <xdr:to>
      <xdr:col>7</xdr:col>
      <xdr:colOff>203200</xdr:colOff>
      <xdr:row>83</xdr:row>
      <xdr:rowOff>73630</xdr:rowOff>
    </xdr:to>
    <xdr:sp macro="" textlink="">
      <xdr:nvSpPr>
        <xdr:cNvPr id="210" name="円/楕円 209"/>
        <xdr:cNvSpPr/>
      </xdr:nvSpPr>
      <xdr:spPr>
        <a:xfrm>
          <a:off x="4902200" y="142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115557</xdr:rowOff>
    </xdr:from>
    <xdr:ext cx="762000" cy="259045"/>
    <xdr:sp macro="" textlink="">
      <xdr:nvSpPr>
        <xdr:cNvPr id="211" name="人件費・物件費等の状況該当値テキスト"/>
        <xdr:cNvSpPr txBox="1"/>
      </xdr:nvSpPr>
      <xdr:spPr>
        <a:xfrm>
          <a:off x="5041900" y="141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70993</xdr:rowOff>
    </xdr:from>
    <xdr:to>
      <xdr:col>6</xdr:col>
      <xdr:colOff>50800</xdr:colOff>
      <xdr:row>83</xdr:row>
      <xdr:rowOff>1143</xdr:rowOff>
    </xdr:to>
    <xdr:sp macro="" textlink="">
      <xdr:nvSpPr>
        <xdr:cNvPr id="212" name="円/楕円 211"/>
        <xdr:cNvSpPr/>
      </xdr:nvSpPr>
      <xdr:spPr>
        <a:xfrm>
          <a:off x="4064000" y="141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11320</xdr:rowOff>
    </xdr:from>
    <xdr:ext cx="736600" cy="259045"/>
    <xdr:sp macro="" textlink="">
      <xdr:nvSpPr>
        <xdr:cNvPr id="213" name="テキスト ボックス 212"/>
        <xdr:cNvSpPr txBox="1"/>
      </xdr:nvSpPr>
      <xdr:spPr>
        <a:xfrm>
          <a:off x="3733800" y="1389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162,079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56690</xdr:rowOff>
    </xdr:from>
    <xdr:to>
      <xdr:col>4</xdr:col>
      <xdr:colOff>533400</xdr:colOff>
      <xdr:row>82</xdr:row>
      <xdr:rowOff>158290</xdr:rowOff>
    </xdr:to>
    <xdr:sp macro="" textlink="">
      <xdr:nvSpPr>
        <xdr:cNvPr id="214" name="円/楕円 213"/>
        <xdr:cNvSpPr/>
      </xdr:nvSpPr>
      <xdr:spPr>
        <a:xfrm>
          <a:off x="3175000" y="14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168467</xdr:rowOff>
    </xdr:from>
    <xdr:ext cx="762000" cy="259045"/>
    <xdr:sp macro="" textlink="">
      <xdr:nvSpPr>
        <xdr:cNvPr id="215" name="テキスト ボックス 214"/>
        <xdr:cNvSpPr txBox="1"/>
      </xdr:nvSpPr>
      <xdr:spPr>
        <a:xfrm>
          <a:off x="2844800" y="1388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73947</xdr:rowOff>
    </xdr:from>
    <xdr:to>
      <xdr:col>3</xdr:col>
      <xdr:colOff>330200</xdr:colOff>
      <xdr:row>83</xdr:row>
      <xdr:rowOff>4097</xdr:rowOff>
    </xdr:to>
    <xdr:sp macro="" textlink="">
      <xdr:nvSpPr>
        <xdr:cNvPr id="216" name="円/楕円 215"/>
        <xdr:cNvSpPr/>
      </xdr:nvSpPr>
      <xdr:spPr>
        <a:xfrm>
          <a:off x="2286000" y="141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14274</xdr:rowOff>
    </xdr:from>
    <xdr:ext cx="762000" cy="259045"/>
    <xdr:sp macro="" textlink="">
      <xdr:nvSpPr>
        <xdr:cNvPr id="217" name="テキスト ボックス 216"/>
        <xdr:cNvSpPr txBox="1"/>
      </xdr:nvSpPr>
      <xdr:spPr>
        <a:xfrm>
          <a:off x="1955800" y="1390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77609</xdr:rowOff>
    </xdr:from>
    <xdr:to>
      <xdr:col>2</xdr:col>
      <xdr:colOff>127000</xdr:colOff>
      <xdr:row>83</xdr:row>
      <xdr:rowOff>7759</xdr:rowOff>
    </xdr:to>
    <xdr:sp macro="" textlink="">
      <xdr:nvSpPr>
        <xdr:cNvPr id="218" name="円/楕円 217"/>
        <xdr:cNvSpPr/>
      </xdr:nvSpPr>
      <xdr:spPr>
        <a:xfrm>
          <a:off x="1397000" y="141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163986</xdr:rowOff>
    </xdr:from>
    <xdr:ext cx="762000" cy="259045"/>
    <xdr:sp macro="" textlink="">
      <xdr:nvSpPr>
        <xdr:cNvPr id="219" name="テキスト ボックス 218"/>
        <xdr:cNvSpPr txBox="1"/>
      </xdr:nvSpPr>
      <xdr:spPr>
        <a:xfrm>
          <a:off x="1066800" y="1422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年度は国家公務員と同様の給与削減措置を実施し、退職者が増加することで数値は下降している。平成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年度は、在職者調整を行ったことにより、数値が上昇したものと思われる。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類似団体の平均値との差は、他団体が独自に行う減額措置によるものと思われる。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124582</xdr:rowOff>
    </xdr:to>
    <xdr:cxnSp macro="">
      <xdr:nvCxnSpPr>
        <xdr:cNvPr id="250" name="直線コネクタ 249"/>
        <xdr:cNvCxnSpPr/>
      </xdr:nvCxnSpPr>
      <xdr:spPr>
        <a:xfrm flipV="1">
          <a:off x="17018000" y="13800666"/>
          <a:ext cx="0" cy="1068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1"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2" name="直線コネクタ 251"/>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85</xdr:row>
      <xdr:rowOff>43241</xdr:rowOff>
    </xdr:to>
    <xdr:cxnSp macro="">
      <xdr:nvCxnSpPr>
        <xdr:cNvPr id="255" name="直線コネクタ 254"/>
        <xdr:cNvCxnSpPr/>
      </xdr:nvCxnSpPr>
      <xdr:spPr>
        <a:xfrm>
          <a:off x="16179800" y="145015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6"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57" name="フローチャート : 判断 256"/>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90</xdr:row>
      <xdr:rowOff>24795</xdr:rowOff>
    </xdr:to>
    <xdr:cxnSp macro="">
      <xdr:nvCxnSpPr>
        <xdr:cNvPr id="258" name="直線コネクタ 257"/>
        <xdr:cNvCxnSpPr/>
      </xdr:nvCxnSpPr>
      <xdr:spPr>
        <a:xfrm flipV="1">
          <a:off x="15290800" y="145015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59" name="フローチャート : 判断 258"/>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0" name="テキスト ボックス 25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24795</xdr:rowOff>
    </xdr:from>
    <xdr:to>
      <xdr:col>22</xdr:col>
      <xdr:colOff>203200</xdr:colOff>
      <xdr:row>90</xdr:row>
      <xdr:rowOff>36286</xdr:rowOff>
    </xdr:to>
    <xdr:cxnSp macro="">
      <xdr:nvCxnSpPr>
        <xdr:cNvPr id="261" name="直線コネクタ 260"/>
        <xdr:cNvCxnSpPr/>
      </xdr:nvCxnSpPr>
      <xdr:spPr>
        <a:xfrm flipV="1">
          <a:off x="14401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90</xdr:row>
      <xdr:rowOff>36286</xdr:rowOff>
    </xdr:to>
    <xdr:cxnSp macro="">
      <xdr:nvCxnSpPr>
        <xdr:cNvPr id="264" name="直線コネクタ 263"/>
        <xdr:cNvCxnSpPr/>
      </xdr:nvCxnSpPr>
      <xdr:spPr>
        <a:xfrm>
          <a:off x="13512800" y="1467394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5" name="フローチャート : 判断 264"/>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6" name="テキスト ボックス 265"/>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67" name="フローチャート : 判断 266"/>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68" name="テキスト ボックス 26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4" name="円/楕円 273"/>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75"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6" name="円/楕円 275"/>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77" name="テキスト ボックス 276"/>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145445</xdr:rowOff>
    </xdr:from>
    <xdr:to>
      <xdr:col>22</xdr:col>
      <xdr:colOff>254000</xdr:colOff>
      <xdr:row>90</xdr:row>
      <xdr:rowOff>75595</xdr:rowOff>
    </xdr:to>
    <xdr:sp macro="" textlink="">
      <xdr:nvSpPr>
        <xdr:cNvPr id="278" name="円/楕円 277"/>
        <xdr:cNvSpPr/>
      </xdr:nvSpPr>
      <xdr:spPr>
        <a:xfrm>
          <a:off x="15240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60372</xdr:rowOff>
    </xdr:from>
    <xdr:ext cx="762000" cy="259045"/>
    <xdr:sp macro="" textlink="">
      <xdr:nvSpPr>
        <xdr:cNvPr id="279" name="テキスト ボックス 278"/>
        <xdr:cNvSpPr txBox="1"/>
      </xdr:nvSpPr>
      <xdr:spPr>
        <a:xfrm>
          <a:off x="14909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156936</xdr:rowOff>
    </xdr:from>
    <xdr:to>
      <xdr:col>21</xdr:col>
      <xdr:colOff>50800</xdr:colOff>
      <xdr:row>90</xdr:row>
      <xdr:rowOff>87086</xdr:rowOff>
    </xdr:to>
    <xdr:sp macro="" textlink="">
      <xdr:nvSpPr>
        <xdr:cNvPr id="280" name="円/楕円 279"/>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71863</xdr:rowOff>
    </xdr:from>
    <xdr:ext cx="762000" cy="259045"/>
    <xdr:sp macro="" textlink="">
      <xdr:nvSpPr>
        <xdr:cNvPr id="281" name="テキスト ボックス 280"/>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49893</xdr:rowOff>
    </xdr:from>
    <xdr:to>
      <xdr:col>19</xdr:col>
      <xdr:colOff>533400</xdr:colOff>
      <xdr:row>85</xdr:row>
      <xdr:rowOff>151493</xdr:rowOff>
    </xdr:to>
    <xdr:sp macro="" textlink="">
      <xdr:nvSpPr>
        <xdr:cNvPr id="282" name="円/楕円 281"/>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136270</xdr:rowOff>
    </xdr:from>
    <xdr:ext cx="762000" cy="259045"/>
    <xdr:sp macro="" textlink="">
      <xdr:nvSpPr>
        <xdr:cNvPr id="283" name="テキスト ボックス 282"/>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中山間地域の中で過疎地域にあるため人口密度も低く、人口に対する職員数が県平均を上回っている。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合併以降、定員適正化計画に沿い職員数の管理を行っており、退職者が増える数年間は、行政サービスの低下を招かないよう、急激な職員数の減を抑えるため、、新規職員の確保とともに効率的な行政運営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7" name="直線コネクタ 316"/>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8"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9" name="直線コネクタ 318"/>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20"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21" name="直線コネクタ 320"/>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125413</xdr:rowOff>
    </xdr:from>
    <xdr:to>
      <xdr:col>24</xdr:col>
      <xdr:colOff>558800</xdr:colOff>
      <xdr:row>61</xdr:row>
      <xdr:rowOff>126921</xdr:rowOff>
    </xdr:to>
    <xdr:cxnSp macro="">
      <xdr:nvCxnSpPr>
        <xdr:cNvPr id="322" name="直線コネクタ 321"/>
        <xdr:cNvCxnSpPr/>
      </xdr:nvCxnSpPr>
      <xdr:spPr>
        <a:xfrm>
          <a:off x="16179800" y="10583863"/>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3"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4" name="フローチャート : 判断 323"/>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113347</xdr:rowOff>
    </xdr:from>
    <xdr:to>
      <xdr:col>23</xdr:col>
      <xdr:colOff>406400</xdr:colOff>
      <xdr:row>61</xdr:row>
      <xdr:rowOff>125413</xdr:rowOff>
    </xdr:to>
    <xdr:cxnSp macro="">
      <xdr:nvCxnSpPr>
        <xdr:cNvPr id="325" name="直線コネクタ 324"/>
        <xdr:cNvCxnSpPr/>
      </xdr:nvCxnSpPr>
      <xdr:spPr>
        <a:xfrm>
          <a:off x="15290800" y="105717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6" name="フローチャート : 判断 325"/>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7" name="テキスト ボックス 326"/>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113347</xdr:rowOff>
    </xdr:from>
    <xdr:to>
      <xdr:col>22</xdr:col>
      <xdr:colOff>203200</xdr:colOff>
      <xdr:row>62</xdr:row>
      <xdr:rowOff>3731</xdr:rowOff>
    </xdr:to>
    <xdr:cxnSp macro="">
      <xdr:nvCxnSpPr>
        <xdr:cNvPr id="328" name="直線コネクタ 327"/>
        <xdr:cNvCxnSpPr/>
      </xdr:nvCxnSpPr>
      <xdr:spPr>
        <a:xfrm flipV="1">
          <a:off x="14401800" y="10571797"/>
          <a:ext cx="889000" cy="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9" name="フローチャート : 判断 328"/>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30" name="テキスト ボックス 329"/>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3731</xdr:rowOff>
    </xdr:from>
    <xdr:to>
      <xdr:col>21</xdr:col>
      <xdr:colOff>0</xdr:colOff>
      <xdr:row>62</xdr:row>
      <xdr:rowOff>5238</xdr:rowOff>
    </xdr:to>
    <xdr:cxnSp macro="">
      <xdr:nvCxnSpPr>
        <xdr:cNvPr id="331" name="直線コネクタ 330"/>
        <xdr:cNvCxnSpPr/>
      </xdr:nvCxnSpPr>
      <xdr:spPr>
        <a:xfrm flipV="1">
          <a:off x="13512800" y="10633631"/>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2" name="フローチャート : 判断 331"/>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3" name="テキスト ボックス 332"/>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4" name="フローチャート : 判断 333"/>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154719</xdr:rowOff>
    </xdr:from>
    <xdr:ext cx="762000" cy="259045"/>
    <xdr:sp macro="" textlink="">
      <xdr:nvSpPr>
        <xdr:cNvPr id="335" name="テキスト ボックス 334"/>
        <xdr:cNvSpPr txBox="1"/>
      </xdr:nvSpPr>
      <xdr:spPr>
        <a:xfrm>
          <a:off x="13131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76121</xdr:rowOff>
    </xdr:from>
    <xdr:to>
      <xdr:col>24</xdr:col>
      <xdr:colOff>609600</xdr:colOff>
      <xdr:row>62</xdr:row>
      <xdr:rowOff>6271</xdr:rowOff>
    </xdr:to>
    <xdr:sp macro="" textlink="">
      <xdr:nvSpPr>
        <xdr:cNvPr id="341" name="円/楕円 340"/>
        <xdr:cNvSpPr/>
      </xdr:nvSpPr>
      <xdr:spPr>
        <a:xfrm>
          <a:off x="16967200" y="105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92648</xdr:rowOff>
    </xdr:from>
    <xdr:ext cx="762000" cy="259045"/>
    <xdr:sp macro="" textlink="">
      <xdr:nvSpPr>
        <xdr:cNvPr id="342" name="定員管理の状況該当値テキスト"/>
        <xdr:cNvSpPr txBox="1"/>
      </xdr:nvSpPr>
      <xdr:spPr>
        <a:xfrm>
          <a:off x="17106900" y="1037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74613</xdr:rowOff>
    </xdr:from>
    <xdr:to>
      <xdr:col>23</xdr:col>
      <xdr:colOff>457200</xdr:colOff>
      <xdr:row>62</xdr:row>
      <xdr:rowOff>4763</xdr:rowOff>
    </xdr:to>
    <xdr:sp macro="" textlink="">
      <xdr:nvSpPr>
        <xdr:cNvPr id="343" name="円/楕円 342"/>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160990</xdr:rowOff>
    </xdr:from>
    <xdr:ext cx="736600" cy="259045"/>
    <xdr:sp macro="" textlink="">
      <xdr:nvSpPr>
        <xdr:cNvPr id="344" name="テキスト ボックス 343"/>
        <xdr:cNvSpPr txBox="1"/>
      </xdr:nvSpPr>
      <xdr:spPr>
        <a:xfrm>
          <a:off x="15798800" y="106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62547</xdr:rowOff>
    </xdr:from>
    <xdr:to>
      <xdr:col>22</xdr:col>
      <xdr:colOff>254000</xdr:colOff>
      <xdr:row>61</xdr:row>
      <xdr:rowOff>164147</xdr:rowOff>
    </xdr:to>
    <xdr:sp macro="" textlink="">
      <xdr:nvSpPr>
        <xdr:cNvPr id="345" name="円/楕円 344"/>
        <xdr:cNvSpPr/>
      </xdr:nvSpPr>
      <xdr:spPr>
        <a:xfrm>
          <a:off x="15240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2874</xdr:rowOff>
    </xdr:from>
    <xdr:ext cx="762000" cy="259045"/>
    <xdr:sp macro="" textlink="">
      <xdr:nvSpPr>
        <xdr:cNvPr id="346" name="テキスト ボックス 345"/>
        <xdr:cNvSpPr txBox="1"/>
      </xdr:nvSpPr>
      <xdr:spPr>
        <a:xfrm>
          <a:off x="14909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124381</xdr:rowOff>
    </xdr:from>
    <xdr:to>
      <xdr:col>21</xdr:col>
      <xdr:colOff>50800</xdr:colOff>
      <xdr:row>62</xdr:row>
      <xdr:rowOff>54531</xdr:rowOff>
    </xdr:to>
    <xdr:sp macro="" textlink="">
      <xdr:nvSpPr>
        <xdr:cNvPr id="347" name="円/楕円 346"/>
        <xdr:cNvSpPr/>
      </xdr:nvSpPr>
      <xdr:spPr>
        <a:xfrm>
          <a:off x="14351000" y="10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39308</xdr:rowOff>
    </xdr:from>
    <xdr:ext cx="762000" cy="259045"/>
    <xdr:sp macro="" textlink="">
      <xdr:nvSpPr>
        <xdr:cNvPr id="348" name="テキスト ボックス 347"/>
        <xdr:cNvSpPr txBox="1"/>
      </xdr:nvSpPr>
      <xdr:spPr>
        <a:xfrm>
          <a:off x="14020800" y="1066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125888</xdr:rowOff>
    </xdr:from>
    <xdr:to>
      <xdr:col>19</xdr:col>
      <xdr:colOff>533400</xdr:colOff>
      <xdr:row>62</xdr:row>
      <xdr:rowOff>56038</xdr:rowOff>
    </xdr:to>
    <xdr:sp macro="" textlink="">
      <xdr:nvSpPr>
        <xdr:cNvPr id="349" name="円/楕円 348"/>
        <xdr:cNvSpPr/>
      </xdr:nvSpPr>
      <xdr:spPr>
        <a:xfrm>
          <a:off x="13462000" y="105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40815</xdr:rowOff>
    </xdr:from>
    <xdr:ext cx="762000" cy="259045"/>
    <xdr:sp macro="" textlink="">
      <xdr:nvSpPr>
        <xdr:cNvPr id="350" name="テキスト ボックス 349"/>
        <xdr:cNvSpPr txBox="1"/>
      </xdr:nvSpPr>
      <xdr:spPr>
        <a:xfrm>
          <a:off x="13131800" y="106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公債費負担の軽減に努めたことで比率の改善傾向が継続しており、前年から</a:t>
          </a:r>
          <a:r>
            <a:rPr kumimoji="1" lang="en-US" altLang="ja-JP" sz="1300" b="0" i="0" u="none" strike="noStrike" kern="0" cap="none" spc="0" normalizeH="0" baseline="0" noProof="0">
              <a:ln>
                <a:noFill/>
              </a:ln>
              <a:solidFill>
                <a:prstClr val="black"/>
              </a:solidFill>
              <a:effectLst/>
              <a:uLnTx/>
              <a:uFillTx/>
              <a:latin typeface="ＭＳ Ｐゴシック"/>
              <a:ea typeface="+mn-ea"/>
            </a:rPr>
            <a:t>1.8</a:t>
          </a:r>
          <a:r>
            <a:rPr kumimoji="1" lang="ja-JP" altLang="en-US" sz="1300" b="0" i="0" u="none" strike="noStrike" kern="0" cap="none" spc="0" normalizeH="0" baseline="0" noProof="0">
              <a:ln>
                <a:noFill/>
              </a:ln>
              <a:solidFill>
                <a:prstClr val="black"/>
              </a:solidFill>
              <a:effectLst/>
              <a:uLnTx/>
              <a:uFillTx/>
              <a:latin typeface="ＭＳ Ｐゴシック"/>
              <a:ea typeface="+mn-ea"/>
            </a:rPr>
            <a:t>％改善し類似団体平均を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0.8</a:t>
          </a:r>
          <a:r>
            <a:rPr kumimoji="1" lang="ja-JP" altLang="en-US" sz="1300" b="0" i="0" u="none" strike="noStrike" kern="0" cap="none" spc="0" normalizeH="0" baseline="0" noProof="0">
              <a:ln>
                <a:noFill/>
              </a:ln>
              <a:solidFill>
                <a:prstClr val="black"/>
              </a:solidFill>
              <a:effectLst/>
              <a:uLnTx/>
              <a:uFillTx/>
              <a:latin typeface="ＭＳ Ｐゴシック"/>
              <a:ea typeface="+mn-ea"/>
            </a:rPr>
            <a:t>％下回った。　主な要因としては、地方債の新規発行の抑制、積極的な繰上償還、低利率なものへの借り換えなどで、これらを継続的に実施してきた効果が表れている。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過去に発行した地方債の償還負担が減り、新規発行額と償還額が同程度となることから、今後は数値改善のペースは緩やかになると見込む。</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建設計画に掲げる事業の具体化にあたっては、公債費や維持管理費など後年度の経費負担も重視するなど、健全な財政運営の維持に努める。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43</xdr:row>
      <xdr:rowOff>72269</xdr:rowOff>
    </xdr:to>
    <xdr:cxnSp macro="">
      <xdr:nvCxnSpPr>
        <xdr:cNvPr id="382" name="直線コネクタ 381"/>
        <xdr:cNvCxnSpPr/>
      </xdr:nvCxnSpPr>
      <xdr:spPr>
        <a:xfrm flipV="1">
          <a:off x="17018000" y="6054272"/>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44346</xdr:rowOff>
    </xdr:from>
    <xdr:ext cx="762000" cy="259045"/>
    <xdr:sp macro="" textlink="">
      <xdr:nvSpPr>
        <xdr:cNvPr id="383" name="公債費負担の状況最小値テキスト"/>
        <xdr:cNvSpPr txBox="1"/>
      </xdr:nvSpPr>
      <xdr:spPr>
        <a:xfrm>
          <a:off x="17106900" y="74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43</xdr:row>
      <xdr:rowOff>72269</xdr:rowOff>
    </xdr:from>
    <xdr:to>
      <xdr:col>24</xdr:col>
      <xdr:colOff>647700</xdr:colOff>
      <xdr:row>43</xdr:row>
      <xdr:rowOff>72269</xdr:rowOff>
    </xdr:to>
    <xdr:cxnSp macro="">
      <xdr:nvCxnSpPr>
        <xdr:cNvPr id="384" name="直線コネクタ 383"/>
        <xdr:cNvCxnSpPr/>
      </xdr:nvCxnSpPr>
      <xdr:spPr>
        <a:xfrm>
          <a:off x="16929100" y="744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113695</xdr:rowOff>
    </xdr:from>
    <xdr:to>
      <xdr:col>24</xdr:col>
      <xdr:colOff>558800</xdr:colOff>
      <xdr:row>39</xdr:row>
      <xdr:rowOff>149074</xdr:rowOff>
    </xdr:to>
    <xdr:cxnSp macro="">
      <xdr:nvCxnSpPr>
        <xdr:cNvPr id="387" name="直線コネクタ 386"/>
        <xdr:cNvCxnSpPr/>
      </xdr:nvCxnSpPr>
      <xdr:spPr>
        <a:xfrm flipV="1">
          <a:off x="16179800" y="6628795"/>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126896</xdr:rowOff>
    </xdr:from>
    <xdr:ext cx="762000" cy="259045"/>
    <xdr:sp macro="" textlink="">
      <xdr:nvSpPr>
        <xdr:cNvPr id="388"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154819</xdr:rowOff>
    </xdr:from>
    <xdr:to>
      <xdr:col>24</xdr:col>
      <xdr:colOff>609600</xdr:colOff>
      <xdr:row>39</xdr:row>
      <xdr:rowOff>84969</xdr:rowOff>
    </xdr:to>
    <xdr:sp macro="" textlink="">
      <xdr:nvSpPr>
        <xdr:cNvPr id="389" name="フローチャート : 判断 388"/>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149074</xdr:rowOff>
    </xdr:from>
    <xdr:to>
      <xdr:col>23</xdr:col>
      <xdr:colOff>406400</xdr:colOff>
      <xdr:row>41</xdr:row>
      <xdr:rowOff>35983</xdr:rowOff>
    </xdr:to>
    <xdr:cxnSp macro="">
      <xdr:nvCxnSpPr>
        <xdr:cNvPr id="390" name="直線コネクタ 389"/>
        <xdr:cNvCxnSpPr/>
      </xdr:nvCxnSpPr>
      <xdr:spPr>
        <a:xfrm flipV="1">
          <a:off x="15290800" y="6835624"/>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121255</xdr:rowOff>
    </xdr:from>
    <xdr:to>
      <xdr:col>23</xdr:col>
      <xdr:colOff>457200</xdr:colOff>
      <xdr:row>40</xdr:row>
      <xdr:rowOff>51405</xdr:rowOff>
    </xdr:to>
    <xdr:sp macro="" textlink="">
      <xdr:nvSpPr>
        <xdr:cNvPr id="391" name="フローチャート : 判断 390"/>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36182</xdr:rowOff>
    </xdr:from>
    <xdr:ext cx="736600" cy="259045"/>
    <xdr:sp macro="" textlink="">
      <xdr:nvSpPr>
        <xdr:cNvPr id="392" name="テキスト ボックス 391"/>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43</xdr:row>
      <xdr:rowOff>26307</xdr:rowOff>
    </xdr:to>
    <xdr:cxnSp macro="">
      <xdr:nvCxnSpPr>
        <xdr:cNvPr id="393" name="直線コネクタ 392"/>
        <xdr:cNvCxnSpPr/>
      </xdr:nvCxnSpPr>
      <xdr:spPr>
        <a:xfrm flipV="1">
          <a:off x="14401800" y="7065433"/>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53219</xdr:rowOff>
    </xdr:from>
    <xdr:to>
      <xdr:col>22</xdr:col>
      <xdr:colOff>254000</xdr:colOff>
      <xdr:row>40</xdr:row>
      <xdr:rowOff>154819</xdr:rowOff>
    </xdr:to>
    <xdr:sp macro="" textlink="">
      <xdr:nvSpPr>
        <xdr:cNvPr id="394" name="フローチャート : 判断 393"/>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164996</xdr:rowOff>
    </xdr:from>
    <xdr:ext cx="762000" cy="259045"/>
    <xdr:sp macro="" textlink="">
      <xdr:nvSpPr>
        <xdr:cNvPr id="395" name="テキスト ボックス 394"/>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44</xdr:row>
      <xdr:rowOff>96157</xdr:rowOff>
    </xdr:to>
    <xdr:cxnSp macro="">
      <xdr:nvCxnSpPr>
        <xdr:cNvPr id="396" name="直線コネクタ 395"/>
        <xdr:cNvCxnSpPr/>
      </xdr:nvCxnSpPr>
      <xdr:spPr>
        <a:xfrm flipV="1">
          <a:off x="13512800" y="73986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7" name="フローチャート : 判断 396"/>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8" name="テキスト ボックス 397"/>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399" name="フローチャート : 判断 398"/>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00" name="テキスト ボックス 399"/>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62895</xdr:rowOff>
    </xdr:from>
    <xdr:to>
      <xdr:col>24</xdr:col>
      <xdr:colOff>609600</xdr:colOff>
      <xdr:row>38</xdr:row>
      <xdr:rowOff>164495</xdr:rowOff>
    </xdr:to>
    <xdr:sp macro="" textlink="">
      <xdr:nvSpPr>
        <xdr:cNvPr id="406" name="円/楕円 405"/>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79422</xdr:rowOff>
    </xdr:from>
    <xdr:ext cx="762000" cy="259045"/>
    <xdr:sp macro="" textlink="">
      <xdr:nvSpPr>
        <xdr:cNvPr id="407"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98274</xdr:rowOff>
    </xdr:from>
    <xdr:to>
      <xdr:col>23</xdr:col>
      <xdr:colOff>457200</xdr:colOff>
      <xdr:row>40</xdr:row>
      <xdr:rowOff>28424</xdr:rowOff>
    </xdr:to>
    <xdr:sp macro="" textlink="">
      <xdr:nvSpPr>
        <xdr:cNvPr id="408" name="円/楕円 407"/>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38601</xdr:rowOff>
    </xdr:from>
    <xdr:ext cx="736600" cy="259045"/>
    <xdr:sp macro="" textlink="">
      <xdr:nvSpPr>
        <xdr:cNvPr id="409" name="テキスト ボックス 408"/>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10" name="円/楕円 409"/>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411" name="テキスト ボックス 410"/>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12" name="円/楕円 411"/>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13" name="テキスト ボックス 412"/>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14" name="円/楕円 413"/>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15" name="テキスト ボックス 414"/>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29.2</a:t>
          </a:r>
          <a:r>
            <a:rPr kumimoji="1" lang="ja-JP" altLang="en-US" sz="1300" b="0" i="0" u="none" strike="noStrike" kern="0" cap="none" spc="0" normalizeH="0" baseline="0" noProof="0">
              <a:ln>
                <a:noFill/>
              </a:ln>
              <a:solidFill>
                <a:prstClr val="black"/>
              </a:solidFill>
              <a:effectLst/>
              <a:uLnTx/>
              <a:uFillTx/>
              <a:latin typeface="ＭＳ Ｐゴシック"/>
              <a:ea typeface="+mn-ea"/>
            </a:rPr>
            <a:t>％下回っており、対前年度では</a:t>
          </a:r>
          <a:r>
            <a:rPr kumimoji="1" lang="en-US" altLang="ja-JP" sz="1300" b="0" i="0" u="none" strike="noStrike" kern="0" cap="none" spc="0" normalizeH="0" baseline="0" noProof="0">
              <a:ln>
                <a:noFill/>
              </a:ln>
              <a:solidFill>
                <a:prstClr val="black"/>
              </a:solidFill>
              <a:effectLst/>
              <a:uLnTx/>
              <a:uFillTx/>
              <a:latin typeface="ＭＳ Ｐゴシック"/>
              <a:ea typeface="+mn-ea"/>
            </a:rPr>
            <a:t>6.6</a:t>
          </a:r>
          <a:r>
            <a:rPr kumimoji="1" lang="ja-JP" altLang="en-US" sz="1300" b="0" i="0" u="none" strike="noStrike" kern="0" cap="none" spc="0" normalizeH="0" baseline="0" noProof="0">
              <a:ln>
                <a:noFill/>
              </a:ln>
              <a:solidFill>
                <a:prstClr val="black"/>
              </a:solidFill>
              <a:effectLst/>
              <a:uLnTx/>
              <a:uFillTx/>
              <a:latin typeface="ＭＳ Ｐゴシック"/>
              <a:ea typeface="+mn-ea"/>
            </a:rPr>
            <a:t>％の比率改善となった。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主な要因としては、平成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24</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年度に実施した病院事業債の繰上償還による組合負担の減（</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億円）や、起債発行額の抑制などの効果と考えている。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今後、規模の大きな建設事業も予定されることから、起債発行と公債費負担のバランスに配慮し、義務的経費の抑制に努めながら健全な財政運営に努める。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6" name="直線コネクタ 445"/>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7"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8" name="直線コネクタ 447"/>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148469</xdr:rowOff>
    </xdr:from>
    <xdr:to>
      <xdr:col>24</xdr:col>
      <xdr:colOff>558800</xdr:colOff>
      <xdr:row>15</xdr:row>
      <xdr:rowOff>52856</xdr:rowOff>
    </xdr:to>
    <xdr:cxnSp macro="">
      <xdr:nvCxnSpPr>
        <xdr:cNvPr id="451" name="直線コネクタ 450"/>
        <xdr:cNvCxnSpPr/>
      </xdr:nvCxnSpPr>
      <xdr:spPr>
        <a:xfrm flipV="1">
          <a:off x="16179800" y="254876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52"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53" name="フローチャート : 判断 452"/>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52856</xdr:rowOff>
    </xdr:from>
    <xdr:to>
      <xdr:col>23</xdr:col>
      <xdr:colOff>406400</xdr:colOff>
      <xdr:row>17</xdr:row>
      <xdr:rowOff>43180</xdr:rowOff>
    </xdr:to>
    <xdr:cxnSp macro="">
      <xdr:nvCxnSpPr>
        <xdr:cNvPr id="454" name="直線コネクタ 453"/>
        <xdr:cNvCxnSpPr/>
      </xdr:nvCxnSpPr>
      <xdr:spPr>
        <a:xfrm flipV="1">
          <a:off x="15290800" y="2624606"/>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5" name="フローチャート : 判断 454"/>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6" name="テキスト ボックス 455"/>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43180</xdr:rowOff>
    </xdr:from>
    <xdr:to>
      <xdr:col>22</xdr:col>
      <xdr:colOff>203200</xdr:colOff>
      <xdr:row>18</xdr:row>
      <xdr:rowOff>70515</xdr:rowOff>
    </xdr:to>
    <xdr:cxnSp macro="">
      <xdr:nvCxnSpPr>
        <xdr:cNvPr id="457" name="直線コネクタ 456"/>
        <xdr:cNvCxnSpPr/>
      </xdr:nvCxnSpPr>
      <xdr:spPr>
        <a:xfrm flipV="1">
          <a:off x="14401800" y="2957830"/>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8" name="フローチャート : 判断 457"/>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9" name="テキスト ボックス 458"/>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70515</xdr:rowOff>
    </xdr:from>
    <xdr:to>
      <xdr:col>21</xdr:col>
      <xdr:colOff>0</xdr:colOff>
      <xdr:row>19</xdr:row>
      <xdr:rowOff>111639</xdr:rowOff>
    </xdr:to>
    <xdr:cxnSp macro="">
      <xdr:nvCxnSpPr>
        <xdr:cNvPr id="460" name="直線コネクタ 459"/>
        <xdr:cNvCxnSpPr/>
      </xdr:nvCxnSpPr>
      <xdr:spPr>
        <a:xfrm flipV="1">
          <a:off x="13512800" y="3156615"/>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61" name="フローチャート : 判断 460"/>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62" name="テキスト ボックス 461"/>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63" name="フローチャート : 判断 462"/>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64" name="テキスト ボックス 463"/>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97669</xdr:rowOff>
    </xdr:from>
    <xdr:to>
      <xdr:col>24</xdr:col>
      <xdr:colOff>609600</xdr:colOff>
      <xdr:row>15</xdr:row>
      <xdr:rowOff>27819</xdr:rowOff>
    </xdr:to>
    <xdr:sp macro="" textlink="">
      <xdr:nvSpPr>
        <xdr:cNvPr id="470" name="円/楕円 469"/>
        <xdr:cNvSpPr/>
      </xdr:nvSpPr>
      <xdr:spPr>
        <a:xfrm>
          <a:off x="169672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114196</xdr:rowOff>
    </xdr:from>
    <xdr:ext cx="762000" cy="259045"/>
    <xdr:sp macro="" textlink="">
      <xdr:nvSpPr>
        <xdr:cNvPr id="471" name="将来負担の状況該当値テキスト"/>
        <xdr:cNvSpPr txBox="1"/>
      </xdr:nvSpPr>
      <xdr:spPr>
        <a:xfrm>
          <a:off x="17106900" y="234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2056</xdr:rowOff>
    </xdr:from>
    <xdr:to>
      <xdr:col>23</xdr:col>
      <xdr:colOff>457200</xdr:colOff>
      <xdr:row>15</xdr:row>
      <xdr:rowOff>103656</xdr:rowOff>
    </xdr:to>
    <xdr:sp macro="" textlink="">
      <xdr:nvSpPr>
        <xdr:cNvPr id="472" name="円/楕円 471"/>
        <xdr:cNvSpPr/>
      </xdr:nvSpPr>
      <xdr:spPr>
        <a:xfrm>
          <a:off x="16129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113833</xdr:rowOff>
    </xdr:from>
    <xdr:ext cx="736600" cy="259045"/>
    <xdr:sp macro="" textlink="">
      <xdr:nvSpPr>
        <xdr:cNvPr id="473" name="テキスト ボックス 472"/>
        <xdr:cNvSpPr txBox="1"/>
      </xdr:nvSpPr>
      <xdr:spPr>
        <a:xfrm>
          <a:off x="15798800" y="234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163830</xdr:rowOff>
    </xdr:from>
    <xdr:to>
      <xdr:col>22</xdr:col>
      <xdr:colOff>254000</xdr:colOff>
      <xdr:row>17</xdr:row>
      <xdr:rowOff>93980</xdr:rowOff>
    </xdr:to>
    <xdr:sp macro="" textlink="">
      <xdr:nvSpPr>
        <xdr:cNvPr id="474" name="円/楕円 473"/>
        <xdr:cNvSpPr/>
      </xdr:nvSpPr>
      <xdr:spPr>
        <a:xfrm>
          <a:off x="15240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104157</xdr:rowOff>
    </xdr:from>
    <xdr:ext cx="762000" cy="259045"/>
    <xdr:sp macro="" textlink="">
      <xdr:nvSpPr>
        <xdr:cNvPr id="475" name="テキスト ボックス 474"/>
        <xdr:cNvSpPr txBox="1"/>
      </xdr:nvSpPr>
      <xdr:spPr>
        <a:xfrm>
          <a:off x="14909800" y="26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19715</xdr:rowOff>
    </xdr:from>
    <xdr:to>
      <xdr:col>21</xdr:col>
      <xdr:colOff>50800</xdr:colOff>
      <xdr:row>18</xdr:row>
      <xdr:rowOff>121315</xdr:rowOff>
    </xdr:to>
    <xdr:sp macro="" textlink="">
      <xdr:nvSpPr>
        <xdr:cNvPr id="476" name="円/楕円 475"/>
        <xdr:cNvSpPr/>
      </xdr:nvSpPr>
      <xdr:spPr>
        <a:xfrm>
          <a:off x="14351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131492</xdr:rowOff>
    </xdr:from>
    <xdr:ext cx="762000" cy="259045"/>
    <xdr:sp macro="" textlink="">
      <xdr:nvSpPr>
        <xdr:cNvPr id="477" name="テキスト ボックス 476"/>
        <xdr:cNvSpPr txBox="1"/>
      </xdr:nvSpPr>
      <xdr:spPr>
        <a:xfrm>
          <a:off x="14020800" y="287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60839</xdr:rowOff>
    </xdr:from>
    <xdr:to>
      <xdr:col>19</xdr:col>
      <xdr:colOff>533400</xdr:colOff>
      <xdr:row>19</xdr:row>
      <xdr:rowOff>162439</xdr:rowOff>
    </xdr:to>
    <xdr:sp macro="" textlink="">
      <xdr:nvSpPr>
        <xdr:cNvPr id="478" name="円/楕円 477"/>
        <xdr:cNvSpPr/>
      </xdr:nvSpPr>
      <xdr:spPr>
        <a:xfrm>
          <a:off x="13462000" y="33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1166</xdr:rowOff>
    </xdr:from>
    <xdr:ext cx="762000" cy="259045"/>
    <xdr:sp macro="" textlink="">
      <xdr:nvSpPr>
        <xdr:cNvPr id="479" name="テキスト ボックス 478"/>
        <xdr:cNvSpPr txBox="1"/>
      </xdr:nvSpPr>
      <xdr:spPr>
        <a:xfrm>
          <a:off x="13131800" y="30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17,347
17,096
278.14
12,039,105
11,498,484
370,853
8,034,542
13,036,136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人件費決算額は平成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rPr>
            <a:t>4</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百万円減少したが、経常一般財源が</a:t>
          </a:r>
          <a:r>
            <a:rPr kumimoji="1" lang="en-US" altLang="ja-JP" sz="1300" b="0" i="0" u="none" strike="noStrike" kern="0" cap="none" spc="0" normalizeH="0" baseline="0" noProof="0">
              <a:ln>
                <a:noFill/>
              </a:ln>
              <a:solidFill>
                <a:prstClr val="black"/>
              </a:solidFill>
              <a:effectLst/>
              <a:uLnTx/>
              <a:uFillTx/>
              <a:latin typeface="ＭＳ Ｐゴシック"/>
              <a:ea typeface="+mn-ea"/>
            </a:rPr>
            <a:t>164</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百万円減少したため、経常収支比率は前年度から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rPr>
            <a:t>0.3</a:t>
          </a:r>
          <a:r>
            <a:rPr kumimoji="1" lang="ja-JP" altLang="en-US" sz="1300" b="0" i="0" u="none" strike="noStrike" kern="0" cap="none" spc="0" normalizeH="0" baseline="0" noProof="0">
              <a:ln>
                <a:noFill/>
              </a:ln>
              <a:solidFill>
                <a:prstClr val="black"/>
              </a:solidFill>
              <a:effectLst/>
              <a:uLnTx/>
              <a:uFillTx/>
              <a:latin typeface="ＭＳ Ｐゴシック"/>
              <a:ea typeface="+mn-ea"/>
            </a:rPr>
            <a:t>％上昇している。類似団体平均に対しては</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％下回っており、職員構成が主な要因である。平成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16</a:t>
          </a:r>
          <a:r>
            <a:rPr kumimoji="1" lang="ja-JP" altLang="en-US" sz="1300" b="0" i="0" u="none" strike="noStrike" kern="0" cap="none" spc="0" normalizeH="0" baseline="0" noProof="0">
              <a:ln>
                <a:noFill/>
              </a:ln>
              <a:solidFill>
                <a:prstClr val="black"/>
              </a:solidFill>
              <a:effectLst/>
              <a:uLnTx/>
              <a:uFillTx/>
              <a:latin typeface="ＭＳ Ｐゴシック"/>
              <a:ea typeface="+mn-ea"/>
            </a:rPr>
            <a:t>年の合併以来、大幅な職員数の削減や指定管理者制度の活用などで人件費の抑制を行ってきたが、今後も、定員適正化計画に基づく定員管理を行いながら、行政サービスの維持と効率的な行政運営に努める。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64407</xdr:rowOff>
    </xdr:to>
    <xdr:cxnSp macro="">
      <xdr:nvCxnSpPr>
        <xdr:cNvPr id="66" name="直線コネクタ 65"/>
        <xdr:cNvCxnSpPr/>
      </xdr:nvCxnSpPr>
      <xdr:spPr>
        <a:xfrm>
          <a:off x="3987800" y="603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97064</xdr:rowOff>
    </xdr:to>
    <xdr:cxnSp macro="">
      <xdr:nvCxnSpPr>
        <xdr:cNvPr id="69" name="直線コネクタ 68"/>
        <xdr:cNvCxnSpPr/>
      </xdr:nvCxnSpPr>
      <xdr:spPr>
        <a:xfrm flipV="1">
          <a:off x="3098800" y="603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35</xdr:row>
      <xdr:rowOff>97064</xdr:rowOff>
    </xdr:to>
    <xdr:cxnSp macro="">
      <xdr:nvCxnSpPr>
        <xdr:cNvPr id="72" name="直線コネクタ 71"/>
        <xdr:cNvCxnSpPr/>
      </xdr:nvCxnSpPr>
      <xdr:spPr>
        <a:xfrm>
          <a:off x="2209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36</xdr:row>
      <xdr:rowOff>1814</xdr:rowOff>
    </xdr:to>
    <xdr:cxnSp macro="">
      <xdr:nvCxnSpPr>
        <xdr:cNvPr id="75" name="直線コネクタ 74"/>
        <xdr:cNvCxnSpPr/>
      </xdr:nvCxnSpPr>
      <xdr:spPr>
        <a:xfrm flipV="1">
          <a:off x="1320800" y="6097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148970</xdr:rowOff>
    </xdr:from>
    <xdr:ext cx="762000" cy="259045"/>
    <xdr:sp macro="" textlink="">
      <xdr:nvSpPr>
        <xdr:cNvPr id="79" name="テキスト ボックス 78"/>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13607</xdr:rowOff>
    </xdr:from>
    <xdr:to>
      <xdr:col>7</xdr:col>
      <xdr:colOff>66675</xdr:colOff>
      <xdr:row>35</xdr:row>
      <xdr:rowOff>115207</xdr:rowOff>
    </xdr:to>
    <xdr:sp macro="" textlink="">
      <xdr:nvSpPr>
        <xdr:cNvPr id="85" name="円/楕円 84"/>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30134</xdr:rowOff>
    </xdr:from>
    <xdr:ext cx="762000" cy="259045"/>
    <xdr:sp macro="" textlink="">
      <xdr:nvSpPr>
        <xdr:cNvPr id="86"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89" name="円/楕円 88"/>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0" name="テキスト ボックス 89"/>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1" name="円/楕円 90"/>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2" name="テキスト ボックス 91"/>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3" name="円/楕円 92"/>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4" name="テキスト ボックス 93"/>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指定管理業務などの委託料や、施設整備に関連する備品購入費などが増加したことで、前年から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％の上昇となった。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類似団体内では良好な数値であるが、大型の施設整備事業の完了に伴う新たな費用や施設の老朽化、計画策定や委託業務などの増加などで、今後も数値の上昇が予想される。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61686</xdr:rowOff>
    </xdr:from>
    <xdr:to>
      <xdr:col>24</xdr:col>
      <xdr:colOff>31750</xdr:colOff>
      <xdr:row>21</xdr:row>
      <xdr:rowOff>69850</xdr:rowOff>
    </xdr:to>
    <xdr:cxnSp macro="">
      <xdr:nvCxnSpPr>
        <xdr:cNvPr id="124" name="直線コネクタ 123"/>
        <xdr:cNvCxnSpPr/>
      </xdr:nvCxnSpPr>
      <xdr:spPr>
        <a:xfrm flipV="1">
          <a:off x="16510000" y="246198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14</xdr:row>
      <xdr:rowOff>61686</xdr:rowOff>
    </xdr:from>
    <xdr:to>
      <xdr:col>24</xdr:col>
      <xdr:colOff>120650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18143</xdr:rowOff>
    </xdr:from>
    <xdr:to>
      <xdr:col>24</xdr:col>
      <xdr:colOff>31750</xdr:colOff>
      <xdr:row>14</xdr:row>
      <xdr:rowOff>61686</xdr:rowOff>
    </xdr:to>
    <xdr:cxnSp macro="">
      <xdr:nvCxnSpPr>
        <xdr:cNvPr id="129" name="直線コネクタ 128"/>
        <xdr:cNvCxnSpPr/>
      </xdr:nvCxnSpPr>
      <xdr:spPr>
        <a:xfrm>
          <a:off x="15671800" y="2418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91621</xdr:rowOff>
    </xdr:from>
    <xdr:to>
      <xdr:col>22</xdr:col>
      <xdr:colOff>565150</xdr:colOff>
      <xdr:row>14</xdr:row>
      <xdr:rowOff>18143</xdr:rowOff>
    </xdr:to>
    <xdr:cxnSp macro="">
      <xdr:nvCxnSpPr>
        <xdr:cNvPr id="132" name="直線コネクタ 131"/>
        <xdr:cNvCxnSpPr/>
      </xdr:nvCxnSpPr>
      <xdr:spPr>
        <a:xfrm>
          <a:off x="14782800" y="2320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13</xdr:row>
      <xdr:rowOff>124279</xdr:rowOff>
    </xdr:to>
    <xdr:cxnSp macro="">
      <xdr:nvCxnSpPr>
        <xdr:cNvPr id="135" name="直線コネクタ 134"/>
        <xdr:cNvCxnSpPr/>
      </xdr:nvCxnSpPr>
      <xdr:spPr>
        <a:xfrm flipV="1">
          <a:off x="13893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14</xdr:row>
      <xdr:rowOff>137886</xdr:rowOff>
    </xdr:to>
    <xdr:cxnSp macro="">
      <xdr:nvCxnSpPr>
        <xdr:cNvPr id="138" name="直線コネクタ 137"/>
        <xdr:cNvCxnSpPr/>
      </xdr:nvCxnSpPr>
      <xdr:spPr>
        <a:xfrm flipV="1">
          <a:off x="13004800" y="23531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9" name="フローチャート : 判断 138"/>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40" name="テキスト ボックス 139"/>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8" name="円/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90913</xdr:rowOff>
    </xdr:from>
    <xdr:ext cx="762000" cy="259045"/>
    <xdr:sp macro="" textlink="">
      <xdr:nvSpPr>
        <xdr:cNvPr id="149" name="物件費該当値テキスト"/>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138793</xdr:rowOff>
    </xdr:from>
    <xdr:to>
      <xdr:col>22</xdr:col>
      <xdr:colOff>615950</xdr:colOff>
      <xdr:row>14</xdr:row>
      <xdr:rowOff>68943</xdr:rowOff>
    </xdr:to>
    <xdr:sp macro="" textlink="">
      <xdr:nvSpPr>
        <xdr:cNvPr id="150" name="円/楕円 149"/>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79120</xdr:rowOff>
    </xdr:from>
    <xdr:ext cx="736600" cy="259045"/>
    <xdr:sp macro="" textlink="">
      <xdr:nvSpPr>
        <xdr:cNvPr id="151" name="テキスト ボックス 150"/>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40821</xdr:rowOff>
    </xdr:from>
    <xdr:to>
      <xdr:col>21</xdr:col>
      <xdr:colOff>412750</xdr:colOff>
      <xdr:row>13</xdr:row>
      <xdr:rowOff>142421</xdr:rowOff>
    </xdr:to>
    <xdr:sp macro="" textlink="">
      <xdr:nvSpPr>
        <xdr:cNvPr id="152" name="円/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6" name="円/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扶助費に係る経常経費比率は類似団体平均を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1.4</a:t>
          </a:r>
          <a:r>
            <a:rPr kumimoji="1" lang="ja-JP" altLang="en-US" sz="1300" b="0" i="0" u="none" strike="noStrike" kern="0" cap="none" spc="0" normalizeH="0" baseline="0" noProof="0">
              <a:ln>
                <a:noFill/>
              </a:ln>
              <a:solidFill>
                <a:prstClr val="black"/>
              </a:solidFill>
              <a:effectLst/>
              <a:uLnTx/>
              <a:uFillTx/>
              <a:latin typeface="ＭＳ Ｐゴシック"/>
              <a:ea typeface="+mn-ea"/>
            </a:rPr>
            <a:t>％下回り前年度と同数値となったが、長期的な視点では類似団体平均のとおり上昇傾向にある。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背景としては少子高齢化や人口減少などの影響が予想されるが、扶助費支給における資格審査などを通して、適正な執行管理と全体経費の抑制に努める。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5" name="直線コネクタ 184"/>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8"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9" name="直線コネクタ 188"/>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50800</xdr:rowOff>
    </xdr:to>
    <xdr:cxnSp macro="">
      <xdr:nvCxnSpPr>
        <xdr:cNvPr id="190" name="直線コネクタ 189"/>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93" name="直線コネクタ 192"/>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4" name="フローチャート : 判断 193"/>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5" name="テキスト ボックス 194"/>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6" name="直線コネクタ 195"/>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7" name="フローチャート :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31750</xdr:rowOff>
    </xdr:to>
    <xdr:cxnSp macro="">
      <xdr:nvCxnSpPr>
        <xdr:cNvPr id="199" name="直線コネクタ 198"/>
        <xdr:cNvCxnSpPr/>
      </xdr:nvCxnSpPr>
      <xdr:spPr>
        <a:xfrm>
          <a:off x="1320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200" name="フローチャート : 判断 199"/>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01" name="テキスト ボックス 20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3" name="テキスト ボックス 20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9" name="円/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1" name="円/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5" name="円/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7" name="円/楕円 216"/>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8" name="テキスト ボックス 217"/>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その他に係る経常収支比率が類似団体平均を下回っているのは、簡易水道事業と下水道事業を法適化していることで特別会計への繰出金が少なくなっているのが主な要因である。少子高齢化の進行で社会保障関連特別会計への繰出金など増加傾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特別会計においては独立採算の原則のもと、経費削減や効率的・効果的な事業執行などで、普通会計の負担の抑制に努める。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4" name="直線コネクタ 243"/>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7"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8" name="直線コネクタ 247"/>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56</xdr:row>
      <xdr:rowOff>73660</xdr:rowOff>
    </xdr:to>
    <xdr:cxnSp macro="">
      <xdr:nvCxnSpPr>
        <xdr:cNvPr id="249" name="直線コネクタ 248"/>
        <xdr:cNvCxnSpPr/>
      </xdr:nvCxnSpPr>
      <xdr:spPr>
        <a:xfrm>
          <a:off x="15671800" y="94919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50"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51" name="フローチャート : 判断 250"/>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62230</xdr:rowOff>
    </xdr:to>
    <xdr:cxnSp macro="">
      <xdr:nvCxnSpPr>
        <xdr:cNvPr id="252" name="直線コネクタ 251"/>
        <xdr:cNvCxnSpPr/>
      </xdr:nvCxnSpPr>
      <xdr:spPr>
        <a:xfrm>
          <a:off x="14782800" y="9400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3" name="フローチャート : 判断 252"/>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4" name="テキスト ボックス 253"/>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142240</xdr:rowOff>
    </xdr:to>
    <xdr:cxnSp macro="">
      <xdr:nvCxnSpPr>
        <xdr:cNvPr id="255" name="直線コネクタ 254"/>
        <xdr:cNvCxnSpPr/>
      </xdr:nvCxnSpPr>
      <xdr:spPr>
        <a:xfrm>
          <a:off x="13893800" y="9309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6" name="フローチャート : 判断 255"/>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7" name="テキスト ボックス 256"/>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50800</xdr:rowOff>
    </xdr:to>
    <xdr:cxnSp macro="">
      <xdr:nvCxnSpPr>
        <xdr:cNvPr id="258" name="直線コネクタ 257"/>
        <xdr:cNvCxnSpPr/>
      </xdr:nvCxnSpPr>
      <xdr:spPr>
        <a:xfrm>
          <a:off x="13004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9" name="フローチャート :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0" name="テキスト ボックス 259"/>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1" name="フローチャート : 判断 260"/>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2" name="テキスト ボックス 261"/>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8" name="円/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9"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0" name="円/楕円 269"/>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1" name="テキスト ボックス 270"/>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2" name="円/楕円 271"/>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3" name="テキスト ボックス 272"/>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4" name="円/楕円 273"/>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5" name="テキスト ボックス 274"/>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6" name="円/楕円 275"/>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7" name="テキスト ボックス 276"/>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公営企業会計に対する負担や単独補助事業の実施などで、類似団体平均を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8.1</a:t>
          </a:r>
          <a:r>
            <a:rPr kumimoji="1" lang="ja-JP" altLang="en-US" sz="1300" b="0" i="0" u="none" strike="noStrike" kern="0" cap="none" spc="0" normalizeH="0" baseline="0" noProof="0">
              <a:ln>
                <a:noFill/>
              </a:ln>
              <a:solidFill>
                <a:prstClr val="black"/>
              </a:solidFill>
              <a:effectLst/>
              <a:uLnTx/>
              <a:uFillTx/>
              <a:latin typeface="ＭＳ Ｐゴシック"/>
              <a:ea typeface="+mn-ea"/>
            </a:rPr>
            <a:t>％上回っており、前年からも</a:t>
          </a:r>
          <a:r>
            <a:rPr kumimoji="1" lang="en-US" altLang="ja-JP" sz="1300" b="0" i="0" u="none" strike="noStrike" kern="0" cap="none" spc="0" normalizeH="0" baseline="0" noProof="0">
              <a:ln>
                <a:noFill/>
              </a:ln>
              <a:solidFill>
                <a:prstClr val="black"/>
              </a:solidFill>
              <a:effectLst/>
              <a:uLnTx/>
              <a:uFillTx/>
              <a:latin typeface="ＭＳ Ｐゴシック"/>
              <a:ea typeface="+mn-ea"/>
            </a:rPr>
            <a:t>1.9</a:t>
          </a:r>
          <a:r>
            <a:rPr kumimoji="1" lang="ja-JP" altLang="en-US" sz="1300" b="0" i="0" u="none" strike="noStrike" kern="0" cap="none" spc="0" normalizeH="0" baseline="0" noProof="0">
              <a:ln>
                <a:noFill/>
              </a:ln>
              <a:solidFill>
                <a:prstClr val="black"/>
              </a:solidFill>
              <a:effectLst/>
              <a:uLnTx/>
              <a:uFillTx/>
              <a:latin typeface="ＭＳ Ｐゴシック"/>
              <a:ea typeface="+mn-ea"/>
            </a:rPr>
            <a:t>％悪化となった。比率上昇の主な要因は、地方交付税などの経常一般財源の</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％減と、新たな補助事業などに伴う補助費等の増（</a:t>
          </a:r>
          <a:r>
            <a:rPr kumimoji="1" lang="en-US" altLang="ja-JP" sz="1300" b="0" i="0" u="none" strike="noStrike" kern="0" cap="none" spc="0" normalizeH="0" baseline="0" noProof="0">
              <a:ln>
                <a:noFill/>
              </a:ln>
              <a:solidFill>
                <a:prstClr val="black"/>
              </a:solidFill>
              <a:effectLst/>
              <a:uLnTx/>
              <a:uFillTx/>
              <a:latin typeface="ＭＳ Ｐゴシック"/>
              <a:ea typeface="+mn-ea"/>
            </a:rPr>
            <a:t>1.5</a:t>
          </a:r>
          <a:r>
            <a:rPr kumimoji="1" lang="ja-JP" altLang="en-US" sz="1300" b="0" i="0" u="none" strike="noStrike" kern="0" cap="none" spc="0" normalizeH="0" baseline="0" noProof="0">
              <a:ln>
                <a:noFill/>
              </a:ln>
              <a:solidFill>
                <a:prstClr val="black"/>
              </a:solidFill>
              <a:effectLst/>
              <a:uLnTx/>
              <a:uFillTx/>
              <a:latin typeface="ＭＳ Ｐゴシック"/>
              <a:ea typeface="+mn-ea"/>
            </a:rPr>
            <a:t>億円）である。　歳出決算総額に占める補助費等の割合は</a:t>
          </a:r>
          <a:r>
            <a:rPr kumimoji="1" lang="en-US" altLang="ja-JP" sz="1300" b="0" i="0" u="none" strike="noStrike" kern="0" cap="none" spc="0" normalizeH="0" baseline="0" noProof="0">
              <a:ln>
                <a:noFill/>
              </a:ln>
              <a:solidFill>
                <a:prstClr val="black"/>
              </a:solidFill>
              <a:effectLst/>
              <a:uLnTx/>
              <a:uFillTx/>
              <a:latin typeface="ＭＳ Ｐゴシック"/>
              <a:ea typeface="+mn-ea"/>
            </a:rPr>
            <a:t>22.6</a:t>
          </a:r>
          <a:r>
            <a:rPr kumimoji="1" lang="ja-JP" altLang="en-US" sz="1300" b="0" i="0" u="none" strike="noStrike" kern="0" cap="none" spc="0" normalizeH="0" baseline="0" noProof="0">
              <a:ln>
                <a:noFill/>
              </a:ln>
              <a:solidFill>
                <a:prstClr val="black"/>
              </a:solidFill>
              <a:effectLst/>
              <a:uLnTx/>
              <a:uFillTx/>
              <a:latin typeface="ＭＳ Ｐゴシック"/>
              <a:ea typeface="+mn-ea"/>
            </a:rPr>
            <a:t>％と最も高く、今後も大幅な削減は難しいことから、必要性・公平性・事業効果を検証しながら、より効果的な予算執行に努める。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5" name="直線コネクタ 304"/>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6"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7" name="直線コネクタ 306"/>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8"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9" name="直線コネクタ 308"/>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39370</xdr:rowOff>
    </xdr:from>
    <xdr:to>
      <xdr:col>24</xdr:col>
      <xdr:colOff>31750</xdr:colOff>
      <xdr:row>40</xdr:row>
      <xdr:rowOff>12700</xdr:rowOff>
    </xdr:to>
    <xdr:cxnSp macro="">
      <xdr:nvCxnSpPr>
        <xdr:cNvPr id="310" name="直線コネクタ 309"/>
        <xdr:cNvCxnSpPr/>
      </xdr:nvCxnSpPr>
      <xdr:spPr>
        <a:xfrm>
          <a:off x="15671800" y="67259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1"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43180</xdr:rowOff>
    </xdr:from>
    <xdr:to>
      <xdr:col>22</xdr:col>
      <xdr:colOff>565150</xdr:colOff>
      <xdr:row>39</xdr:row>
      <xdr:rowOff>39370</xdr:rowOff>
    </xdr:to>
    <xdr:cxnSp macro="">
      <xdr:nvCxnSpPr>
        <xdr:cNvPr id="313" name="直線コネクタ 312"/>
        <xdr:cNvCxnSpPr/>
      </xdr:nvCxnSpPr>
      <xdr:spPr>
        <a:xfrm>
          <a:off x="14782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4" name="フローチャート : 判断 313"/>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5" name="テキスト ボックス 314"/>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168910</xdr:rowOff>
    </xdr:from>
    <xdr:to>
      <xdr:col>21</xdr:col>
      <xdr:colOff>361950</xdr:colOff>
      <xdr:row>38</xdr:row>
      <xdr:rowOff>43180</xdr:rowOff>
    </xdr:to>
    <xdr:cxnSp macro="">
      <xdr:nvCxnSpPr>
        <xdr:cNvPr id="316" name="直線コネクタ 315"/>
        <xdr:cNvCxnSpPr/>
      </xdr:nvCxnSpPr>
      <xdr:spPr>
        <a:xfrm>
          <a:off x="13893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7" name="フローチャート : 判断 316"/>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8" name="テキスト ボックス 317"/>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130810</xdr:rowOff>
    </xdr:from>
    <xdr:to>
      <xdr:col>20</xdr:col>
      <xdr:colOff>158750</xdr:colOff>
      <xdr:row>37</xdr:row>
      <xdr:rowOff>168910</xdr:rowOff>
    </xdr:to>
    <xdr:cxnSp macro="">
      <xdr:nvCxnSpPr>
        <xdr:cNvPr id="319" name="直線コネクタ 318"/>
        <xdr:cNvCxnSpPr/>
      </xdr:nvCxnSpPr>
      <xdr:spPr>
        <a:xfrm>
          <a:off x="13004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20" name="フローチャート : 判断 319"/>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21" name="テキスト ボックス 320"/>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2" name="フローチャート : 判断 321"/>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3" name="テキスト ボックス 322"/>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133350</xdr:rowOff>
    </xdr:from>
    <xdr:to>
      <xdr:col>24</xdr:col>
      <xdr:colOff>82550</xdr:colOff>
      <xdr:row>40</xdr:row>
      <xdr:rowOff>63500</xdr:rowOff>
    </xdr:to>
    <xdr:sp macro="" textlink="">
      <xdr:nvSpPr>
        <xdr:cNvPr id="329" name="円/楕円 328"/>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105427</xdr:rowOff>
    </xdr:from>
    <xdr:ext cx="762000" cy="259045"/>
    <xdr:sp macro="" textlink="">
      <xdr:nvSpPr>
        <xdr:cNvPr id="330"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160020</xdr:rowOff>
    </xdr:from>
    <xdr:to>
      <xdr:col>22</xdr:col>
      <xdr:colOff>615950</xdr:colOff>
      <xdr:row>39</xdr:row>
      <xdr:rowOff>90170</xdr:rowOff>
    </xdr:to>
    <xdr:sp macro="" textlink="">
      <xdr:nvSpPr>
        <xdr:cNvPr id="331" name="円/楕円 330"/>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74947</xdr:rowOff>
    </xdr:from>
    <xdr:ext cx="736600" cy="259045"/>
    <xdr:sp macro="" textlink="">
      <xdr:nvSpPr>
        <xdr:cNvPr id="332" name="テキスト ボックス 331"/>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163830</xdr:rowOff>
    </xdr:from>
    <xdr:to>
      <xdr:col>21</xdr:col>
      <xdr:colOff>412750</xdr:colOff>
      <xdr:row>38</xdr:row>
      <xdr:rowOff>93980</xdr:rowOff>
    </xdr:to>
    <xdr:sp macro="" textlink="">
      <xdr:nvSpPr>
        <xdr:cNvPr id="333" name="円/楕円 332"/>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78757</xdr:rowOff>
    </xdr:from>
    <xdr:ext cx="762000" cy="259045"/>
    <xdr:sp macro="" textlink="">
      <xdr:nvSpPr>
        <xdr:cNvPr id="334" name="テキスト ボックス 333"/>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118110</xdr:rowOff>
    </xdr:from>
    <xdr:to>
      <xdr:col>20</xdr:col>
      <xdr:colOff>209550</xdr:colOff>
      <xdr:row>38</xdr:row>
      <xdr:rowOff>48260</xdr:rowOff>
    </xdr:to>
    <xdr:sp macro="" textlink="">
      <xdr:nvSpPr>
        <xdr:cNvPr id="335" name="円/楕円 334"/>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33037</xdr:rowOff>
    </xdr:from>
    <xdr:ext cx="762000" cy="259045"/>
    <xdr:sp macro="" textlink="">
      <xdr:nvSpPr>
        <xdr:cNvPr id="336" name="テキスト ボックス 335"/>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37" name="円/楕円 336"/>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166387</xdr:rowOff>
    </xdr:from>
    <xdr:ext cx="762000" cy="259045"/>
    <xdr:sp macro="" textlink="">
      <xdr:nvSpPr>
        <xdr:cNvPr id="338" name="テキスト ボックス 337"/>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公債費は、これまでに行った繰上償還や借入利率の見直し、起債発行額の抑制などによる元利償還金の抑制効果により、前年から</a:t>
          </a:r>
          <a:r>
            <a:rPr kumimoji="1" lang="en-US" altLang="ja-JP" sz="1300" b="0" i="0" u="none" strike="noStrike" kern="0" cap="none" spc="0" normalizeH="0" baseline="0" noProof="0">
              <a:ln>
                <a:noFill/>
              </a:ln>
              <a:solidFill>
                <a:prstClr val="black"/>
              </a:solidFill>
              <a:effectLst/>
              <a:uLnTx/>
              <a:uFillTx/>
              <a:latin typeface="ＭＳ Ｐゴシック"/>
              <a:ea typeface="+mn-ea"/>
            </a:rPr>
            <a:t>0.6</a:t>
          </a:r>
          <a:r>
            <a:rPr kumimoji="1" lang="ja-JP" altLang="en-US" sz="1300" b="0" i="0" u="none" strike="noStrike" kern="0" cap="none" spc="0" normalizeH="0" baseline="0" noProof="0">
              <a:ln>
                <a:noFill/>
              </a:ln>
              <a:solidFill>
                <a:prstClr val="black"/>
              </a:solidFill>
              <a:effectLst/>
              <a:uLnTx/>
              <a:uFillTx/>
              <a:latin typeface="ＭＳ Ｐゴシック"/>
              <a:ea typeface="+mn-ea"/>
            </a:rPr>
            <a:t>％下がり、改善傾向が続いている。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しかし、依然として類似団体平均を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2.8</a:t>
          </a:r>
          <a:r>
            <a:rPr kumimoji="1" lang="ja-JP" altLang="en-US" sz="1300" b="0" i="0" u="none" strike="noStrike" kern="0" cap="none" spc="0" normalizeH="0" baseline="0" noProof="0">
              <a:ln>
                <a:noFill/>
              </a:ln>
              <a:solidFill>
                <a:prstClr val="black"/>
              </a:solidFill>
              <a:effectLst/>
              <a:uLnTx/>
              <a:uFillTx/>
              <a:latin typeface="ＭＳ Ｐゴシック"/>
              <a:ea typeface="+mn-ea"/>
            </a:rPr>
            <a:t>％上回っており、新規発行債の抑制やより有利な償還方法の選択など、後年度の公債費負担の軽減に引き続き努める。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148227</xdr:rowOff>
    </xdr:from>
    <xdr:to>
      <xdr:col>7</xdr:col>
      <xdr:colOff>15875</xdr:colOff>
      <xdr:row>80</xdr:row>
      <xdr:rowOff>84545</xdr:rowOff>
    </xdr:to>
    <xdr:cxnSp macro="">
      <xdr:nvCxnSpPr>
        <xdr:cNvPr id="368" name="直線コネクタ 367"/>
        <xdr:cNvCxnSpPr/>
      </xdr:nvCxnSpPr>
      <xdr:spPr>
        <a:xfrm flipV="1">
          <a:off x="4826000" y="12664077"/>
          <a:ext cx="0" cy="113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56622</xdr:rowOff>
    </xdr:from>
    <xdr:ext cx="762000" cy="259045"/>
    <xdr:sp macro="" textlink="">
      <xdr:nvSpPr>
        <xdr:cNvPr id="369" name="公債費最小値テキスト"/>
        <xdr:cNvSpPr txBox="1"/>
      </xdr:nvSpPr>
      <xdr:spPr>
        <a:xfrm>
          <a:off x="4914900" y="137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80</xdr:row>
      <xdr:rowOff>84545</xdr:rowOff>
    </xdr:from>
    <xdr:to>
      <xdr:col>7</xdr:col>
      <xdr:colOff>104775</xdr:colOff>
      <xdr:row>80</xdr:row>
      <xdr:rowOff>84545</xdr:rowOff>
    </xdr:to>
    <xdr:cxnSp macro="">
      <xdr:nvCxnSpPr>
        <xdr:cNvPr id="370" name="直線コネクタ 369"/>
        <xdr:cNvCxnSpPr/>
      </xdr:nvCxnSpPr>
      <xdr:spPr>
        <a:xfrm>
          <a:off x="4737100" y="138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63154</xdr:rowOff>
    </xdr:from>
    <xdr:ext cx="762000" cy="259045"/>
    <xdr:sp macro="" textlink="">
      <xdr:nvSpPr>
        <xdr:cNvPr id="371"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73</xdr:row>
      <xdr:rowOff>148227</xdr:rowOff>
    </xdr:from>
    <xdr:to>
      <xdr:col>7</xdr:col>
      <xdr:colOff>104775</xdr:colOff>
      <xdr:row>73</xdr:row>
      <xdr:rowOff>148227</xdr:rowOff>
    </xdr:to>
    <xdr:cxnSp macro="">
      <xdr:nvCxnSpPr>
        <xdr:cNvPr id="372" name="直線コネクタ 371"/>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27395</xdr:rowOff>
    </xdr:from>
    <xdr:to>
      <xdr:col>7</xdr:col>
      <xdr:colOff>15875</xdr:colOff>
      <xdr:row>79</xdr:row>
      <xdr:rowOff>66584</xdr:rowOff>
    </xdr:to>
    <xdr:cxnSp macro="">
      <xdr:nvCxnSpPr>
        <xdr:cNvPr id="373" name="直線コネクタ 372"/>
        <xdr:cNvCxnSpPr/>
      </xdr:nvCxnSpPr>
      <xdr:spPr>
        <a:xfrm flipV="1">
          <a:off x="3987800" y="1357194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153143</xdr:rowOff>
    </xdr:from>
    <xdr:ext cx="762000" cy="259045"/>
    <xdr:sp macro="" textlink="">
      <xdr:nvSpPr>
        <xdr:cNvPr id="374" name="公債費平均値テキスト"/>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136616</xdr:rowOff>
    </xdr:from>
    <xdr:to>
      <xdr:col>7</xdr:col>
      <xdr:colOff>66675</xdr:colOff>
      <xdr:row>78</xdr:row>
      <xdr:rowOff>66766</xdr:rowOff>
    </xdr:to>
    <xdr:sp macro="" textlink="">
      <xdr:nvSpPr>
        <xdr:cNvPr id="375" name="フローチャート : 判断 374"/>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66584</xdr:rowOff>
    </xdr:from>
    <xdr:to>
      <xdr:col>5</xdr:col>
      <xdr:colOff>549275</xdr:colOff>
      <xdr:row>79</xdr:row>
      <xdr:rowOff>164556</xdr:rowOff>
    </xdr:to>
    <xdr:cxnSp macro="">
      <xdr:nvCxnSpPr>
        <xdr:cNvPr id="376" name="直線コネクタ 375"/>
        <xdr:cNvCxnSpPr/>
      </xdr:nvCxnSpPr>
      <xdr:spPr>
        <a:xfrm flipV="1">
          <a:off x="3098800" y="136111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7" name="フローチャート : 判断 376"/>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8" name="テキスト ボックス 377"/>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164556</xdr:rowOff>
    </xdr:from>
    <xdr:to>
      <xdr:col>4</xdr:col>
      <xdr:colOff>346075</xdr:colOff>
      <xdr:row>80</xdr:row>
      <xdr:rowOff>104139</xdr:rowOff>
    </xdr:to>
    <xdr:cxnSp macro="">
      <xdr:nvCxnSpPr>
        <xdr:cNvPr id="379" name="直線コネクタ 378"/>
        <xdr:cNvCxnSpPr/>
      </xdr:nvCxnSpPr>
      <xdr:spPr>
        <a:xfrm flipV="1">
          <a:off x="2209800" y="13709106"/>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169273</xdr:rowOff>
    </xdr:from>
    <xdr:to>
      <xdr:col>4</xdr:col>
      <xdr:colOff>396875</xdr:colOff>
      <xdr:row>78</xdr:row>
      <xdr:rowOff>99423</xdr:rowOff>
    </xdr:to>
    <xdr:sp macro="" textlink="">
      <xdr:nvSpPr>
        <xdr:cNvPr id="380" name="フローチャート : 判断 379"/>
        <xdr:cNvSpPr/>
      </xdr:nvSpPr>
      <xdr:spPr>
        <a:xfrm>
          <a:off x="30480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109600</xdr:rowOff>
    </xdr:from>
    <xdr:ext cx="762000" cy="259045"/>
    <xdr:sp macro="" textlink="">
      <xdr:nvSpPr>
        <xdr:cNvPr id="381" name="テキスト ボックス 380"/>
        <xdr:cNvSpPr txBox="1"/>
      </xdr:nvSpPr>
      <xdr:spPr>
        <a:xfrm>
          <a:off x="2717800" y="131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104139</xdr:rowOff>
    </xdr:from>
    <xdr:to>
      <xdr:col>3</xdr:col>
      <xdr:colOff>142875</xdr:colOff>
      <xdr:row>81</xdr:row>
      <xdr:rowOff>56787</xdr:rowOff>
    </xdr:to>
    <xdr:cxnSp macro="">
      <xdr:nvCxnSpPr>
        <xdr:cNvPr id="382" name="直線コネクタ 381"/>
        <xdr:cNvCxnSpPr/>
      </xdr:nvCxnSpPr>
      <xdr:spPr>
        <a:xfrm flipV="1">
          <a:off x="1320800" y="13820139"/>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43543</xdr:rowOff>
    </xdr:from>
    <xdr:to>
      <xdr:col>3</xdr:col>
      <xdr:colOff>193675</xdr:colOff>
      <xdr:row>78</xdr:row>
      <xdr:rowOff>145143</xdr:rowOff>
    </xdr:to>
    <xdr:sp macro="" textlink="">
      <xdr:nvSpPr>
        <xdr:cNvPr id="383" name="フローチャート : 判断 382"/>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155320</xdr:rowOff>
    </xdr:from>
    <xdr:ext cx="762000" cy="259045"/>
    <xdr:sp macro="" textlink="">
      <xdr:nvSpPr>
        <xdr:cNvPr id="384" name="テキスト ボックス 383"/>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37012</xdr:rowOff>
    </xdr:from>
    <xdr:to>
      <xdr:col>1</xdr:col>
      <xdr:colOff>676275</xdr:colOff>
      <xdr:row>78</xdr:row>
      <xdr:rowOff>138612</xdr:rowOff>
    </xdr:to>
    <xdr:sp macro="" textlink="">
      <xdr:nvSpPr>
        <xdr:cNvPr id="385" name="フローチャート : 判断 384"/>
        <xdr:cNvSpPr/>
      </xdr:nvSpPr>
      <xdr:spPr>
        <a:xfrm>
          <a:off x="1270000" y="1341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148789</xdr:rowOff>
    </xdr:from>
    <xdr:ext cx="762000" cy="259045"/>
    <xdr:sp macro="" textlink="">
      <xdr:nvSpPr>
        <xdr:cNvPr id="386" name="テキスト ボックス 385"/>
        <xdr:cNvSpPr txBox="1"/>
      </xdr:nvSpPr>
      <xdr:spPr>
        <a:xfrm>
          <a:off x="939800" y="131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148045</xdr:rowOff>
    </xdr:from>
    <xdr:to>
      <xdr:col>7</xdr:col>
      <xdr:colOff>66675</xdr:colOff>
      <xdr:row>79</xdr:row>
      <xdr:rowOff>78195</xdr:rowOff>
    </xdr:to>
    <xdr:sp macro="" textlink="">
      <xdr:nvSpPr>
        <xdr:cNvPr id="392" name="円/楕円 391"/>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120122</xdr:rowOff>
    </xdr:from>
    <xdr:ext cx="762000" cy="259045"/>
    <xdr:sp macro="" textlink="">
      <xdr:nvSpPr>
        <xdr:cNvPr id="393" name="公債費該当値テキスト"/>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15784</xdr:rowOff>
    </xdr:from>
    <xdr:to>
      <xdr:col>5</xdr:col>
      <xdr:colOff>600075</xdr:colOff>
      <xdr:row>79</xdr:row>
      <xdr:rowOff>117384</xdr:rowOff>
    </xdr:to>
    <xdr:sp macro="" textlink="">
      <xdr:nvSpPr>
        <xdr:cNvPr id="394" name="円/楕円 393"/>
        <xdr:cNvSpPr/>
      </xdr:nvSpPr>
      <xdr:spPr>
        <a:xfrm>
          <a:off x="3937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102161</xdr:rowOff>
    </xdr:from>
    <xdr:ext cx="736600" cy="259045"/>
    <xdr:sp macro="" textlink="">
      <xdr:nvSpPr>
        <xdr:cNvPr id="395" name="テキスト ボックス 394"/>
        <xdr:cNvSpPr txBox="1"/>
      </xdr:nvSpPr>
      <xdr:spPr>
        <a:xfrm>
          <a:off x="3606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113756</xdr:rowOff>
    </xdr:from>
    <xdr:to>
      <xdr:col>4</xdr:col>
      <xdr:colOff>396875</xdr:colOff>
      <xdr:row>80</xdr:row>
      <xdr:rowOff>43906</xdr:rowOff>
    </xdr:to>
    <xdr:sp macro="" textlink="">
      <xdr:nvSpPr>
        <xdr:cNvPr id="396" name="円/楕円 395"/>
        <xdr:cNvSpPr/>
      </xdr:nvSpPr>
      <xdr:spPr>
        <a:xfrm>
          <a:off x="3048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28683</xdr:rowOff>
    </xdr:from>
    <xdr:ext cx="762000" cy="259045"/>
    <xdr:sp macro="" textlink="">
      <xdr:nvSpPr>
        <xdr:cNvPr id="397" name="テキスト ボックス 396"/>
        <xdr:cNvSpPr txBox="1"/>
      </xdr:nvSpPr>
      <xdr:spPr>
        <a:xfrm>
          <a:off x="2717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53339</xdr:rowOff>
    </xdr:from>
    <xdr:to>
      <xdr:col>3</xdr:col>
      <xdr:colOff>193675</xdr:colOff>
      <xdr:row>80</xdr:row>
      <xdr:rowOff>154939</xdr:rowOff>
    </xdr:to>
    <xdr:sp macro="" textlink="">
      <xdr:nvSpPr>
        <xdr:cNvPr id="398" name="円/楕円 397"/>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139716</xdr:rowOff>
    </xdr:from>
    <xdr:ext cx="762000" cy="259045"/>
    <xdr:sp macro="" textlink="">
      <xdr:nvSpPr>
        <xdr:cNvPr id="399" name="テキスト ボックス 398"/>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5987</xdr:rowOff>
    </xdr:from>
    <xdr:to>
      <xdr:col>1</xdr:col>
      <xdr:colOff>676275</xdr:colOff>
      <xdr:row>81</xdr:row>
      <xdr:rowOff>107587</xdr:rowOff>
    </xdr:to>
    <xdr:sp macro="" textlink="">
      <xdr:nvSpPr>
        <xdr:cNvPr id="400" name="円/楕円 399"/>
        <xdr:cNvSpPr/>
      </xdr:nvSpPr>
      <xdr:spPr>
        <a:xfrm>
          <a:off x="1270000" y="138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92364</xdr:rowOff>
    </xdr:from>
    <xdr:ext cx="762000" cy="259045"/>
    <xdr:sp macro="" textlink="">
      <xdr:nvSpPr>
        <xdr:cNvPr id="401" name="テキスト ボックス 400"/>
        <xdr:cNvSpPr txBox="1"/>
      </xdr:nvSpPr>
      <xdr:spPr>
        <a:xfrm>
          <a:off x="939800" y="139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公債費以外の経費全体に係る経常収支比率については、事業の見直しや集中改革プランに沿った施策の重点化などにより、類似団体平均を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％下回っているが、経常的一般財源の</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％減少（</a:t>
          </a:r>
          <a:r>
            <a:rPr kumimoji="1" lang="en-US" altLang="ja-JP" sz="1300" b="0" i="0" u="none" strike="noStrike" kern="0" cap="none" spc="0" normalizeH="0" baseline="0" noProof="0">
              <a:ln>
                <a:noFill/>
              </a:ln>
              <a:solidFill>
                <a:prstClr val="black"/>
              </a:solidFill>
              <a:effectLst/>
              <a:uLnTx/>
              <a:uFillTx/>
              <a:latin typeface="ＭＳ Ｐゴシック"/>
              <a:ea typeface="+mn-ea"/>
            </a:rPr>
            <a:t>1.6</a:t>
          </a:r>
          <a:r>
            <a:rPr kumimoji="1" lang="ja-JP" altLang="en-US" sz="1300" b="0" i="0" u="none" strike="noStrike" kern="0" cap="none" spc="0" normalizeH="0" baseline="0" noProof="0">
              <a:ln>
                <a:noFill/>
              </a:ln>
              <a:solidFill>
                <a:prstClr val="black"/>
              </a:solidFill>
              <a:effectLst/>
              <a:uLnTx/>
              <a:uFillTx/>
              <a:latin typeface="ＭＳ Ｐゴシック"/>
              <a:ea typeface="+mn-ea"/>
            </a:rPr>
            <a:t>億円）などで前年度から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rPr>
            <a:t>3.8</a:t>
          </a:r>
          <a:r>
            <a:rPr kumimoji="1" lang="ja-JP" altLang="en-US" sz="1300" b="0" i="0" u="none" strike="noStrike" kern="0" cap="none" spc="0" normalizeH="0" baseline="0" noProof="0">
              <a:ln>
                <a:noFill/>
              </a:ln>
              <a:solidFill>
                <a:prstClr val="black"/>
              </a:solidFill>
              <a:effectLst/>
              <a:uLnTx/>
              <a:uFillTx/>
              <a:latin typeface="ＭＳ Ｐゴシック"/>
              <a:ea typeface="+mn-ea"/>
            </a:rPr>
            <a:t>％と大きく上昇した。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交付税に対する財源依存や少子高齢化の進行など厳しい財政環境を踏まえ、経費削減と効率的な行政運営に継続して取り組む。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9" name="直線コネクタ 428"/>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30"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31" name="直線コネクタ 430"/>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32"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33" name="直線コネクタ 432"/>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76</xdr:row>
      <xdr:rowOff>69850</xdr:rowOff>
    </xdr:to>
    <xdr:cxnSp macro="">
      <xdr:nvCxnSpPr>
        <xdr:cNvPr id="434" name="直線コネクタ 433"/>
        <xdr:cNvCxnSpPr/>
      </xdr:nvCxnSpPr>
      <xdr:spPr>
        <a:xfrm>
          <a:off x="15671800" y="129552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5"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6" name="フローチャート : 判断 435"/>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96520</xdr:rowOff>
    </xdr:to>
    <xdr:cxnSp macro="">
      <xdr:nvCxnSpPr>
        <xdr:cNvPr id="437" name="直線コネクタ 436"/>
        <xdr:cNvCxnSpPr/>
      </xdr:nvCxnSpPr>
      <xdr:spPr>
        <a:xfrm>
          <a:off x="14782800" y="128371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8" name="フローチャート : 判断 437"/>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9" name="テキスト ボックス 438"/>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111760</xdr:rowOff>
    </xdr:from>
    <xdr:to>
      <xdr:col>21</xdr:col>
      <xdr:colOff>361950</xdr:colOff>
      <xdr:row>74</xdr:row>
      <xdr:rowOff>149860</xdr:rowOff>
    </xdr:to>
    <xdr:cxnSp macro="">
      <xdr:nvCxnSpPr>
        <xdr:cNvPr id="440" name="直線コネクタ 439"/>
        <xdr:cNvCxnSpPr/>
      </xdr:nvCxnSpPr>
      <xdr:spPr>
        <a:xfrm>
          <a:off x="13893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41" name="フローチャート : 判断 440"/>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42" name="テキスト ボックス 441"/>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111760</xdr:rowOff>
    </xdr:from>
    <xdr:to>
      <xdr:col>20</xdr:col>
      <xdr:colOff>158750</xdr:colOff>
      <xdr:row>74</xdr:row>
      <xdr:rowOff>138430</xdr:rowOff>
    </xdr:to>
    <xdr:cxnSp macro="">
      <xdr:nvCxnSpPr>
        <xdr:cNvPr id="443" name="直線コネクタ 442"/>
        <xdr:cNvCxnSpPr/>
      </xdr:nvCxnSpPr>
      <xdr:spPr>
        <a:xfrm flipV="1">
          <a:off x="13004800" y="12799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4" name="フローチャート : 判断 44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5" name="テキスト ボックス 44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6" name="フローチャート : 判断 445"/>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7" name="テキスト ボックス 446"/>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82550</xdr:colOff>
      <xdr:row>76</xdr:row>
      <xdr:rowOff>120650</xdr:rowOff>
    </xdr:to>
    <xdr:sp macro="" textlink="">
      <xdr:nvSpPr>
        <xdr:cNvPr id="453" name="円/楕円 452"/>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35577</xdr:rowOff>
    </xdr:from>
    <xdr:ext cx="762000" cy="259045"/>
    <xdr:sp macro="" textlink="">
      <xdr:nvSpPr>
        <xdr:cNvPr id="454"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55" name="円/楕円 454"/>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56" name="テキスト ボックス 455"/>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57" name="円/楕円 456"/>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58" name="テキスト ボックス 457"/>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60960</xdr:rowOff>
    </xdr:from>
    <xdr:to>
      <xdr:col>20</xdr:col>
      <xdr:colOff>209550</xdr:colOff>
      <xdr:row>74</xdr:row>
      <xdr:rowOff>162560</xdr:rowOff>
    </xdr:to>
    <xdr:sp macro="" textlink="">
      <xdr:nvSpPr>
        <xdr:cNvPr id="459" name="円/楕円 458"/>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1287</xdr:rowOff>
    </xdr:from>
    <xdr:ext cx="762000" cy="259045"/>
    <xdr:sp macro="" textlink="">
      <xdr:nvSpPr>
        <xdr:cNvPr id="460" name="テキスト ボックス 459"/>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87630</xdr:rowOff>
    </xdr:from>
    <xdr:to>
      <xdr:col>19</xdr:col>
      <xdr:colOff>6350</xdr:colOff>
      <xdr:row>75</xdr:row>
      <xdr:rowOff>17780</xdr:rowOff>
    </xdr:to>
    <xdr:sp macro="" textlink="">
      <xdr:nvSpPr>
        <xdr:cNvPr id="461" name="円/楕円 460"/>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27957</xdr:rowOff>
    </xdr:from>
    <xdr:ext cx="762000" cy="259045"/>
    <xdr:sp macro="" textlink="">
      <xdr:nvSpPr>
        <xdr:cNvPr id="462" name="テキスト ボックス 461"/>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広島県世羅町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100425</xdr:rowOff>
    </xdr:from>
    <xdr:to>
      <xdr:col>4</xdr:col>
      <xdr:colOff>1117600</xdr:colOff>
      <xdr:row>18</xdr:row>
      <xdr:rowOff>143945</xdr:rowOff>
    </xdr:to>
    <xdr:cxnSp macro="">
      <xdr:nvCxnSpPr>
        <xdr:cNvPr id="54" name="直線コネクタ 53"/>
        <xdr:cNvCxnSpPr/>
      </xdr:nvCxnSpPr>
      <xdr:spPr bwMode="auto">
        <a:xfrm flipV="1">
          <a:off x="5003800" y="3234150"/>
          <a:ext cx="647700" cy="4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125028</xdr:rowOff>
    </xdr:from>
    <xdr:to>
      <xdr:col>4</xdr:col>
      <xdr:colOff>469900</xdr:colOff>
      <xdr:row>18</xdr:row>
      <xdr:rowOff>143945</xdr:rowOff>
    </xdr:to>
    <xdr:cxnSp macro="">
      <xdr:nvCxnSpPr>
        <xdr:cNvPr id="57" name="直線コネクタ 56"/>
        <xdr:cNvCxnSpPr/>
      </xdr:nvCxnSpPr>
      <xdr:spPr bwMode="auto">
        <a:xfrm>
          <a:off x="4305300" y="3258753"/>
          <a:ext cx="6985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83928</xdr:rowOff>
    </xdr:from>
    <xdr:to>
      <xdr:col>3</xdr:col>
      <xdr:colOff>904875</xdr:colOff>
      <xdr:row>18</xdr:row>
      <xdr:rowOff>125028</xdr:rowOff>
    </xdr:to>
    <xdr:cxnSp macro="">
      <xdr:nvCxnSpPr>
        <xdr:cNvPr id="60" name="直線コネクタ 59"/>
        <xdr:cNvCxnSpPr/>
      </xdr:nvCxnSpPr>
      <xdr:spPr bwMode="auto">
        <a:xfrm>
          <a:off x="3606800" y="3217653"/>
          <a:ext cx="698500" cy="41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83928</xdr:rowOff>
    </xdr:from>
    <xdr:to>
      <xdr:col>3</xdr:col>
      <xdr:colOff>206375</xdr:colOff>
      <xdr:row>18</xdr:row>
      <xdr:rowOff>122485</xdr:rowOff>
    </xdr:to>
    <xdr:cxnSp macro="">
      <xdr:nvCxnSpPr>
        <xdr:cNvPr id="63" name="直線コネクタ 62"/>
        <xdr:cNvCxnSpPr/>
      </xdr:nvCxnSpPr>
      <xdr:spPr bwMode="auto">
        <a:xfrm flipV="1">
          <a:off x="2908300" y="3217653"/>
          <a:ext cx="698500" cy="3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76030</xdr:rowOff>
    </xdr:from>
    <xdr:ext cx="762000" cy="259045"/>
    <xdr:sp macro="" textlink="">
      <xdr:nvSpPr>
        <xdr:cNvPr id="67" name="テキスト ボックス 66"/>
        <xdr:cNvSpPr txBox="1"/>
      </xdr:nvSpPr>
      <xdr:spPr>
        <a:xfrm>
          <a:off x="2527300" y="28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49625</xdr:rowOff>
    </xdr:from>
    <xdr:to>
      <xdr:col>5</xdr:col>
      <xdr:colOff>34925</xdr:colOff>
      <xdr:row>18</xdr:row>
      <xdr:rowOff>151225</xdr:rowOff>
    </xdr:to>
    <xdr:sp macro="" textlink="">
      <xdr:nvSpPr>
        <xdr:cNvPr id="73" name="円/楕円 72"/>
        <xdr:cNvSpPr/>
      </xdr:nvSpPr>
      <xdr:spPr bwMode="auto">
        <a:xfrm>
          <a:off x="5600700" y="318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21702</xdr:rowOff>
    </xdr:from>
    <xdr:ext cx="762000" cy="259045"/>
    <xdr:sp macro="" textlink="">
      <xdr:nvSpPr>
        <xdr:cNvPr id="74" name="人口1人当たり決算額の推移該当値テキスト130"/>
        <xdr:cNvSpPr txBox="1"/>
      </xdr:nvSpPr>
      <xdr:spPr>
        <a:xfrm>
          <a:off x="5740400" y="31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93145</xdr:rowOff>
    </xdr:from>
    <xdr:to>
      <xdr:col>4</xdr:col>
      <xdr:colOff>520700</xdr:colOff>
      <xdr:row>19</xdr:row>
      <xdr:rowOff>23295</xdr:rowOff>
    </xdr:to>
    <xdr:sp macro="" textlink="">
      <xdr:nvSpPr>
        <xdr:cNvPr id="75" name="円/楕円 74"/>
        <xdr:cNvSpPr/>
      </xdr:nvSpPr>
      <xdr:spPr bwMode="auto">
        <a:xfrm>
          <a:off x="4953000" y="322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8072</xdr:rowOff>
    </xdr:from>
    <xdr:ext cx="736600" cy="259045"/>
    <xdr:sp macro="" textlink="">
      <xdr:nvSpPr>
        <xdr:cNvPr id="76" name="テキスト ボックス 75"/>
        <xdr:cNvSpPr txBox="1"/>
      </xdr:nvSpPr>
      <xdr:spPr>
        <a:xfrm>
          <a:off x="4622800" y="331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74228</xdr:rowOff>
    </xdr:from>
    <xdr:to>
      <xdr:col>3</xdr:col>
      <xdr:colOff>955675</xdr:colOff>
      <xdr:row>19</xdr:row>
      <xdr:rowOff>4378</xdr:rowOff>
    </xdr:to>
    <xdr:sp macro="" textlink="">
      <xdr:nvSpPr>
        <xdr:cNvPr id="77" name="円/楕円 76"/>
        <xdr:cNvSpPr/>
      </xdr:nvSpPr>
      <xdr:spPr bwMode="auto">
        <a:xfrm>
          <a:off x="4254500" y="320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160605</xdr:rowOff>
    </xdr:from>
    <xdr:ext cx="762000" cy="259045"/>
    <xdr:sp macro="" textlink="">
      <xdr:nvSpPr>
        <xdr:cNvPr id="78" name="テキスト ボックス 77"/>
        <xdr:cNvSpPr txBox="1"/>
      </xdr:nvSpPr>
      <xdr:spPr>
        <a:xfrm>
          <a:off x="3924300" y="329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33128</xdr:rowOff>
    </xdr:from>
    <xdr:to>
      <xdr:col>3</xdr:col>
      <xdr:colOff>257175</xdr:colOff>
      <xdr:row>18</xdr:row>
      <xdr:rowOff>134728</xdr:rowOff>
    </xdr:to>
    <xdr:sp macro="" textlink="">
      <xdr:nvSpPr>
        <xdr:cNvPr id="79" name="円/楕円 78"/>
        <xdr:cNvSpPr/>
      </xdr:nvSpPr>
      <xdr:spPr bwMode="auto">
        <a:xfrm>
          <a:off x="3556000" y="316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119505</xdr:rowOff>
    </xdr:from>
    <xdr:ext cx="762000" cy="259045"/>
    <xdr:sp macro="" textlink="">
      <xdr:nvSpPr>
        <xdr:cNvPr id="80" name="テキスト ボックス 79"/>
        <xdr:cNvSpPr txBox="1"/>
      </xdr:nvSpPr>
      <xdr:spPr>
        <a:xfrm>
          <a:off x="3225800" y="32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71685</xdr:rowOff>
    </xdr:from>
    <xdr:to>
      <xdr:col>2</xdr:col>
      <xdr:colOff>692150</xdr:colOff>
      <xdr:row>19</xdr:row>
      <xdr:rowOff>1835</xdr:rowOff>
    </xdr:to>
    <xdr:sp macro="" textlink="">
      <xdr:nvSpPr>
        <xdr:cNvPr id="81" name="円/楕円 80"/>
        <xdr:cNvSpPr/>
      </xdr:nvSpPr>
      <xdr:spPr bwMode="auto">
        <a:xfrm>
          <a:off x="2857500" y="320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158062</xdr:rowOff>
    </xdr:from>
    <xdr:ext cx="762000" cy="259045"/>
    <xdr:sp macro="" textlink="">
      <xdr:nvSpPr>
        <xdr:cNvPr id="82" name="テキスト ボックス 81"/>
        <xdr:cNvSpPr txBox="1"/>
      </xdr:nvSpPr>
      <xdr:spPr>
        <a:xfrm>
          <a:off x="2527300" y="32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166777</xdr:rowOff>
    </xdr:from>
    <xdr:to>
      <xdr:col>4</xdr:col>
      <xdr:colOff>1117600</xdr:colOff>
      <xdr:row>35</xdr:row>
      <xdr:rowOff>275590</xdr:rowOff>
    </xdr:to>
    <xdr:cxnSp macro="">
      <xdr:nvCxnSpPr>
        <xdr:cNvPr id="116" name="直線コネクタ 115"/>
        <xdr:cNvCxnSpPr/>
      </xdr:nvCxnSpPr>
      <xdr:spPr bwMode="auto">
        <a:xfrm>
          <a:off x="5003800" y="6777127"/>
          <a:ext cx="647700" cy="10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260367</xdr:rowOff>
    </xdr:from>
    <xdr:ext cx="762000" cy="259045"/>
    <xdr:sp macro="" textlink="">
      <xdr:nvSpPr>
        <xdr:cNvPr id="117" name="人口1人当たり決算額の推移平均値テキスト445"/>
        <xdr:cNvSpPr txBox="1"/>
      </xdr:nvSpPr>
      <xdr:spPr>
        <a:xfrm>
          <a:off x="5740400" y="6870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166777</xdr:rowOff>
    </xdr:from>
    <xdr:to>
      <xdr:col>4</xdr:col>
      <xdr:colOff>469900</xdr:colOff>
      <xdr:row>35</xdr:row>
      <xdr:rowOff>183255</xdr:rowOff>
    </xdr:to>
    <xdr:cxnSp macro="">
      <xdr:nvCxnSpPr>
        <xdr:cNvPr id="119" name="直線コネクタ 118"/>
        <xdr:cNvCxnSpPr/>
      </xdr:nvCxnSpPr>
      <xdr:spPr bwMode="auto">
        <a:xfrm flipV="1">
          <a:off x="4305300" y="6777127"/>
          <a:ext cx="6985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21" name="テキスト ボックス 120"/>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237109</xdr:rowOff>
    </xdr:from>
    <xdr:to>
      <xdr:col>3</xdr:col>
      <xdr:colOff>904875</xdr:colOff>
      <xdr:row>35</xdr:row>
      <xdr:rowOff>183255</xdr:rowOff>
    </xdr:to>
    <xdr:cxnSp macro="">
      <xdr:nvCxnSpPr>
        <xdr:cNvPr id="122" name="直線コネクタ 121"/>
        <xdr:cNvCxnSpPr/>
      </xdr:nvCxnSpPr>
      <xdr:spPr bwMode="auto">
        <a:xfrm>
          <a:off x="3606800" y="6504559"/>
          <a:ext cx="698500" cy="28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77013</xdr:rowOff>
    </xdr:from>
    <xdr:to>
      <xdr:col>3</xdr:col>
      <xdr:colOff>206375</xdr:colOff>
      <xdr:row>34</xdr:row>
      <xdr:rowOff>237109</xdr:rowOff>
    </xdr:to>
    <xdr:cxnSp macro="">
      <xdr:nvCxnSpPr>
        <xdr:cNvPr id="125" name="直線コネクタ 124"/>
        <xdr:cNvCxnSpPr/>
      </xdr:nvCxnSpPr>
      <xdr:spPr bwMode="auto">
        <a:xfrm>
          <a:off x="2908300" y="6344463"/>
          <a:ext cx="698500" cy="16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156519</xdr:rowOff>
    </xdr:from>
    <xdr:ext cx="762000" cy="259045"/>
    <xdr:sp macro="" textlink="">
      <xdr:nvSpPr>
        <xdr:cNvPr id="129" name="テキスト ボックス 128"/>
        <xdr:cNvSpPr txBox="1"/>
      </xdr:nvSpPr>
      <xdr:spPr>
        <a:xfrm>
          <a:off x="25273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224790</xdr:rowOff>
    </xdr:from>
    <xdr:to>
      <xdr:col>5</xdr:col>
      <xdr:colOff>34925</xdr:colOff>
      <xdr:row>35</xdr:row>
      <xdr:rowOff>326390</xdr:rowOff>
    </xdr:to>
    <xdr:sp macro="" textlink="">
      <xdr:nvSpPr>
        <xdr:cNvPr id="135" name="円/楕円 134"/>
        <xdr:cNvSpPr/>
      </xdr:nvSpPr>
      <xdr:spPr bwMode="auto">
        <a:xfrm>
          <a:off x="56007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69867</xdr:rowOff>
    </xdr:from>
    <xdr:ext cx="762000" cy="259045"/>
    <xdr:sp macro="" textlink="">
      <xdr:nvSpPr>
        <xdr:cNvPr id="136" name="人口1人当たり決算額の推移該当値テキスト445"/>
        <xdr:cNvSpPr txBox="1"/>
      </xdr:nvSpPr>
      <xdr:spPr>
        <a:xfrm>
          <a:off x="57404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115977</xdr:rowOff>
    </xdr:from>
    <xdr:to>
      <xdr:col>4</xdr:col>
      <xdr:colOff>520700</xdr:colOff>
      <xdr:row>35</xdr:row>
      <xdr:rowOff>217577</xdr:rowOff>
    </xdr:to>
    <xdr:sp macro="" textlink="">
      <xdr:nvSpPr>
        <xdr:cNvPr id="137" name="円/楕円 136"/>
        <xdr:cNvSpPr/>
      </xdr:nvSpPr>
      <xdr:spPr bwMode="auto">
        <a:xfrm>
          <a:off x="4953000" y="672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227754</xdr:rowOff>
    </xdr:from>
    <xdr:ext cx="736600" cy="259045"/>
    <xdr:sp macro="" textlink="">
      <xdr:nvSpPr>
        <xdr:cNvPr id="138" name="テキスト ボックス 137"/>
        <xdr:cNvSpPr txBox="1"/>
      </xdr:nvSpPr>
      <xdr:spPr>
        <a:xfrm>
          <a:off x="4622800" y="649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132455</xdr:rowOff>
    </xdr:from>
    <xdr:to>
      <xdr:col>3</xdr:col>
      <xdr:colOff>955675</xdr:colOff>
      <xdr:row>35</xdr:row>
      <xdr:rowOff>234055</xdr:rowOff>
    </xdr:to>
    <xdr:sp macro="" textlink="">
      <xdr:nvSpPr>
        <xdr:cNvPr id="139" name="円/楕円 138"/>
        <xdr:cNvSpPr/>
      </xdr:nvSpPr>
      <xdr:spPr bwMode="auto">
        <a:xfrm>
          <a:off x="4254500" y="674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244232</xdr:rowOff>
    </xdr:from>
    <xdr:ext cx="762000" cy="259045"/>
    <xdr:sp macro="" textlink="">
      <xdr:nvSpPr>
        <xdr:cNvPr id="140" name="テキスト ボックス 139"/>
        <xdr:cNvSpPr txBox="1"/>
      </xdr:nvSpPr>
      <xdr:spPr>
        <a:xfrm>
          <a:off x="3924300" y="65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186309</xdr:rowOff>
    </xdr:from>
    <xdr:to>
      <xdr:col>3</xdr:col>
      <xdr:colOff>257175</xdr:colOff>
      <xdr:row>34</xdr:row>
      <xdr:rowOff>287910</xdr:rowOff>
    </xdr:to>
    <xdr:sp macro="" textlink="">
      <xdr:nvSpPr>
        <xdr:cNvPr id="141" name="円/楕円 140"/>
        <xdr:cNvSpPr/>
      </xdr:nvSpPr>
      <xdr:spPr bwMode="auto">
        <a:xfrm>
          <a:off x="3556000" y="64537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298086</xdr:rowOff>
    </xdr:from>
    <xdr:ext cx="762000" cy="259045"/>
    <xdr:sp macro="" textlink="">
      <xdr:nvSpPr>
        <xdr:cNvPr id="142" name="テキスト ボックス 141"/>
        <xdr:cNvSpPr txBox="1"/>
      </xdr:nvSpPr>
      <xdr:spPr>
        <a:xfrm>
          <a:off x="3225800" y="62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26213</xdr:rowOff>
    </xdr:from>
    <xdr:to>
      <xdr:col>2</xdr:col>
      <xdr:colOff>692150</xdr:colOff>
      <xdr:row>34</xdr:row>
      <xdr:rowOff>127813</xdr:rowOff>
    </xdr:to>
    <xdr:sp macro="" textlink="">
      <xdr:nvSpPr>
        <xdr:cNvPr id="143" name="円/楕円 142"/>
        <xdr:cNvSpPr/>
      </xdr:nvSpPr>
      <xdr:spPr bwMode="auto">
        <a:xfrm>
          <a:off x="2857500" y="6293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137990</xdr:rowOff>
    </xdr:from>
    <xdr:ext cx="762000" cy="259045"/>
    <xdr:sp macro="" textlink="">
      <xdr:nvSpPr>
        <xdr:cNvPr id="144" name="テキスト ボックス 143"/>
        <xdr:cNvSpPr txBox="1"/>
      </xdr:nvSpPr>
      <xdr:spPr>
        <a:xfrm>
          <a:off x="2527300" y="60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実質収支比率は、翌年度へ繰り越すべき財源が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82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百万円増加し実質収支が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百万円減少したため、標準財政規模が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144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百万円縮小したものの、昨年より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財政調整基金は前年度末から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百万円の微減となり基金残高に大きな変わりはないが、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百万円の取崩しは繰入金として決算し、前年度剰余金からの積立金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百万円は歳計外で処理しているため、実質単年度収支の比率は標準財政規模比で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％のマイナスとなっている。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年度までの合併算定替に伴う普通交付税の段階的な減額を考慮し、引き続き堅実な行財政運営に努める必要がある。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いずれの会計も黒字となっており、赤字決算となった会計は無い。黒字額の構成では、大規模な施設更新を行っていないため上水道事業の流動資産の占める割合が大きくなっている。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合併算定替えの影響による普通交付税の段階的な縮減など、今後厳しい財政環境が予測されることから、各会計とも一般会計からの繰出しの抑制に取り組み、健全な財政運営の維持に努める。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元利償還金については、毎年減少しているが、長期的に見ると過去に発行した起債の償還が進んだことで減少幅が小さくなってきた。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上水道事業は償還がピークを迎えており今後は減少していくものの、下水道整備事業の進捗に伴い、公営企業債全体としては増加する見込みである。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今後はの実質公債費比率（分子）は同水準で推移するが、普通交付税の減額とともに標準財政規模が縮小するため、実質公債費比率は下げ止まりつつある。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将来負担比率（分子）については、前年度より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462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一般会計等では、過去に発行した地方債の償還が進んだことで地方債残高が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百万円減少し、定員適正化計画に基づく職員数管理により退職手当負担見込額が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12039105</v>
      </c>
      <c r="BO4" s="349"/>
      <c r="BP4" s="349"/>
      <c r="BQ4" s="349"/>
      <c r="BR4" s="349"/>
      <c r="BS4" s="349"/>
      <c r="BT4" s="349"/>
      <c r="BU4" s="350"/>
      <c r="BV4" s="348">
        <v>11944244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11498484</v>
      </c>
      <c r="BO5" s="386"/>
      <c r="BP5" s="386"/>
      <c r="BQ5" s="386"/>
      <c r="BR5" s="386"/>
      <c r="BS5" s="386"/>
      <c r="BT5" s="386"/>
      <c r="BU5" s="387"/>
      <c r="BV5" s="385">
        <v>11460068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87.6</v>
      </c>
      <c r="CU5" s="383"/>
      <c r="CV5" s="383"/>
      <c r="CW5" s="383"/>
      <c r="CX5" s="383"/>
      <c r="CY5" s="383"/>
      <c r="CZ5" s="383"/>
      <c r="DA5" s="384"/>
      <c r="DB5" s="382">
        <v>84.4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540621</v>
      </c>
      <c r="BO6" s="386"/>
      <c r="BP6" s="386"/>
      <c r="BQ6" s="386"/>
      <c r="BR6" s="386"/>
      <c r="BS6" s="386"/>
      <c r="BT6" s="386"/>
      <c r="BU6" s="387"/>
      <c r="BV6" s="385">
        <v>484176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92.9</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169768</v>
      </c>
      <c r="BO7" s="386"/>
      <c r="BP7" s="386"/>
      <c r="BQ7" s="386"/>
      <c r="BR7" s="386"/>
      <c r="BS7" s="386"/>
      <c r="BT7" s="386"/>
      <c r="BU7" s="387"/>
      <c r="BV7" s="385">
        <v>87153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8034542</v>
      </c>
      <c r="CU7" s="386"/>
      <c r="CV7" s="386"/>
      <c r="CW7" s="386"/>
      <c r="CX7" s="386"/>
      <c r="CY7" s="386"/>
      <c r="CZ7" s="386"/>
      <c r="DA7" s="387"/>
      <c r="DB7" s="385">
        <v>8178647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370853</v>
      </c>
      <c r="BO8" s="386"/>
      <c r="BP8" s="386"/>
      <c r="BQ8" s="386"/>
      <c r="BR8" s="386"/>
      <c r="BS8" s="386"/>
      <c r="BT8" s="386"/>
      <c r="BU8" s="387"/>
      <c r="BV8" s="385">
        <v>397023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17549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-26170</v>
      </c>
      <c r="BO9" s="386"/>
      <c r="BP9" s="386"/>
      <c r="BQ9" s="386"/>
      <c r="BR9" s="386"/>
      <c r="BS9" s="386"/>
      <c r="BT9" s="386"/>
      <c r="BU9" s="387"/>
      <c r="BV9" s="385">
        <v>46571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20.9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18866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2655</v>
      </c>
      <c r="BO10" s="386"/>
      <c r="BP10" s="386"/>
      <c r="BQ10" s="386"/>
      <c r="BR10" s="386"/>
      <c r="BS10" s="386"/>
      <c r="BT10" s="386"/>
      <c r="BU10" s="387"/>
      <c r="BV10" s="385">
        <v>595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40196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17347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240000</v>
      </c>
      <c r="BO12" s="386"/>
      <c r="BP12" s="386"/>
      <c r="BQ12" s="386"/>
      <c r="BR12" s="386"/>
      <c r="BS12" s="386"/>
      <c r="BT12" s="386"/>
      <c r="BU12" s="387"/>
      <c r="BV12" s="385">
        <v>135000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17096</v>
      </c>
      <c r="S13" s="467"/>
      <c r="T13" s="467"/>
      <c r="U13" s="467"/>
      <c r="V13" s="468"/>
      <c r="W13" s="401" t="s">
        <v>124</v>
      </c>
      <c r="X13" s="402"/>
      <c r="Y13" s="402"/>
      <c r="Z13" s="402"/>
      <c r="AA13" s="402"/>
      <c r="AB13" s="392"/>
      <c r="AC13" s="436">
        <v>2021</v>
      </c>
      <c r="AD13" s="437"/>
      <c r="AE13" s="437"/>
      <c r="AF13" s="437"/>
      <c r="AG13" s="476"/>
      <c r="AH13" s="436">
        <v>2318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-263515</v>
      </c>
      <c r="BO13" s="386"/>
      <c r="BP13" s="386"/>
      <c r="BQ13" s="386"/>
      <c r="BR13" s="386"/>
      <c r="BS13" s="386"/>
      <c r="BT13" s="386"/>
      <c r="BU13" s="387"/>
      <c r="BV13" s="385">
        <v>-47638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10.4</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17635</v>
      </c>
      <c r="S14" s="467"/>
      <c r="T14" s="467"/>
      <c r="U14" s="467"/>
      <c r="V14" s="468"/>
      <c r="W14" s="375"/>
      <c r="X14" s="376"/>
      <c r="Y14" s="376"/>
      <c r="Z14" s="376"/>
      <c r="AA14" s="376"/>
      <c r="AB14" s="365"/>
      <c r="AC14" s="469">
        <v>24.7</v>
      </c>
      <c r="AD14" s="470"/>
      <c r="AE14" s="470"/>
      <c r="AF14" s="470"/>
      <c r="AG14" s="471"/>
      <c r="AH14" s="469">
        <v>24.3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20.5</v>
      </c>
      <c r="CU14" s="481"/>
      <c r="CV14" s="481"/>
      <c r="CW14" s="481"/>
      <c r="CX14" s="481"/>
      <c r="CY14" s="481"/>
      <c r="CZ14" s="481"/>
      <c r="DA14" s="482"/>
      <c r="DB14" s="480">
        <v>27.1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17360</v>
      </c>
      <c r="S15" s="467"/>
      <c r="T15" s="467"/>
      <c r="U15" s="467"/>
      <c r="V15" s="468"/>
      <c r="W15" s="401" t="s">
        <v>131</v>
      </c>
      <c r="X15" s="402"/>
      <c r="Y15" s="402"/>
      <c r="Z15" s="402"/>
      <c r="AA15" s="402"/>
      <c r="AB15" s="392"/>
      <c r="AC15" s="436">
        <v>1835</v>
      </c>
      <c r="AD15" s="437"/>
      <c r="AE15" s="437"/>
      <c r="AF15" s="437"/>
      <c r="AG15" s="476"/>
      <c r="AH15" s="436">
        <v>2442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1949401</v>
      </c>
      <c r="BO15" s="349"/>
      <c r="BP15" s="349"/>
      <c r="BQ15" s="349"/>
      <c r="BR15" s="349"/>
      <c r="BS15" s="349"/>
      <c r="BT15" s="349"/>
      <c r="BU15" s="350"/>
      <c r="BV15" s="348">
        <v>1921501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22.4</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6005542</v>
      </c>
      <c r="BO16" s="386"/>
      <c r="BP16" s="386"/>
      <c r="BQ16" s="386"/>
      <c r="BR16" s="386"/>
      <c r="BS16" s="386"/>
      <c r="BT16" s="386"/>
      <c r="BU16" s="387"/>
      <c r="BV16" s="385">
        <v>6010896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4341</v>
      </c>
      <c r="AD17" s="437"/>
      <c r="AE17" s="437"/>
      <c r="AF17" s="437"/>
      <c r="AG17" s="476"/>
      <c r="AH17" s="436">
        <v>4755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2470988</v>
      </c>
      <c r="BO17" s="386"/>
      <c r="BP17" s="386"/>
      <c r="BQ17" s="386"/>
      <c r="BR17" s="386"/>
      <c r="BS17" s="386"/>
      <c r="BT17" s="386"/>
      <c r="BU17" s="387"/>
      <c r="BV17" s="385">
        <v>2451236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278.14</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49.8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7015224</v>
      </c>
      <c r="BO18" s="386"/>
      <c r="BP18" s="386"/>
      <c r="BQ18" s="386"/>
      <c r="BR18" s="386"/>
      <c r="BS18" s="386"/>
      <c r="BT18" s="386"/>
      <c r="BU18" s="387"/>
      <c r="BV18" s="385">
        <v>6898603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9060777</v>
      </c>
      <c r="BO19" s="386"/>
      <c r="BP19" s="386"/>
      <c r="BQ19" s="386"/>
      <c r="BR19" s="386"/>
      <c r="BS19" s="386"/>
      <c r="BT19" s="386"/>
      <c r="BU19" s="387"/>
      <c r="BV19" s="385">
        <v>9083783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6504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13036136</v>
      </c>
      <c r="BO23" s="386"/>
      <c r="BP23" s="386"/>
      <c r="BQ23" s="386"/>
      <c r="BR23" s="386"/>
      <c r="BS23" s="386"/>
      <c r="BT23" s="386"/>
      <c r="BU23" s="387"/>
      <c r="BV23" s="385">
        <v>13600016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7000</v>
      </c>
      <c r="R24" s="437"/>
      <c r="S24" s="437"/>
      <c r="T24" s="437"/>
      <c r="U24" s="437"/>
      <c r="V24" s="476"/>
      <c r="W24" s="531"/>
      <c r="X24" s="519"/>
      <c r="Y24" s="520"/>
      <c r="Z24" s="435" t="s">
        <v>155</v>
      </c>
      <c r="AA24" s="415"/>
      <c r="AB24" s="415"/>
      <c r="AC24" s="415"/>
      <c r="AD24" s="415"/>
      <c r="AE24" s="415"/>
      <c r="AF24" s="415"/>
      <c r="AG24" s="416"/>
      <c r="AH24" s="436">
        <v>184</v>
      </c>
      <c r="AI24" s="437"/>
      <c r="AJ24" s="437"/>
      <c r="AK24" s="437"/>
      <c r="AL24" s="476"/>
      <c r="AM24" s="436">
        <v>592664</v>
      </c>
      <c r="AN24" s="437"/>
      <c r="AO24" s="437"/>
      <c r="AP24" s="437"/>
      <c r="AQ24" s="437"/>
      <c r="AR24" s="476"/>
      <c r="AS24" s="436">
        <v>3221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10574389</v>
      </c>
      <c r="BO24" s="386"/>
      <c r="BP24" s="386"/>
      <c r="BQ24" s="386"/>
      <c r="BR24" s="386"/>
      <c r="BS24" s="386"/>
      <c r="BT24" s="386"/>
      <c r="BU24" s="387"/>
      <c r="BV24" s="385">
        <v>10829885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5950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1652876</v>
      </c>
      <c r="BO25" s="349"/>
      <c r="BP25" s="349"/>
      <c r="BQ25" s="349"/>
      <c r="BR25" s="349"/>
      <c r="BS25" s="349"/>
      <c r="BT25" s="349"/>
      <c r="BU25" s="350"/>
      <c r="BV25" s="348">
        <v>1038600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5480</v>
      </c>
      <c r="R26" s="437"/>
      <c r="S26" s="437"/>
      <c r="T26" s="437"/>
      <c r="U26" s="437"/>
      <c r="V26" s="476"/>
      <c r="W26" s="531"/>
      <c r="X26" s="519"/>
      <c r="Y26" s="520"/>
      <c r="Z26" s="435" t="s">
        <v>161</v>
      </c>
      <c r="AA26" s="541"/>
      <c r="AB26" s="541"/>
      <c r="AC26" s="541"/>
      <c r="AD26" s="541"/>
      <c r="AE26" s="541"/>
      <c r="AF26" s="541"/>
      <c r="AG26" s="542"/>
      <c r="AH26" s="436">
        <v>4</v>
      </c>
      <c r="AI26" s="437"/>
      <c r="AJ26" s="437"/>
      <c r="AK26" s="437"/>
      <c r="AL26" s="476"/>
      <c r="AM26" s="436">
        <v>15284</v>
      </c>
      <c r="AN26" s="437"/>
      <c r="AO26" s="437"/>
      <c r="AP26" s="437"/>
      <c r="AQ26" s="437"/>
      <c r="AR26" s="476"/>
      <c r="AS26" s="436">
        <v>3821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2800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50000</v>
      </c>
      <c r="BO27" s="555"/>
      <c r="BP27" s="555"/>
      <c r="BQ27" s="555"/>
      <c r="BR27" s="555"/>
      <c r="BS27" s="555"/>
      <c r="BT27" s="555"/>
      <c r="BU27" s="556"/>
      <c r="BV27" s="554">
        <v>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2310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3567120</v>
      </c>
      <c r="BO28" s="349"/>
      <c r="BP28" s="349"/>
      <c r="BQ28" s="349"/>
      <c r="BR28" s="349"/>
      <c r="BS28" s="349"/>
      <c r="BT28" s="349"/>
      <c r="BU28" s="350"/>
      <c r="BV28" s="348">
        <v>3604465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12</v>
      </c>
      <c r="M29" s="437"/>
      <c r="N29" s="437"/>
      <c r="O29" s="437"/>
      <c r="P29" s="476"/>
      <c r="Q29" s="436">
        <v>2100</v>
      </c>
      <c r="R29" s="437"/>
      <c r="S29" s="437"/>
      <c r="T29" s="437"/>
      <c r="U29" s="437"/>
      <c r="V29" s="476"/>
      <c r="W29" s="532"/>
      <c r="X29" s="533"/>
      <c r="Y29" s="534"/>
      <c r="Z29" s="435" t="s">
        <v>171</v>
      </c>
      <c r="AA29" s="415"/>
      <c r="AB29" s="415"/>
      <c r="AC29" s="415"/>
      <c r="AD29" s="415"/>
      <c r="AE29" s="415"/>
      <c r="AF29" s="415"/>
      <c r="AG29" s="416"/>
      <c r="AH29" s="436">
        <v>184</v>
      </c>
      <c r="AI29" s="437"/>
      <c r="AJ29" s="437"/>
      <c r="AK29" s="437"/>
      <c r="AL29" s="476"/>
      <c r="AM29" s="436">
        <v>592664</v>
      </c>
      <c r="AN29" s="437"/>
      <c r="AO29" s="437"/>
      <c r="AP29" s="437"/>
      <c r="AQ29" s="437"/>
      <c r="AR29" s="476"/>
      <c r="AS29" s="436">
        <v>3221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21506</v>
      </c>
      <c r="BO29" s="386"/>
      <c r="BP29" s="386"/>
      <c r="BQ29" s="386"/>
      <c r="BR29" s="386"/>
      <c r="BS29" s="386"/>
      <c r="BT29" s="386"/>
      <c r="BU29" s="387"/>
      <c r="BV29" s="385">
        <v>21502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2315657</v>
      </c>
      <c r="BO30" s="555"/>
      <c r="BP30" s="555"/>
      <c r="BQ30" s="555"/>
      <c r="BR30" s="555"/>
      <c r="BS30" s="555"/>
      <c r="BT30" s="555"/>
      <c r="BU30" s="556"/>
      <c r="BV30" s="554">
        <v>2268797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甲世衛生組合（一般会計）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株式会社セラアグリパーク</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簡易水道事業会計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世羅中央病院企業団（一般会計）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後期高齢者医療制度特別会計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公共下水道事業会計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広島県後期高齢者医療広域連合（一般会計）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広島県後期高齢者医療広域連合（特別会計）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世羅三原斎場組合（一般会計）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広島中部台地土地改良施設管理組合（一般会計）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三原広域市町村圏事務組合（一般会計）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広島県市町総合事務組合（一般会計）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69" t="s">
        <v>24</v>
      </c>
      <c r="C41" s="1170"/>
      <c r="D41" s="81"/>
      <c r="E41" s="1175" t="s">
        <v>25</v>
      </c>
      <c r="F41" s="1175"/>
      <c r="G41" s="1175"/>
      <c r="H41" s="1176"/>
      <c r="I41" s="82">
        <v>16227</v>
      </c>
      <c r="J41" s="83">
        <v>14991</v>
      </c>
      <c r="K41" s="83">
        <v>14115</v>
      </c>
      <c r="L41" s="83">
        <v>13600</v>
      </c>
      <c r="M41" s="84">
        <v>13036</v>
      </c>
    </row>
    <row r="42" spans="2:13" ht="27.75" customHeight="1" x14ac:dyDescent="0.15">
      <c r="B42" s="1171"/>
      <c r="C42" s="1172"/>
      <c r="D42" s="85"/>
      <c r="E42" s="1177" t="s">
        <v>26</v>
      </c>
      <c r="F42" s="1177"/>
      <c r="G42" s="1177"/>
      <c r="H42" s="1178"/>
      <c r="I42" s="86">
        <v>649</v>
      </c>
      <c r="J42" s="87">
        <v>258</v>
      </c>
      <c r="K42" s="87">
        <v>163</v>
      </c>
      <c r="L42" s="87">
        <v>110</v>
      </c>
      <c r="M42" s="88">
        <v>55</v>
      </c>
    </row>
    <row r="43" spans="2:13" ht="27.75" customHeight="1" x14ac:dyDescent="0.15">
      <c r="B43" s="1171"/>
      <c r="C43" s="1172"/>
      <c r="D43" s="85"/>
      <c r="E43" s="1177" t="s">
        <v>27</v>
      </c>
      <c r="F43" s="1177"/>
      <c r="G43" s="1177"/>
      <c r="H43" s="1178"/>
      <c r="I43" s="86">
        <v>4827</v>
      </c>
      <c r="J43" s="87">
        <v>4721</v>
      </c>
      <c r="K43" s="87">
        <v>4494</v>
      </c>
      <c r="L43" s="87">
        <v>4333</v>
      </c>
      <c r="M43" s="88">
        <v>4152</v>
      </c>
    </row>
    <row r="44" spans="2:13" ht="27.75" customHeight="1" x14ac:dyDescent="0.15">
      <c r="B44" s="1171"/>
      <c r="C44" s="1172"/>
      <c r="D44" s="85"/>
      <c r="E44" s="1177" t="s">
        <v>28</v>
      </c>
      <c r="F44" s="1177"/>
      <c r="G44" s="1177"/>
      <c r="H44" s="1178"/>
      <c r="I44" s="86">
        <v>1638</v>
      </c>
      <c r="J44" s="87">
        <v>1949</v>
      </c>
      <c r="K44" s="87">
        <v>1810</v>
      </c>
      <c r="L44" s="87">
        <v>781</v>
      </c>
      <c r="M44" s="88">
        <v>746</v>
      </c>
    </row>
    <row r="45" spans="2:13" ht="27.75" customHeight="1" x14ac:dyDescent="0.15">
      <c r="B45" s="1171"/>
      <c r="C45" s="1172"/>
      <c r="D45" s="85"/>
      <c r="E45" s="1177" t="s">
        <v>29</v>
      </c>
      <c r="F45" s="1177"/>
      <c r="G45" s="1177"/>
      <c r="H45" s="1178"/>
      <c r="I45" s="86">
        <v>1804</v>
      </c>
      <c r="J45" s="87">
        <v>1784</v>
      </c>
      <c r="K45" s="87">
        <v>1701</v>
      </c>
      <c r="L45" s="87">
        <v>1670</v>
      </c>
      <c r="M45" s="88">
        <v>1501</v>
      </c>
    </row>
    <row r="46" spans="2:13" ht="27.75" customHeight="1" x14ac:dyDescent="0.15">
      <c r="B46" s="1171"/>
      <c r="C46" s="1172"/>
      <c r="D46" s="85"/>
      <c r="E46" s="1177" t="s">
        <v>30</v>
      </c>
      <c r="F46" s="1177"/>
      <c r="G46" s="1177"/>
      <c r="H46" s="1178"/>
      <c r="I46" s="86" t="s">
        <v>483</v>
      </c>
      <c r="J46" s="87" t="s">
        <v>483</v>
      </c>
      <c r="K46" s="87" t="s">
        <v>483</v>
      </c>
      <c r="L46" s="87" t="s">
        <v>483</v>
      </c>
      <c r="M46" s="88" t="s">
        <v>483</v>
      </c>
    </row>
    <row r="47" spans="2:13" ht="27.75" customHeight="1" x14ac:dyDescent="0.15">
      <c r="B47" s="1171"/>
      <c r="C47" s="1172"/>
      <c r="D47" s="85"/>
      <c r="E47" s="1177" t="s">
        <v>31</v>
      </c>
      <c r="F47" s="1177"/>
      <c r="G47" s="1177"/>
      <c r="H47" s="1178"/>
      <c r="I47" s="86" t="s">
        <v>483</v>
      </c>
      <c r="J47" s="87" t="s">
        <v>483</v>
      </c>
      <c r="K47" s="87" t="s">
        <v>483</v>
      </c>
      <c r="L47" s="87" t="s">
        <v>483</v>
      </c>
      <c r="M47" s="88" t="s">
        <v>483</v>
      </c>
    </row>
    <row r="48" spans="2:13" ht="27.75" customHeight="1" x14ac:dyDescent="0.15">
      <c r="B48" s="1173"/>
      <c r="C48" s="1174"/>
      <c r="D48" s="85"/>
      <c r="E48" s="1177" t="s">
        <v>32</v>
      </c>
      <c r="F48" s="1177"/>
      <c r="G48" s="1177"/>
      <c r="H48" s="1178"/>
      <c r="I48" s="86" t="s">
        <v>483</v>
      </c>
      <c r="J48" s="87" t="s">
        <v>483</v>
      </c>
      <c r="K48" s="87" t="s">
        <v>483</v>
      </c>
      <c r="L48" s="87" t="s">
        <v>483</v>
      </c>
      <c r="M48" s="88" t="s">
        <v>483</v>
      </c>
    </row>
    <row r="49" spans="2:13" ht="27.75" customHeight="1" x14ac:dyDescent="0.15">
      <c r="B49" s="1179" t="s">
        <v>33</v>
      </c>
      <c r="C49" s="1180"/>
      <c r="D49" s="89"/>
      <c r="E49" s="1177" t="s">
        <v>34</v>
      </c>
      <c r="F49" s="1177"/>
      <c r="G49" s="1177"/>
      <c r="H49" s="1178"/>
      <c r="I49" s="86">
        <v>3447</v>
      </c>
      <c r="J49" s="87">
        <v>3895</v>
      </c>
      <c r="K49" s="87">
        <v>4472</v>
      </c>
      <c r="L49" s="87">
        <v>4620</v>
      </c>
      <c r="M49" s="88">
        <v>4662</v>
      </c>
    </row>
    <row r="50" spans="2:13" ht="27.75" customHeight="1" x14ac:dyDescent="0.15">
      <c r="B50" s="1171"/>
      <c r="C50" s="1172"/>
      <c r="D50" s="85"/>
      <c r="E50" s="1177" t="s">
        <v>35</v>
      </c>
      <c r="F50" s="1177"/>
      <c r="G50" s="1177"/>
      <c r="H50" s="1178"/>
      <c r="I50" s="86">
        <v>288</v>
      </c>
      <c r="J50" s="87">
        <v>293</v>
      </c>
      <c r="K50" s="87">
        <v>348</v>
      </c>
      <c r="L50" s="87">
        <v>303</v>
      </c>
      <c r="M50" s="88">
        <v>243</v>
      </c>
    </row>
    <row r="51" spans="2:13" ht="27.75" customHeight="1" x14ac:dyDescent="0.15">
      <c r="B51" s="1173"/>
      <c r="C51" s="1174"/>
      <c r="D51" s="85"/>
      <c r="E51" s="1177" t="s">
        <v>36</v>
      </c>
      <c r="F51" s="1177"/>
      <c r="G51" s="1177"/>
      <c r="H51" s="1178"/>
      <c r="I51" s="86">
        <v>15204</v>
      </c>
      <c r="J51" s="87">
        <v>14654</v>
      </c>
      <c r="K51" s="87">
        <v>13805</v>
      </c>
      <c r="L51" s="87">
        <v>13788</v>
      </c>
      <c r="M51" s="88">
        <v>13264</v>
      </c>
    </row>
    <row r="52" spans="2:13" ht="27.75" customHeight="1" thickBot="1" x14ac:dyDescent="0.2">
      <c r="B52" s="1181" t="s">
        <v>37</v>
      </c>
      <c r="C52" s="1182"/>
      <c r="D52" s="90"/>
      <c r="E52" s="1183" t="s">
        <v>38</v>
      </c>
      <c r="F52" s="1183"/>
      <c r="G52" s="1183"/>
      <c r="H52" s="1184"/>
      <c r="I52" s="91">
        <v>6206</v>
      </c>
      <c r="J52" s="92">
        <v>4861</v>
      </c>
      <c r="K52" s="92">
        <v>3657</v>
      </c>
      <c r="L52" s="92">
        <v>1783</v>
      </c>
      <c r="M52" s="93">
        <v>1321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130240</v>
      </c>
      <c r="E3" s="116"/>
      <c r="F3" s="117">
        <v>106194</v>
      </c>
      <c r="G3" s="118"/>
      <c r="H3" s="119"/>
    </row>
    <row r="4" spans="1:8" x14ac:dyDescent="0.15">
      <c r="A4" s="120"/>
      <c r="B4" s="121"/>
      <c r="C4" s="122"/>
      <c r="D4" s="123">
        <v>36266</v>
      </c>
      <c r="E4" s="124"/>
      <c r="F4" s="125">
        <v>51075</v>
      </c>
      <c r="G4" s="126"/>
      <c r="H4" s="127"/>
    </row>
    <row r="5" spans="1:8" x14ac:dyDescent="0.15">
      <c r="A5" s="108" t="s">
        <v>516</v>
      </c>
      <c r="B5" s="113"/>
      <c r="C5" s="114"/>
      <c r="D5" s="115">
        <v>88328</v>
      </c>
      <c r="E5" s="116"/>
      <c r="F5" s="117">
        <v>90833</v>
      </c>
      <c r="G5" s="118"/>
      <c r="H5" s="119"/>
    </row>
    <row r="6" spans="1:8" x14ac:dyDescent="0.15">
      <c r="A6" s="120"/>
      <c r="B6" s="121"/>
      <c r="C6" s="122"/>
      <c r="D6" s="123">
        <v>52071</v>
      </c>
      <c r="E6" s="124"/>
      <c r="F6" s="125">
        <v>47037</v>
      </c>
      <c r="G6" s="126"/>
      <c r="H6" s="127"/>
    </row>
    <row r="7" spans="1:8" x14ac:dyDescent="0.15">
      <c r="A7" s="108" t="s">
        <v>517</v>
      </c>
      <c r="B7" s="113"/>
      <c r="C7" s="114"/>
      <c r="D7" s="115">
        <v>76670</v>
      </c>
      <c r="E7" s="116"/>
      <c r="F7" s="117">
        <v>79181</v>
      </c>
      <c r="G7" s="118"/>
      <c r="H7" s="119"/>
    </row>
    <row r="8" spans="1:8" x14ac:dyDescent="0.15">
      <c r="A8" s="120"/>
      <c r="B8" s="121"/>
      <c r="C8" s="122"/>
      <c r="D8" s="123">
        <v>39363</v>
      </c>
      <c r="E8" s="124"/>
      <c r="F8" s="125">
        <v>40448</v>
      </c>
      <c r="G8" s="126"/>
      <c r="H8" s="127"/>
    </row>
    <row r="9" spans="1:8" x14ac:dyDescent="0.15">
      <c r="A9" s="108" t="s">
        <v>518</v>
      </c>
      <c r="B9" s="113"/>
      <c r="C9" s="114"/>
      <c r="D9" s="115">
        <v>113888</v>
      </c>
      <c r="E9" s="116"/>
      <c r="F9" s="117">
        <v>118124</v>
      </c>
      <c r="G9" s="118"/>
      <c r="H9" s="119"/>
    </row>
    <row r="10" spans="1:8" x14ac:dyDescent="0.15">
      <c r="A10" s="120"/>
      <c r="B10" s="121"/>
      <c r="C10" s="122"/>
      <c r="D10" s="123">
        <v>74124</v>
      </c>
      <c r="E10" s="124"/>
      <c r="F10" s="125">
        <v>54614</v>
      </c>
      <c r="G10" s="126"/>
      <c r="H10" s="127"/>
    </row>
    <row r="11" spans="1:8" x14ac:dyDescent="0.15">
      <c r="A11" s="108" t="s">
        <v>519</v>
      </c>
      <c r="B11" s="113"/>
      <c r="C11" s="114"/>
      <c r="D11" s="115">
        <v>98829</v>
      </c>
      <c r="E11" s="116"/>
      <c r="F11" s="117">
        <v>101693</v>
      </c>
      <c r="G11" s="118"/>
      <c r="H11" s="119"/>
    </row>
    <row r="12" spans="1:8" x14ac:dyDescent="0.15">
      <c r="A12" s="120"/>
      <c r="B12" s="121"/>
      <c r="C12" s="128"/>
      <c r="D12" s="123">
        <v>53744</v>
      </c>
      <c r="E12" s="124"/>
      <c r="F12" s="125">
        <v>51066</v>
      </c>
      <c r="G12" s="126"/>
      <c r="H12" s="127"/>
    </row>
    <row r="13" spans="1:8" x14ac:dyDescent="0.15">
      <c r="A13" s="108"/>
      <c r="B13" s="113"/>
      <c r="C13" s="129"/>
      <c r="D13" s="130">
        <v>101591</v>
      </c>
      <c r="E13" s="131"/>
      <c r="F13" s="132">
        <v>99205</v>
      </c>
      <c r="G13" s="133"/>
      <c r="H13" s="119"/>
    </row>
    <row r="14" spans="1:8" x14ac:dyDescent="0.15">
      <c r="A14" s="120"/>
      <c r="B14" s="121"/>
      <c r="C14" s="122"/>
      <c r="D14" s="123">
        <v>51114</v>
      </c>
      <c r="E14" s="124"/>
      <c r="F14" s="125">
        <v>48848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3.87</v>
      </c>
      <c r="C19" s="134">
        <f>ROUND(VALUE(SUBSTITUTE(実質収支比率等に係る経年分析!G$48,"▲","-")),2)</f>
        <v>4.55</v>
      </c>
      <c r="D19" s="134">
        <f>ROUND(VALUE(SUBSTITUTE(実質収支比率等に係る経年分析!H$48,"▲","-")),2)</f>
        <v>4.26</v>
      </c>
      <c r="E19" s="134">
        <f>ROUND(VALUE(SUBSTITUTE(実質収支比率等に係る経年分析!I$48,"▲","-")),2)</f>
        <v>4.8499999999999996</v>
      </c>
      <c r="F19" s="134">
        <f>ROUND(VALUE(SUBSTITUTE(実質収支比率等に係る経年分析!J$48,"▲","-")),2)</f>
        <v>4.62</v>
      </c>
    </row>
    <row r="20" spans="1:11" x14ac:dyDescent="0.15">
      <c r="A20" s="134" t="s">
        <v>43</v>
      </c>
      <c r="B20" s="134">
        <f>ROUND(VALUE(SUBSTITUTE(実質収支比率等に係る経年分析!F$47,"▲","-")),2)</f>
        <v>28.94</v>
      </c>
      <c r="C20" s="134">
        <f>ROUND(VALUE(SUBSTITUTE(実質収支比率等に係る経年分析!G$47,"▲","-")),2)</f>
        <v>35.56</v>
      </c>
      <c r="D20" s="134">
        <f>ROUND(VALUE(SUBSTITUTE(実質収支比率等に係る経年分析!H$47,"▲","-")),2)</f>
        <v>42.98</v>
      </c>
      <c r="E20" s="134">
        <f>ROUND(VALUE(SUBSTITUTE(実質収支比率等に係る経年分析!I$47,"▲","-")),2)</f>
        <v>44.07</v>
      </c>
      <c r="F20" s="134">
        <f>ROUND(VALUE(SUBSTITUTE(実質収支比率等に係る経年分析!J$47,"▲","-")),2)</f>
        <v>44.4</v>
      </c>
    </row>
    <row r="21" spans="1:11" x14ac:dyDescent="0.15">
      <c r="A21" s="134" t="s">
        <v>44</v>
      </c>
      <c r="B21" s="134">
        <f>IF(ISNUMBER(VALUE(SUBSTITUTE(実質収支比率等に係る経年分析!F$49,"▲","-"))),ROUND(VALUE(SUBSTITUTE(実質収支比率等に係る経年分析!F$49,"▲","-")),2),NA())</f>
        <v>6.35</v>
      </c>
      <c r="C21" s="134">
        <f>IF(ISNUMBER(VALUE(SUBSTITUTE(実質収支比率等に係る経年分析!G$49,"▲","-"))),ROUND(VALUE(SUBSTITUTE(実質収支比率等に係る経年分析!G$49,"▲","-")),2),NA())</f>
        <v>6.1</v>
      </c>
      <c r="D21" s="134">
        <f>IF(ISNUMBER(VALUE(SUBSTITUTE(実質収支比率等に係る経年分析!H$49,"▲","-"))),ROUND(VALUE(SUBSTITUTE(実質収支比率等に係る経年分析!H$49,"▲","-")),2),NA())</f>
        <v>3.53</v>
      </c>
      <c r="E21" s="134">
        <f>IF(ISNUMBER(VALUE(SUBSTITUTE(実質収支比率等に係る経年分析!I$49,"▲","-"))),ROUND(VALUE(SUBSTITUTE(実質収支比率等に係る経年分析!I$49,"▲","-")),2),NA())</f>
        <v>-0.57999999999999996</v>
      </c>
      <c r="F21" s="134">
        <f>IF(ISNUMBER(VALUE(SUBSTITUTE(実質収支比率等に係る経年分析!J$49,"▲","-"))),ROUND(VALUE(SUBSTITUTE(実質収支比率等に係る経年分析!J$49,"▲","-")),2),NA())</f>
        <v>-3.28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後期高齢者医療制度特別会計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x14ac:dyDescent="0.15">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2.4900000000000002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1748</v>
      </c>
      <c r="E42" s="136"/>
      <c r="F42" s="136"/>
      <c r="G42" s="136">
        <f>'実質公債費比率（分子）の構造'!L$52</f>
        <v>1669</v>
      </c>
      <c r="H42" s="136"/>
      <c r="I42" s="136"/>
      <c r="J42" s="136">
        <f>'実質公債費比率（分子）の構造'!M$52</f>
        <v>1772</v>
      </c>
      <c r="K42" s="136"/>
      <c r="L42" s="136"/>
      <c r="M42" s="136">
        <f>'実質公債費比率（分子）の構造'!N$52</f>
        <v>1657</v>
      </c>
      <c r="N42" s="136"/>
      <c r="O42" s="136"/>
      <c r="P42" s="136">
        <f>'実質公債費比率（分子）の構造'!O$52</f>
        <v>1654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19</v>
      </c>
      <c r="C44" s="136"/>
      <c r="D44" s="136"/>
      <c r="E44" s="136">
        <f>'実質公債費比率（分子）の構造'!L$50</f>
        <v>17</v>
      </c>
      <c r="F44" s="136"/>
      <c r="G44" s="136"/>
      <c r="H44" s="136">
        <f>'実質公債費比率（分子）の構造'!M$50</f>
        <v>11</v>
      </c>
      <c r="I44" s="136"/>
      <c r="J44" s="136"/>
      <c r="K44" s="136">
        <f>'実質公債費比率（分子）の構造'!N$50</f>
        <v>3</v>
      </c>
      <c r="L44" s="136"/>
      <c r="M44" s="136"/>
      <c r="N44" s="136">
        <f>'実質公債費比率（分子）の構造'!O$50</f>
        <v>20</v>
      </c>
      <c r="O44" s="136"/>
      <c r="P44" s="136"/>
    </row>
    <row r="45" spans="1:16" x14ac:dyDescent="0.15">
      <c r="A45" s="136" t="s">
        <v>54</v>
      </c>
      <c r="B45" s="136">
        <f>'実質公債費比率（分子）の構造'!K$49</f>
        <v>209</v>
      </c>
      <c r="C45" s="136"/>
      <c r="D45" s="136"/>
      <c r="E45" s="136">
        <f>'実質公債費比率（分子）の構造'!L$49</f>
        <v>178</v>
      </c>
      <c r="F45" s="136"/>
      <c r="G45" s="136"/>
      <c r="H45" s="136">
        <f>'実質公債費比率（分子）の構造'!M$49</f>
        <v>97</v>
      </c>
      <c r="I45" s="136"/>
      <c r="J45" s="136"/>
      <c r="K45" s="136">
        <f>'実質公債費比率（分子）の構造'!N$49</f>
        <v>169</v>
      </c>
      <c r="L45" s="136"/>
      <c r="M45" s="136"/>
      <c r="N45" s="136">
        <f>'実質公債費比率（分子）の構造'!O$49</f>
        <v>87</v>
      </c>
      <c r="O45" s="136"/>
      <c r="P45" s="136"/>
    </row>
    <row r="46" spans="1:16" x14ac:dyDescent="0.15">
      <c r="A46" s="136" t="s">
        <v>55</v>
      </c>
      <c r="B46" s="136">
        <f>'実質公債費比率（分子）の構造'!K$48</f>
        <v>255</v>
      </c>
      <c r="C46" s="136"/>
      <c r="D46" s="136"/>
      <c r="E46" s="136">
        <f>'実質公債費比率（分子）の構造'!L$48</f>
        <v>262</v>
      </c>
      <c r="F46" s="136"/>
      <c r="G46" s="136"/>
      <c r="H46" s="136">
        <f>'実質公債費比率（分子）の構造'!M$48</f>
        <v>311</v>
      </c>
      <c r="I46" s="136"/>
      <c r="J46" s="136"/>
      <c r="K46" s="136">
        <f>'実質公債費比率（分子）の構造'!N$48</f>
        <v>307</v>
      </c>
      <c r="L46" s="136"/>
      <c r="M46" s="136"/>
      <c r="N46" s="136">
        <f>'実質公債費比率（分子）の構造'!O$48</f>
        <v>336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2410</v>
      </c>
      <c r="C49" s="136"/>
      <c r="D49" s="136"/>
      <c r="E49" s="136">
        <f>'実質公債費比率（分子）の構造'!L$45</f>
        <v>2192</v>
      </c>
      <c r="F49" s="136"/>
      <c r="G49" s="136"/>
      <c r="H49" s="136">
        <f>'実質公債費比率（分子）の構造'!M$45</f>
        <v>2064</v>
      </c>
      <c r="I49" s="136"/>
      <c r="J49" s="136"/>
      <c r="K49" s="136">
        <f>'実質公債費比率（分子）の構造'!N$45</f>
        <v>1899</v>
      </c>
      <c r="L49" s="136"/>
      <c r="M49" s="136"/>
      <c r="N49" s="136">
        <f>'実質公債費比率（分子）の構造'!O$45</f>
        <v>1822</v>
      </c>
      <c r="O49" s="136"/>
      <c r="P49" s="136"/>
    </row>
    <row r="50" spans="1:16" x14ac:dyDescent="0.15">
      <c r="A50" s="136" t="s">
        <v>58</v>
      </c>
      <c r="B50" s="136" t="e">
        <f>NA()</f>
        <v>#N/A</v>
      </c>
      <c r="C50" s="136">
        <f>IF(ISNUMBER('実質公債費比率（分子）の構造'!K$53),'実質公債費比率（分子）の構造'!K$53,NA())</f>
        <v>1145</v>
      </c>
      <c r="D50" s="136" t="e">
        <f>NA()</f>
        <v>#N/A</v>
      </c>
      <c r="E50" s="136" t="e">
        <f>NA()</f>
        <v>#N/A</v>
      </c>
      <c r="F50" s="136">
        <f>IF(ISNUMBER('実質公債費比率（分子）の構造'!L$53),'実質公債費比率（分子）の構造'!L$53,NA())</f>
        <v>980</v>
      </c>
      <c r="G50" s="136" t="e">
        <f>NA()</f>
        <v>#N/A</v>
      </c>
      <c r="H50" s="136" t="e">
        <f>NA()</f>
        <v>#N/A</v>
      </c>
      <c r="I50" s="136">
        <f>IF(ISNUMBER('実質公債費比率（分子）の構造'!M$53),'実質公債費比率（分子）の構造'!M$53,NA())</f>
        <v>711</v>
      </c>
      <c r="J50" s="136" t="e">
        <f>NA()</f>
        <v>#N/A</v>
      </c>
      <c r="K50" s="136" t="e">
        <f>NA()</f>
        <v>#N/A</v>
      </c>
      <c r="L50" s="136">
        <f>IF(ISNUMBER('実質公債費比率（分子）の構造'!N$53),'実質公債費比率（分子）の構造'!N$53,NA())</f>
        <v>721</v>
      </c>
      <c r="M50" s="136" t="e">
        <f>NA()</f>
        <v>#N/A</v>
      </c>
      <c r="N50" s="136" t="e">
        <f>NA()</f>
        <v>#N/A</v>
      </c>
      <c r="O50" s="136">
        <f>IF(ISNUMBER('実質公債費比率（分子）の構造'!O$53),'実質公債費比率（分子）の構造'!O$53,NA())</f>
        <v>611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15204</v>
      </c>
      <c r="E56" s="135"/>
      <c r="F56" s="135"/>
      <c r="G56" s="135">
        <f>'将来負担比率（分子）の構造'!J$51</f>
        <v>14654</v>
      </c>
      <c r="H56" s="135"/>
      <c r="I56" s="135"/>
      <c r="J56" s="135">
        <f>'将来負担比率（分子）の構造'!K$51</f>
        <v>13805</v>
      </c>
      <c r="K56" s="135"/>
      <c r="L56" s="135"/>
      <c r="M56" s="135">
        <f>'将来負担比率（分子）の構造'!L$51</f>
        <v>13788</v>
      </c>
      <c r="N56" s="135"/>
      <c r="O56" s="135"/>
      <c r="P56" s="135">
        <f>'将来負担比率（分子）の構造'!M$51</f>
        <v>13264</v>
      </c>
    </row>
    <row r="57" spans="1:16" x14ac:dyDescent="0.15">
      <c r="A57" s="135" t="s">
        <v>35</v>
      </c>
      <c r="B57" s="135"/>
      <c r="C57" s="135"/>
      <c r="D57" s="135">
        <f>'将来負担比率（分子）の構造'!I$50</f>
        <v>288</v>
      </c>
      <c r="E57" s="135"/>
      <c r="F57" s="135"/>
      <c r="G57" s="135">
        <f>'将来負担比率（分子）の構造'!J$50</f>
        <v>293</v>
      </c>
      <c r="H57" s="135"/>
      <c r="I57" s="135"/>
      <c r="J57" s="135">
        <f>'将来負担比率（分子）の構造'!K$50</f>
        <v>348</v>
      </c>
      <c r="K57" s="135"/>
      <c r="L57" s="135"/>
      <c r="M57" s="135">
        <f>'将来負担比率（分子）の構造'!L$50</f>
        <v>303</v>
      </c>
      <c r="N57" s="135"/>
      <c r="O57" s="135"/>
      <c r="P57" s="135">
        <f>'将来負担比率（分子）の構造'!M$50</f>
        <v>243</v>
      </c>
    </row>
    <row r="58" spans="1:16" x14ac:dyDescent="0.15">
      <c r="A58" s="135" t="s">
        <v>34</v>
      </c>
      <c r="B58" s="135"/>
      <c r="C58" s="135"/>
      <c r="D58" s="135">
        <f>'将来負担比率（分子）の構造'!I$49</f>
        <v>3447</v>
      </c>
      <c r="E58" s="135"/>
      <c r="F58" s="135"/>
      <c r="G58" s="135">
        <f>'将来負担比率（分子）の構造'!J$49</f>
        <v>3895</v>
      </c>
      <c r="H58" s="135"/>
      <c r="I58" s="135"/>
      <c r="J58" s="135">
        <f>'将来負担比率（分子）の構造'!K$49</f>
        <v>4472</v>
      </c>
      <c r="K58" s="135"/>
      <c r="L58" s="135"/>
      <c r="M58" s="135">
        <f>'将来負担比率（分子）の構造'!L$49</f>
        <v>4620</v>
      </c>
      <c r="N58" s="135"/>
      <c r="O58" s="135"/>
      <c r="P58" s="135">
        <f>'将来負担比率（分子）の構造'!M$49</f>
        <v>4662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1804</v>
      </c>
      <c r="C62" s="135"/>
      <c r="D62" s="135"/>
      <c r="E62" s="135">
        <f>'将来負担比率（分子）の構造'!J$45</f>
        <v>1784</v>
      </c>
      <c r="F62" s="135"/>
      <c r="G62" s="135"/>
      <c r="H62" s="135">
        <f>'将来負担比率（分子）の構造'!K$45</f>
        <v>1701</v>
      </c>
      <c r="I62" s="135"/>
      <c r="J62" s="135"/>
      <c r="K62" s="135">
        <f>'将来負担比率（分子）の構造'!L$45</f>
        <v>1670</v>
      </c>
      <c r="L62" s="135"/>
      <c r="M62" s="135"/>
      <c r="N62" s="135">
        <f>'将来負担比率（分子）の構造'!M$45</f>
        <v>1501</v>
      </c>
      <c r="O62" s="135"/>
      <c r="P62" s="135"/>
    </row>
    <row r="63" spans="1:16" x14ac:dyDescent="0.15">
      <c r="A63" s="135" t="s">
        <v>28</v>
      </c>
      <c r="B63" s="135">
        <f>'将来負担比率（分子）の構造'!I$44</f>
        <v>1638</v>
      </c>
      <c r="C63" s="135"/>
      <c r="D63" s="135"/>
      <c r="E63" s="135">
        <f>'将来負担比率（分子）の構造'!J$44</f>
        <v>1949</v>
      </c>
      <c r="F63" s="135"/>
      <c r="G63" s="135"/>
      <c r="H63" s="135">
        <f>'将来負担比率（分子）の構造'!K$44</f>
        <v>1810</v>
      </c>
      <c r="I63" s="135"/>
      <c r="J63" s="135"/>
      <c r="K63" s="135">
        <f>'将来負担比率（分子）の構造'!L$44</f>
        <v>781</v>
      </c>
      <c r="L63" s="135"/>
      <c r="M63" s="135"/>
      <c r="N63" s="135">
        <f>'将来負担比率（分子）の構造'!M$44</f>
        <v>746</v>
      </c>
      <c r="O63" s="135"/>
      <c r="P63" s="135"/>
    </row>
    <row r="64" spans="1:16" x14ac:dyDescent="0.15">
      <c r="A64" s="135" t="s">
        <v>27</v>
      </c>
      <c r="B64" s="135">
        <f>'将来負担比率（分子）の構造'!I$43</f>
        <v>4827</v>
      </c>
      <c r="C64" s="135"/>
      <c r="D64" s="135"/>
      <c r="E64" s="135">
        <f>'将来負担比率（分子）の構造'!J$43</f>
        <v>4721</v>
      </c>
      <c r="F64" s="135"/>
      <c r="G64" s="135"/>
      <c r="H64" s="135">
        <f>'将来負担比率（分子）の構造'!K$43</f>
        <v>4494</v>
      </c>
      <c r="I64" s="135"/>
      <c r="J64" s="135"/>
      <c r="K64" s="135">
        <f>'将来負担比率（分子）の構造'!L$43</f>
        <v>4333</v>
      </c>
      <c r="L64" s="135"/>
      <c r="M64" s="135"/>
      <c r="N64" s="135">
        <f>'将来負担比率（分子）の構造'!M$43</f>
        <v>4152</v>
      </c>
      <c r="O64" s="135"/>
      <c r="P64" s="135"/>
    </row>
    <row r="65" spans="1:16" x14ac:dyDescent="0.15">
      <c r="A65" s="135" t="s">
        <v>26</v>
      </c>
      <c r="B65" s="135">
        <f>'将来負担比率（分子）の構造'!I$42</f>
        <v>649</v>
      </c>
      <c r="C65" s="135"/>
      <c r="D65" s="135"/>
      <c r="E65" s="135">
        <f>'将来負担比率（分子）の構造'!J$42</f>
        <v>258</v>
      </c>
      <c r="F65" s="135"/>
      <c r="G65" s="135"/>
      <c r="H65" s="135">
        <f>'将来負担比率（分子）の構造'!K$42</f>
        <v>163</v>
      </c>
      <c r="I65" s="135"/>
      <c r="J65" s="135"/>
      <c r="K65" s="135">
        <f>'将来負担比率（分子）の構造'!L$42</f>
        <v>110</v>
      </c>
      <c r="L65" s="135"/>
      <c r="M65" s="135"/>
      <c r="N65" s="135">
        <f>'将来負担比率（分子）の構造'!M$42</f>
        <v>55</v>
      </c>
      <c r="O65" s="135"/>
      <c r="P65" s="135"/>
    </row>
    <row r="66" spans="1:16" x14ac:dyDescent="0.15">
      <c r="A66" s="135" t="s">
        <v>25</v>
      </c>
      <c r="B66" s="135">
        <f>'将来負担比率（分子）の構造'!I$41</f>
        <v>16227</v>
      </c>
      <c r="C66" s="135"/>
      <c r="D66" s="135"/>
      <c r="E66" s="135">
        <f>'将来負担比率（分子）の構造'!J$41</f>
        <v>14991</v>
      </c>
      <c r="F66" s="135"/>
      <c r="G66" s="135"/>
      <c r="H66" s="135">
        <f>'将来負担比率（分子）の構造'!K$41</f>
        <v>14115</v>
      </c>
      <c r="I66" s="135"/>
      <c r="J66" s="135"/>
      <c r="K66" s="135">
        <f>'将来負担比率（分子）の構造'!L$41</f>
        <v>13600</v>
      </c>
      <c r="L66" s="135"/>
      <c r="M66" s="135"/>
      <c r="N66" s="135">
        <f>'将来負担比率（分子）の構造'!M$41</f>
        <v>13036</v>
      </c>
      <c r="O66" s="135"/>
      <c r="P66" s="135"/>
    </row>
    <row r="67" spans="1:16" x14ac:dyDescent="0.15">
      <c r="A67" s="135" t="s">
        <v>62</v>
      </c>
      <c r="B67" s="135" t="e">
        <f>NA()</f>
        <v>#N/A</v>
      </c>
      <c r="C67" s="135">
        <f>IF(ISNUMBER('将来負担比率（分子）の構造'!I$52), IF('将来負担比率（分子）の構造'!I$52 &lt; 0, 0, '将来負担比率（分子）の構造'!I$52), NA())</f>
        <v>6206</v>
      </c>
      <c r="D67" s="135" t="e">
        <f>NA()</f>
        <v>#N/A</v>
      </c>
      <c r="E67" s="135" t="e">
        <f>NA()</f>
        <v>#N/A</v>
      </c>
      <c r="F67" s="135">
        <f>IF(ISNUMBER('将来負担比率（分子）の構造'!J$52), IF('将来負担比率（分子）の構造'!J$52 &lt; 0, 0, '将来負担比率（分子）の構造'!J$52), NA())</f>
        <v>4861</v>
      </c>
      <c r="G67" s="135" t="e">
        <f>NA()</f>
        <v>#N/A</v>
      </c>
      <c r="H67" s="135" t="e">
        <f>NA()</f>
        <v>#N/A</v>
      </c>
      <c r="I67" s="135">
        <f>IF(ISNUMBER('将来負担比率（分子）の構造'!K$52), IF('将来負担比率（分子）の構造'!K$52 &lt; 0, 0, '将来負担比率（分子）の構造'!K$52), NA())</f>
        <v>3657</v>
      </c>
      <c r="J67" s="135" t="e">
        <f>NA()</f>
        <v>#N/A</v>
      </c>
      <c r="K67" s="135" t="e">
        <f>NA()</f>
        <v>#N/A</v>
      </c>
      <c r="L67" s="135">
        <f>IF(ISNUMBER('将来負担比率（分子）の構造'!L$52), IF('将来負担比率（分子）の構造'!L$52 &lt; 0, 0, '将来負担比率（分子）の構造'!L$52), NA())</f>
        <v>1783</v>
      </c>
      <c r="M67" s="135" t="e">
        <f>NA()</f>
        <v>#N/A</v>
      </c>
      <c r="N67" s="135" t="e">
        <f>NA()</f>
        <v>#N/A</v>
      </c>
      <c r="O67" s="135">
        <f>IF(ISNUMBER('将来負担比率（分子）の構造'!M$52), IF('将来負担比率（分子）の構造'!M$52 &lt; 0, 0, '将来負担比率（分子）の構造'!M$52), NA())</f>
        <v>1321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1977574</v>
      </c>
      <c r="S5" s="583"/>
      <c r="T5" s="583"/>
      <c r="U5" s="583"/>
      <c r="V5" s="583"/>
      <c r="W5" s="583"/>
      <c r="X5" s="583"/>
      <c r="Y5" s="584"/>
      <c r="Z5" s="585">
        <v>16.399999999999999</v>
      </c>
      <c r="AA5" s="585"/>
      <c r="AB5" s="585"/>
      <c r="AC5" s="585"/>
      <c r="AD5" s="586">
        <v>1977574</v>
      </c>
      <c r="AE5" s="586"/>
      <c r="AF5" s="586"/>
      <c r="AG5" s="586"/>
      <c r="AH5" s="586"/>
      <c r="AI5" s="586"/>
      <c r="AJ5" s="586"/>
      <c r="AK5" s="586"/>
      <c r="AL5" s="587">
        <v>26.2</v>
      </c>
      <c r="AM5" s="588"/>
      <c r="AN5" s="588"/>
      <c r="AO5" s="589"/>
      <c r="AP5" s="579" t="s">
        <v>209</v>
      </c>
      <c r="AQ5" s="580"/>
      <c r="AR5" s="580"/>
      <c r="AS5" s="580"/>
      <c r="AT5" s="580"/>
      <c r="AU5" s="580"/>
      <c r="AV5" s="580"/>
      <c r="AW5" s="580"/>
      <c r="AX5" s="580"/>
      <c r="AY5" s="580"/>
      <c r="AZ5" s="580"/>
      <c r="BA5" s="580"/>
      <c r="BB5" s="580"/>
      <c r="BC5" s="580"/>
      <c r="BD5" s="580"/>
      <c r="BE5" s="580"/>
      <c r="BF5" s="581"/>
      <c r="BG5" s="593">
        <v>1977059</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179542</v>
      </c>
      <c r="S6" s="594"/>
      <c r="T6" s="594"/>
      <c r="U6" s="594"/>
      <c r="V6" s="594"/>
      <c r="W6" s="594"/>
      <c r="X6" s="594"/>
      <c r="Y6" s="595"/>
      <c r="Z6" s="596">
        <v>1.5</v>
      </c>
      <c r="AA6" s="596"/>
      <c r="AB6" s="596"/>
      <c r="AC6" s="596"/>
      <c r="AD6" s="597">
        <v>179542</v>
      </c>
      <c r="AE6" s="597"/>
      <c r="AF6" s="597"/>
      <c r="AG6" s="597"/>
      <c r="AH6" s="597"/>
      <c r="AI6" s="597"/>
      <c r="AJ6" s="597"/>
      <c r="AK6" s="597"/>
      <c r="AL6" s="598">
        <v>2.4</v>
      </c>
      <c r="AM6" s="599"/>
      <c r="AN6" s="599"/>
      <c r="AO6" s="600"/>
      <c r="AP6" s="590" t="s">
        <v>215</v>
      </c>
      <c r="AQ6" s="591"/>
      <c r="AR6" s="591"/>
      <c r="AS6" s="591"/>
      <c r="AT6" s="591"/>
      <c r="AU6" s="591"/>
      <c r="AV6" s="591"/>
      <c r="AW6" s="591"/>
      <c r="AX6" s="591"/>
      <c r="AY6" s="591"/>
      <c r="AZ6" s="591"/>
      <c r="BA6" s="591"/>
      <c r="BB6" s="591"/>
      <c r="BC6" s="591"/>
      <c r="BD6" s="591"/>
      <c r="BE6" s="591"/>
      <c r="BF6" s="592"/>
      <c r="BG6" s="593">
        <v>1977059</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89583</v>
      </c>
      <c r="CS6" s="594"/>
      <c r="CT6" s="594"/>
      <c r="CU6" s="594"/>
      <c r="CV6" s="594"/>
      <c r="CW6" s="594"/>
      <c r="CX6" s="594"/>
      <c r="CY6" s="595"/>
      <c r="CZ6" s="596">
        <v>0.8</v>
      </c>
      <c r="DA6" s="596"/>
      <c r="DB6" s="596"/>
      <c r="DC6" s="596"/>
      <c r="DD6" s="602" t="s">
        <v>210</v>
      </c>
      <c r="DE6" s="594"/>
      <c r="DF6" s="594"/>
      <c r="DG6" s="594"/>
      <c r="DH6" s="594"/>
      <c r="DI6" s="594"/>
      <c r="DJ6" s="594"/>
      <c r="DK6" s="594"/>
      <c r="DL6" s="594"/>
      <c r="DM6" s="594"/>
      <c r="DN6" s="594"/>
      <c r="DO6" s="594"/>
      <c r="DP6" s="595"/>
      <c r="DQ6" s="602">
        <v>89583</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4207</v>
      </c>
      <c r="S7" s="594"/>
      <c r="T7" s="594"/>
      <c r="U7" s="594"/>
      <c r="V7" s="594"/>
      <c r="W7" s="594"/>
      <c r="X7" s="594"/>
      <c r="Y7" s="595"/>
      <c r="Z7" s="596">
        <v>0</v>
      </c>
      <c r="AA7" s="596"/>
      <c r="AB7" s="596"/>
      <c r="AC7" s="596"/>
      <c r="AD7" s="597">
        <v>4207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697308</v>
      </c>
      <c r="BH7" s="594"/>
      <c r="BI7" s="594"/>
      <c r="BJ7" s="594"/>
      <c r="BK7" s="594"/>
      <c r="BL7" s="594"/>
      <c r="BM7" s="594"/>
      <c r="BN7" s="595"/>
      <c r="BO7" s="596">
        <v>35.299999999999997</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1532386</v>
      </c>
      <c r="CS7" s="594"/>
      <c r="CT7" s="594"/>
      <c r="CU7" s="594"/>
      <c r="CV7" s="594"/>
      <c r="CW7" s="594"/>
      <c r="CX7" s="594"/>
      <c r="CY7" s="595"/>
      <c r="CZ7" s="596">
        <v>13.3</v>
      </c>
      <c r="DA7" s="596"/>
      <c r="DB7" s="596"/>
      <c r="DC7" s="596"/>
      <c r="DD7" s="602">
        <v>165609</v>
      </c>
      <c r="DE7" s="594"/>
      <c r="DF7" s="594"/>
      <c r="DG7" s="594"/>
      <c r="DH7" s="594"/>
      <c r="DI7" s="594"/>
      <c r="DJ7" s="594"/>
      <c r="DK7" s="594"/>
      <c r="DL7" s="594"/>
      <c r="DM7" s="594"/>
      <c r="DN7" s="594"/>
      <c r="DO7" s="594"/>
      <c r="DP7" s="595"/>
      <c r="DQ7" s="602">
        <v>1323853</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11775</v>
      </c>
      <c r="S8" s="594"/>
      <c r="T8" s="594"/>
      <c r="U8" s="594"/>
      <c r="V8" s="594"/>
      <c r="W8" s="594"/>
      <c r="X8" s="594"/>
      <c r="Y8" s="595"/>
      <c r="Z8" s="596">
        <v>0.1</v>
      </c>
      <c r="AA8" s="596"/>
      <c r="AB8" s="596"/>
      <c r="AC8" s="596"/>
      <c r="AD8" s="597">
        <v>11775</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28667</v>
      </c>
      <c r="BH8" s="594"/>
      <c r="BI8" s="594"/>
      <c r="BJ8" s="594"/>
      <c r="BK8" s="594"/>
      <c r="BL8" s="594"/>
      <c r="BM8" s="594"/>
      <c r="BN8" s="595"/>
      <c r="BO8" s="596">
        <v>1.4</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2516233</v>
      </c>
      <c r="CS8" s="594"/>
      <c r="CT8" s="594"/>
      <c r="CU8" s="594"/>
      <c r="CV8" s="594"/>
      <c r="CW8" s="594"/>
      <c r="CX8" s="594"/>
      <c r="CY8" s="595"/>
      <c r="CZ8" s="596">
        <v>21.9</v>
      </c>
      <c r="DA8" s="596"/>
      <c r="DB8" s="596"/>
      <c r="DC8" s="596"/>
      <c r="DD8" s="602">
        <v>21700</v>
      </c>
      <c r="DE8" s="594"/>
      <c r="DF8" s="594"/>
      <c r="DG8" s="594"/>
      <c r="DH8" s="594"/>
      <c r="DI8" s="594"/>
      <c r="DJ8" s="594"/>
      <c r="DK8" s="594"/>
      <c r="DL8" s="594"/>
      <c r="DM8" s="594"/>
      <c r="DN8" s="594"/>
      <c r="DO8" s="594"/>
      <c r="DP8" s="595"/>
      <c r="DQ8" s="602">
        <v>1623233</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6366</v>
      </c>
      <c r="S9" s="594"/>
      <c r="T9" s="594"/>
      <c r="U9" s="594"/>
      <c r="V9" s="594"/>
      <c r="W9" s="594"/>
      <c r="X9" s="594"/>
      <c r="Y9" s="595"/>
      <c r="Z9" s="596">
        <v>0.1</v>
      </c>
      <c r="AA9" s="596"/>
      <c r="AB9" s="596"/>
      <c r="AC9" s="596"/>
      <c r="AD9" s="597">
        <v>6366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546371</v>
      </c>
      <c r="BH9" s="594"/>
      <c r="BI9" s="594"/>
      <c r="BJ9" s="594"/>
      <c r="BK9" s="594"/>
      <c r="BL9" s="594"/>
      <c r="BM9" s="594"/>
      <c r="BN9" s="595"/>
      <c r="BO9" s="596">
        <v>27.6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1367512</v>
      </c>
      <c r="CS9" s="594"/>
      <c r="CT9" s="594"/>
      <c r="CU9" s="594"/>
      <c r="CV9" s="594"/>
      <c r="CW9" s="594"/>
      <c r="CX9" s="594"/>
      <c r="CY9" s="595"/>
      <c r="CZ9" s="596">
        <v>11.9</v>
      </c>
      <c r="DA9" s="596"/>
      <c r="DB9" s="596"/>
      <c r="DC9" s="596"/>
      <c r="DD9" s="602">
        <v>41439</v>
      </c>
      <c r="DE9" s="594"/>
      <c r="DF9" s="594"/>
      <c r="DG9" s="594"/>
      <c r="DH9" s="594"/>
      <c r="DI9" s="594"/>
      <c r="DJ9" s="594"/>
      <c r="DK9" s="594"/>
      <c r="DL9" s="594"/>
      <c r="DM9" s="594"/>
      <c r="DN9" s="594"/>
      <c r="DO9" s="594"/>
      <c r="DP9" s="595"/>
      <c r="DQ9" s="602">
        <v>1241349</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195165</v>
      </c>
      <c r="S10" s="594"/>
      <c r="T10" s="594"/>
      <c r="U10" s="594"/>
      <c r="V10" s="594"/>
      <c r="W10" s="594"/>
      <c r="X10" s="594"/>
      <c r="Y10" s="595"/>
      <c r="Z10" s="596">
        <v>1.6</v>
      </c>
      <c r="AA10" s="596"/>
      <c r="AB10" s="596"/>
      <c r="AC10" s="596"/>
      <c r="AD10" s="597">
        <v>195165</v>
      </c>
      <c r="AE10" s="597"/>
      <c r="AF10" s="597"/>
      <c r="AG10" s="597"/>
      <c r="AH10" s="597"/>
      <c r="AI10" s="597"/>
      <c r="AJ10" s="597"/>
      <c r="AK10" s="597"/>
      <c r="AL10" s="598">
        <v>2.6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48217</v>
      </c>
      <c r="BH10" s="594"/>
      <c r="BI10" s="594"/>
      <c r="BJ10" s="594"/>
      <c r="BK10" s="594"/>
      <c r="BL10" s="594"/>
      <c r="BM10" s="594"/>
      <c r="BN10" s="595"/>
      <c r="BO10" s="596">
        <v>2.4</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10000</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10000</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7612</v>
      </c>
      <c r="S11" s="594"/>
      <c r="T11" s="594"/>
      <c r="U11" s="594"/>
      <c r="V11" s="594"/>
      <c r="W11" s="594"/>
      <c r="X11" s="594"/>
      <c r="Y11" s="595"/>
      <c r="Z11" s="596">
        <v>0.1</v>
      </c>
      <c r="AA11" s="596"/>
      <c r="AB11" s="596"/>
      <c r="AC11" s="596"/>
      <c r="AD11" s="597">
        <v>7612</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74053</v>
      </c>
      <c r="BH11" s="594"/>
      <c r="BI11" s="594"/>
      <c r="BJ11" s="594"/>
      <c r="BK11" s="594"/>
      <c r="BL11" s="594"/>
      <c r="BM11" s="594"/>
      <c r="BN11" s="595"/>
      <c r="BO11" s="596">
        <v>3.7</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1160561</v>
      </c>
      <c r="CS11" s="594"/>
      <c r="CT11" s="594"/>
      <c r="CU11" s="594"/>
      <c r="CV11" s="594"/>
      <c r="CW11" s="594"/>
      <c r="CX11" s="594"/>
      <c r="CY11" s="595"/>
      <c r="CZ11" s="596">
        <v>10.1</v>
      </c>
      <c r="DA11" s="596"/>
      <c r="DB11" s="596"/>
      <c r="DC11" s="596"/>
      <c r="DD11" s="602">
        <v>312500</v>
      </c>
      <c r="DE11" s="594"/>
      <c r="DF11" s="594"/>
      <c r="DG11" s="594"/>
      <c r="DH11" s="594"/>
      <c r="DI11" s="594"/>
      <c r="DJ11" s="594"/>
      <c r="DK11" s="594"/>
      <c r="DL11" s="594"/>
      <c r="DM11" s="594"/>
      <c r="DN11" s="594"/>
      <c r="DO11" s="594"/>
      <c r="DP11" s="595"/>
      <c r="DQ11" s="602">
        <v>581684</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1115993</v>
      </c>
      <c r="BH12" s="594"/>
      <c r="BI12" s="594"/>
      <c r="BJ12" s="594"/>
      <c r="BK12" s="594"/>
      <c r="BL12" s="594"/>
      <c r="BM12" s="594"/>
      <c r="BN12" s="595"/>
      <c r="BO12" s="596">
        <v>56.4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611760</v>
      </c>
      <c r="CS12" s="594"/>
      <c r="CT12" s="594"/>
      <c r="CU12" s="594"/>
      <c r="CV12" s="594"/>
      <c r="CW12" s="594"/>
      <c r="CX12" s="594"/>
      <c r="CY12" s="595"/>
      <c r="CZ12" s="596">
        <v>5.3</v>
      </c>
      <c r="DA12" s="596"/>
      <c r="DB12" s="596"/>
      <c r="DC12" s="596"/>
      <c r="DD12" s="602">
        <v>393249</v>
      </c>
      <c r="DE12" s="594"/>
      <c r="DF12" s="594"/>
      <c r="DG12" s="594"/>
      <c r="DH12" s="594"/>
      <c r="DI12" s="594"/>
      <c r="DJ12" s="594"/>
      <c r="DK12" s="594"/>
      <c r="DL12" s="594"/>
      <c r="DM12" s="594"/>
      <c r="DN12" s="594"/>
      <c r="DO12" s="594"/>
      <c r="DP12" s="595"/>
      <c r="DQ12" s="602">
        <v>260603</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25556</v>
      </c>
      <c r="S13" s="594"/>
      <c r="T13" s="594"/>
      <c r="U13" s="594"/>
      <c r="V13" s="594"/>
      <c r="W13" s="594"/>
      <c r="X13" s="594"/>
      <c r="Y13" s="595"/>
      <c r="Z13" s="596">
        <v>0.2</v>
      </c>
      <c r="AA13" s="596"/>
      <c r="AB13" s="596"/>
      <c r="AC13" s="596"/>
      <c r="AD13" s="597">
        <v>25556</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919452</v>
      </c>
      <c r="BH13" s="594"/>
      <c r="BI13" s="594"/>
      <c r="BJ13" s="594"/>
      <c r="BK13" s="594"/>
      <c r="BL13" s="594"/>
      <c r="BM13" s="594"/>
      <c r="BN13" s="595"/>
      <c r="BO13" s="596">
        <v>46.5</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890164</v>
      </c>
      <c r="CS13" s="594"/>
      <c r="CT13" s="594"/>
      <c r="CU13" s="594"/>
      <c r="CV13" s="594"/>
      <c r="CW13" s="594"/>
      <c r="CX13" s="594"/>
      <c r="CY13" s="595"/>
      <c r="CZ13" s="596">
        <v>7.7</v>
      </c>
      <c r="DA13" s="596"/>
      <c r="DB13" s="596"/>
      <c r="DC13" s="596"/>
      <c r="DD13" s="602">
        <v>460618</v>
      </c>
      <c r="DE13" s="594"/>
      <c r="DF13" s="594"/>
      <c r="DG13" s="594"/>
      <c r="DH13" s="594"/>
      <c r="DI13" s="594"/>
      <c r="DJ13" s="594"/>
      <c r="DK13" s="594"/>
      <c r="DL13" s="594"/>
      <c r="DM13" s="594"/>
      <c r="DN13" s="594"/>
      <c r="DO13" s="594"/>
      <c r="DP13" s="595"/>
      <c r="DQ13" s="602">
        <v>486795</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59270</v>
      </c>
      <c r="BH14" s="594"/>
      <c r="BI14" s="594"/>
      <c r="BJ14" s="594"/>
      <c r="BK14" s="594"/>
      <c r="BL14" s="594"/>
      <c r="BM14" s="594"/>
      <c r="BN14" s="595"/>
      <c r="BO14" s="596">
        <v>3</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555755</v>
      </c>
      <c r="CS14" s="594"/>
      <c r="CT14" s="594"/>
      <c r="CU14" s="594"/>
      <c r="CV14" s="594"/>
      <c r="CW14" s="594"/>
      <c r="CX14" s="594"/>
      <c r="CY14" s="595"/>
      <c r="CZ14" s="596">
        <v>4.8</v>
      </c>
      <c r="DA14" s="596"/>
      <c r="DB14" s="596"/>
      <c r="DC14" s="596"/>
      <c r="DD14" s="602">
        <v>112433</v>
      </c>
      <c r="DE14" s="594"/>
      <c r="DF14" s="594"/>
      <c r="DG14" s="594"/>
      <c r="DH14" s="594"/>
      <c r="DI14" s="594"/>
      <c r="DJ14" s="594"/>
      <c r="DK14" s="594"/>
      <c r="DL14" s="594"/>
      <c r="DM14" s="594"/>
      <c r="DN14" s="594"/>
      <c r="DO14" s="594"/>
      <c r="DP14" s="595"/>
      <c r="DQ14" s="602">
        <v>448147</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5112</v>
      </c>
      <c r="S15" s="594"/>
      <c r="T15" s="594"/>
      <c r="U15" s="594"/>
      <c r="V15" s="594"/>
      <c r="W15" s="594"/>
      <c r="X15" s="594"/>
      <c r="Y15" s="595"/>
      <c r="Z15" s="596">
        <v>0</v>
      </c>
      <c r="AA15" s="596"/>
      <c r="AB15" s="596"/>
      <c r="AC15" s="596"/>
      <c r="AD15" s="597">
        <v>5112</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104488</v>
      </c>
      <c r="BH15" s="594"/>
      <c r="BI15" s="594"/>
      <c r="BJ15" s="594"/>
      <c r="BK15" s="594"/>
      <c r="BL15" s="594"/>
      <c r="BM15" s="594"/>
      <c r="BN15" s="595"/>
      <c r="BO15" s="596">
        <v>5.3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888903</v>
      </c>
      <c r="CS15" s="594"/>
      <c r="CT15" s="594"/>
      <c r="CU15" s="594"/>
      <c r="CV15" s="594"/>
      <c r="CW15" s="594"/>
      <c r="CX15" s="594"/>
      <c r="CY15" s="595"/>
      <c r="CZ15" s="596">
        <v>7.7</v>
      </c>
      <c r="DA15" s="596"/>
      <c r="DB15" s="596"/>
      <c r="DC15" s="596"/>
      <c r="DD15" s="602">
        <v>206830</v>
      </c>
      <c r="DE15" s="594"/>
      <c r="DF15" s="594"/>
      <c r="DG15" s="594"/>
      <c r="DH15" s="594"/>
      <c r="DI15" s="594"/>
      <c r="DJ15" s="594"/>
      <c r="DK15" s="594"/>
      <c r="DL15" s="594"/>
      <c r="DM15" s="594"/>
      <c r="DN15" s="594"/>
      <c r="DO15" s="594"/>
      <c r="DP15" s="595"/>
      <c r="DQ15" s="602">
        <v>655328</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5568947</v>
      </c>
      <c r="S16" s="594"/>
      <c r="T16" s="594"/>
      <c r="U16" s="594"/>
      <c r="V16" s="594"/>
      <c r="W16" s="594"/>
      <c r="X16" s="594"/>
      <c r="Y16" s="595"/>
      <c r="Z16" s="596">
        <v>46.3</v>
      </c>
      <c r="AA16" s="596"/>
      <c r="AB16" s="596"/>
      <c r="AC16" s="596"/>
      <c r="AD16" s="597">
        <v>5112967</v>
      </c>
      <c r="AE16" s="597"/>
      <c r="AF16" s="597"/>
      <c r="AG16" s="597"/>
      <c r="AH16" s="597"/>
      <c r="AI16" s="597"/>
      <c r="AJ16" s="597"/>
      <c r="AK16" s="597"/>
      <c r="AL16" s="598">
        <v>67.7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53484</v>
      </c>
      <c r="CS16" s="594"/>
      <c r="CT16" s="594"/>
      <c r="CU16" s="594"/>
      <c r="CV16" s="594"/>
      <c r="CW16" s="594"/>
      <c r="CX16" s="594"/>
      <c r="CY16" s="595"/>
      <c r="CZ16" s="596">
        <v>0.5</v>
      </c>
      <c r="DA16" s="596"/>
      <c r="DB16" s="596"/>
      <c r="DC16" s="596"/>
      <c r="DD16" s="602" t="s">
        <v>222</v>
      </c>
      <c r="DE16" s="594"/>
      <c r="DF16" s="594"/>
      <c r="DG16" s="594"/>
      <c r="DH16" s="594"/>
      <c r="DI16" s="594"/>
      <c r="DJ16" s="594"/>
      <c r="DK16" s="594"/>
      <c r="DL16" s="594"/>
      <c r="DM16" s="594"/>
      <c r="DN16" s="594"/>
      <c r="DO16" s="594"/>
      <c r="DP16" s="595"/>
      <c r="DQ16" s="602">
        <v>27539</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5112967</v>
      </c>
      <c r="S17" s="594"/>
      <c r="T17" s="594"/>
      <c r="U17" s="594"/>
      <c r="V17" s="594"/>
      <c r="W17" s="594"/>
      <c r="X17" s="594"/>
      <c r="Y17" s="595"/>
      <c r="Z17" s="596">
        <v>42.5</v>
      </c>
      <c r="AA17" s="596"/>
      <c r="AB17" s="596"/>
      <c r="AC17" s="596"/>
      <c r="AD17" s="597">
        <v>5112967</v>
      </c>
      <c r="AE17" s="597"/>
      <c r="AF17" s="597"/>
      <c r="AG17" s="597"/>
      <c r="AH17" s="597"/>
      <c r="AI17" s="597"/>
      <c r="AJ17" s="597"/>
      <c r="AK17" s="597"/>
      <c r="AL17" s="598">
        <v>67.7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1822143</v>
      </c>
      <c r="CS17" s="594"/>
      <c r="CT17" s="594"/>
      <c r="CU17" s="594"/>
      <c r="CV17" s="594"/>
      <c r="CW17" s="594"/>
      <c r="CX17" s="594"/>
      <c r="CY17" s="595"/>
      <c r="CZ17" s="596">
        <v>15.8</v>
      </c>
      <c r="DA17" s="596"/>
      <c r="DB17" s="596"/>
      <c r="DC17" s="596"/>
      <c r="DD17" s="602" t="s">
        <v>222</v>
      </c>
      <c r="DE17" s="594"/>
      <c r="DF17" s="594"/>
      <c r="DG17" s="594"/>
      <c r="DH17" s="594"/>
      <c r="DI17" s="594"/>
      <c r="DJ17" s="594"/>
      <c r="DK17" s="594"/>
      <c r="DL17" s="594"/>
      <c r="DM17" s="594"/>
      <c r="DN17" s="594"/>
      <c r="DO17" s="594"/>
      <c r="DP17" s="595"/>
      <c r="DQ17" s="602">
        <v>1772042</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455974</v>
      </c>
      <c r="S18" s="594"/>
      <c r="T18" s="594"/>
      <c r="U18" s="594"/>
      <c r="V18" s="594"/>
      <c r="W18" s="594"/>
      <c r="X18" s="594"/>
      <c r="Y18" s="595"/>
      <c r="Z18" s="596">
        <v>3.8</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515</v>
      </c>
      <c r="BH19" s="594"/>
      <c r="BI19" s="594"/>
      <c r="BJ19" s="594"/>
      <c r="BK19" s="594"/>
      <c r="BL19" s="594"/>
      <c r="BM19" s="594"/>
      <c r="BN19" s="595"/>
      <c r="BO19" s="596">
        <v>0</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7981856</v>
      </c>
      <c r="S20" s="594"/>
      <c r="T20" s="594"/>
      <c r="U20" s="594"/>
      <c r="V20" s="594"/>
      <c r="W20" s="594"/>
      <c r="X20" s="594"/>
      <c r="Y20" s="595"/>
      <c r="Z20" s="596">
        <v>66.3</v>
      </c>
      <c r="AA20" s="596"/>
      <c r="AB20" s="596"/>
      <c r="AC20" s="596"/>
      <c r="AD20" s="597">
        <v>7525876</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515</v>
      </c>
      <c r="BH20" s="594"/>
      <c r="BI20" s="594"/>
      <c r="BJ20" s="594"/>
      <c r="BK20" s="594"/>
      <c r="BL20" s="594"/>
      <c r="BM20" s="594"/>
      <c r="BN20" s="595"/>
      <c r="BO20" s="596">
        <v>0</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11498484</v>
      </c>
      <c r="CS20" s="594"/>
      <c r="CT20" s="594"/>
      <c r="CU20" s="594"/>
      <c r="CV20" s="594"/>
      <c r="CW20" s="594"/>
      <c r="CX20" s="594"/>
      <c r="CY20" s="595"/>
      <c r="CZ20" s="596">
        <v>100</v>
      </c>
      <c r="DA20" s="596"/>
      <c r="DB20" s="596"/>
      <c r="DC20" s="596"/>
      <c r="DD20" s="602">
        <v>1714378</v>
      </c>
      <c r="DE20" s="594"/>
      <c r="DF20" s="594"/>
      <c r="DG20" s="594"/>
      <c r="DH20" s="594"/>
      <c r="DI20" s="594"/>
      <c r="DJ20" s="594"/>
      <c r="DK20" s="594"/>
      <c r="DL20" s="594"/>
      <c r="DM20" s="594"/>
      <c r="DN20" s="594"/>
      <c r="DO20" s="594"/>
      <c r="DP20" s="595"/>
      <c r="DQ20" s="602">
        <v>8520156</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3523</v>
      </c>
      <c r="S21" s="594"/>
      <c r="T21" s="594"/>
      <c r="U21" s="594"/>
      <c r="V21" s="594"/>
      <c r="W21" s="594"/>
      <c r="X21" s="594"/>
      <c r="Y21" s="595"/>
      <c r="Z21" s="596">
        <v>0</v>
      </c>
      <c r="AA21" s="596"/>
      <c r="AB21" s="596"/>
      <c r="AC21" s="596"/>
      <c r="AD21" s="597">
        <v>3523</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515</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31047</v>
      </c>
      <c r="S22" s="594"/>
      <c r="T22" s="594"/>
      <c r="U22" s="594"/>
      <c r="V22" s="594"/>
      <c r="W22" s="594"/>
      <c r="X22" s="594"/>
      <c r="Y22" s="595"/>
      <c r="Z22" s="596">
        <v>0.3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128293</v>
      </c>
      <c r="S23" s="594"/>
      <c r="T23" s="594"/>
      <c r="U23" s="594"/>
      <c r="V23" s="594"/>
      <c r="W23" s="594"/>
      <c r="X23" s="594"/>
      <c r="Y23" s="595"/>
      <c r="Z23" s="596">
        <v>1.1000000000000001</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36853</v>
      </c>
      <c r="S24" s="594"/>
      <c r="T24" s="594"/>
      <c r="U24" s="594"/>
      <c r="V24" s="594"/>
      <c r="W24" s="594"/>
      <c r="X24" s="594"/>
      <c r="Y24" s="595"/>
      <c r="Z24" s="596">
        <v>0.3</v>
      </c>
      <c r="AA24" s="596"/>
      <c r="AB24" s="596"/>
      <c r="AC24" s="596"/>
      <c r="AD24" s="597">
        <v>830</v>
      </c>
      <c r="AE24" s="597"/>
      <c r="AF24" s="597"/>
      <c r="AG24" s="597"/>
      <c r="AH24" s="597"/>
      <c r="AI24" s="597"/>
      <c r="AJ24" s="597"/>
      <c r="AK24" s="597"/>
      <c r="AL24" s="598">
        <v>0</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4541772</v>
      </c>
      <c r="CS24" s="583"/>
      <c r="CT24" s="583"/>
      <c r="CU24" s="583"/>
      <c r="CV24" s="583"/>
      <c r="CW24" s="583"/>
      <c r="CX24" s="583"/>
      <c r="CY24" s="584"/>
      <c r="CZ24" s="620">
        <v>39.5</v>
      </c>
      <c r="DA24" s="621"/>
      <c r="DB24" s="621"/>
      <c r="DC24" s="622"/>
      <c r="DD24" s="619">
        <v>3647738</v>
      </c>
      <c r="DE24" s="583"/>
      <c r="DF24" s="583"/>
      <c r="DG24" s="583"/>
      <c r="DH24" s="583"/>
      <c r="DI24" s="583"/>
      <c r="DJ24" s="583"/>
      <c r="DK24" s="584"/>
      <c r="DL24" s="619">
        <v>3646238</v>
      </c>
      <c r="DM24" s="583"/>
      <c r="DN24" s="583"/>
      <c r="DO24" s="583"/>
      <c r="DP24" s="583"/>
      <c r="DQ24" s="583"/>
      <c r="DR24" s="583"/>
      <c r="DS24" s="583"/>
      <c r="DT24" s="583"/>
      <c r="DU24" s="583"/>
      <c r="DV24" s="584"/>
      <c r="DW24" s="587">
        <v>45.5</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877774</v>
      </c>
      <c r="S25" s="594"/>
      <c r="T25" s="594"/>
      <c r="U25" s="594"/>
      <c r="V25" s="594"/>
      <c r="W25" s="594"/>
      <c r="X25" s="594"/>
      <c r="Y25" s="595"/>
      <c r="Z25" s="596">
        <v>7.3</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1686285</v>
      </c>
      <c r="CS25" s="625"/>
      <c r="CT25" s="625"/>
      <c r="CU25" s="625"/>
      <c r="CV25" s="625"/>
      <c r="CW25" s="625"/>
      <c r="CX25" s="625"/>
      <c r="CY25" s="626"/>
      <c r="CZ25" s="627">
        <v>14.7</v>
      </c>
      <c r="DA25" s="628"/>
      <c r="DB25" s="628"/>
      <c r="DC25" s="629"/>
      <c r="DD25" s="602">
        <v>1544456</v>
      </c>
      <c r="DE25" s="625"/>
      <c r="DF25" s="625"/>
      <c r="DG25" s="625"/>
      <c r="DH25" s="625"/>
      <c r="DI25" s="625"/>
      <c r="DJ25" s="625"/>
      <c r="DK25" s="626"/>
      <c r="DL25" s="602">
        <v>1543174</v>
      </c>
      <c r="DM25" s="625"/>
      <c r="DN25" s="625"/>
      <c r="DO25" s="625"/>
      <c r="DP25" s="625"/>
      <c r="DQ25" s="625"/>
      <c r="DR25" s="625"/>
      <c r="DS25" s="625"/>
      <c r="DT25" s="625"/>
      <c r="DU25" s="625"/>
      <c r="DV25" s="626"/>
      <c r="DW25" s="598">
        <v>19.3</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1056790</v>
      </c>
      <c r="CS26" s="594"/>
      <c r="CT26" s="594"/>
      <c r="CU26" s="594"/>
      <c r="CV26" s="594"/>
      <c r="CW26" s="594"/>
      <c r="CX26" s="594"/>
      <c r="CY26" s="595"/>
      <c r="CZ26" s="627">
        <v>9.1999999999999993</v>
      </c>
      <c r="DA26" s="628"/>
      <c r="DB26" s="628"/>
      <c r="DC26" s="629"/>
      <c r="DD26" s="602">
        <v>940390</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1016060</v>
      </c>
      <c r="S27" s="594"/>
      <c r="T27" s="594"/>
      <c r="U27" s="594"/>
      <c r="V27" s="594"/>
      <c r="W27" s="594"/>
      <c r="X27" s="594"/>
      <c r="Y27" s="595"/>
      <c r="Z27" s="596">
        <v>8.4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1977574</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1033344</v>
      </c>
      <c r="CS27" s="625"/>
      <c r="CT27" s="625"/>
      <c r="CU27" s="625"/>
      <c r="CV27" s="625"/>
      <c r="CW27" s="625"/>
      <c r="CX27" s="625"/>
      <c r="CY27" s="626"/>
      <c r="CZ27" s="627">
        <v>9</v>
      </c>
      <c r="DA27" s="628"/>
      <c r="DB27" s="628"/>
      <c r="DC27" s="629"/>
      <c r="DD27" s="602">
        <v>331240</v>
      </c>
      <c r="DE27" s="625"/>
      <c r="DF27" s="625"/>
      <c r="DG27" s="625"/>
      <c r="DH27" s="625"/>
      <c r="DI27" s="625"/>
      <c r="DJ27" s="625"/>
      <c r="DK27" s="626"/>
      <c r="DL27" s="602">
        <v>331022</v>
      </c>
      <c r="DM27" s="625"/>
      <c r="DN27" s="625"/>
      <c r="DO27" s="625"/>
      <c r="DP27" s="625"/>
      <c r="DQ27" s="625"/>
      <c r="DR27" s="625"/>
      <c r="DS27" s="625"/>
      <c r="DT27" s="625"/>
      <c r="DU27" s="625"/>
      <c r="DV27" s="626"/>
      <c r="DW27" s="598">
        <v>4.0999999999999996</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61356</v>
      </c>
      <c r="S28" s="594"/>
      <c r="T28" s="594"/>
      <c r="U28" s="594"/>
      <c r="V28" s="594"/>
      <c r="W28" s="594"/>
      <c r="X28" s="594"/>
      <c r="Y28" s="595"/>
      <c r="Z28" s="596">
        <v>0.5</v>
      </c>
      <c r="AA28" s="596"/>
      <c r="AB28" s="596"/>
      <c r="AC28" s="596"/>
      <c r="AD28" s="597">
        <v>13002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1822143</v>
      </c>
      <c r="CS28" s="594"/>
      <c r="CT28" s="594"/>
      <c r="CU28" s="594"/>
      <c r="CV28" s="594"/>
      <c r="CW28" s="594"/>
      <c r="CX28" s="594"/>
      <c r="CY28" s="595"/>
      <c r="CZ28" s="627">
        <v>15.8</v>
      </c>
      <c r="DA28" s="628"/>
      <c r="DB28" s="628"/>
      <c r="DC28" s="629"/>
      <c r="DD28" s="602">
        <v>1772042</v>
      </c>
      <c r="DE28" s="594"/>
      <c r="DF28" s="594"/>
      <c r="DG28" s="594"/>
      <c r="DH28" s="594"/>
      <c r="DI28" s="594"/>
      <c r="DJ28" s="594"/>
      <c r="DK28" s="595"/>
      <c r="DL28" s="602">
        <v>1772042</v>
      </c>
      <c r="DM28" s="594"/>
      <c r="DN28" s="594"/>
      <c r="DO28" s="594"/>
      <c r="DP28" s="594"/>
      <c r="DQ28" s="594"/>
      <c r="DR28" s="594"/>
      <c r="DS28" s="594"/>
      <c r="DT28" s="594"/>
      <c r="DU28" s="594"/>
      <c r="DV28" s="595"/>
      <c r="DW28" s="598">
        <v>22.1</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11724</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1822143</v>
      </c>
      <c r="CS29" s="625"/>
      <c r="CT29" s="625"/>
      <c r="CU29" s="625"/>
      <c r="CV29" s="625"/>
      <c r="CW29" s="625"/>
      <c r="CX29" s="625"/>
      <c r="CY29" s="626"/>
      <c r="CZ29" s="627">
        <v>15.8</v>
      </c>
      <c r="DA29" s="628"/>
      <c r="DB29" s="628"/>
      <c r="DC29" s="629"/>
      <c r="DD29" s="602">
        <v>1772042</v>
      </c>
      <c r="DE29" s="625"/>
      <c r="DF29" s="625"/>
      <c r="DG29" s="625"/>
      <c r="DH29" s="625"/>
      <c r="DI29" s="625"/>
      <c r="DJ29" s="625"/>
      <c r="DK29" s="626"/>
      <c r="DL29" s="602">
        <v>1772042</v>
      </c>
      <c r="DM29" s="625"/>
      <c r="DN29" s="625"/>
      <c r="DO29" s="625"/>
      <c r="DP29" s="625"/>
      <c r="DQ29" s="625"/>
      <c r="DR29" s="625"/>
      <c r="DS29" s="625"/>
      <c r="DT29" s="625"/>
      <c r="DU29" s="625"/>
      <c r="DV29" s="626"/>
      <c r="DW29" s="598">
        <v>22.1</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279816</v>
      </c>
      <c r="S30" s="594"/>
      <c r="T30" s="594"/>
      <c r="U30" s="594"/>
      <c r="V30" s="594"/>
      <c r="W30" s="594"/>
      <c r="X30" s="594"/>
      <c r="Y30" s="595"/>
      <c r="Z30" s="596">
        <v>2.2999999999999998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99.1</v>
      </c>
      <c r="BH30" s="652"/>
      <c r="BI30" s="652"/>
      <c r="BJ30" s="652"/>
      <c r="BK30" s="652"/>
      <c r="BL30" s="652"/>
      <c r="BM30" s="588">
        <v>96.7</v>
      </c>
      <c r="BN30" s="652"/>
      <c r="BO30" s="652"/>
      <c r="BP30" s="652"/>
      <c r="BQ30" s="653"/>
      <c r="BR30" s="651">
        <v>99.3</v>
      </c>
      <c r="BS30" s="652"/>
      <c r="BT30" s="652"/>
      <c r="BU30" s="652"/>
      <c r="BV30" s="652"/>
      <c r="BW30" s="652"/>
      <c r="BX30" s="588">
        <v>96.7</v>
      </c>
      <c r="BY30" s="652"/>
      <c r="BZ30" s="652"/>
      <c r="CA30" s="652"/>
      <c r="CB30" s="653"/>
      <c r="CD30" s="656"/>
      <c r="CE30" s="657"/>
      <c r="CF30" s="607" t="s">
        <v>294</v>
      </c>
      <c r="CG30" s="608"/>
      <c r="CH30" s="608"/>
      <c r="CI30" s="608"/>
      <c r="CJ30" s="608"/>
      <c r="CK30" s="608"/>
      <c r="CL30" s="608"/>
      <c r="CM30" s="608"/>
      <c r="CN30" s="608"/>
      <c r="CO30" s="608"/>
      <c r="CP30" s="608"/>
      <c r="CQ30" s="609"/>
      <c r="CR30" s="593">
        <v>1716667</v>
      </c>
      <c r="CS30" s="594"/>
      <c r="CT30" s="594"/>
      <c r="CU30" s="594"/>
      <c r="CV30" s="594"/>
      <c r="CW30" s="594"/>
      <c r="CX30" s="594"/>
      <c r="CY30" s="595"/>
      <c r="CZ30" s="627">
        <v>14.9</v>
      </c>
      <c r="DA30" s="628"/>
      <c r="DB30" s="628"/>
      <c r="DC30" s="629"/>
      <c r="DD30" s="602">
        <v>1666566</v>
      </c>
      <c r="DE30" s="594"/>
      <c r="DF30" s="594"/>
      <c r="DG30" s="594"/>
      <c r="DH30" s="594"/>
      <c r="DI30" s="594"/>
      <c r="DJ30" s="594"/>
      <c r="DK30" s="595"/>
      <c r="DL30" s="602">
        <v>1666566</v>
      </c>
      <c r="DM30" s="594"/>
      <c r="DN30" s="594"/>
      <c r="DO30" s="594"/>
      <c r="DP30" s="594"/>
      <c r="DQ30" s="594"/>
      <c r="DR30" s="594"/>
      <c r="DS30" s="594"/>
      <c r="DT30" s="594"/>
      <c r="DU30" s="594"/>
      <c r="DV30" s="595"/>
      <c r="DW30" s="598">
        <v>20.8</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284176</v>
      </c>
      <c r="S31" s="594"/>
      <c r="T31" s="594"/>
      <c r="U31" s="594"/>
      <c r="V31" s="594"/>
      <c r="W31" s="594"/>
      <c r="X31" s="594"/>
      <c r="Y31" s="595"/>
      <c r="Z31" s="596">
        <v>2.4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99.4</v>
      </c>
      <c r="BH31" s="625"/>
      <c r="BI31" s="625"/>
      <c r="BJ31" s="625"/>
      <c r="BK31" s="625"/>
      <c r="BL31" s="625"/>
      <c r="BM31" s="599">
        <v>97.3</v>
      </c>
      <c r="BN31" s="649"/>
      <c r="BO31" s="649"/>
      <c r="BP31" s="649"/>
      <c r="BQ31" s="650"/>
      <c r="BR31" s="648">
        <v>99.4</v>
      </c>
      <c r="BS31" s="625"/>
      <c r="BT31" s="625"/>
      <c r="BU31" s="625"/>
      <c r="BV31" s="625"/>
      <c r="BW31" s="625"/>
      <c r="BX31" s="599">
        <v>96.8</v>
      </c>
      <c r="BY31" s="649"/>
      <c r="BZ31" s="649"/>
      <c r="CA31" s="649"/>
      <c r="CB31" s="650"/>
      <c r="CD31" s="656"/>
      <c r="CE31" s="657"/>
      <c r="CF31" s="607" t="s">
        <v>298</v>
      </c>
      <c r="CG31" s="608"/>
      <c r="CH31" s="608"/>
      <c r="CI31" s="608"/>
      <c r="CJ31" s="608"/>
      <c r="CK31" s="608"/>
      <c r="CL31" s="608"/>
      <c r="CM31" s="608"/>
      <c r="CN31" s="608"/>
      <c r="CO31" s="608"/>
      <c r="CP31" s="608"/>
      <c r="CQ31" s="609"/>
      <c r="CR31" s="593">
        <v>105476</v>
      </c>
      <c r="CS31" s="625"/>
      <c r="CT31" s="625"/>
      <c r="CU31" s="625"/>
      <c r="CV31" s="625"/>
      <c r="CW31" s="625"/>
      <c r="CX31" s="625"/>
      <c r="CY31" s="626"/>
      <c r="CZ31" s="627">
        <v>0.9</v>
      </c>
      <c r="DA31" s="628"/>
      <c r="DB31" s="628"/>
      <c r="DC31" s="629"/>
      <c r="DD31" s="602">
        <v>105476</v>
      </c>
      <c r="DE31" s="625"/>
      <c r="DF31" s="625"/>
      <c r="DG31" s="625"/>
      <c r="DH31" s="625"/>
      <c r="DI31" s="625"/>
      <c r="DJ31" s="625"/>
      <c r="DK31" s="626"/>
      <c r="DL31" s="602">
        <v>105476</v>
      </c>
      <c r="DM31" s="625"/>
      <c r="DN31" s="625"/>
      <c r="DO31" s="625"/>
      <c r="DP31" s="625"/>
      <c r="DQ31" s="625"/>
      <c r="DR31" s="625"/>
      <c r="DS31" s="625"/>
      <c r="DT31" s="625"/>
      <c r="DU31" s="625"/>
      <c r="DV31" s="626"/>
      <c r="DW31" s="598">
        <v>1.3</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173840</v>
      </c>
      <c r="S32" s="594"/>
      <c r="T32" s="594"/>
      <c r="U32" s="594"/>
      <c r="V32" s="594"/>
      <c r="W32" s="594"/>
      <c r="X32" s="594"/>
      <c r="Y32" s="595"/>
      <c r="Z32" s="596">
        <v>1.4</v>
      </c>
      <c r="AA32" s="596"/>
      <c r="AB32" s="596"/>
      <c r="AC32" s="596"/>
      <c r="AD32" s="597">
        <v>11416</v>
      </c>
      <c r="AE32" s="597"/>
      <c r="AF32" s="597"/>
      <c r="AG32" s="597"/>
      <c r="AH32" s="597"/>
      <c r="AI32" s="597"/>
      <c r="AJ32" s="597"/>
      <c r="AK32" s="597"/>
      <c r="AL32" s="598">
        <v>0.2</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98.7</v>
      </c>
      <c r="BH32" s="661"/>
      <c r="BI32" s="661"/>
      <c r="BJ32" s="661"/>
      <c r="BK32" s="661"/>
      <c r="BL32" s="661"/>
      <c r="BM32" s="662">
        <v>95.2</v>
      </c>
      <c r="BN32" s="661"/>
      <c r="BO32" s="661"/>
      <c r="BP32" s="661"/>
      <c r="BQ32" s="663"/>
      <c r="BR32" s="660">
        <v>98.9</v>
      </c>
      <c r="BS32" s="661"/>
      <c r="BT32" s="661"/>
      <c r="BU32" s="661"/>
      <c r="BV32" s="661"/>
      <c r="BW32" s="661"/>
      <c r="BX32" s="662">
        <v>95.5</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1152787</v>
      </c>
      <c r="S33" s="594"/>
      <c r="T33" s="594"/>
      <c r="U33" s="594"/>
      <c r="V33" s="594"/>
      <c r="W33" s="594"/>
      <c r="X33" s="594"/>
      <c r="Y33" s="595"/>
      <c r="Z33" s="596">
        <v>9.6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5188850</v>
      </c>
      <c r="CS33" s="625"/>
      <c r="CT33" s="625"/>
      <c r="CU33" s="625"/>
      <c r="CV33" s="625"/>
      <c r="CW33" s="625"/>
      <c r="CX33" s="625"/>
      <c r="CY33" s="626"/>
      <c r="CZ33" s="627">
        <v>45.1</v>
      </c>
      <c r="DA33" s="628"/>
      <c r="DB33" s="628"/>
      <c r="DC33" s="629"/>
      <c r="DD33" s="602">
        <v>4254140</v>
      </c>
      <c r="DE33" s="625"/>
      <c r="DF33" s="625"/>
      <c r="DG33" s="625"/>
      <c r="DH33" s="625"/>
      <c r="DI33" s="625"/>
      <c r="DJ33" s="625"/>
      <c r="DK33" s="626"/>
      <c r="DL33" s="602">
        <v>3368986</v>
      </c>
      <c r="DM33" s="625"/>
      <c r="DN33" s="625"/>
      <c r="DO33" s="625"/>
      <c r="DP33" s="625"/>
      <c r="DQ33" s="625"/>
      <c r="DR33" s="625"/>
      <c r="DS33" s="625"/>
      <c r="DT33" s="625"/>
      <c r="DU33" s="625"/>
      <c r="DV33" s="626"/>
      <c r="DW33" s="598">
        <v>42.1</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1347384</v>
      </c>
      <c r="CS34" s="594"/>
      <c r="CT34" s="594"/>
      <c r="CU34" s="594"/>
      <c r="CV34" s="594"/>
      <c r="CW34" s="594"/>
      <c r="CX34" s="594"/>
      <c r="CY34" s="595"/>
      <c r="CZ34" s="627">
        <v>11.7</v>
      </c>
      <c r="DA34" s="628"/>
      <c r="DB34" s="628"/>
      <c r="DC34" s="629"/>
      <c r="DD34" s="602">
        <v>1020946</v>
      </c>
      <c r="DE34" s="594"/>
      <c r="DF34" s="594"/>
      <c r="DG34" s="594"/>
      <c r="DH34" s="594"/>
      <c r="DI34" s="594"/>
      <c r="DJ34" s="594"/>
      <c r="DK34" s="595"/>
      <c r="DL34" s="602">
        <v>697839</v>
      </c>
      <c r="DM34" s="594"/>
      <c r="DN34" s="594"/>
      <c r="DO34" s="594"/>
      <c r="DP34" s="594"/>
      <c r="DQ34" s="594"/>
      <c r="DR34" s="594"/>
      <c r="DS34" s="594"/>
      <c r="DT34" s="594"/>
      <c r="DU34" s="594"/>
      <c r="DV34" s="595"/>
      <c r="DW34" s="598">
        <v>8.6999999999999993</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450587</v>
      </c>
      <c r="S35" s="594"/>
      <c r="T35" s="594"/>
      <c r="U35" s="594"/>
      <c r="V35" s="594"/>
      <c r="W35" s="594"/>
      <c r="X35" s="594"/>
      <c r="Y35" s="595"/>
      <c r="Z35" s="596">
        <v>3.7</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1732562</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103581</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224269</v>
      </c>
      <c r="CS35" s="625"/>
      <c r="CT35" s="625"/>
      <c r="CU35" s="625"/>
      <c r="CV35" s="625"/>
      <c r="CW35" s="625"/>
      <c r="CX35" s="625"/>
      <c r="CY35" s="626"/>
      <c r="CZ35" s="627">
        <v>2</v>
      </c>
      <c r="DA35" s="628"/>
      <c r="DB35" s="628"/>
      <c r="DC35" s="629"/>
      <c r="DD35" s="602">
        <v>171646</v>
      </c>
      <c r="DE35" s="625"/>
      <c r="DF35" s="625"/>
      <c r="DG35" s="625"/>
      <c r="DH35" s="625"/>
      <c r="DI35" s="625"/>
      <c r="DJ35" s="625"/>
      <c r="DK35" s="626"/>
      <c r="DL35" s="602">
        <v>166049</v>
      </c>
      <c r="DM35" s="625"/>
      <c r="DN35" s="625"/>
      <c r="DO35" s="625"/>
      <c r="DP35" s="625"/>
      <c r="DQ35" s="625"/>
      <c r="DR35" s="625"/>
      <c r="DS35" s="625"/>
      <c r="DT35" s="625"/>
      <c r="DU35" s="625"/>
      <c r="DV35" s="626"/>
      <c r="DW35" s="598">
        <v>2.1</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12039105</v>
      </c>
      <c r="S36" s="666"/>
      <c r="T36" s="666"/>
      <c r="U36" s="666"/>
      <c r="V36" s="666"/>
      <c r="W36" s="666"/>
      <c r="X36" s="666"/>
      <c r="Y36" s="667"/>
      <c r="Z36" s="668">
        <v>100</v>
      </c>
      <c r="AA36" s="668"/>
      <c r="AB36" s="668"/>
      <c r="AC36" s="668"/>
      <c r="AD36" s="669">
        <v>7554647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325169</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89187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2596527</v>
      </c>
      <c r="CS36" s="594"/>
      <c r="CT36" s="594"/>
      <c r="CU36" s="594"/>
      <c r="CV36" s="594"/>
      <c r="CW36" s="594"/>
      <c r="CX36" s="594"/>
      <c r="CY36" s="595"/>
      <c r="CZ36" s="627">
        <v>22.6</v>
      </c>
      <c r="DA36" s="628"/>
      <c r="DB36" s="628"/>
      <c r="DC36" s="629"/>
      <c r="DD36" s="602">
        <v>2181201</v>
      </c>
      <c r="DE36" s="594"/>
      <c r="DF36" s="594"/>
      <c r="DG36" s="594"/>
      <c r="DH36" s="594"/>
      <c r="DI36" s="594"/>
      <c r="DJ36" s="594"/>
      <c r="DK36" s="595"/>
      <c r="DL36" s="602">
        <v>1680149</v>
      </c>
      <c r="DM36" s="594"/>
      <c r="DN36" s="594"/>
      <c r="DO36" s="594"/>
      <c r="DP36" s="594"/>
      <c r="DQ36" s="594"/>
      <c r="DR36" s="594"/>
      <c r="DS36" s="594"/>
      <c r="DT36" s="594"/>
      <c r="DU36" s="594"/>
      <c r="DV36" s="595"/>
      <c r="DW36" s="598">
        <v>21</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202360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2502</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233138</v>
      </c>
      <c r="CS37" s="625"/>
      <c r="CT37" s="625"/>
      <c r="CU37" s="625"/>
      <c r="CV37" s="625"/>
      <c r="CW37" s="625"/>
      <c r="CX37" s="625"/>
      <c r="CY37" s="626"/>
      <c r="CZ37" s="627">
        <v>2</v>
      </c>
      <c r="DA37" s="628"/>
      <c r="DB37" s="628"/>
      <c r="DC37" s="629"/>
      <c r="DD37" s="602">
        <v>232067</v>
      </c>
      <c r="DE37" s="625"/>
      <c r="DF37" s="625"/>
      <c r="DG37" s="625"/>
      <c r="DH37" s="625"/>
      <c r="DI37" s="625"/>
      <c r="DJ37" s="625"/>
      <c r="DK37" s="626"/>
      <c r="DL37" s="602">
        <v>231436</v>
      </c>
      <c r="DM37" s="625"/>
      <c r="DN37" s="625"/>
      <c r="DO37" s="625"/>
      <c r="DP37" s="625"/>
      <c r="DQ37" s="625"/>
      <c r="DR37" s="625"/>
      <c r="DS37" s="625"/>
      <c r="DT37" s="625"/>
      <c r="DU37" s="625"/>
      <c r="DV37" s="626"/>
      <c r="DW37" s="598">
        <v>2.9</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166001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4105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927773</v>
      </c>
      <c r="CS38" s="594"/>
      <c r="CT38" s="594"/>
      <c r="CU38" s="594"/>
      <c r="CV38" s="594"/>
      <c r="CW38" s="594"/>
      <c r="CX38" s="594"/>
      <c r="CY38" s="595"/>
      <c r="CZ38" s="627">
        <v>8.1</v>
      </c>
      <c r="DA38" s="628"/>
      <c r="DB38" s="628"/>
      <c r="DC38" s="629"/>
      <c r="DD38" s="602">
        <v>824949</v>
      </c>
      <c r="DE38" s="594"/>
      <c r="DF38" s="594"/>
      <c r="DG38" s="594"/>
      <c r="DH38" s="594"/>
      <c r="DI38" s="594"/>
      <c r="DJ38" s="594"/>
      <c r="DK38" s="595"/>
      <c r="DL38" s="602">
        <v>824949</v>
      </c>
      <c r="DM38" s="594"/>
      <c r="DN38" s="594"/>
      <c r="DO38" s="594"/>
      <c r="DP38" s="594"/>
      <c r="DQ38" s="594"/>
      <c r="DR38" s="594"/>
      <c r="DS38" s="594"/>
      <c r="DT38" s="594"/>
      <c r="DU38" s="594"/>
      <c r="DV38" s="595"/>
      <c r="DW38" s="598">
        <v>10.3</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155194</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83</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82897</v>
      </c>
      <c r="CS39" s="625"/>
      <c r="CT39" s="625"/>
      <c r="CU39" s="625"/>
      <c r="CV39" s="625"/>
      <c r="CW39" s="625"/>
      <c r="CX39" s="625"/>
      <c r="CY39" s="626"/>
      <c r="CZ39" s="627">
        <v>0.7</v>
      </c>
      <c r="DA39" s="628"/>
      <c r="DB39" s="628"/>
      <c r="DC39" s="629"/>
      <c r="DD39" s="602">
        <v>45398</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125754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84</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10000</v>
      </c>
      <c r="CS40" s="594"/>
      <c r="CT40" s="594"/>
      <c r="CU40" s="594"/>
      <c r="CV40" s="594"/>
      <c r="CW40" s="594"/>
      <c r="CX40" s="594"/>
      <c r="CY40" s="595"/>
      <c r="CZ40" s="627">
        <v>0.1</v>
      </c>
      <c r="DA40" s="628"/>
      <c r="DB40" s="628"/>
      <c r="DC40" s="629"/>
      <c r="DD40" s="602">
        <v>10000</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758084</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1767862</v>
      </c>
      <c r="CS42" s="594"/>
      <c r="CT42" s="594"/>
      <c r="CU42" s="594"/>
      <c r="CV42" s="594"/>
      <c r="CW42" s="594"/>
      <c r="CX42" s="594"/>
      <c r="CY42" s="595"/>
      <c r="CZ42" s="627">
        <v>15.4</v>
      </c>
      <c r="DA42" s="676"/>
      <c r="DB42" s="676"/>
      <c r="DC42" s="677"/>
      <c r="DD42" s="602">
        <v>618278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4426</v>
      </c>
      <c r="CS43" s="625"/>
      <c r="CT43" s="625"/>
      <c r="CU43" s="625"/>
      <c r="CV43" s="625"/>
      <c r="CW43" s="625"/>
      <c r="CX43" s="625"/>
      <c r="CY43" s="626"/>
      <c r="CZ43" s="627">
        <v>0</v>
      </c>
      <c r="DA43" s="628"/>
      <c r="DB43" s="628"/>
      <c r="DC43" s="629"/>
      <c r="DD43" s="602">
        <v>4426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289</v>
      </c>
      <c r="CE44" s="700"/>
      <c r="CF44" s="590" t="s">
        <v>337</v>
      </c>
      <c r="CG44" s="591"/>
      <c r="CH44" s="591"/>
      <c r="CI44" s="591"/>
      <c r="CJ44" s="591"/>
      <c r="CK44" s="591"/>
      <c r="CL44" s="591"/>
      <c r="CM44" s="591"/>
      <c r="CN44" s="591"/>
      <c r="CO44" s="591"/>
      <c r="CP44" s="591"/>
      <c r="CQ44" s="592"/>
      <c r="CR44" s="593">
        <v>1714378</v>
      </c>
      <c r="CS44" s="594"/>
      <c r="CT44" s="594"/>
      <c r="CU44" s="594"/>
      <c r="CV44" s="594"/>
      <c r="CW44" s="594"/>
      <c r="CX44" s="594"/>
      <c r="CY44" s="595"/>
      <c r="CZ44" s="627">
        <v>14.9</v>
      </c>
      <c r="DA44" s="676"/>
      <c r="DB44" s="676"/>
      <c r="DC44" s="677"/>
      <c r="DD44" s="602">
        <v>590739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776708</v>
      </c>
      <c r="CS45" s="625"/>
      <c r="CT45" s="625"/>
      <c r="CU45" s="625"/>
      <c r="CV45" s="625"/>
      <c r="CW45" s="625"/>
      <c r="CX45" s="625"/>
      <c r="CY45" s="626"/>
      <c r="CZ45" s="627">
        <v>6.8</v>
      </c>
      <c r="DA45" s="628"/>
      <c r="DB45" s="628"/>
      <c r="DC45" s="629"/>
      <c r="DD45" s="602">
        <v>73282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932291</v>
      </c>
      <c r="CS46" s="594"/>
      <c r="CT46" s="594"/>
      <c r="CU46" s="594"/>
      <c r="CV46" s="594"/>
      <c r="CW46" s="594"/>
      <c r="CX46" s="594"/>
      <c r="CY46" s="595"/>
      <c r="CZ46" s="627">
        <v>8.1</v>
      </c>
      <c r="DA46" s="676"/>
      <c r="DB46" s="676"/>
      <c r="DC46" s="677"/>
      <c r="DD46" s="602">
        <v>512078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53484</v>
      </c>
      <c r="CS47" s="625"/>
      <c r="CT47" s="625"/>
      <c r="CU47" s="625"/>
      <c r="CV47" s="625"/>
      <c r="CW47" s="625"/>
      <c r="CX47" s="625"/>
      <c r="CY47" s="626"/>
      <c r="CZ47" s="627">
        <v>0.5</v>
      </c>
      <c r="DA47" s="628"/>
      <c r="DB47" s="628"/>
      <c r="DC47" s="629"/>
      <c r="DD47" s="602">
        <v>27539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11498484</v>
      </c>
      <c r="CS49" s="661"/>
      <c r="CT49" s="661"/>
      <c r="CU49" s="661"/>
      <c r="CV49" s="661"/>
      <c r="CW49" s="661"/>
      <c r="CX49" s="661"/>
      <c r="CY49" s="688"/>
      <c r="CZ49" s="689">
        <v>100</v>
      </c>
      <c r="DA49" s="690"/>
      <c r="DB49" s="690"/>
      <c r="DC49" s="691"/>
      <c r="DD49" s="692">
        <v>8520156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12039</v>
      </c>
      <c r="R7" s="723"/>
      <c r="S7" s="723"/>
      <c r="T7" s="723"/>
      <c r="U7" s="723"/>
      <c r="V7" s="723">
        <v>11498</v>
      </c>
      <c r="W7" s="723"/>
      <c r="X7" s="723"/>
      <c r="Y7" s="723"/>
      <c r="Z7" s="723"/>
      <c r="AA7" s="723">
        <v>541</v>
      </c>
      <c r="AB7" s="723"/>
      <c r="AC7" s="723"/>
      <c r="AD7" s="723"/>
      <c r="AE7" s="724"/>
      <c r="AF7" s="725">
        <v>371</v>
      </c>
      <c r="AG7" s="726"/>
      <c r="AH7" s="726"/>
      <c r="AI7" s="726"/>
      <c r="AJ7" s="727"/>
      <c r="AK7" s="762">
        <v>280</v>
      </c>
      <c r="AL7" s="763"/>
      <c r="AM7" s="763"/>
      <c r="AN7" s="763"/>
      <c r="AO7" s="763"/>
      <c r="AP7" s="763">
        <v>13036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10</v>
      </c>
      <c r="CI7" s="760"/>
      <c r="CJ7" s="760"/>
      <c r="CK7" s="760"/>
      <c r="CL7" s="761"/>
      <c r="CM7" s="759">
        <v>42</v>
      </c>
      <c r="CN7" s="760"/>
      <c r="CO7" s="760"/>
      <c r="CP7" s="760"/>
      <c r="CQ7" s="761"/>
      <c r="CR7" s="759">
        <v>8</v>
      </c>
      <c r="CS7" s="760"/>
      <c r="CT7" s="760"/>
      <c r="CU7" s="760"/>
      <c r="CV7" s="761"/>
      <c r="CW7" s="759" t="s">
        <v>549</v>
      </c>
      <c r="CX7" s="760"/>
      <c r="CY7" s="760"/>
      <c r="CZ7" s="760"/>
      <c r="DA7" s="761"/>
      <c r="DB7" s="759" t="s">
        <v>549</v>
      </c>
      <c r="DC7" s="760"/>
      <c r="DD7" s="760"/>
      <c r="DE7" s="760"/>
      <c r="DF7" s="761"/>
      <c r="DG7" s="759" t="s">
        <v>549</v>
      </c>
      <c r="DH7" s="760"/>
      <c r="DI7" s="760"/>
      <c r="DJ7" s="760"/>
      <c r="DK7" s="761"/>
      <c r="DL7" s="759" t="s">
        <v>549</v>
      </c>
      <c r="DM7" s="760"/>
      <c r="DN7" s="760"/>
      <c r="DO7" s="760"/>
      <c r="DP7" s="761"/>
      <c r="DQ7" s="759" t="s">
        <v>549</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12039</v>
      </c>
      <c r="R23" s="782"/>
      <c r="S23" s="782"/>
      <c r="T23" s="782"/>
      <c r="U23" s="782"/>
      <c r="V23" s="782">
        <v>11498</v>
      </c>
      <c r="W23" s="782"/>
      <c r="X23" s="782"/>
      <c r="Y23" s="782"/>
      <c r="Z23" s="782"/>
      <c r="AA23" s="782">
        <v>541</v>
      </c>
      <c r="AB23" s="782"/>
      <c r="AC23" s="782"/>
      <c r="AD23" s="782"/>
      <c r="AE23" s="783"/>
      <c r="AF23" s="784">
        <v>371</v>
      </c>
      <c r="AG23" s="782"/>
      <c r="AH23" s="782"/>
      <c r="AI23" s="782"/>
      <c r="AJ23" s="785"/>
      <c r="AK23" s="786"/>
      <c r="AL23" s="787"/>
      <c r="AM23" s="787"/>
      <c r="AN23" s="787"/>
      <c r="AO23" s="787"/>
      <c r="AP23" s="782">
        <v>13036</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1947</v>
      </c>
      <c r="R28" s="811"/>
      <c r="S28" s="811"/>
      <c r="T28" s="811"/>
      <c r="U28" s="811"/>
      <c r="V28" s="811">
        <v>1843</v>
      </c>
      <c r="W28" s="811"/>
      <c r="X28" s="811"/>
      <c r="Y28" s="811"/>
      <c r="Z28" s="811"/>
      <c r="AA28" s="811">
        <v>104</v>
      </c>
      <c r="AB28" s="811"/>
      <c r="AC28" s="811"/>
      <c r="AD28" s="811"/>
      <c r="AE28" s="812"/>
      <c r="AF28" s="813">
        <v>104</v>
      </c>
      <c r="AG28" s="811"/>
      <c r="AH28" s="811"/>
      <c r="AI28" s="811"/>
      <c r="AJ28" s="814"/>
      <c r="AK28" s="815">
        <v>126</v>
      </c>
      <c r="AL28" s="806"/>
      <c r="AM28" s="806"/>
      <c r="AN28" s="806"/>
      <c r="AO28" s="806"/>
      <c r="AP28" s="806" t="s">
        <v>539</v>
      </c>
      <c r="AQ28" s="806"/>
      <c r="AR28" s="806"/>
      <c r="AS28" s="806"/>
      <c r="AT28" s="806"/>
      <c r="AU28" s="806" t="s">
        <v>483</v>
      </c>
      <c r="AV28" s="806"/>
      <c r="AW28" s="806"/>
      <c r="AX28" s="806"/>
      <c r="AY28" s="806"/>
      <c r="AZ28" s="807" t="s">
        <v>483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2524</v>
      </c>
      <c r="R29" s="747"/>
      <c r="S29" s="747"/>
      <c r="T29" s="747"/>
      <c r="U29" s="747"/>
      <c r="V29" s="747">
        <v>2480</v>
      </c>
      <c r="W29" s="747"/>
      <c r="X29" s="747"/>
      <c r="Y29" s="747"/>
      <c r="Z29" s="747"/>
      <c r="AA29" s="747">
        <v>44</v>
      </c>
      <c r="AB29" s="747"/>
      <c r="AC29" s="747"/>
      <c r="AD29" s="747"/>
      <c r="AE29" s="748"/>
      <c r="AF29" s="749">
        <v>44</v>
      </c>
      <c r="AG29" s="750"/>
      <c r="AH29" s="750"/>
      <c r="AI29" s="750"/>
      <c r="AJ29" s="751"/>
      <c r="AK29" s="818">
        <v>391</v>
      </c>
      <c r="AL29" s="819"/>
      <c r="AM29" s="819"/>
      <c r="AN29" s="819"/>
      <c r="AO29" s="819"/>
      <c r="AP29" s="819" t="s">
        <v>539</v>
      </c>
      <c r="AQ29" s="819"/>
      <c r="AR29" s="819"/>
      <c r="AS29" s="819"/>
      <c r="AT29" s="819"/>
      <c r="AU29" s="819" t="s">
        <v>483</v>
      </c>
      <c r="AV29" s="819"/>
      <c r="AW29" s="819"/>
      <c r="AX29" s="819"/>
      <c r="AY29" s="819"/>
      <c r="AZ29" s="820" t="s">
        <v>483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532</v>
      </c>
      <c r="R30" s="747"/>
      <c r="S30" s="747"/>
      <c r="T30" s="747"/>
      <c r="U30" s="747"/>
      <c r="V30" s="747">
        <v>529</v>
      </c>
      <c r="W30" s="747"/>
      <c r="X30" s="747"/>
      <c r="Y30" s="747"/>
      <c r="Z30" s="747"/>
      <c r="AA30" s="747">
        <v>3</v>
      </c>
      <c r="AB30" s="747"/>
      <c r="AC30" s="747"/>
      <c r="AD30" s="747"/>
      <c r="AE30" s="748"/>
      <c r="AF30" s="749">
        <v>3</v>
      </c>
      <c r="AG30" s="750"/>
      <c r="AH30" s="750"/>
      <c r="AI30" s="750"/>
      <c r="AJ30" s="751"/>
      <c r="AK30" s="818">
        <v>369</v>
      </c>
      <c r="AL30" s="819"/>
      <c r="AM30" s="819"/>
      <c r="AN30" s="819"/>
      <c r="AO30" s="819"/>
      <c r="AP30" s="819" t="s">
        <v>539</v>
      </c>
      <c r="AQ30" s="819"/>
      <c r="AR30" s="819"/>
      <c r="AS30" s="819"/>
      <c r="AT30" s="819"/>
      <c r="AU30" s="819" t="s">
        <v>483</v>
      </c>
      <c r="AV30" s="819"/>
      <c r="AW30" s="819"/>
      <c r="AX30" s="819"/>
      <c r="AY30" s="819"/>
      <c r="AZ30" s="820" t="s">
        <v>483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15</v>
      </c>
      <c r="R31" s="747"/>
      <c r="S31" s="747"/>
      <c r="T31" s="747"/>
      <c r="U31" s="747"/>
      <c r="V31" s="747">
        <v>14</v>
      </c>
      <c r="W31" s="747"/>
      <c r="X31" s="747"/>
      <c r="Y31" s="747"/>
      <c r="Z31" s="747"/>
      <c r="AA31" s="747">
        <v>0</v>
      </c>
      <c r="AB31" s="747"/>
      <c r="AC31" s="747"/>
      <c r="AD31" s="747"/>
      <c r="AE31" s="748"/>
      <c r="AF31" s="749">
        <v>0</v>
      </c>
      <c r="AG31" s="750"/>
      <c r="AH31" s="750"/>
      <c r="AI31" s="750"/>
      <c r="AJ31" s="751"/>
      <c r="AK31" s="818">
        <v>1</v>
      </c>
      <c r="AL31" s="819"/>
      <c r="AM31" s="819"/>
      <c r="AN31" s="819"/>
      <c r="AO31" s="819"/>
      <c r="AP31" s="819" t="s">
        <v>540</v>
      </c>
      <c r="AQ31" s="819"/>
      <c r="AR31" s="819"/>
      <c r="AS31" s="819"/>
      <c r="AT31" s="819"/>
      <c r="AU31" s="819" t="s">
        <v>540</v>
      </c>
      <c r="AV31" s="819"/>
      <c r="AW31" s="819"/>
      <c r="AX31" s="819"/>
      <c r="AY31" s="819"/>
      <c r="AZ31" s="820" t="s">
        <v>483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221</v>
      </c>
      <c r="R32" s="747"/>
      <c r="S32" s="747"/>
      <c r="T32" s="747"/>
      <c r="U32" s="747"/>
      <c r="V32" s="747">
        <v>233</v>
      </c>
      <c r="W32" s="747"/>
      <c r="X32" s="747"/>
      <c r="Y32" s="747"/>
      <c r="Z32" s="747"/>
      <c r="AA32" s="747">
        <v>-12</v>
      </c>
      <c r="AB32" s="747"/>
      <c r="AC32" s="747"/>
      <c r="AD32" s="747"/>
      <c r="AE32" s="748"/>
      <c r="AF32" s="749">
        <v>956</v>
      </c>
      <c r="AG32" s="750"/>
      <c r="AH32" s="750"/>
      <c r="AI32" s="750"/>
      <c r="AJ32" s="751"/>
      <c r="AK32" s="818">
        <v>69</v>
      </c>
      <c r="AL32" s="819"/>
      <c r="AM32" s="819"/>
      <c r="AN32" s="819"/>
      <c r="AO32" s="819"/>
      <c r="AP32" s="819">
        <v>1262</v>
      </c>
      <c r="AQ32" s="819"/>
      <c r="AR32" s="819"/>
      <c r="AS32" s="819"/>
      <c r="AT32" s="819"/>
      <c r="AU32" s="819">
        <v>1082</v>
      </c>
      <c r="AV32" s="819"/>
      <c r="AW32" s="819"/>
      <c r="AX32" s="819"/>
      <c r="AY32" s="819"/>
      <c r="AZ32" s="820" t="s">
        <v>483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199</v>
      </c>
      <c r="R33" s="747"/>
      <c r="S33" s="747"/>
      <c r="T33" s="747"/>
      <c r="U33" s="747"/>
      <c r="V33" s="747">
        <v>288</v>
      </c>
      <c r="W33" s="747"/>
      <c r="X33" s="747"/>
      <c r="Y33" s="747"/>
      <c r="Z33" s="747"/>
      <c r="AA33" s="747">
        <v>-89</v>
      </c>
      <c r="AB33" s="747"/>
      <c r="AC33" s="747"/>
      <c r="AD33" s="747"/>
      <c r="AE33" s="748"/>
      <c r="AF33" s="749">
        <v>80</v>
      </c>
      <c r="AG33" s="750"/>
      <c r="AH33" s="750"/>
      <c r="AI33" s="750"/>
      <c r="AJ33" s="751"/>
      <c r="AK33" s="818">
        <v>53</v>
      </c>
      <c r="AL33" s="819"/>
      <c r="AM33" s="819"/>
      <c r="AN33" s="819"/>
      <c r="AO33" s="819"/>
      <c r="AP33" s="819">
        <v>1706</v>
      </c>
      <c r="AQ33" s="819"/>
      <c r="AR33" s="819"/>
      <c r="AS33" s="819"/>
      <c r="AT33" s="819"/>
      <c r="AU33" s="819">
        <v>1524</v>
      </c>
      <c r="AV33" s="819"/>
      <c r="AW33" s="819"/>
      <c r="AX33" s="819"/>
      <c r="AY33" s="819"/>
      <c r="AZ33" s="820" t="s">
        <v>483</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146</v>
      </c>
      <c r="R34" s="747"/>
      <c r="S34" s="747"/>
      <c r="T34" s="747"/>
      <c r="U34" s="747"/>
      <c r="V34" s="747">
        <v>197</v>
      </c>
      <c r="W34" s="747"/>
      <c r="X34" s="747"/>
      <c r="Y34" s="747"/>
      <c r="Z34" s="747"/>
      <c r="AA34" s="747">
        <v>-51</v>
      </c>
      <c r="AB34" s="747"/>
      <c r="AC34" s="747"/>
      <c r="AD34" s="747"/>
      <c r="AE34" s="748"/>
      <c r="AF34" s="749">
        <v>287</v>
      </c>
      <c r="AG34" s="750"/>
      <c r="AH34" s="750"/>
      <c r="AI34" s="750"/>
      <c r="AJ34" s="751"/>
      <c r="AK34" s="818">
        <v>62</v>
      </c>
      <c r="AL34" s="819"/>
      <c r="AM34" s="819"/>
      <c r="AN34" s="819"/>
      <c r="AO34" s="819"/>
      <c r="AP34" s="819">
        <v>1303</v>
      </c>
      <c r="AQ34" s="819"/>
      <c r="AR34" s="819"/>
      <c r="AS34" s="819"/>
      <c r="AT34" s="819"/>
      <c r="AU34" s="819">
        <v>1295</v>
      </c>
      <c r="AV34" s="819"/>
      <c r="AW34" s="819"/>
      <c r="AX34" s="819"/>
      <c r="AY34" s="819"/>
      <c r="AZ34" s="820" t="s">
        <v>483</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62</v>
      </c>
      <c r="R35" s="747"/>
      <c r="S35" s="747"/>
      <c r="T35" s="747"/>
      <c r="U35" s="747"/>
      <c r="V35" s="747">
        <v>62</v>
      </c>
      <c r="W35" s="747"/>
      <c r="X35" s="747"/>
      <c r="Y35" s="747"/>
      <c r="Z35" s="747"/>
      <c r="AA35" s="747">
        <v>0</v>
      </c>
      <c r="AB35" s="747"/>
      <c r="AC35" s="747"/>
      <c r="AD35" s="747"/>
      <c r="AE35" s="748"/>
      <c r="AF35" s="749">
        <v>0</v>
      </c>
      <c r="AG35" s="750"/>
      <c r="AH35" s="750"/>
      <c r="AI35" s="750"/>
      <c r="AJ35" s="751"/>
      <c r="AK35" s="818">
        <v>44</v>
      </c>
      <c r="AL35" s="819"/>
      <c r="AM35" s="819"/>
      <c r="AN35" s="819"/>
      <c r="AO35" s="819"/>
      <c r="AP35" s="819">
        <v>251</v>
      </c>
      <c r="AQ35" s="819"/>
      <c r="AR35" s="819"/>
      <c r="AS35" s="819"/>
      <c r="AT35" s="819"/>
      <c r="AU35" s="819">
        <v>251</v>
      </c>
      <c r="AV35" s="819"/>
      <c r="AW35" s="819"/>
      <c r="AX35" s="819"/>
      <c r="AY35" s="819"/>
      <c r="AZ35" s="820" t="s">
        <v>483</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1474</v>
      </c>
      <c r="AG63" s="830"/>
      <c r="AH63" s="830"/>
      <c r="AI63" s="830"/>
      <c r="AJ63" s="831"/>
      <c r="AK63" s="832"/>
      <c r="AL63" s="827"/>
      <c r="AM63" s="827"/>
      <c r="AN63" s="827"/>
      <c r="AO63" s="827"/>
      <c r="AP63" s="830">
        <v>4522</v>
      </c>
      <c r="AQ63" s="830"/>
      <c r="AR63" s="830"/>
      <c r="AS63" s="830"/>
      <c r="AT63" s="830"/>
      <c r="AU63" s="830">
        <v>4152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541</v>
      </c>
      <c r="C68" s="858"/>
      <c r="D68" s="858"/>
      <c r="E68" s="858"/>
      <c r="F68" s="858"/>
      <c r="G68" s="858"/>
      <c r="H68" s="858"/>
      <c r="I68" s="858"/>
      <c r="J68" s="858"/>
      <c r="K68" s="858"/>
      <c r="L68" s="858"/>
      <c r="M68" s="858"/>
      <c r="N68" s="858"/>
      <c r="O68" s="858"/>
      <c r="P68" s="859"/>
      <c r="Q68" s="860">
        <v>330</v>
      </c>
      <c r="R68" s="854"/>
      <c r="S68" s="854"/>
      <c r="T68" s="854"/>
      <c r="U68" s="854"/>
      <c r="V68" s="854">
        <v>324</v>
      </c>
      <c r="W68" s="854"/>
      <c r="X68" s="854"/>
      <c r="Y68" s="854"/>
      <c r="Z68" s="854"/>
      <c r="AA68" s="854">
        <v>6</v>
      </c>
      <c r="AB68" s="854"/>
      <c r="AC68" s="854"/>
      <c r="AD68" s="854"/>
      <c r="AE68" s="854"/>
      <c r="AF68" s="854">
        <v>6</v>
      </c>
      <c r="AG68" s="854"/>
      <c r="AH68" s="854"/>
      <c r="AI68" s="854"/>
      <c r="AJ68" s="854"/>
      <c r="AK68" s="854" t="s">
        <v>549</v>
      </c>
      <c r="AL68" s="854"/>
      <c r="AM68" s="854"/>
      <c r="AN68" s="854"/>
      <c r="AO68" s="854"/>
      <c r="AP68" s="854" t="s">
        <v>549</v>
      </c>
      <c r="AQ68" s="854"/>
      <c r="AR68" s="854"/>
      <c r="AS68" s="854"/>
      <c r="AT68" s="854"/>
      <c r="AU68" s="854" t="s">
        <v>549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542</v>
      </c>
      <c r="C69" s="862"/>
      <c r="D69" s="862"/>
      <c r="E69" s="862"/>
      <c r="F69" s="862"/>
      <c r="G69" s="862"/>
      <c r="H69" s="862"/>
      <c r="I69" s="862"/>
      <c r="J69" s="862"/>
      <c r="K69" s="862"/>
      <c r="L69" s="862"/>
      <c r="M69" s="862"/>
      <c r="N69" s="862"/>
      <c r="O69" s="862"/>
      <c r="P69" s="863"/>
      <c r="Q69" s="864">
        <v>3208</v>
      </c>
      <c r="R69" s="819"/>
      <c r="S69" s="819"/>
      <c r="T69" s="819"/>
      <c r="U69" s="819"/>
      <c r="V69" s="819">
        <v>3245</v>
      </c>
      <c r="W69" s="819"/>
      <c r="X69" s="819"/>
      <c r="Y69" s="819"/>
      <c r="Z69" s="819"/>
      <c r="AA69" s="819">
        <v>-36</v>
      </c>
      <c r="AB69" s="819"/>
      <c r="AC69" s="819"/>
      <c r="AD69" s="819"/>
      <c r="AE69" s="819"/>
      <c r="AF69" s="819">
        <v>1602</v>
      </c>
      <c r="AG69" s="819"/>
      <c r="AH69" s="819"/>
      <c r="AI69" s="819"/>
      <c r="AJ69" s="819"/>
      <c r="AK69" s="819">
        <v>339</v>
      </c>
      <c r="AL69" s="819"/>
      <c r="AM69" s="819"/>
      <c r="AN69" s="819"/>
      <c r="AO69" s="819"/>
      <c r="AP69" s="819">
        <v>1311</v>
      </c>
      <c r="AQ69" s="819"/>
      <c r="AR69" s="819"/>
      <c r="AS69" s="819"/>
      <c r="AT69" s="819"/>
      <c r="AU69" s="819">
        <v>746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543</v>
      </c>
      <c r="C70" s="862"/>
      <c r="D70" s="862"/>
      <c r="E70" s="862"/>
      <c r="F70" s="862"/>
      <c r="G70" s="862"/>
      <c r="H70" s="862"/>
      <c r="I70" s="862"/>
      <c r="J70" s="862"/>
      <c r="K70" s="862"/>
      <c r="L70" s="862"/>
      <c r="M70" s="862"/>
      <c r="N70" s="862"/>
      <c r="O70" s="862"/>
      <c r="P70" s="863"/>
      <c r="Q70" s="864">
        <v>951</v>
      </c>
      <c r="R70" s="819"/>
      <c r="S70" s="819"/>
      <c r="T70" s="819"/>
      <c r="U70" s="819"/>
      <c r="V70" s="819">
        <v>951</v>
      </c>
      <c r="W70" s="819"/>
      <c r="X70" s="819"/>
      <c r="Y70" s="819"/>
      <c r="Z70" s="819"/>
      <c r="AA70" s="819">
        <v>0</v>
      </c>
      <c r="AB70" s="819"/>
      <c r="AC70" s="819"/>
      <c r="AD70" s="819"/>
      <c r="AE70" s="819"/>
      <c r="AF70" s="819">
        <v>0</v>
      </c>
      <c r="AG70" s="819"/>
      <c r="AH70" s="819"/>
      <c r="AI70" s="819"/>
      <c r="AJ70" s="819"/>
      <c r="AK70" s="819">
        <v>36</v>
      </c>
      <c r="AL70" s="819"/>
      <c r="AM70" s="819"/>
      <c r="AN70" s="819"/>
      <c r="AO70" s="819"/>
      <c r="AP70" s="819" t="s">
        <v>549</v>
      </c>
      <c r="AQ70" s="819"/>
      <c r="AR70" s="819"/>
      <c r="AS70" s="819"/>
      <c r="AT70" s="819"/>
      <c r="AU70" s="819" t="s">
        <v>549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544</v>
      </c>
      <c r="C71" s="862"/>
      <c r="D71" s="862"/>
      <c r="E71" s="862"/>
      <c r="F71" s="862"/>
      <c r="G71" s="862"/>
      <c r="H71" s="862"/>
      <c r="I71" s="862"/>
      <c r="J71" s="862"/>
      <c r="K71" s="862"/>
      <c r="L71" s="862"/>
      <c r="M71" s="862"/>
      <c r="N71" s="862"/>
      <c r="O71" s="862"/>
      <c r="P71" s="863"/>
      <c r="Q71" s="864">
        <v>375539</v>
      </c>
      <c r="R71" s="819"/>
      <c r="S71" s="819"/>
      <c r="T71" s="819"/>
      <c r="U71" s="819"/>
      <c r="V71" s="819">
        <v>374021</v>
      </c>
      <c r="W71" s="819"/>
      <c r="X71" s="819"/>
      <c r="Y71" s="819"/>
      <c r="Z71" s="819"/>
      <c r="AA71" s="819">
        <v>1517</v>
      </c>
      <c r="AB71" s="819"/>
      <c r="AC71" s="819"/>
      <c r="AD71" s="819"/>
      <c r="AE71" s="819"/>
      <c r="AF71" s="819">
        <v>1517</v>
      </c>
      <c r="AG71" s="819"/>
      <c r="AH71" s="819"/>
      <c r="AI71" s="819"/>
      <c r="AJ71" s="819"/>
      <c r="AK71" s="819">
        <v>2628</v>
      </c>
      <c r="AL71" s="819"/>
      <c r="AM71" s="819"/>
      <c r="AN71" s="819"/>
      <c r="AO71" s="819"/>
      <c r="AP71" s="819" t="s">
        <v>549</v>
      </c>
      <c r="AQ71" s="819"/>
      <c r="AR71" s="819"/>
      <c r="AS71" s="819"/>
      <c r="AT71" s="819"/>
      <c r="AU71" s="819" t="s">
        <v>550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545</v>
      </c>
      <c r="C72" s="862"/>
      <c r="D72" s="862"/>
      <c r="E72" s="862"/>
      <c r="F72" s="862"/>
      <c r="G72" s="862"/>
      <c r="H72" s="862"/>
      <c r="I72" s="862"/>
      <c r="J72" s="862"/>
      <c r="K72" s="862"/>
      <c r="L72" s="862"/>
      <c r="M72" s="862"/>
      <c r="N72" s="862"/>
      <c r="O72" s="862"/>
      <c r="P72" s="863"/>
      <c r="Q72" s="864">
        <v>30</v>
      </c>
      <c r="R72" s="819"/>
      <c r="S72" s="819"/>
      <c r="T72" s="819"/>
      <c r="U72" s="819"/>
      <c r="V72" s="819">
        <v>29</v>
      </c>
      <c r="W72" s="819"/>
      <c r="X72" s="819"/>
      <c r="Y72" s="819"/>
      <c r="Z72" s="819"/>
      <c r="AA72" s="819">
        <v>0</v>
      </c>
      <c r="AB72" s="819"/>
      <c r="AC72" s="819"/>
      <c r="AD72" s="819"/>
      <c r="AE72" s="819"/>
      <c r="AF72" s="819">
        <v>0</v>
      </c>
      <c r="AG72" s="819"/>
      <c r="AH72" s="819"/>
      <c r="AI72" s="819"/>
      <c r="AJ72" s="819"/>
      <c r="AK72" s="819" t="s">
        <v>549</v>
      </c>
      <c r="AL72" s="819"/>
      <c r="AM72" s="819"/>
      <c r="AN72" s="819"/>
      <c r="AO72" s="819"/>
      <c r="AP72" s="819" t="s">
        <v>549</v>
      </c>
      <c r="AQ72" s="819"/>
      <c r="AR72" s="819"/>
      <c r="AS72" s="819"/>
      <c r="AT72" s="819"/>
      <c r="AU72" s="819" t="s">
        <v>549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546</v>
      </c>
      <c r="C73" s="862"/>
      <c r="D73" s="862"/>
      <c r="E73" s="862"/>
      <c r="F73" s="862"/>
      <c r="G73" s="862"/>
      <c r="H73" s="862"/>
      <c r="I73" s="862"/>
      <c r="J73" s="862"/>
      <c r="K73" s="862"/>
      <c r="L73" s="862"/>
      <c r="M73" s="862"/>
      <c r="N73" s="862"/>
      <c r="O73" s="862"/>
      <c r="P73" s="863"/>
      <c r="Q73" s="864">
        <v>64</v>
      </c>
      <c r="R73" s="819"/>
      <c r="S73" s="819"/>
      <c r="T73" s="819"/>
      <c r="U73" s="819"/>
      <c r="V73" s="819">
        <v>62</v>
      </c>
      <c r="W73" s="819"/>
      <c r="X73" s="819"/>
      <c r="Y73" s="819"/>
      <c r="Z73" s="819"/>
      <c r="AA73" s="819">
        <v>2</v>
      </c>
      <c r="AB73" s="819"/>
      <c r="AC73" s="819"/>
      <c r="AD73" s="819"/>
      <c r="AE73" s="819"/>
      <c r="AF73" s="819">
        <v>2</v>
      </c>
      <c r="AG73" s="819"/>
      <c r="AH73" s="819"/>
      <c r="AI73" s="819"/>
      <c r="AJ73" s="819"/>
      <c r="AK73" s="819" t="s">
        <v>549</v>
      </c>
      <c r="AL73" s="819"/>
      <c r="AM73" s="819"/>
      <c r="AN73" s="819"/>
      <c r="AO73" s="819"/>
      <c r="AP73" s="819" t="s">
        <v>549</v>
      </c>
      <c r="AQ73" s="819"/>
      <c r="AR73" s="819"/>
      <c r="AS73" s="819"/>
      <c r="AT73" s="819"/>
      <c r="AU73" s="819" t="s">
        <v>549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547</v>
      </c>
      <c r="C74" s="862"/>
      <c r="D74" s="862"/>
      <c r="E74" s="862"/>
      <c r="F74" s="862"/>
      <c r="G74" s="862"/>
      <c r="H74" s="862"/>
      <c r="I74" s="862"/>
      <c r="J74" s="862"/>
      <c r="K74" s="862"/>
      <c r="L74" s="862"/>
      <c r="M74" s="862"/>
      <c r="N74" s="862"/>
      <c r="O74" s="862"/>
      <c r="P74" s="863"/>
      <c r="Q74" s="864">
        <v>200</v>
      </c>
      <c r="R74" s="819"/>
      <c r="S74" s="819"/>
      <c r="T74" s="819"/>
      <c r="U74" s="819"/>
      <c r="V74" s="819">
        <v>165</v>
      </c>
      <c r="W74" s="819"/>
      <c r="X74" s="819"/>
      <c r="Y74" s="819"/>
      <c r="Z74" s="819"/>
      <c r="AA74" s="819">
        <v>35</v>
      </c>
      <c r="AB74" s="819"/>
      <c r="AC74" s="819"/>
      <c r="AD74" s="819"/>
      <c r="AE74" s="819"/>
      <c r="AF74" s="819">
        <v>35</v>
      </c>
      <c r="AG74" s="819"/>
      <c r="AH74" s="819"/>
      <c r="AI74" s="819"/>
      <c r="AJ74" s="819"/>
      <c r="AK74" s="819" t="s">
        <v>549</v>
      </c>
      <c r="AL74" s="819"/>
      <c r="AM74" s="819"/>
      <c r="AN74" s="819"/>
      <c r="AO74" s="819"/>
      <c r="AP74" s="819" t="s">
        <v>549</v>
      </c>
      <c r="AQ74" s="819"/>
      <c r="AR74" s="819"/>
      <c r="AS74" s="819"/>
      <c r="AT74" s="819"/>
      <c r="AU74" s="819" t="s">
        <v>549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548</v>
      </c>
      <c r="C75" s="862"/>
      <c r="D75" s="862"/>
      <c r="E75" s="862"/>
      <c r="F75" s="862"/>
      <c r="G75" s="862"/>
      <c r="H75" s="862"/>
      <c r="I75" s="862"/>
      <c r="J75" s="862"/>
      <c r="K75" s="862"/>
      <c r="L75" s="862"/>
      <c r="M75" s="862"/>
      <c r="N75" s="862"/>
      <c r="O75" s="862"/>
      <c r="P75" s="863"/>
      <c r="Q75" s="867">
        <v>7067</v>
      </c>
      <c r="R75" s="868"/>
      <c r="S75" s="868"/>
      <c r="T75" s="868"/>
      <c r="U75" s="818"/>
      <c r="V75" s="869">
        <v>6864</v>
      </c>
      <c r="W75" s="868"/>
      <c r="X75" s="868"/>
      <c r="Y75" s="868"/>
      <c r="Z75" s="818"/>
      <c r="AA75" s="869">
        <v>203</v>
      </c>
      <c r="AB75" s="868"/>
      <c r="AC75" s="868"/>
      <c r="AD75" s="868"/>
      <c r="AE75" s="818"/>
      <c r="AF75" s="869">
        <v>203</v>
      </c>
      <c r="AG75" s="868"/>
      <c r="AH75" s="868"/>
      <c r="AI75" s="868"/>
      <c r="AJ75" s="818"/>
      <c r="AK75" s="819" t="s">
        <v>549</v>
      </c>
      <c r="AL75" s="819"/>
      <c r="AM75" s="819"/>
      <c r="AN75" s="819"/>
      <c r="AO75" s="819"/>
      <c r="AP75" s="819" t="s">
        <v>549</v>
      </c>
      <c r="AQ75" s="819"/>
      <c r="AR75" s="819"/>
      <c r="AS75" s="819"/>
      <c r="AT75" s="819"/>
      <c r="AU75" s="819" t="s">
        <v>549</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3365</v>
      </c>
      <c r="AG88" s="830"/>
      <c r="AH88" s="830"/>
      <c r="AI88" s="830"/>
      <c r="AJ88" s="830"/>
      <c r="AK88" s="827"/>
      <c r="AL88" s="827"/>
      <c r="AM88" s="827"/>
      <c r="AN88" s="827"/>
      <c r="AO88" s="827"/>
      <c r="AP88" s="830">
        <v>1311</v>
      </c>
      <c r="AQ88" s="830"/>
      <c r="AR88" s="830"/>
      <c r="AS88" s="830"/>
      <c r="AT88" s="830"/>
      <c r="AU88" s="830">
        <v>746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v>
      </c>
      <c r="CS102" s="838"/>
      <c r="CT102" s="838"/>
      <c r="CU102" s="838"/>
      <c r="CV102" s="881"/>
      <c r="CW102" s="880" t="s">
        <v>549</v>
      </c>
      <c r="CX102" s="838"/>
      <c r="CY102" s="838"/>
      <c r="CZ102" s="838"/>
      <c r="DA102" s="881"/>
      <c r="DB102" s="880" t="s">
        <v>549</v>
      </c>
      <c r="DC102" s="838"/>
      <c r="DD102" s="838"/>
      <c r="DE102" s="838"/>
      <c r="DF102" s="881"/>
      <c r="DG102" s="880" t="s">
        <v>549</v>
      </c>
      <c r="DH102" s="838"/>
      <c r="DI102" s="838"/>
      <c r="DJ102" s="838"/>
      <c r="DK102" s="881"/>
      <c r="DL102" s="880" t="s">
        <v>549</v>
      </c>
      <c r="DM102" s="838"/>
      <c r="DN102" s="838"/>
      <c r="DO102" s="838"/>
      <c r="DP102" s="881"/>
      <c r="DQ102" s="880" t="s">
        <v>549</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288</v>
      </c>
      <c r="AG109" s="883"/>
      <c r="AH109" s="883"/>
      <c r="AI109" s="883"/>
      <c r="AJ109" s="884"/>
      <c r="AK109" s="882" t="s">
        <v>287</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288</v>
      </c>
      <c r="BW109" s="883"/>
      <c r="BX109" s="883"/>
      <c r="BY109" s="883"/>
      <c r="BZ109" s="884"/>
      <c r="CA109" s="882" t="s">
        <v>287</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288</v>
      </c>
      <c r="DM109" s="883"/>
      <c r="DN109" s="883"/>
      <c r="DO109" s="883"/>
      <c r="DP109" s="884"/>
      <c r="DQ109" s="882" t="s">
        <v>287</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2064471</v>
      </c>
      <c r="AB110" s="890"/>
      <c r="AC110" s="890"/>
      <c r="AD110" s="890"/>
      <c r="AE110" s="891"/>
      <c r="AF110" s="892">
        <v>1898594</v>
      </c>
      <c r="AG110" s="890"/>
      <c r="AH110" s="890"/>
      <c r="AI110" s="890"/>
      <c r="AJ110" s="891"/>
      <c r="AK110" s="892">
        <v>1822143</v>
      </c>
      <c r="AL110" s="890"/>
      <c r="AM110" s="890"/>
      <c r="AN110" s="890"/>
      <c r="AO110" s="891"/>
      <c r="AP110" s="893">
        <v>28.3</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14114871</v>
      </c>
      <c r="BR110" s="927"/>
      <c r="BS110" s="927"/>
      <c r="BT110" s="927"/>
      <c r="BU110" s="927"/>
      <c r="BV110" s="927">
        <v>13600016</v>
      </c>
      <c r="BW110" s="927"/>
      <c r="BX110" s="927"/>
      <c r="BY110" s="927"/>
      <c r="BZ110" s="927"/>
      <c r="CA110" s="927">
        <v>13036136</v>
      </c>
      <c r="CB110" s="927"/>
      <c r="CC110" s="927"/>
      <c r="CD110" s="927"/>
      <c r="CE110" s="927"/>
      <c r="CF110" s="941">
        <v>202.7</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162641</v>
      </c>
      <c r="BR111" s="920"/>
      <c r="BS111" s="920"/>
      <c r="BT111" s="920"/>
      <c r="BU111" s="920"/>
      <c r="BV111" s="920">
        <v>109587</v>
      </c>
      <c r="BW111" s="920"/>
      <c r="BX111" s="920"/>
      <c r="BY111" s="920"/>
      <c r="BZ111" s="920"/>
      <c r="CA111" s="920">
        <v>55382</v>
      </c>
      <c r="CB111" s="920"/>
      <c r="CC111" s="920"/>
      <c r="CD111" s="920"/>
      <c r="CE111" s="920"/>
      <c r="CF111" s="914">
        <v>0.9</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4493831</v>
      </c>
      <c r="BR112" s="920"/>
      <c r="BS112" s="920"/>
      <c r="BT112" s="920"/>
      <c r="BU112" s="920"/>
      <c r="BV112" s="920">
        <v>4332509</v>
      </c>
      <c r="BW112" s="920"/>
      <c r="BX112" s="920"/>
      <c r="BY112" s="920"/>
      <c r="BZ112" s="920"/>
      <c r="CA112" s="920">
        <v>4151628</v>
      </c>
      <c r="CB112" s="920"/>
      <c r="CC112" s="920"/>
      <c r="CD112" s="920"/>
      <c r="CE112" s="920"/>
      <c r="CF112" s="914">
        <v>64.599999999999994</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311154</v>
      </c>
      <c r="AB113" s="934"/>
      <c r="AC113" s="934"/>
      <c r="AD113" s="934"/>
      <c r="AE113" s="935"/>
      <c r="AF113" s="936">
        <v>307112</v>
      </c>
      <c r="AG113" s="934"/>
      <c r="AH113" s="934"/>
      <c r="AI113" s="934"/>
      <c r="AJ113" s="935"/>
      <c r="AK113" s="936">
        <v>335678</v>
      </c>
      <c r="AL113" s="934"/>
      <c r="AM113" s="934"/>
      <c r="AN113" s="934"/>
      <c r="AO113" s="935"/>
      <c r="AP113" s="937">
        <v>5.2</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1810098</v>
      </c>
      <c r="BR113" s="920"/>
      <c r="BS113" s="920"/>
      <c r="BT113" s="920"/>
      <c r="BU113" s="920"/>
      <c r="BV113" s="920">
        <v>781455</v>
      </c>
      <c r="BW113" s="920"/>
      <c r="BX113" s="920"/>
      <c r="BY113" s="920"/>
      <c r="BZ113" s="920"/>
      <c r="CA113" s="920">
        <v>746159</v>
      </c>
      <c r="CB113" s="920"/>
      <c r="CC113" s="920"/>
      <c r="CD113" s="920"/>
      <c r="CE113" s="920"/>
      <c r="CF113" s="914">
        <v>11.6</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162641</v>
      </c>
      <c r="DH113" s="959"/>
      <c r="DI113" s="959"/>
      <c r="DJ113" s="959"/>
      <c r="DK113" s="960"/>
      <c r="DL113" s="961">
        <v>109587</v>
      </c>
      <c r="DM113" s="959"/>
      <c r="DN113" s="959"/>
      <c r="DO113" s="959"/>
      <c r="DP113" s="960"/>
      <c r="DQ113" s="961">
        <v>55382</v>
      </c>
      <c r="DR113" s="959"/>
      <c r="DS113" s="959"/>
      <c r="DT113" s="959"/>
      <c r="DU113" s="960"/>
      <c r="DV113" s="962">
        <v>0.9</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97086</v>
      </c>
      <c r="AB114" s="959"/>
      <c r="AC114" s="959"/>
      <c r="AD114" s="959"/>
      <c r="AE114" s="960"/>
      <c r="AF114" s="961">
        <v>169440</v>
      </c>
      <c r="AG114" s="959"/>
      <c r="AH114" s="959"/>
      <c r="AI114" s="959"/>
      <c r="AJ114" s="960"/>
      <c r="AK114" s="961">
        <v>86617</v>
      </c>
      <c r="AL114" s="959"/>
      <c r="AM114" s="959"/>
      <c r="AN114" s="959"/>
      <c r="AO114" s="960"/>
      <c r="AP114" s="962">
        <v>1.3</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1700591</v>
      </c>
      <c r="BR114" s="920"/>
      <c r="BS114" s="920"/>
      <c r="BT114" s="920"/>
      <c r="BU114" s="920"/>
      <c r="BV114" s="920">
        <v>1670409</v>
      </c>
      <c r="BW114" s="920"/>
      <c r="BX114" s="920"/>
      <c r="BY114" s="920"/>
      <c r="BZ114" s="920"/>
      <c r="CA114" s="920">
        <v>1500763</v>
      </c>
      <c r="CB114" s="920"/>
      <c r="CC114" s="920"/>
      <c r="CD114" s="920"/>
      <c r="CE114" s="920"/>
      <c r="CF114" s="914">
        <v>23.3</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11588</v>
      </c>
      <c r="AB115" s="934"/>
      <c r="AC115" s="934"/>
      <c r="AD115" s="934"/>
      <c r="AE115" s="935"/>
      <c r="AF115" s="936">
        <v>3134</v>
      </c>
      <c r="AG115" s="934"/>
      <c r="AH115" s="934"/>
      <c r="AI115" s="934"/>
      <c r="AJ115" s="935"/>
      <c r="AK115" s="936">
        <v>20431</v>
      </c>
      <c r="AL115" s="934"/>
      <c r="AM115" s="934"/>
      <c r="AN115" s="934"/>
      <c r="AO115" s="935"/>
      <c r="AP115" s="937">
        <v>0.3</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2484299</v>
      </c>
      <c r="AB117" s="966"/>
      <c r="AC117" s="966"/>
      <c r="AD117" s="966"/>
      <c r="AE117" s="967"/>
      <c r="AF117" s="965">
        <v>2378280</v>
      </c>
      <c r="AG117" s="966"/>
      <c r="AH117" s="966"/>
      <c r="AI117" s="966"/>
      <c r="AJ117" s="967"/>
      <c r="AK117" s="965">
        <v>2264869</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288</v>
      </c>
      <c r="AG118" s="883"/>
      <c r="AH118" s="883"/>
      <c r="AI118" s="883"/>
      <c r="AJ118" s="884"/>
      <c r="AK118" s="882" t="s">
        <v>287</v>
      </c>
      <c r="AL118" s="883"/>
      <c r="AM118" s="883"/>
      <c r="AN118" s="883"/>
      <c r="AO118" s="884"/>
      <c r="AP118" s="990" t="s">
        <v>410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438</v>
      </c>
      <c r="BP118" s="994"/>
      <c r="BQ118" s="985">
        <v>22282032</v>
      </c>
      <c r="BR118" s="986"/>
      <c r="BS118" s="986"/>
      <c r="BT118" s="986"/>
      <c r="BU118" s="986"/>
      <c r="BV118" s="986">
        <v>20493976</v>
      </c>
      <c r="BW118" s="986"/>
      <c r="BX118" s="986"/>
      <c r="BY118" s="986"/>
      <c r="BZ118" s="986"/>
      <c r="CA118" s="986">
        <v>19490068</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4471601</v>
      </c>
      <c r="BR119" s="927"/>
      <c r="BS119" s="927"/>
      <c r="BT119" s="927"/>
      <c r="BU119" s="927"/>
      <c r="BV119" s="927">
        <v>4619805</v>
      </c>
      <c r="BW119" s="927"/>
      <c r="BX119" s="927"/>
      <c r="BY119" s="927"/>
      <c r="BZ119" s="927"/>
      <c r="CA119" s="927">
        <v>4661745</v>
      </c>
      <c r="CB119" s="927"/>
      <c r="CC119" s="927"/>
      <c r="CD119" s="927"/>
      <c r="CE119" s="927"/>
      <c r="CF119" s="941">
        <v>72.5</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348344</v>
      </c>
      <c r="BR120" s="920"/>
      <c r="BS120" s="920"/>
      <c r="BT120" s="920"/>
      <c r="BU120" s="920"/>
      <c r="BV120" s="920">
        <v>303192</v>
      </c>
      <c r="BW120" s="920"/>
      <c r="BX120" s="920"/>
      <c r="BY120" s="920"/>
      <c r="BZ120" s="920"/>
      <c r="CA120" s="920">
        <v>242891</v>
      </c>
      <c r="CB120" s="920"/>
      <c r="CC120" s="920"/>
      <c r="CD120" s="920"/>
      <c r="CE120" s="920"/>
      <c r="CF120" s="914">
        <v>3.8</v>
      </c>
      <c r="CG120" s="915"/>
      <c r="CH120" s="915"/>
      <c r="CI120" s="915"/>
      <c r="CJ120" s="915"/>
      <c r="CK120" s="1013" t="s">
        <v>444</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1730497</v>
      </c>
      <c r="DH120" s="927"/>
      <c r="DI120" s="927"/>
      <c r="DJ120" s="927"/>
      <c r="DK120" s="927"/>
      <c r="DL120" s="927">
        <v>1605742</v>
      </c>
      <c r="DM120" s="927"/>
      <c r="DN120" s="927"/>
      <c r="DO120" s="927"/>
      <c r="DP120" s="927"/>
      <c r="DQ120" s="927">
        <v>1523501</v>
      </c>
      <c r="DR120" s="927"/>
      <c r="DS120" s="927"/>
      <c r="DT120" s="927"/>
      <c r="DU120" s="927"/>
      <c r="DV120" s="928">
        <v>23.7</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13805469</v>
      </c>
      <c r="BR121" s="986"/>
      <c r="BS121" s="986"/>
      <c r="BT121" s="986"/>
      <c r="BU121" s="986"/>
      <c r="BV121" s="986">
        <v>13788089</v>
      </c>
      <c r="BW121" s="986"/>
      <c r="BX121" s="986"/>
      <c r="BY121" s="986"/>
      <c r="BZ121" s="986"/>
      <c r="CA121" s="986">
        <v>13264426</v>
      </c>
      <c r="CB121" s="986"/>
      <c r="CC121" s="986"/>
      <c r="CD121" s="986"/>
      <c r="CE121" s="986"/>
      <c r="CF121" s="1024">
        <v>206.3</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1283672</v>
      </c>
      <c r="DH121" s="920"/>
      <c r="DI121" s="920"/>
      <c r="DJ121" s="920"/>
      <c r="DK121" s="920"/>
      <c r="DL121" s="920">
        <v>1291114</v>
      </c>
      <c r="DM121" s="920"/>
      <c r="DN121" s="920"/>
      <c r="DO121" s="920"/>
      <c r="DP121" s="920"/>
      <c r="DQ121" s="920">
        <v>1295457</v>
      </c>
      <c r="DR121" s="920"/>
      <c r="DS121" s="920"/>
      <c r="DT121" s="920"/>
      <c r="DU121" s="920"/>
      <c r="DV121" s="921">
        <v>20.100000000000001</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447</v>
      </c>
      <c r="BP122" s="994"/>
      <c r="BQ122" s="1034">
        <v>18625414</v>
      </c>
      <c r="BR122" s="1035"/>
      <c r="BS122" s="1035"/>
      <c r="BT122" s="1035"/>
      <c r="BU122" s="1035"/>
      <c r="BV122" s="1035">
        <v>18711086</v>
      </c>
      <c r="BW122" s="1035"/>
      <c r="BX122" s="1035"/>
      <c r="BY122" s="1035"/>
      <c r="BZ122" s="1035"/>
      <c r="CA122" s="1035">
        <v>18169062</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1199065</v>
      </c>
      <c r="DH122" s="920"/>
      <c r="DI122" s="920"/>
      <c r="DJ122" s="920"/>
      <c r="DK122" s="920"/>
      <c r="DL122" s="920">
        <v>1167897</v>
      </c>
      <c r="DM122" s="920"/>
      <c r="DN122" s="920"/>
      <c r="DO122" s="920"/>
      <c r="DP122" s="920"/>
      <c r="DQ122" s="920">
        <v>1081518</v>
      </c>
      <c r="DR122" s="920"/>
      <c r="DS122" s="920"/>
      <c r="DT122" s="920"/>
      <c r="DU122" s="920"/>
      <c r="DV122" s="921">
        <v>16.8</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56.1</v>
      </c>
      <c r="BR123" s="1027"/>
      <c r="BS123" s="1027"/>
      <c r="BT123" s="1027"/>
      <c r="BU123" s="1027"/>
      <c r="BV123" s="1027">
        <v>27.1</v>
      </c>
      <c r="BW123" s="1027"/>
      <c r="BX123" s="1027"/>
      <c r="BY123" s="1027"/>
      <c r="BZ123" s="1027"/>
      <c r="CA123" s="1027">
        <v>20.5</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v>280597</v>
      </c>
      <c r="DH123" s="959"/>
      <c r="DI123" s="959"/>
      <c r="DJ123" s="959"/>
      <c r="DK123" s="960"/>
      <c r="DL123" s="961">
        <v>267756</v>
      </c>
      <c r="DM123" s="959"/>
      <c r="DN123" s="959"/>
      <c r="DO123" s="959"/>
      <c r="DP123" s="960"/>
      <c r="DQ123" s="961">
        <v>251152</v>
      </c>
      <c r="DR123" s="959"/>
      <c r="DS123" s="959"/>
      <c r="DT123" s="959"/>
      <c r="DU123" s="960"/>
      <c r="DV123" s="962">
        <v>3.9</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649</v>
      </c>
      <c r="AB124" s="959"/>
      <c r="AC124" s="959"/>
      <c r="AD124" s="959"/>
      <c r="AE124" s="960"/>
      <c r="AF124" s="961">
        <v>127</v>
      </c>
      <c r="AG124" s="959"/>
      <c r="AH124" s="959"/>
      <c r="AI124" s="959"/>
      <c r="AJ124" s="960"/>
      <c r="AK124" s="961">
        <v>988</v>
      </c>
      <c r="AL124" s="959"/>
      <c r="AM124" s="959"/>
      <c r="AN124" s="959"/>
      <c r="AO124" s="960"/>
      <c r="AP124" s="962">
        <v>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10939</v>
      </c>
      <c r="AB127" s="959"/>
      <c r="AC127" s="959"/>
      <c r="AD127" s="959"/>
      <c r="AE127" s="960"/>
      <c r="AF127" s="961">
        <v>3007</v>
      </c>
      <c r="AG127" s="959"/>
      <c r="AH127" s="959"/>
      <c r="AI127" s="959"/>
      <c r="AJ127" s="960"/>
      <c r="AK127" s="961">
        <v>19443</v>
      </c>
      <c r="AL127" s="959"/>
      <c r="AM127" s="959"/>
      <c r="AN127" s="959"/>
      <c r="AO127" s="960"/>
      <c r="AP127" s="962">
        <v>0.3</v>
      </c>
      <c r="AQ127" s="963"/>
      <c r="AR127" s="963"/>
      <c r="AS127" s="963"/>
      <c r="AT127" s="964"/>
      <c r="AU127" s="233"/>
      <c r="AV127" s="233"/>
      <c r="AW127" s="233"/>
      <c r="AX127" s="886" t="s">
        <v>458</v>
      </c>
      <c r="AY127" s="887"/>
      <c r="AZ127" s="887"/>
      <c r="BA127" s="887"/>
      <c r="BB127" s="887"/>
      <c r="BC127" s="887"/>
      <c r="BD127" s="887"/>
      <c r="BE127" s="888"/>
      <c r="BF127" s="1041" t="s">
        <v>112</v>
      </c>
      <c r="BG127" s="1042"/>
      <c r="BH127" s="1042"/>
      <c r="BI127" s="1042"/>
      <c r="BJ127" s="1042"/>
      <c r="BK127" s="1042"/>
      <c r="BL127" s="1051"/>
      <c r="BM127" s="1041">
        <v>13.74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55573</v>
      </c>
      <c r="AB128" s="1090"/>
      <c r="AC128" s="1090"/>
      <c r="AD128" s="1090"/>
      <c r="AE128" s="1091"/>
      <c r="AF128" s="1092">
        <v>44434</v>
      </c>
      <c r="AG128" s="1090"/>
      <c r="AH128" s="1090"/>
      <c r="AI128" s="1090"/>
      <c r="AJ128" s="1091"/>
      <c r="AK128" s="1092">
        <v>50101</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112</v>
      </c>
      <c r="BG128" s="1067"/>
      <c r="BH128" s="1067"/>
      <c r="BI128" s="1067"/>
      <c r="BJ128" s="1067"/>
      <c r="BK128" s="1067"/>
      <c r="BL128" s="1068"/>
      <c r="BM128" s="1066">
        <v>18.739999999999998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8234071</v>
      </c>
      <c r="AB129" s="959"/>
      <c r="AC129" s="959"/>
      <c r="AD129" s="959"/>
      <c r="AE129" s="960"/>
      <c r="AF129" s="961">
        <v>8178647</v>
      </c>
      <c r="AG129" s="959"/>
      <c r="AH129" s="959"/>
      <c r="AI129" s="959"/>
      <c r="AJ129" s="960"/>
      <c r="AK129" s="961">
        <v>8034542</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10.4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1716530</v>
      </c>
      <c r="AB130" s="959"/>
      <c r="AC130" s="959"/>
      <c r="AD130" s="959"/>
      <c r="AE130" s="960"/>
      <c r="AF130" s="961">
        <v>1612241</v>
      </c>
      <c r="AG130" s="959"/>
      <c r="AH130" s="959"/>
      <c r="AI130" s="959"/>
      <c r="AJ130" s="960"/>
      <c r="AK130" s="961">
        <v>1604155</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20.5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6517541</v>
      </c>
      <c r="AB131" s="998"/>
      <c r="AC131" s="998"/>
      <c r="AD131" s="998"/>
      <c r="AE131" s="999"/>
      <c r="AF131" s="1000">
        <v>6566406</v>
      </c>
      <c r="AG131" s="998"/>
      <c r="AH131" s="998"/>
      <c r="AI131" s="998"/>
      <c r="AJ131" s="999"/>
      <c r="AK131" s="1000">
        <v>6430387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10.927372760000001</v>
      </c>
      <c r="AB132" s="1104"/>
      <c r="AC132" s="1104"/>
      <c r="AD132" s="1104"/>
      <c r="AE132" s="1105"/>
      <c r="AF132" s="1106">
        <v>10.989344859999999</v>
      </c>
      <c r="AG132" s="1104"/>
      <c r="AH132" s="1104"/>
      <c r="AI132" s="1104"/>
      <c r="AJ132" s="1105"/>
      <c r="AK132" s="1106">
        <v>9.4957426359999992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14.2</v>
      </c>
      <c r="AB133" s="1111"/>
      <c r="AC133" s="1111"/>
      <c r="AD133" s="1111"/>
      <c r="AE133" s="1112"/>
      <c r="AF133" s="1110">
        <v>12.2</v>
      </c>
      <c r="AG133" s="1111"/>
      <c r="AH133" s="1111"/>
      <c r="AI133" s="1111"/>
      <c r="AJ133" s="1112"/>
      <c r="AK133" s="1110">
        <v>10.4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1686285</v>
      </c>
      <c r="L9" s="264">
        <v>97209</v>
      </c>
      <c r="M9" s="265">
        <v>94266</v>
      </c>
      <c r="N9" s="266">
        <v>3.1</v>
      </c>
    </row>
    <row r="10" spans="1:16" x14ac:dyDescent="0.15">
      <c r="A10" s="248"/>
      <c r="B10" s="244"/>
      <c r="C10" s="244"/>
      <c r="D10" s="244"/>
      <c r="E10" s="244"/>
      <c r="F10" s="244"/>
      <c r="G10" s="1119" t="s">
        <v>480</v>
      </c>
      <c r="H10" s="1120"/>
      <c r="I10" s="1120"/>
      <c r="J10" s="1121"/>
      <c r="K10" s="267">
        <v>149743</v>
      </c>
      <c r="L10" s="268">
        <v>8632</v>
      </c>
      <c r="M10" s="269">
        <v>8527</v>
      </c>
      <c r="N10" s="270">
        <v>1.2</v>
      </c>
    </row>
    <row r="11" spans="1:16" ht="13.5" customHeight="1" x14ac:dyDescent="0.15">
      <c r="A11" s="248"/>
      <c r="B11" s="244"/>
      <c r="C11" s="244"/>
      <c r="D11" s="244"/>
      <c r="E11" s="244"/>
      <c r="F11" s="244"/>
      <c r="G11" s="1119" t="s">
        <v>481</v>
      </c>
      <c r="H11" s="1120"/>
      <c r="I11" s="1120"/>
      <c r="J11" s="1121"/>
      <c r="K11" s="267">
        <v>41056</v>
      </c>
      <c r="L11" s="268">
        <v>2367</v>
      </c>
      <c r="M11" s="269">
        <v>13078</v>
      </c>
      <c r="N11" s="270">
        <v>-81.900000000000006</v>
      </c>
    </row>
    <row r="12" spans="1:16" ht="13.5" customHeight="1" x14ac:dyDescent="0.15">
      <c r="A12" s="248"/>
      <c r="B12" s="244"/>
      <c r="C12" s="244"/>
      <c r="D12" s="244"/>
      <c r="E12" s="244"/>
      <c r="F12" s="244"/>
      <c r="G12" s="1119" t="s">
        <v>482</v>
      </c>
      <c r="H12" s="1120"/>
      <c r="I12" s="1120"/>
      <c r="J12" s="1121"/>
      <c r="K12" s="267" t="s">
        <v>483</v>
      </c>
      <c r="L12" s="268" t="s">
        <v>483</v>
      </c>
      <c r="M12" s="269">
        <v>3154</v>
      </c>
      <c r="N12" s="270" t="s">
        <v>483</v>
      </c>
    </row>
    <row r="13" spans="1:16" ht="13.5" customHeight="1" x14ac:dyDescent="0.15">
      <c r="A13" s="248"/>
      <c r="B13" s="244"/>
      <c r="C13" s="244"/>
      <c r="D13" s="244"/>
      <c r="E13" s="244"/>
      <c r="F13" s="244"/>
      <c r="G13" s="1119" t="s">
        <v>484</v>
      </c>
      <c r="H13" s="1120"/>
      <c r="I13" s="1120"/>
      <c r="J13" s="1121"/>
      <c r="K13" s="267" t="s">
        <v>483</v>
      </c>
      <c r="L13" s="268" t="s">
        <v>483</v>
      </c>
      <c r="M13" s="269" t="s">
        <v>483</v>
      </c>
      <c r="N13" s="270" t="s">
        <v>483</v>
      </c>
    </row>
    <row r="14" spans="1:16" ht="13.5" customHeight="1" x14ac:dyDescent="0.15">
      <c r="A14" s="248"/>
      <c r="B14" s="244"/>
      <c r="C14" s="244"/>
      <c r="D14" s="244"/>
      <c r="E14" s="244"/>
      <c r="F14" s="244"/>
      <c r="G14" s="1119" t="s">
        <v>485</v>
      </c>
      <c r="H14" s="1120"/>
      <c r="I14" s="1120"/>
      <c r="J14" s="1121"/>
      <c r="K14" s="267">
        <v>109169</v>
      </c>
      <c r="L14" s="268">
        <v>6293</v>
      </c>
      <c r="M14" s="269">
        <v>6133</v>
      </c>
      <c r="N14" s="270">
        <v>2.6</v>
      </c>
    </row>
    <row r="15" spans="1:16" ht="13.5" customHeight="1" x14ac:dyDescent="0.15">
      <c r="A15" s="248"/>
      <c r="B15" s="244"/>
      <c r="C15" s="244"/>
      <c r="D15" s="244"/>
      <c r="E15" s="244"/>
      <c r="F15" s="244"/>
      <c r="G15" s="1119" t="s">
        <v>486</v>
      </c>
      <c r="H15" s="1120"/>
      <c r="I15" s="1120"/>
      <c r="J15" s="1121"/>
      <c r="K15" s="267">
        <v>4426</v>
      </c>
      <c r="L15" s="268">
        <v>255</v>
      </c>
      <c r="M15" s="269">
        <v>1874</v>
      </c>
      <c r="N15" s="270">
        <v>-86.4</v>
      </c>
    </row>
    <row r="16" spans="1:16" x14ac:dyDescent="0.15">
      <c r="A16" s="248"/>
      <c r="B16" s="244"/>
      <c r="C16" s="244"/>
      <c r="D16" s="244"/>
      <c r="E16" s="244"/>
      <c r="F16" s="244"/>
      <c r="G16" s="1122" t="s">
        <v>487</v>
      </c>
      <c r="H16" s="1123"/>
      <c r="I16" s="1123"/>
      <c r="J16" s="1124"/>
      <c r="K16" s="268">
        <v>-190228</v>
      </c>
      <c r="L16" s="268">
        <v>-10966</v>
      </c>
      <c r="M16" s="269">
        <v>-11170</v>
      </c>
      <c r="N16" s="270">
        <v>-1.8</v>
      </c>
    </row>
    <row r="17" spans="1:16" x14ac:dyDescent="0.15">
      <c r="A17" s="248"/>
      <c r="B17" s="244"/>
      <c r="C17" s="244"/>
      <c r="D17" s="244"/>
      <c r="E17" s="244"/>
      <c r="F17" s="244"/>
      <c r="G17" s="1122" t="s">
        <v>171</v>
      </c>
      <c r="H17" s="1123"/>
      <c r="I17" s="1123"/>
      <c r="J17" s="1124"/>
      <c r="K17" s="268">
        <v>1800451</v>
      </c>
      <c r="L17" s="268">
        <v>103790</v>
      </c>
      <c r="M17" s="269">
        <v>115862</v>
      </c>
      <c r="N17" s="270">
        <v>-10.4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10.61</v>
      </c>
      <c r="L21" s="281">
        <v>10.66</v>
      </c>
      <c r="M21" s="282">
        <v>-0.05</v>
      </c>
      <c r="N21" s="249"/>
      <c r="O21" s="283"/>
      <c r="P21" s="279"/>
    </row>
    <row r="22" spans="1:16" s="284" customFormat="1" x14ac:dyDescent="0.15">
      <c r="A22" s="279"/>
      <c r="B22" s="249"/>
      <c r="C22" s="249"/>
      <c r="D22" s="249"/>
      <c r="E22" s="249"/>
      <c r="F22" s="249"/>
      <c r="G22" s="1114" t="s">
        <v>493</v>
      </c>
      <c r="H22" s="1115"/>
      <c r="I22" s="1115"/>
      <c r="J22" s="1116"/>
      <c r="K22" s="285">
        <v>97.6</v>
      </c>
      <c r="L22" s="286">
        <v>94.9</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496</v>
      </c>
      <c r="H32" s="1131"/>
      <c r="I32" s="1131"/>
      <c r="J32" s="1132"/>
      <c r="K32" s="294">
        <v>1822143</v>
      </c>
      <c r="L32" s="294">
        <v>105041</v>
      </c>
      <c r="M32" s="295">
        <v>78552</v>
      </c>
      <c r="N32" s="296">
        <v>33.700000000000003</v>
      </c>
    </row>
    <row r="33" spans="1:16" ht="13.5" customHeight="1" x14ac:dyDescent="0.15">
      <c r="A33" s="248"/>
      <c r="B33" s="244"/>
      <c r="C33" s="244"/>
      <c r="D33" s="244"/>
      <c r="E33" s="244"/>
      <c r="F33" s="244"/>
      <c r="G33" s="1130" t="s">
        <v>497</v>
      </c>
      <c r="H33" s="1131"/>
      <c r="I33" s="1131"/>
      <c r="J33" s="1132"/>
      <c r="K33" s="294" t="s">
        <v>483</v>
      </c>
      <c r="L33" s="294" t="s">
        <v>483</v>
      </c>
      <c r="M33" s="295" t="s">
        <v>483</v>
      </c>
      <c r="N33" s="296" t="s">
        <v>483</v>
      </c>
    </row>
    <row r="34" spans="1:16" ht="27" customHeight="1" x14ac:dyDescent="0.15">
      <c r="A34" s="248"/>
      <c r="B34" s="244"/>
      <c r="C34" s="244"/>
      <c r="D34" s="244"/>
      <c r="E34" s="244"/>
      <c r="F34" s="244"/>
      <c r="G34" s="1130" t="s">
        <v>498</v>
      </c>
      <c r="H34" s="1131"/>
      <c r="I34" s="1131"/>
      <c r="J34" s="1132"/>
      <c r="K34" s="294" t="s">
        <v>483</v>
      </c>
      <c r="L34" s="294" t="s">
        <v>483</v>
      </c>
      <c r="M34" s="295" t="s">
        <v>483</v>
      </c>
      <c r="N34" s="296" t="s">
        <v>483</v>
      </c>
    </row>
    <row r="35" spans="1:16" ht="27" customHeight="1" x14ac:dyDescent="0.15">
      <c r="A35" s="248"/>
      <c r="B35" s="244"/>
      <c r="C35" s="244"/>
      <c r="D35" s="244"/>
      <c r="E35" s="244"/>
      <c r="F35" s="244"/>
      <c r="G35" s="1130" t="s">
        <v>499</v>
      </c>
      <c r="H35" s="1131"/>
      <c r="I35" s="1131"/>
      <c r="J35" s="1132"/>
      <c r="K35" s="294">
        <v>335678</v>
      </c>
      <c r="L35" s="294">
        <v>19351</v>
      </c>
      <c r="M35" s="295">
        <v>22017</v>
      </c>
      <c r="N35" s="296">
        <v>-12.1</v>
      </c>
    </row>
    <row r="36" spans="1:16" ht="27" customHeight="1" x14ac:dyDescent="0.15">
      <c r="A36" s="248"/>
      <c r="B36" s="244"/>
      <c r="C36" s="244"/>
      <c r="D36" s="244"/>
      <c r="E36" s="244"/>
      <c r="F36" s="244"/>
      <c r="G36" s="1130" t="s">
        <v>500</v>
      </c>
      <c r="H36" s="1131"/>
      <c r="I36" s="1131"/>
      <c r="J36" s="1132"/>
      <c r="K36" s="294">
        <v>86617</v>
      </c>
      <c r="L36" s="294">
        <v>4993</v>
      </c>
      <c r="M36" s="295">
        <v>3514</v>
      </c>
      <c r="N36" s="296">
        <v>42.1</v>
      </c>
    </row>
    <row r="37" spans="1:16" ht="13.5" customHeight="1" x14ac:dyDescent="0.15">
      <c r="A37" s="248"/>
      <c r="B37" s="244"/>
      <c r="C37" s="244"/>
      <c r="D37" s="244"/>
      <c r="E37" s="244"/>
      <c r="F37" s="244"/>
      <c r="G37" s="1130" t="s">
        <v>501</v>
      </c>
      <c r="H37" s="1131"/>
      <c r="I37" s="1131"/>
      <c r="J37" s="1132"/>
      <c r="K37" s="294">
        <v>20431</v>
      </c>
      <c r="L37" s="294">
        <v>1178</v>
      </c>
      <c r="M37" s="295">
        <v>1221</v>
      </c>
      <c r="N37" s="296">
        <v>-3.5</v>
      </c>
    </row>
    <row r="38" spans="1:16" ht="27" customHeight="1" x14ac:dyDescent="0.15">
      <c r="A38" s="248"/>
      <c r="B38" s="244"/>
      <c r="C38" s="244"/>
      <c r="D38" s="244"/>
      <c r="E38" s="244"/>
      <c r="F38" s="244"/>
      <c r="G38" s="1133" t="s">
        <v>502</v>
      </c>
      <c r="H38" s="1134"/>
      <c r="I38" s="1134"/>
      <c r="J38" s="1135"/>
      <c r="K38" s="297" t="s">
        <v>483</v>
      </c>
      <c r="L38" s="297" t="s">
        <v>483</v>
      </c>
      <c r="M38" s="298">
        <v>4</v>
      </c>
      <c r="N38" s="299" t="s">
        <v>483</v>
      </c>
      <c r="O38" s="293"/>
    </row>
    <row r="39" spans="1:16" x14ac:dyDescent="0.15">
      <c r="A39" s="248"/>
      <c r="B39" s="244"/>
      <c r="C39" s="244"/>
      <c r="D39" s="244"/>
      <c r="E39" s="244"/>
      <c r="F39" s="244"/>
      <c r="G39" s="1133" t="s">
        <v>503</v>
      </c>
      <c r="H39" s="1134"/>
      <c r="I39" s="1134"/>
      <c r="J39" s="1135"/>
      <c r="K39" s="300">
        <v>-50101</v>
      </c>
      <c r="L39" s="300">
        <v>-2888</v>
      </c>
      <c r="M39" s="301">
        <v>-3264</v>
      </c>
      <c r="N39" s="302">
        <v>-11.5</v>
      </c>
      <c r="O39" s="293"/>
    </row>
    <row r="40" spans="1:16" ht="27" customHeight="1" x14ac:dyDescent="0.15">
      <c r="A40" s="248"/>
      <c r="B40" s="244"/>
      <c r="C40" s="244"/>
      <c r="D40" s="244"/>
      <c r="E40" s="244"/>
      <c r="F40" s="244"/>
      <c r="G40" s="1130" t="s">
        <v>504</v>
      </c>
      <c r="H40" s="1131"/>
      <c r="I40" s="1131"/>
      <c r="J40" s="1132"/>
      <c r="K40" s="300">
        <v>-1604155</v>
      </c>
      <c r="L40" s="300">
        <v>-92474</v>
      </c>
      <c r="M40" s="301">
        <v>-69251</v>
      </c>
      <c r="N40" s="302">
        <v>33.5</v>
      </c>
      <c r="O40" s="293"/>
    </row>
    <row r="41" spans="1:16" x14ac:dyDescent="0.15">
      <c r="A41" s="248"/>
      <c r="B41" s="244"/>
      <c r="C41" s="244"/>
      <c r="D41" s="244"/>
      <c r="E41" s="244"/>
      <c r="F41" s="244"/>
      <c r="G41" s="1136" t="s">
        <v>282</v>
      </c>
      <c r="H41" s="1137"/>
      <c r="I41" s="1137"/>
      <c r="J41" s="1138"/>
      <c r="K41" s="294">
        <v>610613</v>
      </c>
      <c r="L41" s="300">
        <v>35200</v>
      </c>
      <c r="M41" s="301">
        <v>32793</v>
      </c>
      <c r="N41" s="302">
        <v>7.3</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508</v>
      </c>
      <c r="K49" s="1128"/>
      <c r="L49" s="1128"/>
      <c r="M49" s="1128"/>
      <c r="N49" s="1129"/>
    </row>
    <row r="50" spans="1:14" x14ac:dyDescent="0.15">
      <c r="A50" s="248"/>
      <c r="B50" s="244"/>
      <c r="C50" s="244"/>
      <c r="D50" s="244"/>
      <c r="E50" s="244"/>
      <c r="F50" s="244"/>
      <c r="G50" s="312"/>
      <c r="H50" s="313"/>
      <c r="I50" s="1126"/>
      <c r="J50" s="314" t="s">
        <v>509</v>
      </c>
      <c r="K50" s="315" t="s">
        <v>510</v>
      </c>
      <c r="L50" s="316" t="s">
        <v>511</v>
      </c>
      <c r="M50" s="317" t="s">
        <v>512</v>
      </c>
      <c r="N50" s="318" t="s">
        <v>513</v>
      </c>
    </row>
    <row r="51" spans="1:14" x14ac:dyDescent="0.15">
      <c r="A51" s="248"/>
      <c r="B51" s="244"/>
      <c r="C51" s="244"/>
      <c r="D51" s="244"/>
      <c r="E51" s="244"/>
      <c r="F51" s="244"/>
      <c r="G51" s="310" t="s">
        <v>514</v>
      </c>
      <c r="H51" s="311"/>
      <c r="I51" s="319">
        <v>2345623</v>
      </c>
      <c r="J51" s="320">
        <v>130240</v>
      </c>
      <c r="K51" s="321">
        <v>25.4</v>
      </c>
      <c r="L51" s="322">
        <v>106194</v>
      </c>
      <c r="M51" s="323">
        <v>3.7</v>
      </c>
      <c r="N51" s="324">
        <v>21.7</v>
      </c>
    </row>
    <row r="52" spans="1:14" x14ac:dyDescent="0.15">
      <c r="A52" s="248"/>
      <c r="B52" s="244"/>
      <c r="C52" s="244"/>
      <c r="D52" s="244"/>
      <c r="E52" s="244"/>
      <c r="F52" s="244"/>
      <c r="G52" s="325"/>
      <c r="H52" s="326" t="s">
        <v>515</v>
      </c>
      <c r="I52" s="327">
        <v>653153</v>
      </c>
      <c r="J52" s="328">
        <v>36266</v>
      </c>
      <c r="K52" s="329">
        <v>-53.6</v>
      </c>
      <c r="L52" s="330">
        <v>51075</v>
      </c>
      <c r="M52" s="331">
        <v>-13.1</v>
      </c>
      <c r="N52" s="332">
        <v>-40.5</v>
      </c>
    </row>
    <row r="53" spans="1:14" x14ac:dyDescent="0.15">
      <c r="A53" s="248"/>
      <c r="B53" s="244"/>
      <c r="C53" s="244"/>
      <c r="D53" s="244"/>
      <c r="E53" s="244"/>
      <c r="F53" s="244"/>
      <c r="G53" s="310" t="s">
        <v>516</v>
      </c>
      <c r="H53" s="311"/>
      <c r="I53" s="319">
        <v>1568079</v>
      </c>
      <c r="J53" s="320">
        <v>88328</v>
      </c>
      <c r="K53" s="321">
        <v>-32.200000000000003</v>
      </c>
      <c r="L53" s="322">
        <v>90833</v>
      </c>
      <c r="M53" s="323">
        <v>-14.5</v>
      </c>
      <c r="N53" s="324">
        <v>-17.7</v>
      </c>
    </row>
    <row r="54" spans="1:14" x14ac:dyDescent="0.15">
      <c r="A54" s="248"/>
      <c r="B54" s="244"/>
      <c r="C54" s="244"/>
      <c r="D54" s="244"/>
      <c r="E54" s="244"/>
      <c r="F54" s="244"/>
      <c r="G54" s="325"/>
      <c r="H54" s="326" t="s">
        <v>515</v>
      </c>
      <c r="I54" s="327">
        <v>924414</v>
      </c>
      <c r="J54" s="328">
        <v>52071</v>
      </c>
      <c r="K54" s="329">
        <v>43.6</v>
      </c>
      <c r="L54" s="330">
        <v>47037</v>
      </c>
      <c r="M54" s="331">
        <v>-7.9</v>
      </c>
      <c r="N54" s="332">
        <v>51.5</v>
      </c>
    </row>
    <row r="55" spans="1:14" x14ac:dyDescent="0.15">
      <c r="A55" s="248"/>
      <c r="B55" s="244"/>
      <c r="C55" s="244"/>
      <c r="D55" s="244"/>
      <c r="E55" s="244"/>
      <c r="F55" s="244"/>
      <c r="G55" s="310" t="s">
        <v>517</v>
      </c>
      <c r="H55" s="311"/>
      <c r="I55" s="319">
        <v>1362268</v>
      </c>
      <c r="J55" s="320">
        <v>76670</v>
      </c>
      <c r="K55" s="321">
        <v>-13.2</v>
      </c>
      <c r="L55" s="322">
        <v>79181</v>
      </c>
      <c r="M55" s="323">
        <v>-12.8</v>
      </c>
      <c r="N55" s="324">
        <v>-0.4</v>
      </c>
    </row>
    <row r="56" spans="1:14" x14ac:dyDescent="0.15">
      <c r="A56" s="248"/>
      <c r="B56" s="244"/>
      <c r="C56" s="244"/>
      <c r="D56" s="244"/>
      <c r="E56" s="244"/>
      <c r="F56" s="244"/>
      <c r="G56" s="325"/>
      <c r="H56" s="326" t="s">
        <v>515</v>
      </c>
      <c r="I56" s="327">
        <v>699400</v>
      </c>
      <c r="J56" s="328">
        <v>39363</v>
      </c>
      <c r="K56" s="329">
        <v>-24.4</v>
      </c>
      <c r="L56" s="330">
        <v>40448</v>
      </c>
      <c r="M56" s="331">
        <v>-14</v>
      </c>
      <c r="N56" s="332">
        <v>-10.4</v>
      </c>
    </row>
    <row r="57" spans="1:14" x14ac:dyDescent="0.15">
      <c r="A57" s="248"/>
      <c r="B57" s="244"/>
      <c r="C57" s="244"/>
      <c r="D57" s="244"/>
      <c r="E57" s="244"/>
      <c r="F57" s="244"/>
      <c r="G57" s="310" t="s">
        <v>518</v>
      </c>
      <c r="H57" s="311"/>
      <c r="I57" s="319">
        <v>2008419</v>
      </c>
      <c r="J57" s="320">
        <v>113888</v>
      </c>
      <c r="K57" s="321">
        <v>48.5</v>
      </c>
      <c r="L57" s="322">
        <v>118124</v>
      </c>
      <c r="M57" s="323">
        <v>49.2</v>
      </c>
      <c r="N57" s="324">
        <v>-0.7</v>
      </c>
    </row>
    <row r="58" spans="1:14" x14ac:dyDescent="0.15">
      <c r="A58" s="248"/>
      <c r="B58" s="244"/>
      <c r="C58" s="244"/>
      <c r="D58" s="244"/>
      <c r="E58" s="244"/>
      <c r="F58" s="244"/>
      <c r="G58" s="325"/>
      <c r="H58" s="326" t="s">
        <v>515</v>
      </c>
      <c r="I58" s="327">
        <v>1307174</v>
      </c>
      <c r="J58" s="328">
        <v>74124</v>
      </c>
      <c r="K58" s="329">
        <v>88.3</v>
      </c>
      <c r="L58" s="330">
        <v>54614</v>
      </c>
      <c r="M58" s="331">
        <v>35</v>
      </c>
      <c r="N58" s="332">
        <v>53.3</v>
      </c>
    </row>
    <row r="59" spans="1:14" x14ac:dyDescent="0.15">
      <c r="A59" s="248"/>
      <c r="B59" s="244"/>
      <c r="C59" s="244"/>
      <c r="D59" s="244"/>
      <c r="E59" s="244"/>
      <c r="F59" s="244"/>
      <c r="G59" s="310" t="s">
        <v>519</v>
      </c>
      <c r="H59" s="311"/>
      <c r="I59" s="319">
        <v>1714378</v>
      </c>
      <c r="J59" s="320">
        <v>98829</v>
      </c>
      <c r="K59" s="321">
        <v>-13.2</v>
      </c>
      <c r="L59" s="322">
        <v>101693</v>
      </c>
      <c r="M59" s="323">
        <v>-13.9</v>
      </c>
      <c r="N59" s="324">
        <v>0.7</v>
      </c>
    </row>
    <row r="60" spans="1:14" x14ac:dyDescent="0.15">
      <c r="A60" s="248"/>
      <c r="B60" s="244"/>
      <c r="C60" s="244"/>
      <c r="D60" s="244"/>
      <c r="E60" s="244"/>
      <c r="F60" s="244"/>
      <c r="G60" s="325"/>
      <c r="H60" s="326" t="s">
        <v>515</v>
      </c>
      <c r="I60" s="333">
        <v>932291</v>
      </c>
      <c r="J60" s="328">
        <v>53744</v>
      </c>
      <c r="K60" s="329">
        <v>-27.5</v>
      </c>
      <c r="L60" s="330">
        <v>51066</v>
      </c>
      <c r="M60" s="331">
        <v>-6.5</v>
      </c>
      <c r="N60" s="332">
        <v>-21</v>
      </c>
    </row>
    <row r="61" spans="1:14" x14ac:dyDescent="0.15">
      <c r="A61" s="248"/>
      <c r="B61" s="244"/>
      <c r="C61" s="244"/>
      <c r="D61" s="244"/>
      <c r="E61" s="244"/>
      <c r="F61" s="244"/>
      <c r="G61" s="310" t="s">
        <v>520</v>
      </c>
      <c r="H61" s="334"/>
      <c r="I61" s="335">
        <v>1799753</v>
      </c>
      <c r="J61" s="336">
        <v>101591</v>
      </c>
      <c r="K61" s="337">
        <v>3.1</v>
      </c>
      <c r="L61" s="338">
        <v>99205</v>
      </c>
      <c r="M61" s="339">
        <v>2.2999999999999998</v>
      </c>
      <c r="N61" s="324">
        <v>0.8</v>
      </c>
    </row>
    <row r="62" spans="1:14" x14ac:dyDescent="0.15">
      <c r="A62" s="248"/>
      <c r="B62" s="244"/>
      <c r="C62" s="244"/>
      <c r="D62" s="244"/>
      <c r="E62" s="244"/>
      <c r="F62" s="244"/>
      <c r="G62" s="325"/>
      <c r="H62" s="326" t="s">
        <v>515</v>
      </c>
      <c r="I62" s="327">
        <v>903286</v>
      </c>
      <c r="J62" s="328">
        <v>51114</v>
      </c>
      <c r="K62" s="329">
        <v>5.3</v>
      </c>
      <c r="L62" s="330">
        <v>48848</v>
      </c>
      <c r="M62" s="331">
        <v>-1.3</v>
      </c>
      <c r="N62" s="332">
        <v>6.6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28.94</v>
      </c>
      <c r="G47" s="12">
        <v>35.56</v>
      </c>
      <c r="H47" s="12">
        <v>42.98</v>
      </c>
      <c r="I47" s="12">
        <v>44.07</v>
      </c>
      <c r="J47" s="13">
        <v>44.4</v>
      </c>
    </row>
    <row r="48" spans="2:10" ht="57.75" customHeight="1" x14ac:dyDescent="0.15">
      <c r="B48" s="14"/>
      <c r="C48" s="1141" t="s">
        <v>4</v>
      </c>
      <c r="D48" s="1141"/>
      <c r="E48" s="1142"/>
      <c r="F48" s="15">
        <v>3.87</v>
      </c>
      <c r="G48" s="16">
        <v>4.55</v>
      </c>
      <c r="H48" s="16">
        <v>4.26</v>
      </c>
      <c r="I48" s="16">
        <v>4.8499999999999996</v>
      </c>
      <c r="J48" s="17">
        <v>4.62</v>
      </c>
    </row>
    <row r="49" spans="2:10" ht="57.75" customHeight="1" thickBot="1" x14ac:dyDescent="0.2">
      <c r="B49" s="18"/>
      <c r="C49" s="1143" t="s">
        <v>5</v>
      </c>
      <c r="D49" s="1143"/>
      <c r="E49" s="1144"/>
      <c r="F49" s="19">
        <v>6.35</v>
      </c>
      <c r="G49" s="20">
        <v>6.1</v>
      </c>
      <c r="H49" s="20">
        <v>3.53</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529</v>
      </c>
      <c r="D34" s="1151"/>
      <c r="E34" s="1152"/>
      <c r="F34" s="32">
        <v>7.52</v>
      </c>
      <c r="G34" s="33">
        <v>8.59</v>
      </c>
      <c r="H34" s="33">
        <v>9.58</v>
      </c>
      <c r="I34" s="33">
        <v>10.68</v>
      </c>
      <c r="J34" s="34">
        <v>11.9</v>
      </c>
      <c r="K34" s="22"/>
      <c r="L34" s="22"/>
      <c r="M34" s="22"/>
      <c r="N34" s="22"/>
      <c r="O34" s="22"/>
      <c r="P34" s="22"/>
    </row>
    <row r="35" spans="1:16" ht="39" customHeight="1" x14ac:dyDescent="0.15">
      <c r="A35" s="22"/>
      <c r="B35" s="35"/>
      <c r="C35" s="1145" t="s">
        <v>530</v>
      </c>
      <c r="D35" s="1146"/>
      <c r="E35" s="1147"/>
      <c r="F35" s="36">
        <v>3.87</v>
      </c>
      <c r="G35" s="37">
        <v>4.55</v>
      </c>
      <c r="H35" s="37">
        <v>4.25</v>
      </c>
      <c r="I35" s="37">
        <v>4.8499999999999996</v>
      </c>
      <c r="J35" s="38">
        <v>4.6100000000000003</v>
      </c>
      <c r="K35" s="22"/>
      <c r="L35" s="22"/>
      <c r="M35" s="22"/>
      <c r="N35" s="22"/>
      <c r="O35" s="22"/>
      <c r="P35" s="22"/>
    </row>
    <row r="36" spans="1:16" ht="39" customHeight="1" x14ac:dyDescent="0.15">
      <c r="A36" s="22"/>
      <c r="B36" s="35"/>
      <c r="C36" s="1145" t="s">
        <v>531</v>
      </c>
      <c r="D36" s="1146"/>
      <c r="E36" s="1147"/>
      <c r="F36" s="36">
        <v>3.07</v>
      </c>
      <c r="G36" s="37">
        <v>3.2</v>
      </c>
      <c r="H36" s="37">
        <v>3.22</v>
      </c>
      <c r="I36" s="37">
        <v>3.37</v>
      </c>
      <c r="J36" s="38">
        <v>3.56</v>
      </c>
      <c r="K36" s="22"/>
      <c r="L36" s="22"/>
      <c r="M36" s="22"/>
      <c r="N36" s="22"/>
      <c r="O36" s="22"/>
      <c r="P36" s="22"/>
    </row>
    <row r="37" spans="1:16" ht="39" customHeight="1" x14ac:dyDescent="0.15">
      <c r="A37" s="22"/>
      <c r="B37" s="35"/>
      <c r="C37" s="1145" t="s">
        <v>532</v>
      </c>
      <c r="D37" s="1146"/>
      <c r="E37" s="1147"/>
      <c r="F37" s="36">
        <v>1.53</v>
      </c>
      <c r="G37" s="37">
        <v>2.4900000000000002</v>
      </c>
      <c r="H37" s="37">
        <v>1.3</v>
      </c>
      <c r="I37" s="37">
        <v>1.51</v>
      </c>
      <c r="J37" s="38">
        <v>1.28</v>
      </c>
      <c r="K37" s="22"/>
      <c r="L37" s="22"/>
      <c r="M37" s="22"/>
      <c r="N37" s="22"/>
      <c r="O37" s="22"/>
      <c r="P37" s="22"/>
    </row>
    <row r="38" spans="1:16" ht="39" customHeight="1" x14ac:dyDescent="0.15">
      <c r="A38" s="22"/>
      <c r="B38" s="35"/>
      <c r="C38" s="1145" t="s">
        <v>533</v>
      </c>
      <c r="D38" s="1146"/>
      <c r="E38" s="1147"/>
      <c r="F38" s="36">
        <v>0.82</v>
      </c>
      <c r="G38" s="37">
        <v>0.85</v>
      </c>
      <c r="H38" s="37">
        <v>0.85</v>
      </c>
      <c r="I38" s="37">
        <v>0.85</v>
      </c>
      <c r="J38" s="38">
        <v>0.99</v>
      </c>
      <c r="K38" s="22"/>
      <c r="L38" s="22"/>
      <c r="M38" s="22"/>
      <c r="N38" s="22"/>
      <c r="O38" s="22"/>
      <c r="P38" s="22"/>
    </row>
    <row r="39" spans="1:16" ht="39" customHeight="1" x14ac:dyDescent="0.15">
      <c r="A39" s="22"/>
      <c r="B39" s="35"/>
      <c r="C39" s="1145" t="s">
        <v>534</v>
      </c>
      <c r="D39" s="1146"/>
      <c r="E39" s="1147"/>
      <c r="F39" s="36">
        <v>0.39</v>
      </c>
      <c r="G39" s="37">
        <v>0.09</v>
      </c>
      <c r="H39" s="37">
        <v>0.51</v>
      </c>
      <c r="I39" s="37">
        <v>0.53</v>
      </c>
      <c r="J39" s="38">
        <v>0.54</v>
      </c>
      <c r="K39" s="22"/>
      <c r="L39" s="22"/>
      <c r="M39" s="22"/>
      <c r="N39" s="22"/>
      <c r="O39" s="22"/>
      <c r="P39" s="22"/>
    </row>
    <row r="40" spans="1:16" ht="39" customHeight="1" x14ac:dyDescent="0.15">
      <c r="A40" s="22"/>
      <c r="B40" s="35"/>
      <c r="C40" s="1145" t="s">
        <v>535</v>
      </c>
      <c r="D40" s="1146"/>
      <c r="E40" s="1147"/>
      <c r="F40" s="36">
        <v>0.03</v>
      </c>
      <c r="G40" s="37">
        <v>0.04</v>
      </c>
      <c r="H40" s="37">
        <v>0.04</v>
      </c>
      <c r="I40" s="37">
        <v>0.03</v>
      </c>
      <c r="J40" s="38">
        <v>0.04</v>
      </c>
      <c r="K40" s="22"/>
      <c r="L40" s="22"/>
      <c r="M40" s="22"/>
      <c r="N40" s="22"/>
      <c r="O40" s="22"/>
      <c r="P40" s="22"/>
    </row>
    <row r="41" spans="1:16" ht="39" customHeight="1" x14ac:dyDescent="0.15">
      <c r="A41" s="22"/>
      <c r="B41" s="35"/>
      <c r="C41" s="1145" t="s">
        <v>536</v>
      </c>
      <c r="D41" s="1146"/>
      <c r="E41" s="1147"/>
      <c r="F41" s="36">
        <v>0.04</v>
      </c>
      <c r="G41" s="37">
        <v>0.02</v>
      </c>
      <c r="H41" s="37">
        <v>0.01</v>
      </c>
      <c r="I41" s="37">
        <v>0</v>
      </c>
      <c r="J41" s="38">
        <v>0</v>
      </c>
      <c r="K41" s="22"/>
      <c r="L41" s="22"/>
      <c r="M41" s="22"/>
      <c r="N41" s="22"/>
      <c r="O41" s="22"/>
      <c r="P41" s="22"/>
    </row>
    <row r="42" spans="1:16" ht="39" customHeight="1" x14ac:dyDescent="0.15">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538</v>
      </c>
      <c r="D43" s="1149"/>
      <c r="E43" s="1150"/>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2410</v>
      </c>
      <c r="L45" s="60">
        <v>2192</v>
      </c>
      <c r="M45" s="60">
        <v>2064</v>
      </c>
      <c r="N45" s="60">
        <v>1899</v>
      </c>
      <c r="O45" s="61">
        <v>1822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255</v>
      </c>
      <c r="L48" s="64">
        <v>262</v>
      </c>
      <c r="M48" s="64">
        <v>311</v>
      </c>
      <c r="N48" s="64">
        <v>307</v>
      </c>
      <c r="O48" s="65">
        <v>336</v>
      </c>
      <c r="P48" s="48"/>
      <c r="Q48" s="48"/>
      <c r="R48" s="48"/>
      <c r="S48" s="48"/>
      <c r="T48" s="48"/>
      <c r="U48" s="48"/>
    </row>
    <row r="49" spans="1:21" ht="30.75" customHeight="1" x14ac:dyDescent="0.15">
      <c r="A49" s="48"/>
      <c r="B49" s="1163"/>
      <c r="C49" s="1164"/>
      <c r="D49" s="62"/>
      <c r="E49" s="1155" t="s">
        <v>16</v>
      </c>
      <c r="F49" s="1155"/>
      <c r="G49" s="1155"/>
      <c r="H49" s="1155"/>
      <c r="I49" s="1155"/>
      <c r="J49" s="1156"/>
      <c r="K49" s="63">
        <v>209</v>
      </c>
      <c r="L49" s="64">
        <v>178</v>
      </c>
      <c r="M49" s="64">
        <v>97</v>
      </c>
      <c r="N49" s="64">
        <v>169</v>
      </c>
      <c r="O49" s="65">
        <v>87</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v>
      </c>
      <c r="L50" s="64">
        <v>17</v>
      </c>
      <c r="M50" s="64">
        <v>11</v>
      </c>
      <c r="N50" s="64">
        <v>3</v>
      </c>
      <c r="O50" s="65">
        <v>20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1748</v>
      </c>
      <c r="L52" s="64">
        <v>1669</v>
      </c>
      <c r="M52" s="64">
        <v>1772</v>
      </c>
      <c r="N52" s="64">
        <v>1657</v>
      </c>
      <c r="O52" s="65">
        <v>1654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1145</v>
      </c>
      <c r="L53" s="69">
        <v>980</v>
      </c>
      <c r="M53" s="69">
        <v>711</v>
      </c>
      <c r="N53" s="69">
        <v>721</v>
      </c>
      <c r="O53" s="70">
        <v>611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2016-04-13T06:22:26Z</cp:lastPrinted>
  <dcterms:created xsi:type="dcterms:W3CDTF">2016-02-15T02:02:22Z</dcterms:created>
  <dcterms:modified xsi:type="dcterms:W3CDTF">2016-05-02T09:11:26Z</dcterms:modified>
</cp:coreProperties>
</file>