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c r="AP88" i="11"/>
  <c r="AF88" i="11"/>
  <c r="AU63" i="11"/>
  <c r="AP63" i="11"/>
  <c r="AP23" i="11"/>
  <c r="AA23" i="11"/>
  <c r="V23" i="11"/>
  <c r="Q23"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CO34" i="9" l="1"/>
</calcChain>
</file>

<file path=xl/sharedStrings.xml><?xml version="1.0" encoding="utf-8"?>
<sst xmlns="http://schemas.openxmlformats.org/spreadsheetml/2006/main" count="989" uniqueCount="534">
  <si>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</si>
  <si>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</si>
  <si>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</si>
  <si>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</si>
  <si>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</si>
  <si>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</si>
  <si>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</si>
  <si>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</si>
  <si>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</si>
  <si>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</si>
  <si>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</si>
  <si>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</si>
  <si>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</si>
  <si>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</si>
  <si>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</si>
  <si>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</si>
  <si>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</si>
  <si>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</si>
  <si>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</si>
  <si>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</si>
  <si>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</si>
  <si>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</si>
  <si>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</si>
  <si>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</si>
  <si>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</si>
  <si>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</si>
  <si>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</si>
  <si>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</si>
  <si>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</si>
  <si>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</si>
  <si>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</si>
  <si>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</si>
  <si>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</si>
  <si>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</si>
  <si>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</si>
  <si>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</si>
  <si>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</si>
  <si>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</si>
  <si>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</si>
  <si>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</si>
  <si>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</si>
  <si>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</si>
  <si>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</si>
  <si>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</si>
  <si>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</si>
  <si>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</si>
  <si>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</si>
  <si>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</si>
  <si>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</si>
  <si>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</si>
  <si>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</si>
  <si>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</si>
  <si>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</si>
  <si>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</si>
  <si>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</si>
  <si>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</si>
  <si>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</si>
  <si>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</si>
  <si>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</si>
  <si>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</si>
  <si>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</si>
  <si>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</si>
  <si>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</si>
  <si>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</si>
  <si>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</si>
  <si>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</si>
  <si>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</si>
  <si>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</si>
  <si>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</si>
  <si>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</si>
  <si>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</si>
  <si>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</si>
  <si>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</si>
  <si>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</si>
  <si>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</si>
  <si>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</si>
  <si>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</si>
  <si>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</si>
  <si>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</si>
  <si>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</si>
  <si>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</si>
  <si>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</si>
  <si>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</si>
  <si>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</si>
  <si>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</si>
  <si>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</si>
  <si>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</si>
  <si>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</si>
  <si>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</si>
  <si>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</si>
  <si>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</si>
  <si>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</si>
  <si>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</si>
  <si>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</si>
  <si>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</si>
  <si>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</si>
  <si>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</si>
  <si>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</si>
  <si>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</si>
  <si>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</si>
  <si>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</si>
  <si>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</si>
  <si>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</si>
  <si>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</si>
  <si>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</si>
  <si>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</si>
  <si>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</si>
  <si>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</si>
  <si>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</si>
  <si>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</si>
  <si>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</si>
  <si>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</si>
  <si>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</si>
  <si>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</si>
  <si>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</si>
  <si>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</si>
  <si>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</si>
  <si>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</si>
  <si>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</si>
  <si>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</si>
  <si>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</si>
  <si>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</si>
  <si>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</si>
  <si>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</si>
  <si>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</si>
  <si>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</si>
  <si>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</si>
  <si>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</si>
  <si>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</si>
  <si>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</si>
  <si>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</si>
  <si>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</si>
  <si>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</si>
  <si>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</si>
  <si>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</si>
  <si>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</si>
  <si>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</si>
  <si>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</si>
  <si>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</si>
  <si>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</si>
  <si>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</si>
  <si>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</si>
  <si>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</si>
  <si>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</si>
  <si>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</si>
  <si>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</si>
  <si>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</si>
  <si>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</si>
  <si>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</si>
  <si>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</si>
  <si>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</si>
  <si>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</si>
  <si>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</si>
  <si>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</si>
  <si>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</si>
  <si>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</si>
  <si>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</si>
  <si>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</si>
  <si>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</si>
  <si>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</si>
  <si>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</si>
  <si>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</si>
  <si>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</si>
  <si>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</si>
  <si>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</si>
  <si>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</si>
  <si>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</si>
  <si>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</si>
  <si>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</si>
  <si>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</si>
  <si>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</si>
  <si>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</si>
  <si>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</si>
  <si>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</si>
  <si>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</si>
  <si>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</si>
  <si>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</si>
  <si>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</si>
  <si>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</si>
  <si>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</si>
  <si>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</si>
  <si>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</si>
  <si>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</si>
  <si>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</si>
  <si>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</si>
  <si>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</si>
  <si>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</si>
  <si>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</si>
  <si>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</si>
  <si>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</si>
  <si>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</si>
  <si>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</si>
  <si>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</si>
  <si>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</si>
  <si>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</si>
  <si>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</si>
  <si>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</si>
  <si>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</si>
  <si>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</si>
  <si>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</si>
  <si>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</si>
  <si>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</si>
  <si>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</si>
  <si>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</si>
  <si>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</si>
  <si>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</si>
  <si>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</si>
  <si>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</si>
  <si>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</si>
  <si>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</si>
  <si>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</si>
  <si>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</si>
  <si>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</si>
  <si>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</si>
  <si>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</si>
  <si>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</si>
  <si>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</si>
  <si>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</si>
  <si>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</si>
  <si>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</si>
  <si>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</si>
  <si>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</si>
  <si>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</si>
  <si>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</si>
  <si>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</si>
  <si>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</si>
  <si>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</si>
  <si>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</si>
  <si>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</si>
  <si>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</si>
  <si>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</si>
  <si>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</si>
  <si>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</si>
  <si>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</si>
  <si>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</si>
  <si>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</si>
  <si>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</si>
  <si>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</si>
  <si>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</si>
  <si>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</si>
  <si>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</si>
  <si>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</si>
  <si>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</si>
  <si>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</si>
  <si>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</si>
  <si>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</si>
  <si>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</si>
  <si>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</si>
  <si>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</si>
  <si>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</si>
  <si>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</si>
  <si>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</si>
  <si>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</si>
  <si>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</si>
  <si>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</si>
  <si>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</si>
  <si>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</si>
  <si>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</si>
  <si>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</si>
  <si>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</si>
  <si>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</si>
  <si>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</si>
  <si>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</si>
  <si>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</si>
  <si>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</si>
  <si>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</si>
  <si>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</si>
  <si>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</si>
  <si>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</si>
  <si>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</si>
  <si>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</si>
  <si>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</si>
  <si>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</si>
  <si>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</si>
  <si>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</si>
  <si>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</si>
  <si>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</si>
  <si>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</si>
  <si>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</si>
  <si>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</si>
  <si>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</si>
  <si>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</si>
  <si>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</si>
  <si>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</si>
  <si>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</si>
  <si>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</si>
  <si>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</si>
  <si>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</si>
  <si>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</si>
  <si>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</si>
  <si>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</si>
  <si>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</si>
  <si>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</si>
  <si>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</si>
  <si>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</si>
  <si>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</si>
  <si>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</si>
  <si>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</si>
  <si>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</si>
  <si>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</si>
  <si>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</si>
  <si>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</si>
  <si>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</si>
  <si>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</si>
  <si>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</si>
  <si>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</si>
  <si>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</si>
  <si>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</si>
  <si>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</si>
  <si>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</si>
  <si>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</si>
  <si>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</si>
  <si>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</si>
  <si>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</si>
  <si>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</si>
  <si>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</si>
  <si>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</si>
  <si>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</si>
  <si>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</si>
  <si>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</si>
  <si>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</si>
  <si>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</si>
  <si>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</si>
  <si>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</si>
  <si>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</si>
  <si>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</si>
  <si>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</si>
  <si>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</si>
  <si>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</si>
  <si>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</si>
  <si>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</si>
  <si>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</si>
  <si>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</si>
  <si>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</si>
  <si>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</si>
  <si>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</si>
  <si>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</si>
  <si>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</si>
  <si>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</si>
  <si>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</si>
  <si>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</si>
  <si>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</si>
  <si>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</si>
  <si>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</si>
  <si>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</si>
  <si>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</si>
  <si>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</si>
  <si>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</si>
  <si>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</si>
  <si>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</si>
  <si>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</si>
  <si>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</si>
  <si>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</si>
  <si>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</si>
  <si>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</si>
  <si>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</si>
  <si>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</si>
  <si>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</si>
  <si>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</si>
  <si>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</si>
  <si>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</si>
  <si>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</si>
  <si>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</si>
  <si>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</si>
  <si>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</si>
  <si>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</si>
  <si>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</si>
  <si>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</si>
  <si>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</si>
  <si>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</si>
  <si>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</si>
  <si>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</si>
  <si>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</si>
  <si>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</si>
  <si>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</si>
  <si>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</si>
  <si>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</si>
  <si>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</si>
  <si>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</si>
  <si>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</si>
  <si>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</si>
  <si>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</si>
  <si>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</si>
  <si>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</si>
  <si>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</si>
  <si>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</si>
  <si>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</si>
  <si>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</si>
  <si>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</si>
  <si>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</si>
  <si>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</si>
  <si>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</si>
  <si>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</si>
  <si>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</si>
  <si>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</si>
  <si>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</si>
  <si>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</si>
  <si>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</si>
  <si>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</si>
  <si>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</si>
  <si>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</si>
  <si>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</si>
  <si>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</si>
  <si>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</si>
  <si>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</si>
  <si>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</si>
  <si>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</si>
  <si>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</si>
  <si>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</si>
  <si>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</si>
  <si>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</si>
  <si>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</si>
  <si>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</si>
  <si>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</si>
  <si>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</si>
  <si>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</si>
  <si>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</si>
  <si>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</si>
  <si>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</si>
  <si>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</si>
  <si>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</si>
  <si>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</si>
  <si>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</si>
  <si>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</si>
  <si>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</si>
  <si>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</si>
  <si>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</si>
  <si>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</si>
  <si>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</si>
  <si>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</si>
  <si>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</si>
  <si>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</si>
  <si>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</si>
  <si>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</si>
  <si>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</si>
  <si>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</si>
  <si>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</si>
  <si>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</si>
  <si>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</si>
  <si>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</si>
  <si>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</si>
  <si>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</si>
  <si>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</si>
  <si>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</si>
  <si>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</si>
  <si>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</si>
  <si>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</si>
  <si>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</si>
  <si>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</si>
  <si>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</si>
  <si>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</si>
  <si>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</si>
  <si>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</si>
  <si>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</si>
  <si>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</si>
  <si>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</si>
  <si>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</si>
  <si>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</si>
  <si>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</si>
  <si>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</si>
  <si>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</si>
  <si>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</si>
  <si>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</si>
  <si>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</si>
  <si>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</si>
  <si>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</si>
  <si>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</si>
  <si>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</si>
  <si>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</si>
  <si>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</si>
  <si>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</si>
  <si>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</si>
  <si>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</si>
  <si>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</si>
  <si>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</si>
  <si>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</si>
  <si>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</si>
  <si>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</si>
  <si>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</si>
  <si>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</si>
  <si>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</si>
  <si>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</si>
  <si>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</si>
  <si>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</si>
  <si>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</si>
  <si>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</si>
  <si>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</si>
  <si>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</si>
  <si>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</si>
  <si>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</si>
  <si>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</si>
  <si>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</si>
  <si>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</si>
  <si>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</si>
  <si>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</si>
  <si>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</si>
  <si>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</si>
  <si>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</si>
  <si>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</si>
  <si>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</si>
  <si>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</si>
  <si>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</si>
  <si>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</si>
  <si>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</si>
  <si>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</si>
  <si>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</si>
  <si>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</si>
  <si>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</si>
  <si>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</si>
  <si>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</si>
  <si>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</si>
  <si>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</si>
  <si>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</si>
  <si>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</si>
  <si>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</si>
  <si>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</si>
  <si>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</si>
  <si>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1.85</t>
  </si>
  <si>
    <t>一般会計</t>
  </si>
  <si>
    <t>介護保険事業特別会計</t>
  </si>
  <si>
    <t>国民健康保険事業特別会計</t>
  </si>
  <si>
    <t>後期高齢者医療特別会計</t>
  </si>
  <si>
    <t>下水道事業特別会計</t>
  </si>
  <si>
    <t>その他会計（赤字）</t>
  </si>
  <si>
    <t>その他会計（黒字）</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</si>
  <si>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</si>
  <si>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2"/>
  </si>
  <si>
    <t>広島県海田高等学校財産組合</t>
    <rPh sb="0" eb="3">
      <t>ヒロシマケン</t>
    </rPh>
    <rPh sb="3" eb="5">
      <t>カイタ</t>
    </rPh>
    <rPh sb="5" eb="7">
      <t>コウトウ</t>
    </rPh>
    <rPh sb="7" eb="9">
      <t>ガッコウ</t>
    </rPh>
    <rPh sb="9" eb="11">
      <t>ザイサン</t>
    </rPh>
    <rPh sb="11" eb="13">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</si>
  <si>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</si>
  <si>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</si>
  <si>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</si>
  <si>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坂町土地開発公社</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</si>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</sst>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89638</c:v>
                </c:pt>
                <c:pt idx="1">
                  <c:v>46620</c:v>
                </c:pt>
                <c:pt idx="2">
                  <c:v>33947</c:v>
                </c:pt>
                <c:pt idx="3">
                  <c:v>85219</c:v>
                </c:pt>
                <c:pt idx="4">
                  <c:v>99622</c:v>
                </c:pt>
              </c:numCache>
            </c:numRef>
          </c:val>
          <c:smooth val="0"/>
        </c:ser>
        <c:dLbls>
          <c:showLegendKey val="0"/>
          <c:showVal val="0"/>
          <c:showCatName val="0"/>
          <c:showSerName val="0"/>
          <c:showPercent val="0"/>
          <c:showBubbleSize val="0"/>
        </c:dLbls>
        <c:marker val="1"/>
        <c:smooth val="0"/>
        <c:axId val="137021312"/>
        <c:axId val="137027584"/>
      </c:lineChart>
      <c:catAx>
        <c:axId val="137021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27584"/>
        <c:crosses val="autoZero"/>
        <c:auto val="1"/>
        <c:lblAlgn val="ctr"/>
        <c:lblOffset val="100"/>
        <c:tickLblSkip val="1"/>
        <c:tickMarkSkip val="1"/>
        <c:noMultiLvlLbl val="0"/>
      </c:catAx>
      <c:valAx>
        <c:axId val="137027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21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4.53</c:v>
                </c:pt>
                <c:pt idx="1">
                  <c:v>0.31</c:v>
                </c:pt>
                <c:pt idx="2">
                  <c:v>0.98</c:v>
                </c:pt>
                <c:pt idx="3">
                  <c:v>3.85</c:v>
                </c:pt>
                <c:pt idx="4">
                  <c:v>3.95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51.01</c:v>
                </c:pt>
                <c:pt idx="1">
                  <c:v>52.27</c:v>
                </c:pt>
                <c:pt idx="2">
                  <c:v>53.48</c:v>
                </c:pt>
                <c:pt idx="3">
                  <c:v>52.92</c:v>
                </c:pt>
                <c:pt idx="4">
                  <c:v>56.08</c:v>
                </c:pt>
              </c:numCache>
            </c:numRef>
          </c:val>
        </c:ser>
        <c:dLbls>
          <c:showLegendKey val="0"/>
          <c:showVal val="0"/>
          <c:showCatName val="0"/>
          <c:showSerName val="0"/>
          <c:showPercent val="0"/>
          <c:showBubbleSize val="0"/>
        </c:dLbls>
        <c:gapWidth val="250"/>
        <c:overlap val="100"/>
        <c:axId val="137941376"/>
        <c:axId val="13794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3.39</c:v>
                </c:pt>
                <c:pt idx="1">
                  <c:v>-1.85</c:v>
                </c:pt>
                <c:pt idx="2">
                  <c:v>0.84</c:v>
                </c:pt>
                <c:pt idx="3">
                  <c:v>3.4</c:v>
                </c:pt>
                <c:pt idx="4">
                  <c:v>2.0699999999999998</c:v>
                </c:pt>
              </c:numCache>
            </c:numRef>
          </c:val>
          <c:smooth val="0"/>
        </c:ser>
        <c:dLbls>
          <c:showLegendKey val="0"/>
          <c:showVal val="0"/>
          <c:showCatName val="0"/>
          <c:showSerName val="0"/>
          <c:showPercent val="0"/>
          <c:showBubbleSize val="0"/>
        </c:dLbls>
        <c:marker val="1"/>
        <c:smooth val="0"/>
        <c:axId val="137941376"/>
        <c:axId val="137943296"/>
      </c:lineChart>
      <c:catAx>
        <c:axId val="1379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43296"/>
        <c:crosses val="autoZero"/>
        <c:auto val="1"/>
        <c:lblAlgn val="ctr"/>
        <c:lblOffset val="100"/>
        <c:tickLblSkip val="1"/>
        <c:tickMarkSkip val="1"/>
        <c:noMultiLvlLbl val="0"/>
      </c:catAx>
      <c:valAx>
        <c:axId val="13794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4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0.42</c:v>
                </c:pt>
                <c:pt idx="4">
                  <c:v>#N/A</c:v>
                </c:pt>
                <c:pt idx="5">
                  <c:v>0.4</c:v>
                </c:pt>
                <c:pt idx="6">
                  <c:v>#N/A</c:v>
                </c:pt>
                <c:pt idx="7">
                  <c:v>0.16</c:v>
                </c:pt>
                <c:pt idx="8">
                  <c:v>#N/A</c:v>
                </c:pt>
                <c:pt idx="9">
                  <c:v>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0.01</c:v>
                </c:pt>
                <c:pt idx="8">
                  <c:v>#N/A</c:v>
                </c:pt>
                <c:pt idx="9">
                  <c:v>0.03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3.33</c:v>
                </c:pt>
                <c:pt idx="2">
                  <c:v>#N/A</c:v>
                </c:pt>
                <c:pt idx="3">
                  <c:v>2.2999999999999998</c:v>
                </c:pt>
                <c:pt idx="4">
                  <c:v>#N/A</c:v>
                </c:pt>
                <c:pt idx="5">
                  <c:v>0.6</c:v>
                </c:pt>
                <c:pt idx="6">
                  <c:v>#N/A</c:v>
                </c:pt>
                <c:pt idx="7">
                  <c:v>0.84</c:v>
                </c:pt>
                <c:pt idx="8">
                  <c:v>#N/A</c:v>
                </c:pt>
                <c:pt idx="9">
                  <c:v>0.75</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c:v>
                </c:pt>
                <c:pt idx="2">
                  <c:v>#N/A</c:v>
                </c:pt>
                <c:pt idx="3">
                  <c:v>0.14000000000000001</c:v>
                </c:pt>
                <c:pt idx="4">
                  <c:v>#N/A</c:v>
                </c:pt>
                <c:pt idx="5">
                  <c:v>0.15</c:v>
                </c:pt>
                <c:pt idx="6">
                  <c:v>#N/A</c:v>
                </c:pt>
                <c:pt idx="7">
                  <c:v>0.32</c:v>
                </c:pt>
                <c:pt idx="8">
                  <c:v>#N/A</c:v>
                </c:pt>
                <c:pt idx="9">
                  <c:v>0.81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4.53</c:v>
                </c:pt>
                <c:pt idx="2">
                  <c:v>#N/A</c:v>
                </c:pt>
                <c:pt idx="3">
                  <c:v>0.3</c:v>
                </c:pt>
                <c:pt idx="4">
                  <c:v>#N/A</c:v>
                </c:pt>
                <c:pt idx="5">
                  <c:v>0.97</c:v>
                </c:pt>
                <c:pt idx="6">
                  <c:v>#N/A</c:v>
                </c:pt>
                <c:pt idx="7">
                  <c:v>3.84</c:v>
                </c:pt>
                <c:pt idx="8">
                  <c:v>#N/A</c:v>
                </c:pt>
                <c:pt idx="9">
                  <c:v>3.94</c:v>
                </c:pt>
              </c:numCache>
            </c:numRef>
          </c:val>
        </c:ser>
        <c:dLbls>
          <c:showLegendKey val="0"/>
          <c:showVal val="0"/>
          <c:showCatName val="0"/>
          <c:showSerName val="0"/>
          <c:showPercent val="0"/>
          <c:showBubbleSize val="0"/>
        </c:dLbls>
        <c:gapWidth val="150"/>
        <c:overlap val="100"/>
        <c:axId val="138598272"/>
        <c:axId val="138599808"/>
      </c:barChart>
      <c:catAx>
        <c:axId val="1385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99808"/>
        <c:crosses val="autoZero"/>
        <c:auto val="1"/>
        <c:lblAlgn val="ctr"/>
        <c:lblOffset val="100"/>
        <c:tickLblSkip val="1"/>
        <c:tickMarkSkip val="1"/>
        <c:noMultiLvlLbl val="0"/>
      </c:catAx>
      <c:valAx>
        <c:axId val="13859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9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529</c:v>
                </c:pt>
                <c:pt idx="5">
                  <c:v>532</c:v>
                </c:pt>
                <c:pt idx="8">
                  <c:v>541</c:v>
                </c:pt>
                <c:pt idx="11">
                  <c:v>551</c:v>
                </c:pt>
                <c:pt idx="14">
                  <c:v>549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c:v>
                </c:pt>
                <c:pt idx="3">
                  <c:v>33</c:v>
                </c:pt>
                <c:pt idx="6">
                  <c:v>33</c:v>
                </c:pt>
                <c:pt idx="9">
                  <c:v>33</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218</c:v>
                </c:pt>
                <c:pt idx="3">
                  <c:v>252</c:v>
                </c:pt>
                <c:pt idx="6">
                  <c:v>225</c:v>
                </c:pt>
                <c:pt idx="9">
                  <c:v>216</c:v>
                </c:pt>
                <c:pt idx="12">
                  <c:v>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482</c:v>
                </c:pt>
                <c:pt idx="3">
                  <c:v>450</c:v>
                </c:pt>
                <c:pt idx="6">
                  <c:v>451</c:v>
                </c:pt>
                <c:pt idx="9">
                  <c:v>456</c:v>
                </c:pt>
                <c:pt idx="12">
                  <c:v>456</c:v>
                </c:pt>
              </c:numCache>
            </c:numRef>
          </c:val>
        </c:ser>
        <c:dLbls>
          <c:showLegendKey val="0"/>
          <c:showVal val="0"/>
          <c:showCatName val="0"/>
          <c:showSerName val="0"/>
          <c:showPercent val="0"/>
          <c:showBubbleSize val="0"/>
        </c:dLbls>
        <c:gapWidth val="100"/>
        <c:overlap val="100"/>
        <c:axId val="141164928"/>
        <c:axId val="141166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209</c:v>
                </c:pt>
                <c:pt idx="2">
                  <c:v>#N/A</c:v>
                </c:pt>
                <c:pt idx="3">
                  <c:v>#N/A</c:v>
                </c:pt>
                <c:pt idx="4">
                  <c:v>206</c:v>
                </c:pt>
                <c:pt idx="5">
                  <c:v>#N/A</c:v>
                </c:pt>
                <c:pt idx="6">
                  <c:v>#N/A</c:v>
                </c:pt>
                <c:pt idx="7">
                  <c:v>171</c:v>
                </c:pt>
                <c:pt idx="8">
                  <c:v>#N/A</c:v>
                </c:pt>
                <c:pt idx="9">
                  <c:v>#N/A</c:v>
                </c:pt>
                <c:pt idx="10">
                  <c:v>157</c:v>
                </c:pt>
                <c:pt idx="11">
                  <c:v>#N/A</c:v>
                </c:pt>
                <c:pt idx="12">
                  <c:v>#N/A</c:v>
                </c:pt>
                <c:pt idx="13">
                  <c:v>155</c:v>
                </c:pt>
                <c:pt idx="14">
                  <c:v>#N/A</c:v>
                </c:pt>
              </c:numCache>
            </c:numRef>
          </c:val>
          <c:smooth val="0"/>
        </c:ser>
        <c:dLbls>
          <c:showLegendKey val="0"/>
          <c:showVal val="0"/>
          <c:showCatName val="0"/>
          <c:showSerName val="0"/>
          <c:showPercent val="0"/>
          <c:showBubbleSize val="0"/>
        </c:dLbls>
        <c:marker val="1"/>
        <c:smooth val="0"/>
        <c:axId val="141164928"/>
        <c:axId val="141166848"/>
      </c:lineChart>
      <c:catAx>
        <c:axId val="1411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66848"/>
        <c:crosses val="autoZero"/>
        <c:auto val="1"/>
        <c:lblAlgn val="ctr"/>
        <c:lblOffset val="100"/>
        <c:tickLblSkip val="1"/>
        <c:tickMarkSkip val="1"/>
        <c:noMultiLvlLbl val="0"/>
      </c:catAx>
      <c:valAx>
        <c:axId val="14116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6104</c:v>
                </c:pt>
                <c:pt idx="5">
                  <c:v>6084</c:v>
                </c:pt>
                <c:pt idx="8">
                  <c:v>6204</c:v>
                </c:pt>
                <c:pt idx="11">
                  <c:v>6245</c:v>
                </c:pt>
                <c:pt idx="14">
                  <c:v>6246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628</c:v>
                </c:pt>
                <c:pt idx="5">
                  <c:v>578</c:v>
                </c:pt>
                <c:pt idx="8">
                  <c:v>527</c:v>
                </c:pt>
                <c:pt idx="11">
                  <c:v>474</c:v>
                </c:pt>
                <c:pt idx="14">
                  <c:v>430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3377</c:v>
                </c:pt>
                <c:pt idx="5">
                  <c:v>3780</c:v>
                </c:pt>
                <c:pt idx="8">
                  <c:v>4100</c:v>
                </c:pt>
                <c:pt idx="11">
                  <c:v>4171</c:v>
                </c:pt>
                <c:pt idx="14">
                  <c:v>4403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635</c:v>
                </c:pt>
                <c:pt idx="3">
                  <c:v>672</c:v>
                </c:pt>
                <c:pt idx="6">
                  <c:v>705</c:v>
                </c:pt>
                <c:pt idx="9">
                  <c:v>623</c:v>
                </c:pt>
                <c:pt idx="12">
                  <c:v>608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192</c:v>
                </c:pt>
                <c:pt idx="3">
                  <c:v>161</c:v>
                </c:pt>
                <c:pt idx="6">
                  <c:v>130</c:v>
                </c:pt>
                <c:pt idx="9">
                  <c:v>99</c:v>
                </c:pt>
                <c:pt idx="12">
                  <c:v>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3109</c:v>
                </c:pt>
                <c:pt idx="3">
                  <c:v>3090</c:v>
                </c:pt>
                <c:pt idx="6">
                  <c:v>2803</c:v>
                </c:pt>
                <c:pt idx="9">
                  <c:v>2705</c:v>
                </c:pt>
                <c:pt idx="12">
                  <c:v>2506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51</c:v>
                </c:pt>
                <c:pt idx="3">
                  <c:v>82</c:v>
                </c:pt>
                <c:pt idx="6">
                  <c:v>79</c:v>
                </c:pt>
                <c:pt idx="9">
                  <c:v>57</c:v>
                </c:pt>
                <c:pt idx="12">
                  <c:v>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4544</c:v>
                </c:pt>
                <c:pt idx="3">
                  <c:v>4636</c:v>
                </c:pt>
                <c:pt idx="6">
                  <c:v>4720</c:v>
                </c:pt>
                <c:pt idx="9">
                  <c:v>4826</c:v>
                </c:pt>
                <c:pt idx="12">
                  <c:v>4818</c:v>
                </c:pt>
              </c:numCache>
            </c:numRef>
          </c:val>
        </c:ser>
        <c:dLbls>
          <c:showLegendKey val="0"/>
          <c:showVal val="0"/>
          <c:showCatName val="0"/>
          <c:showSerName val="0"/>
          <c:showPercent val="0"/>
          <c:showBubbleSize val="0"/>
        </c:dLbls>
        <c:gapWidth val="100"/>
        <c:overlap val="100"/>
        <c:axId val="142674176"/>
        <c:axId val="14268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2674176"/>
        <c:axId val="142680448"/>
      </c:lineChart>
      <c:catAx>
        <c:axId val="1426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680448"/>
        <c:crosses val="autoZero"/>
        <c:auto val="1"/>
        <c:lblAlgn val="ctr"/>
        <c:lblOffset val="100"/>
        <c:tickLblSkip val="1"/>
        <c:tickMarkSkip val="1"/>
        <c:noMultiLvlLbl val="0"/>
      </c:catAx>
      <c:valAx>
        <c:axId val="14268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13,222
13,111
15.69
6,410,447
6,199,082
135,553
3,433,755
4,817,890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ここ数年数値は横ばいであるが、法人税、固定資産税の減少によりさらに財政力指数が低下する恐れがある。</a:t>
          </a:r>
          <a:endParaRPr kumimoji="1" lang="en-US" altLang="ja-JP" sz="1300">
            <a:latin typeface="ＭＳ Ｐゴシック"/>
          </a:endParaRPr>
        </a:p>
        <a:p>
          <a:r>
            <a:rPr kumimoji="1" lang="ja-JP" altLang="en-US" sz="1300">
              <a:latin typeface="ＭＳ Ｐゴシック"/>
            </a:rPr>
            <a:t>交付税総額の増加が見込めない中、都市計画税等自主財源確保の方策を検討する必要性もある。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138491</xdr:rowOff>
    </xdr:from>
    <xdr:to>
      <xdr:col>7</xdr:col>
      <xdr:colOff>152400</xdr:colOff>
      <xdr:row>40</xdr:row>
      <xdr:rowOff>161472</xdr:rowOff>
    </xdr:to>
    <xdr:cxnSp macro="">
      <xdr:nvCxnSpPr>
        <xdr:cNvPr id="68" name="直線コネクタ 67"/>
        <xdr:cNvCxnSpPr/>
      </xdr:nvCxnSpPr>
      <xdr:spPr>
        <a:xfrm>
          <a:off x="4114800" y="69964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138491</xdr:rowOff>
    </xdr:to>
    <xdr:cxnSp macro="">
      <xdr:nvCxnSpPr>
        <xdr:cNvPr id="71" name="直線コネクタ 70"/>
        <xdr:cNvCxnSpPr/>
      </xdr:nvCxnSpPr>
      <xdr:spPr>
        <a:xfrm>
          <a:off x="3225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127000</xdr:rowOff>
    </xdr:to>
    <xdr:cxnSp macro="">
      <xdr:nvCxnSpPr>
        <xdr:cNvPr id="74" name="直線コネクタ 73"/>
        <xdr:cNvCxnSpPr/>
      </xdr:nvCxnSpPr>
      <xdr:spPr>
        <a:xfrm>
          <a:off x="2336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69548</xdr:rowOff>
    </xdr:from>
    <xdr:to>
      <xdr:col>3</xdr:col>
      <xdr:colOff>279400</xdr:colOff>
      <xdr:row>40</xdr:row>
      <xdr:rowOff>92528</xdr:rowOff>
    </xdr:to>
    <xdr:cxnSp macro="">
      <xdr:nvCxnSpPr>
        <xdr:cNvPr id="77" name="直線コネクタ 76"/>
        <xdr:cNvCxnSpPr/>
      </xdr:nvCxnSpPr>
      <xdr:spPr>
        <a:xfrm>
          <a:off x="1447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7" name="円/楕円 86"/>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88"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87691</xdr:rowOff>
    </xdr:from>
    <xdr:to>
      <xdr:col>6</xdr:col>
      <xdr:colOff>50800</xdr:colOff>
      <xdr:row>41</xdr:row>
      <xdr:rowOff>17841</xdr:rowOff>
    </xdr:to>
    <xdr:sp macro="" textlink="">
      <xdr:nvSpPr>
        <xdr:cNvPr id="89" name="円/楕円 88"/>
        <xdr:cNvSpPr/>
      </xdr:nvSpPr>
      <xdr:spPr>
        <a:xfrm>
          <a:off x="4064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28018</xdr:rowOff>
    </xdr:from>
    <xdr:ext cx="736600" cy="259045"/>
    <xdr:sp macro="" textlink="">
      <xdr:nvSpPr>
        <xdr:cNvPr id="90" name="テキスト ボックス 89"/>
        <xdr:cNvSpPr txBox="1"/>
      </xdr:nvSpPr>
      <xdr:spPr>
        <a:xfrm>
          <a:off x="3733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3" name="円/楕円 92"/>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4" name="テキスト ボックス 93"/>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18748</xdr:rowOff>
    </xdr:from>
    <xdr:to>
      <xdr:col>2</xdr:col>
      <xdr:colOff>127000</xdr:colOff>
      <xdr:row>40</xdr:row>
      <xdr:rowOff>120348</xdr:rowOff>
    </xdr:to>
    <xdr:sp macro="" textlink="">
      <xdr:nvSpPr>
        <xdr:cNvPr id="95" name="円/楕円 94"/>
        <xdr:cNvSpPr/>
      </xdr:nvSpPr>
      <xdr:spPr>
        <a:xfrm>
          <a:off x="1397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130525</xdr:rowOff>
    </xdr:from>
    <xdr:ext cx="762000" cy="259045"/>
    <xdr:sp macro="" textlink="">
      <xdr:nvSpPr>
        <xdr:cNvPr id="96" name="テキスト ボックス 95"/>
        <xdr:cNvSpPr txBox="1"/>
      </xdr:nvSpPr>
      <xdr:spPr>
        <a:xfrm>
          <a:off x="1066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安定的な一般財源収入により経常収支比率は</a:t>
          </a:r>
          <a:r>
            <a:rPr kumimoji="1" lang="en-US" altLang="ja-JP" sz="1300">
              <a:latin typeface="ＭＳ Ｐゴシック"/>
            </a:rPr>
            <a:t>82</a:t>
          </a:r>
          <a:r>
            <a:rPr kumimoji="1" lang="ja-JP" altLang="en-US" sz="1300">
              <a:latin typeface="ＭＳ Ｐゴシック"/>
            </a:rPr>
            <a:t>％～</a:t>
          </a:r>
          <a:r>
            <a:rPr kumimoji="1" lang="en-US" altLang="ja-JP" sz="1300">
              <a:latin typeface="ＭＳ Ｐゴシック"/>
            </a:rPr>
            <a:t>85</a:t>
          </a:r>
          <a:r>
            <a:rPr kumimoji="1" lang="ja-JP" altLang="en-US" sz="1300">
              <a:latin typeface="ＭＳ Ｐゴシック"/>
            </a:rPr>
            <a:t>％で推移しているものと思われる。福祉事務所経費が普通交付税算入されなくなり、経常収支比率は若干高くなった。消費税率の上昇が今後の経常収支比率を押し上げる要因になりうるが、経費の削減を行う事で悪化を食い止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70062</xdr:rowOff>
    </xdr:to>
    <xdr:cxnSp macro="">
      <xdr:nvCxnSpPr>
        <xdr:cNvPr id="131" name="直線コネクタ 130"/>
        <xdr:cNvCxnSpPr/>
      </xdr:nvCxnSpPr>
      <xdr:spPr>
        <a:xfrm flipV="1">
          <a:off x="4114800" y="1086739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70062</xdr:rowOff>
    </xdr:from>
    <xdr:to>
      <xdr:col>6</xdr:col>
      <xdr:colOff>0</xdr:colOff>
      <xdr:row>63</xdr:row>
      <xdr:rowOff>94192</xdr:rowOff>
    </xdr:to>
    <xdr:cxnSp macro="">
      <xdr:nvCxnSpPr>
        <xdr:cNvPr id="134" name="直線コネクタ 133"/>
        <xdr:cNvCxnSpPr/>
      </xdr:nvCxnSpPr>
      <xdr:spPr>
        <a:xfrm flipV="1">
          <a:off x="3225800" y="108714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94192</xdr:rowOff>
    </xdr:from>
    <xdr:to>
      <xdr:col>4</xdr:col>
      <xdr:colOff>482600</xdr:colOff>
      <xdr:row>64</xdr:row>
      <xdr:rowOff>51435</xdr:rowOff>
    </xdr:to>
    <xdr:cxnSp macro="">
      <xdr:nvCxnSpPr>
        <xdr:cNvPr id="137" name="直線コネクタ 136"/>
        <xdr:cNvCxnSpPr/>
      </xdr:nvCxnSpPr>
      <xdr:spPr>
        <a:xfrm flipV="1">
          <a:off x="2336800" y="1089554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64</xdr:row>
      <xdr:rowOff>51435</xdr:rowOff>
    </xdr:to>
    <xdr:cxnSp macro="">
      <xdr:nvCxnSpPr>
        <xdr:cNvPr id="140" name="直線コネクタ 139"/>
        <xdr:cNvCxnSpPr/>
      </xdr:nvCxnSpPr>
      <xdr:spPr>
        <a:xfrm>
          <a:off x="1447800" y="10678371"/>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1"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19262</xdr:rowOff>
    </xdr:from>
    <xdr:to>
      <xdr:col>6</xdr:col>
      <xdr:colOff>50800</xdr:colOff>
      <xdr:row>63</xdr:row>
      <xdr:rowOff>120862</xdr:rowOff>
    </xdr:to>
    <xdr:sp macro="" textlink="">
      <xdr:nvSpPr>
        <xdr:cNvPr id="152" name="円/楕円 151"/>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53" name="テキスト ボックス 152"/>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43392</xdr:rowOff>
    </xdr:from>
    <xdr:to>
      <xdr:col>4</xdr:col>
      <xdr:colOff>533400</xdr:colOff>
      <xdr:row>63</xdr:row>
      <xdr:rowOff>144992</xdr:rowOff>
    </xdr:to>
    <xdr:sp macro="" textlink="">
      <xdr:nvSpPr>
        <xdr:cNvPr id="154" name="円/楕円 153"/>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155169</xdr:rowOff>
    </xdr:from>
    <xdr:ext cx="762000" cy="259045"/>
    <xdr:sp macro="" textlink="">
      <xdr:nvSpPr>
        <xdr:cNvPr id="155" name="テキスト ボックス 154"/>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635</xdr:rowOff>
    </xdr:from>
    <xdr:to>
      <xdr:col>3</xdr:col>
      <xdr:colOff>330200</xdr:colOff>
      <xdr:row>64</xdr:row>
      <xdr:rowOff>102235</xdr:rowOff>
    </xdr:to>
    <xdr:sp macro="" textlink="">
      <xdr:nvSpPr>
        <xdr:cNvPr id="156" name="円/楕円 155"/>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112412</xdr:rowOff>
    </xdr:from>
    <xdr:ext cx="762000" cy="259045"/>
    <xdr:sp macro="" textlink="">
      <xdr:nvSpPr>
        <xdr:cNvPr id="157" name="テキスト ボックス 156"/>
        <xdr:cNvSpPr txBox="1"/>
      </xdr:nvSpPr>
      <xdr:spPr>
        <a:xfrm>
          <a:off x="1955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169121</xdr:rowOff>
    </xdr:from>
    <xdr:to>
      <xdr:col>2</xdr:col>
      <xdr:colOff>127000</xdr:colOff>
      <xdr:row>62</xdr:row>
      <xdr:rowOff>99271</xdr:rowOff>
    </xdr:to>
    <xdr:sp macro="" textlink="">
      <xdr:nvSpPr>
        <xdr:cNvPr id="158" name="円/楕円 157"/>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109448</xdr:rowOff>
    </xdr:from>
    <xdr:ext cx="762000" cy="259045"/>
    <xdr:sp macro="" textlink="">
      <xdr:nvSpPr>
        <xdr:cNvPr id="159" name="テキスト ボックス 158"/>
        <xdr:cNvSpPr txBox="1"/>
      </xdr:nvSpPr>
      <xdr:spPr>
        <a:xfrm>
          <a:off x="1066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[121,287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人件費・物件費それぞれが増加しており数値は悪化している。職員数は増加していないことから昇給等による人件費の増加が考えられる。</a:t>
          </a:r>
          <a:endParaRPr kumimoji="1" lang="en-US" altLang="ja-JP" sz="1300">
            <a:latin typeface="ＭＳ Ｐゴシック"/>
          </a:endParaRPr>
        </a:p>
        <a:p>
          <a:r>
            <a:rPr kumimoji="1" lang="ja-JP" altLang="en-US" sz="1300">
              <a:latin typeface="ＭＳ Ｐゴシック"/>
            </a:rPr>
            <a:t>消費税の上昇により物件費の増加が顕著となっている。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65557</xdr:rowOff>
    </xdr:from>
    <xdr:to>
      <xdr:col>7</xdr:col>
      <xdr:colOff>152400</xdr:colOff>
      <xdr:row>81</xdr:row>
      <xdr:rowOff>96382</xdr:rowOff>
    </xdr:to>
    <xdr:cxnSp macro="">
      <xdr:nvCxnSpPr>
        <xdr:cNvPr id="192" name="直線コネクタ 191"/>
        <xdr:cNvCxnSpPr/>
      </xdr:nvCxnSpPr>
      <xdr:spPr>
        <a:xfrm>
          <a:off x="4114800" y="13953007"/>
          <a:ext cx="838200" cy="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60582</xdr:rowOff>
    </xdr:from>
    <xdr:to>
      <xdr:col>6</xdr:col>
      <xdr:colOff>0</xdr:colOff>
      <xdr:row>81</xdr:row>
      <xdr:rowOff>65557</xdr:rowOff>
    </xdr:to>
    <xdr:cxnSp macro="">
      <xdr:nvCxnSpPr>
        <xdr:cNvPr id="195" name="直線コネクタ 194"/>
        <xdr:cNvCxnSpPr/>
      </xdr:nvCxnSpPr>
      <xdr:spPr>
        <a:xfrm>
          <a:off x="3225800" y="13948032"/>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60582</xdr:rowOff>
    </xdr:from>
    <xdr:to>
      <xdr:col>4</xdr:col>
      <xdr:colOff>482600</xdr:colOff>
      <xdr:row>81</xdr:row>
      <xdr:rowOff>86241</xdr:rowOff>
    </xdr:to>
    <xdr:cxnSp macro="">
      <xdr:nvCxnSpPr>
        <xdr:cNvPr id="198" name="直線コネクタ 197"/>
        <xdr:cNvCxnSpPr/>
      </xdr:nvCxnSpPr>
      <xdr:spPr>
        <a:xfrm flipV="1">
          <a:off x="2336800" y="13948032"/>
          <a:ext cx="889000" cy="2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55158</xdr:rowOff>
    </xdr:from>
    <xdr:to>
      <xdr:col>3</xdr:col>
      <xdr:colOff>279400</xdr:colOff>
      <xdr:row>81</xdr:row>
      <xdr:rowOff>86241</xdr:rowOff>
    </xdr:to>
    <xdr:cxnSp macro="">
      <xdr:nvCxnSpPr>
        <xdr:cNvPr id="201" name="直線コネクタ 200"/>
        <xdr:cNvCxnSpPr/>
      </xdr:nvCxnSpPr>
      <xdr:spPr>
        <a:xfrm>
          <a:off x="1447800" y="13942608"/>
          <a:ext cx="8890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45582</xdr:rowOff>
    </xdr:from>
    <xdr:to>
      <xdr:col>7</xdr:col>
      <xdr:colOff>203200</xdr:colOff>
      <xdr:row>81</xdr:row>
      <xdr:rowOff>147182</xdr:rowOff>
    </xdr:to>
    <xdr:sp macro="" textlink="">
      <xdr:nvSpPr>
        <xdr:cNvPr id="211" name="円/楕円 210"/>
        <xdr:cNvSpPr/>
      </xdr:nvSpPr>
      <xdr:spPr>
        <a:xfrm>
          <a:off x="4902200" y="139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62109</xdr:rowOff>
    </xdr:from>
    <xdr:ext cx="762000" cy="259045"/>
    <xdr:sp macro="" textlink="">
      <xdr:nvSpPr>
        <xdr:cNvPr id="212" name="人件費・物件費等の状況該当値テキスト"/>
        <xdr:cNvSpPr txBox="1"/>
      </xdr:nvSpPr>
      <xdr:spPr>
        <a:xfrm>
          <a:off x="5041900" y="1377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14757</xdr:rowOff>
    </xdr:from>
    <xdr:to>
      <xdr:col>6</xdr:col>
      <xdr:colOff>50800</xdr:colOff>
      <xdr:row>81</xdr:row>
      <xdr:rowOff>116357</xdr:rowOff>
    </xdr:to>
    <xdr:sp macro="" textlink="">
      <xdr:nvSpPr>
        <xdr:cNvPr id="213" name="円/楕円 212"/>
        <xdr:cNvSpPr/>
      </xdr:nvSpPr>
      <xdr:spPr>
        <a:xfrm>
          <a:off x="4064000" y="139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126534</xdr:rowOff>
    </xdr:from>
    <xdr:ext cx="736600" cy="259045"/>
    <xdr:sp macro="" textlink="">
      <xdr:nvSpPr>
        <xdr:cNvPr id="214" name="テキスト ボックス 213"/>
        <xdr:cNvSpPr txBox="1"/>
      </xdr:nvSpPr>
      <xdr:spPr>
        <a:xfrm>
          <a:off x="3733800" y="13671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9782</xdr:rowOff>
    </xdr:from>
    <xdr:to>
      <xdr:col>4</xdr:col>
      <xdr:colOff>533400</xdr:colOff>
      <xdr:row>81</xdr:row>
      <xdr:rowOff>111382</xdr:rowOff>
    </xdr:to>
    <xdr:sp macro="" textlink="">
      <xdr:nvSpPr>
        <xdr:cNvPr id="215" name="円/楕円 214"/>
        <xdr:cNvSpPr/>
      </xdr:nvSpPr>
      <xdr:spPr>
        <a:xfrm>
          <a:off x="3175000" y="138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121559</xdr:rowOff>
    </xdr:from>
    <xdr:ext cx="762000" cy="259045"/>
    <xdr:sp macro="" textlink="">
      <xdr:nvSpPr>
        <xdr:cNvPr id="216" name="テキスト ボックス 215"/>
        <xdr:cNvSpPr txBox="1"/>
      </xdr:nvSpPr>
      <xdr:spPr>
        <a:xfrm>
          <a:off x="2844800" y="136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35441</xdr:rowOff>
    </xdr:from>
    <xdr:to>
      <xdr:col>3</xdr:col>
      <xdr:colOff>330200</xdr:colOff>
      <xdr:row>81</xdr:row>
      <xdr:rowOff>137041</xdr:rowOff>
    </xdr:to>
    <xdr:sp macro="" textlink="">
      <xdr:nvSpPr>
        <xdr:cNvPr id="217" name="円/楕円 216"/>
        <xdr:cNvSpPr/>
      </xdr:nvSpPr>
      <xdr:spPr>
        <a:xfrm>
          <a:off x="2286000" y="139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147218</xdr:rowOff>
    </xdr:from>
    <xdr:ext cx="762000" cy="259045"/>
    <xdr:sp macro="" textlink="">
      <xdr:nvSpPr>
        <xdr:cNvPr id="218" name="テキスト ボックス 217"/>
        <xdr:cNvSpPr txBox="1"/>
      </xdr:nvSpPr>
      <xdr:spPr>
        <a:xfrm>
          <a:off x="1955800" y="1369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4358</xdr:rowOff>
    </xdr:from>
    <xdr:to>
      <xdr:col>2</xdr:col>
      <xdr:colOff>127000</xdr:colOff>
      <xdr:row>81</xdr:row>
      <xdr:rowOff>105958</xdr:rowOff>
    </xdr:to>
    <xdr:sp macro="" textlink="">
      <xdr:nvSpPr>
        <xdr:cNvPr id="219" name="円/楕円 218"/>
        <xdr:cNvSpPr/>
      </xdr:nvSpPr>
      <xdr:spPr>
        <a:xfrm>
          <a:off x="1397000" y="138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116135</xdr:rowOff>
    </xdr:from>
    <xdr:ext cx="762000" cy="259045"/>
    <xdr:sp macro="" textlink="">
      <xdr:nvSpPr>
        <xdr:cNvPr id="220" name="テキスト ボックス 219"/>
        <xdr:cNvSpPr txBox="1"/>
      </xdr:nvSpPr>
      <xdr:spPr>
        <a:xfrm>
          <a:off x="1066800" y="136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国に準じた給与改定を行い、</a:t>
          </a:r>
          <a:r>
            <a:rPr kumimoji="1" lang="ja-JP" altLang="en-US" sz="1300">
              <a:solidFill>
                <a:schemeClr val="dk1"/>
              </a:solidFill>
              <a:latin typeface="+mn-lt"/>
              <a:ea typeface="+mn-ea"/>
              <a:cs typeface="+mn-cs"/>
            </a:rPr>
            <a:t>県内では低水準の指数である</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pPr rtl="0" eaLnBrk="1" fontAlgn="auto" latinLnBrk="0" hangingPunct="1"/>
          <a:r>
            <a:rPr kumimoji="1" lang="ja-JP" altLang="ja-JP" sz="1300">
              <a:solidFill>
                <a:schemeClr val="dk1"/>
              </a:solidFill>
              <a:latin typeface="+mn-lt"/>
              <a:ea typeface="+mn-ea"/>
              <a:cs typeface="+mn-cs"/>
            </a:rPr>
            <a:t>　平成</a:t>
          </a:r>
          <a:r>
            <a:rPr kumimoji="1" lang="en-US" altLang="ja-JP" sz="1300">
              <a:solidFill>
                <a:schemeClr val="dk1"/>
              </a:solidFill>
              <a:latin typeface="+mn-lt"/>
              <a:ea typeface="+mn-ea"/>
              <a:cs typeface="+mn-cs"/>
            </a:rPr>
            <a:t>23</a:t>
          </a:r>
          <a:r>
            <a:rPr kumimoji="1" lang="ja-JP" altLang="ja-JP" sz="1300">
              <a:solidFill>
                <a:schemeClr val="dk1"/>
              </a:solidFill>
              <a:latin typeface="+mn-lt"/>
              <a:ea typeface="+mn-ea"/>
              <a:cs typeface="+mn-cs"/>
            </a:rPr>
            <a:t>年度及び平成</a:t>
          </a:r>
          <a:r>
            <a:rPr kumimoji="1" lang="en-US" altLang="ja-JP" sz="1300">
              <a:solidFill>
                <a:schemeClr val="dk1"/>
              </a:solidFill>
              <a:latin typeface="+mn-lt"/>
              <a:ea typeface="+mn-ea"/>
              <a:cs typeface="+mn-cs"/>
            </a:rPr>
            <a:t>24</a:t>
          </a:r>
          <a:r>
            <a:rPr kumimoji="1" lang="ja-JP" altLang="ja-JP" sz="1300">
              <a:solidFill>
                <a:schemeClr val="dk1"/>
              </a:solidFill>
              <a:latin typeface="+mn-lt"/>
              <a:ea typeface="+mn-ea"/>
              <a:cs typeface="+mn-cs"/>
            </a:rPr>
            <a:t>年度は国の給与臨時特例法による減額措置の影響により、一時的にラスパイレス指数が</a:t>
          </a:r>
          <a:r>
            <a:rPr kumimoji="1" lang="en-US" altLang="ja-JP" sz="1300">
              <a:solidFill>
                <a:schemeClr val="dk1"/>
              </a:solidFill>
              <a:latin typeface="+mn-lt"/>
              <a:ea typeface="+mn-ea"/>
              <a:cs typeface="+mn-cs"/>
            </a:rPr>
            <a:t>100</a:t>
          </a:r>
          <a:r>
            <a:rPr kumimoji="1" lang="ja-JP" altLang="ja-JP" sz="1300">
              <a:solidFill>
                <a:schemeClr val="dk1"/>
              </a:solidFill>
              <a:latin typeface="+mn-lt"/>
              <a:ea typeface="+mn-ea"/>
              <a:cs typeface="+mn-cs"/>
            </a:rPr>
            <a:t>を上回ったが、平成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年度は従来の水準に戻っている。</a:t>
          </a:r>
          <a:endParaRPr kumimoji="1" lang="en-US" altLang="ja-JP" sz="1300">
            <a:solidFill>
              <a:schemeClr val="dk1"/>
            </a:solidFill>
            <a:latin typeface="+mn-lt"/>
            <a:ea typeface="+mn-ea"/>
            <a:cs typeface="+mn-cs"/>
          </a:endParaRPr>
        </a:p>
        <a:p>
          <a:pPr rtl="0" eaLnBrk="1" fontAlgn="auto" latinLnBrk="0" hangingPunct="1"/>
          <a:r>
            <a:rPr kumimoji="1" lang="ja-JP"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引き続き、適正な給与体系の維持に努める。</a:t>
          </a:r>
          <a:endParaRPr lang="ja-JP" altLang="ja-JP" sz="1300">
            <a:solidFill>
              <a:schemeClr val="dk1"/>
            </a:solidFill>
            <a:latin typeface="+mn-lt"/>
            <a:ea typeface="+mn-ea"/>
            <a:cs typeface="+mn-cs"/>
          </a:endParaRPr>
        </a:p>
        <a:p>
          <a:r>
            <a:rPr kumimoji="1" lang="ja-JP" altLang="en-US" sz="1300">
              <a:latin typeface="ＭＳ Ｐゴシック"/>
            </a:rPr>
            <a:t>地域手当の支給対象でありながら、地域手当は支給していない。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71966</xdr:rowOff>
    </xdr:to>
    <xdr:cxnSp macro="">
      <xdr:nvCxnSpPr>
        <xdr:cNvPr id="254" name="直線コネクタ 253"/>
        <xdr:cNvCxnSpPr/>
      </xdr:nvCxnSpPr>
      <xdr:spPr>
        <a:xfrm>
          <a:off x="16179800" y="1451652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88</xdr:row>
      <xdr:rowOff>112607</xdr:rowOff>
    </xdr:to>
    <xdr:cxnSp macro="">
      <xdr:nvCxnSpPr>
        <xdr:cNvPr id="257" name="直線コネクタ 256"/>
        <xdr:cNvCxnSpPr/>
      </xdr:nvCxnSpPr>
      <xdr:spPr>
        <a:xfrm flipV="1">
          <a:off x="15290800" y="1451652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112607</xdr:rowOff>
    </xdr:to>
    <xdr:cxnSp macro="">
      <xdr:nvCxnSpPr>
        <xdr:cNvPr id="260" name="直線コネクタ 259"/>
        <xdr:cNvCxnSpPr/>
      </xdr:nvCxnSpPr>
      <xdr:spPr>
        <a:xfrm>
          <a:off x="14401800" y="151680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80434</xdr:rowOff>
    </xdr:to>
    <xdr:cxnSp macro="">
      <xdr:nvCxnSpPr>
        <xdr:cNvPr id="263" name="直線コネクタ 262"/>
        <xdr:cNvCxnSpPr/>
      </xdr:nvCxnSpPr>
      <xdr:spPr>
        <a:xfrm>
          <a:off x="13512800" y="14468263"/>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3" name="円/楕円 272"/>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4"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5" name="円/楕円 274"/>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76" name="テキスト ボックス 275"/>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7" name="円/楕円 276"/>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78" name="テキスト ボックス 277"/>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9" name="円/楕円 278"/>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0" name="テキスト ボックス 279"/>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1" name="円/楕円 280"/>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82" name="テキスト ボックス 281"/>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ここ数年職員数は</a:t>
          </a:r>
          <a:r>
            <a:rPr kumimoji="1" lang="en-US" altLang="ja-JP" sz="1300">
              <a:latin typeface="ＭＳ Ｐゴシック"/>
            </a:rPr>
            <a:t>100</a:t>
          </a:r>
          <a:r>
            <a:rPr kumimoji="1" lang="ja-JP" altLang="en-US" sz="1300">
              <a:latin typeface="ＭＳ Ｐゴシック"/>
            </a:rPr>
            <a:t>人前後を推移しており、権限移譲により事務量が年々増加しており、現状の職員数をさらに削減する事は困難と思われる。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119507</xdr:rowOff>
    </xdr:from>
    <xdr:to>
      <xdr:col>24</xdr:col>
      <xdr:colOff>558800</xdr:colOff>
      <xdr:row>60</xdr:row>
      <xdr:rowOff>119990</xdr:rowOff>
    </xdr:to>
    <xdr:cxnSp macro="">
      <xdr:nvCxnSpPr>
        <xdr:cNvPr id="314" name="直線コネクタ 313"/>
        <xdr:cNvCxnSpPr/>
      </xdr:nvCxnSpPr>
      <xdr:spPr>
        <a:xfrm>
          <a:off x="16179800" y="10406507"/>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118059</xdr:rowOff>
    </xdr:from>
    <xdr:to>
      <xdr:col>23</xdr:col>
      <xdr:colOff>406400</xdr:colOff>
      <xdr:row>60</xdr:row>
      <xdr:rowOff>119507</xdr:rowOff>
    </xdr:to>
    <xdr:cxnSp macro="">
      <xdr:nvCxnSpPr>
        <xdr:cNvPr id="317" name="直線コネクタ 316"/>
        <xdr:cNvCxnSpPr/>
      </xdr:nvCxnSpPr>
      <xdr:spPr>
        <a:xfrm>
          <a:off x="15290800" y="1040505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118059</xdr:rowOff>
    </xdr:from>
    <xdr:to>
      <xdr:col>22</xdr:col>
      <xdr:colOff>203200</xdr:colOff>
      <xdr:row>60</xdr:row>
      <xdr:rowOff>118059</xdr:rowOff>
    </xdr:to>
    <xdr:cxnSp macro="">
      <xdr:nvCxnSpPr>
        <xdr:cNvPr id="320" name="直線コネクタ 319"/>
        <xdr:cNvCxnSpPr/>
      </xdr:nvCxnSpPr>
      <xdr:spPr>
        <a:xfrm>
          <a:off x="14401800" y="10405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118059</xdr:rowOff>
    </xdr:from>
    <xdr:to>
      <xdr:col>21</xdr:col>
      <xdr:colOff>0</xdr:colOff>
      <xdr:row>60</xdr:row>
      <xdr:rowOff>118542</xdr:rowOff>
    </xdr:to>
    <xdr:cxnSp macro="">
      <xdr:nvCxnSpPr>
        <xdr:cNvPr id="323" name="直線コネクタ 322"/>
        <xdr:cNvCxnSpPr/>
      </xdr:nvCxnSpPr>
      <xdr:spPr>
        <a:xfrm flipV="1">
          <a:off x="13512800" y="10405059"/>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69190</xdr:rowOff>
    </xdr:from>
    <xdr:to>
      <xdr:col>24</xdr:col>
      <xdr:colOff>609600</xdr:colOff>
      <xdr:row>60</xdr:row>
      <xdr:rowOff>170790</xdr:rowOff>
    </xdr:to>
    <xdr:sp macro="" textlink="">
      <xdr:nvSpPr>
        <xdr:cNvPr id="333" name="円/楕円 332"/>
        <xdr:cNvSpPr/>
      </xdr:nvSpPr>
      <xdr:spPr>
        <a:xfrm>
          <a:off x="169672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161917</xdr:rowOff>
    </xdr:from>
    <xdr:ext cx="762000" cy="259045"/>
    <xdr:sp macro="" textlink="">
      <xdr:nvSpPr>
        <xdr:cNvPr id="334" name="定員管理の状況該当値テキスト"/>
        <xdr:cNvSpPr txBox="1"/>
      </xdr:nvSpPr>
      <xdr:spPr>
        <a:xfrm>
          <a:off x="17106900" y="1027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68707</xdr:rowOff>
    </xdr:from>
    <xdr:to>
      <xdr:col>23</xdr:col>
      <xdr:colOff>457200</xdr:colOff>
      <xdr:row>60</xdr:row>
      <xdr:rowOff>170307</xdr:rowOff>
    </xdr:to>
    <xdr:sp macro="" textlink="">
      <xdr:nvSpPr>
        <xdr:cNvPr id="335" name="円/楕円 334"/>
        <xdr:cNvSpPr/>
      </xdr:nvSpPr>
      <xdr:spPr>
        <a:xfrm>
          <a:off x="16129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9034</xdr:rowOff>
    </xdr:from>
    <xdr:ext cx="736600" cy="259045"/>
    <xdr:sp macro="" textlink="">
      <xdr:nvSpPr>
        <xdr:cNvPr id="336" name="テキスト ボックス 335"/>
        <xdr:cNvSpPr txBox="1"/>
      </xdr:nvSpPr>
      <xdr:spPr>
        <a:xfrm>
          <a:off x="15798800" y="1012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67259</xdr:rowOff>
    </xdr:from>
    <xdr:to>
      <xdr:col>22</xdr:col>
      <xdr:colOff>254000</xdr:colOff>
      <xdr:row>60</xdr:row>
      <xdr:rowOff>168859</xdr:rowOff>
    </xdr:to>
    <xdr:sp macro="" textlink="">
      <xdr:nvSpPr>
        <xdr:cNvPr id="337" name="円/楕円 336"/>
        <xdr:cNvSpPr/>
      </xdr:nvSpPr>
      <xdr:spPr>
        <a:xfrm>
          <a:off x="15240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7586</xdr:rowOff>
    </xdr:from>
    <xdr:ext cx="762000" cy="259045"/>
    <xdr:sp macro="" textlink="">
      <xdr:nvSpPr>
        <xdr:cNvPr id="338" name="テキスト ボックス 337"/>
        <xdr:cNvSpPr txBox="1"/>
      </xdr:nvSpPr>
      <xdr:spPr>
        <a:xfrm>
          <a:off x="14909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67259</xdr:rowOff>
    </xdr:from>
    <xdr:to>
      <xdr:col>21</xdr:col>
      <xdr:colOff>50800</xdr:colOff>
      <xdr:row>60</xdr:row>
      <xdr:rowOff>168859</xdr:rowOff>
    </xdr:to>
    <xdr:sp macro="" textlink="">
      <xdr:nvSpPr>
        <xdr:cNvPr id="339" name="円/楕円 338"/>
        <xdr:cNvSpPr/>
      </xdr:nvSpPr>
      <xdr:spPr>
        <a:xfrm>
          <a:off x="14351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7586</xdr:rowOff>
    </xdr:from>
    <xdr:ext cx="762000" cy="259045"/>
    <xdr:sp macro="" textlink="">
      <xdr:nvSpPr>
        <xdr:cNvPr id="340" name="テキスト ボックス 339"/>
        <xdr:cNvSpPr txBox="1"/>
      </xdr:nvSpPr>
      <xdr:spPr>
        <a:xfrm>
          <a:off x="14020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67742</xdr:rowOff>
    </xdr:from>
    <xdr:to>
      <xdr:col>19</xdr:col>
      <xdr:colOff>533400</xdr:colOff>
      <xdr:row>60</xdr:row>
      <xdr:rowOff>169342</xdr:rowOff>
    </xdr:to>
    <xdr:sp macro="" textlink="">
      <xdr:nvSpPr>
        <xdr:cNvPr id="341" name="円/楕円 340"/>
        <xdr:cNvSpPr/>
      </xdr:nvSpPr>
      <xdr:spPr>
        <a:xfrm>
          <a:off x="13462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8069</xdr:rowOff>
    </xdr:from>
    <xdr:ext cx="762000" cy="259045"/>
    <xdr:sp macro="" textlink="">
      <xdr:nvSpPr>
        <xdr:cNvPr id="342" name="テキスト ボックス 341"/>
        <xdr:cNvSpPr txBox="1"/>
      </xdr:nvSpPr>
      <xdr:spPr>
        <a:xfrm>
          <a:off x="13131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公債費充当一般財源は、臨時財政対策債償還額が増加した事により若干増加しているが、公営企業の地方債償還の財源に当てた繰入金は減少しているため実質公債費比率は減少した。</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16691</xdr:rowOff>
    </xdr:to>
    <xdr:cxnSp macro="">
      <xdr:nvCxnSpPr>
        <xdr:cNvPr id="377" name="直線コネクタ 376"/>
        <xdr:cNvCxnSpPr/>
      </xdr:nvCxnSpPr>
      <xdr:spPr>
        <a:xfrm flipV="1">
          <a:off x="16179800" y="684022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16691</xdr:rowOff>
    </xdr:from>
    <xdr:to>
      <xdr:col>23</xdr:col>
      <xdr:colOff>406400</xdr:colOff>
      <xdr:row>40</xdr:row>
      <xdr:rowOff>58057</xdr:rowOff>
    </xdr:to>
    <xdr:cxnSp macro="">
      <xdr:nvCxnSpPr>
        <xdr:cNvPr id="380" name="直線コネクタ 379"/>
        <xdr:cNvCxnSpPr/>
      </xdr:nvCxnSpPr>
      <xdr:spPr>
        <a:xfrm flipV="1">
          <a:off x="15290800" y="68746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40</xdr:row>
      <xdr:rowOff>127000</xdr:rowOff>
    </xdr:to>
    <xdr:cxnSp macro="">
      <xdr:nvCxnSpPr>
        <xdr:cNvPr id="383" name="直線コネクタ 382"/>
        <xdr:cNvCxnSpPr/>
      </xdr:nvCxnSpPr>
      <xdr:spPr>
        <a:xfrm flipV="1">
          <a:off x="14401800" y="691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3810</xdr:rowOff>
    </xdr:to>
    <xdr:cxnSp macro="">
      <xdr:nvCxnSpPr>
        <xdr:cNvPr id="386" name="直線コネクタ 385"/>
        <xdr:cNvCxnSpPr/>
      </xdr:nvCxnSpPr>
      <xdr:spPr>
        <a:xfrm flipV="1">
          <a:off x="13512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0" name="テキスト ボックス 389"/>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6" name="円/楕円 395"/>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7"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137341</xdr:rowOff>
    </xdr:from>
    <xdr:to>
      <xdr:col>23</xdr:col>
      <xdr:colOff>457200</xdr:colOff>
      <xdr:row>40</xdr:row>
      <xdr:rowOff>67491</xdr:rowOff>
    </xdr:to>
    <xdr:sp macro="" textlink="">
      <xdr:nvSpPr>
        <xdr:cNvPr id="398" name="円/楕円 397"/>
        <xdr:cNvSpPr/>
      </xdr:nvSpPr>
      <xdr:spPr>
        <a:xfrm>
          <a:off x="16129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77668</xdr:rowOff>
    </xdr:from>
    <xdr:ext cx="736600" cy="259045"/>
    <xdr:sp macro="" textlink="">
      <xdr:nvSpPr>
        <xdr:cNvPr id="399" name="テキスト ボックス 398"/>
        <xdr:cNvSpPr txBox="1"/>
      </xdr:nvSpPr>
      <xdr:spPr>
        <a:xfrm>
          <a:off x="15798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0" name="円/楕円 399"/>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01" name="テキスト ボックス 400"/>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2" name="円/楕円 40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3" name="テキスト ボックス 40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4" name="円/楕円 40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5" name="テキスト ボックス 40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借入残高は増加しており一般会計に係る地方債現在高は若干増加している。しかし、下水道事業債現在高は低下しているため将来負担額は大幅に減少した。一方、充当可能な基金の合計額は大幅に増加し、数値は昨年度よりも良くなってい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4" name="テキスト ボックス 443"/>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13,222
13,111
15.69
6,410,447
6,199,082
135,553
3,433,755
4,817,890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職員数は近年</a:t>
          </a:r>
          <a:r>
            <a:rPr kumimoji="1" lang="en-US" altLang="ja-JP" sz="1300">
              <a:latin typeface="ＭＳ Ｐゴシック"/>
            </a:rPr>
            <a:t>100</a:t>
          </a:r>
          <a:r>
            <a:rPr kumimoji="1" lang="ja-JP" altLang="en-US" sz="1300">
              <a:latin typeface="ＭＳ Ｐゴシック"/>
            </a:rPr>
            <a:t>人で推移しており、人件費割合はほとんど変化が見られない。地方分権により、今後も事務移譲が見込まれるが、職員数を増やす事無く、資質向上をもって人件費の抑制に努める。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40132</xdr:rowOff>
    </xdr:to>
    <xdr:cxnSp macro="">
      <xdr:nvCxnSpPr>
        <xdr:cNvPr id="62" name="直線コネクタ 61"/>
        <xdr:cNvCxnSpPr/>
      </xdr:nvCxnSpPr>
      <xdr:spPr>
        <a:xfrm>
          <a:off x="3987800" y="6212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72136</xdr:rowOff>
    </xdr:to>
    <xdr:cxnSp macro="">
      <xdr:nvCxnSpPr>
        <xdr:cNvPr id="65" name="直線コネクタ 64"/>
        <xdr:cNvCxnSpPr/>
      </xdr:nvCxnSpPr>
      <xdr:spPr>
        <a:xfrm flipV="1">
          <a:off x="3098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72136</xdr:rowOff>
    </xdr:from>
    <xdr:to>
      <xdr:col>4</xdr:col>
      <xdr:colOff>346075</xdr:colOff>
      <xdr:row>36</xdr:row>
      <xdr:rowOff>127000</xdr:rowOff>
    </xdr:to>
    <xdr:cxnSp macro="">
      <xdr:nvCxnSpPr>
        <xdr:cNvPr id="68" name="直線コネクタ 67"/>
        <xdr:cNvCxnSpPr/>
      </xdr:nvCxnSpPr>
      <xdr:spPr>
        <a:xfrm flipV="1">
          <a:off x="2209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127000</xdr:rowOff>
    </xdr:to>
    <xdr:cxnSp macro="">
      <xdr:nvCxnSpPr>
        <xdr:cNvPr id="71" name="直線コネクタ 70"/>
        <xdr:cNvCxnSpPr/>
      </xdr:nvCxnSpPr>
      <xdr:spPr>
        <a:xfrm>
          <a:off x="1320800" y="61940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1" name="円/楕円 80"/>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2"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3" name="円/楕円 82"/>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101109</xdr:rowOff>
    </xdr:from>
    <xdr:ext cx="736600" cy="259045"/>
    <xdr:sp macro="" textlink="">
      <xdr:nvSpPr>
        <xdr:cNvPr id="84" name="テキスト ボックス 83"/>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21336</xdr:rowOff>
    </xdr:from>
    <xdr:to>
      <xdr:col>4</xdr:col>
      <xdr:colOff>396875</xdr:colOff>
      <xdr:row>36</xdr:row>
      <xdr:rowOff>122936</xdr:rowOff>
    </xdr:to>
    <xdr:sp macro="" textlink="">
      <xdr:nvSpPr>
        <xdr:cNvPr id="85" name="円/楕円 84"/>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133113</xdr:rowOff>
    </xdr:from>
    <xdr:ext cx="762000" cy="259045"/>
    <xdr:sp macro="" textlink="">
      <xdr:nvSpPr>
        <xdr:cNvPr id="86" name="テキスト ボックス 85"/>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7" name="円/楕円 86"/>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88" name="テキスト ボックス 87"/>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89" name="円/楕円 88"/>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0" name="テキスト ボックス 89"/>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消費税の増加により物件費の割合が増加している。来年度の消費税率上昇を視野に入れ、経常経費の削減等、さらに効率的な事務処理を図る。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24130</xdr:rowOff>
    </xdr:to>
    <xdr:cxnSp macro="">
      <xdr:nvCxnSpPr>
        <xdr:cNvPr id="123" name="直線コネクタ 122"/>
        <xdr:cNvCxnSpPr/>
      </xdr:nvCxnSpPr>
      <xdr:spPr>
        <a:xfrm>
          <a:off x="15671800" y="2938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24130</xdr:rowOff>
    </xdr:to>
    <xdr:cxnSp macro="">
      <xdr:nvCxnSpPr>
        <xdr:cNvPr id="126" name="直線コネクタ 125"/>
        <xdr:cNvCxnSpPr/>
      </xdr:nvCxnSpPr>
      <xdr:spPr>
        <a:xfrm>
          <a:off x="14782800" y="287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16</xdr:row>
      <xdr:rowOff>157480</xdr:rowOff>
    </xdr:to>
    <xdr:cxnSp macro="">
      <xdr:nvCxnSpPr>
        <xdr:cNvPr id="129" name="直線コネクタ 128"/>
        <xdr:cNvCxnSpPr/>
      </xdr:nvCxnSpPr>
      <xdr:spPr>
        <a:xfrm flipV="1">
          <a:off x="13893800" y="287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157480</xdr:rowOff>
    </xdr:to>
    <xdr:cxnSp macro="">
      <xdr:nvCxnSpPr>
        <xdr:cNvPr id="132" name="直線コネクタ 131"/>
        <xdr:cNvCxnSpPr/>
      </xdr:nvCxnSpPr>
      <xdr:spPr>
        <a:xfrm>
          <a:off x="13004800" y="2794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2" name="円/楕円 141"/>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3"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4" name="円/楕円 143"/>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5" name="テキスト ボックス 144"/>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6" name="円/楕円 145"/>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47" name="テキスト ボックス 146"/>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48" name="円/楕円 147"/>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49" name="テキスト ボックス 148"/>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0" name="円/楕円 149"/>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1" name="テキスト ボックス 150"/>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生活保護・障害者福祉施策等、近年、事業の充実により利用者等が増加傾向である。サービス充実を図っていることから数値は高止まりしている。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12700</xdr:rowOff>
    </xdr:from>
    <xdr:to>
      <xdr:col>7</xdr:col>
      <xdr:colOff>15875</xdr:colOff>
      <xdr:row>61</xdr:row>
      <xdr:rowOff>127000</xdr:rowOff>
    </xdr:to>
    <xdr:cxnSp macro="">
      <xdr:nvCxnSpPr>
        <xdr:cNvPr id="184" name="直線コネクタ 183"/>
        <xdr:cNvCxnSpPr/>
      </xdr:nvCxnSpPr>
      <xdr:spPr>
        <a:xfrm flipV="1">
          <a:off x="3987800" y="10471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12700</xdr:rowOff>
    </xdr:from>
    <xdr:to>
      <xdr:col>5</xdr:col>
      <xdr:colOff>549275</xdr:colOff>
      <xdr:row>61</xdr:row>
      <xdr:rowOff>127000</xdr:rowOff>
    </xdr:to>
    <xdr:cxnSp macro="">
      <xdr:nvCxnSpPr>
        <xdr:cNvPr id="187" name="直線コネクタ 186"/>
        <xdr:cNvCxnSpPr/>
      </xdr:nvCxnSpPr>
      <xdr:spPr>
        <a:xfrm>
          <a:off x="3098800" y="10471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12700</xdr:rowOff>
    </xdr:from>
    <xdr:to>
      <xdr:col>4</xdr:col>
      <xdr:colOff>346075</xdr:colOff>
      <xdr:row>61</xdr:row>
      <xdr:rowOff>69850</xdr:rowOff>
    </xdr:to>
    <xdr:cxnSp macro="">
      <xdr:nvCxnSpPr>
        <xdr:cNvPr id="190" name="直線コネクタ 189"/>
        <xdr:cNvCxnSpPr/>
      </xdr:nvCxnSpPr>
      <xdr:spPr>
        <a:xfrm flipV="1">
          <a:off x="2209800" y="10471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50800</xdr:rowOff>
    </xdr:from>
    <xdr:to>
      <xdr:col>3</xdr:col>
      <xdr:colOff>142875</xdr:colOff>
      <xdr:row>61</xdr:row>
      <xdr:rowOff>69850</xdr:rowOff>
    </xdr:to>
    <xdr:cxnSp macro="">
      <xdr:nvCxnSpPr>
        <xdr:cNvPr id="193" name="直線コネクタ 192"/>
        <xdr:cNvCxnSpPr/>
      </xdr:nvCxnSpPr>
      <xdr:spPr>
        <a:xfrm>
          <a:off x="1320800" y="101663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133350</xdr:rowOff>
    </xdr:from>
    <xdr:to>
      <xdr:col>7</xdr:col>
      <xdr:colOff>66675</xdr:colOff>
      <xdr:row>61</xdr:row>
      <xdr:rowOff>63500</xdr:rowOff>
    </xdr:to>
    <xdr:sp macro="" textlink="">
      <xdr:nvSpPr>
        <xdr:cNvPr id="203" name="円/楕円 202"/>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105427</xdr:rowOff>
    </xdr:from>
    <xdr:ext cx="762000" cy="259045"/>
    <xdr:sp macro="" textlink="">
      <xdr:nvSpPr>
        <xdr:cNvPr id="204" name="扶助費該当値テキスト"/>
        <xdr:cNvSpPr txBox="1"/>
      </xdr:nvSpPr>
      <xdr:spPr>
        <a:xfrm>
          <a:off x="49149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76200</xdr:rowOff>
    </xdr:from>
    <xdr:to>
      <xdr:col>5</xdr:col>
      <xdr:colOff>600075</xdr:colOff>
      <xdr:row>62</xdr:row>
      <xdr:rowOff>6350</xdr:rowOff>
    </xdr:to>
    <xdr:sp macro="" textlink="">
      <xdr:nvSpPr>
        <xdr:cNvPr id="205" name="円/楕円 204"/>
        <xdr:cNvSpPr/>
      </xdr:nvSpPr>
      <xdr:spPr>
        <a:xfrm>
          <a:off x="39370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162577</xdr:rowOff>
    </xdr:from>
    <xdr:ext cx="736600" cy="259045"/>
    <xdr:sp macro="" textlink="">
      <xdr:nvSpPr>
        <xdr:cNvPr id="206" name="テキスト ボックス 205"/>
        <xdr:cNvSpPr txBox="1"/>
      </xdr:nvSpPr>
      <xdr:spPr>
        <a:xfrm>
          <a:off x="3606800" y="1062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133350</xdr:rowOff>
    </xdr:from>
    <xdr:to>
      <xdr:col>4</xdr:col>
      <xdr:colOff>396875</xdr:colOff>
      <xdr:row>61</xdr:row>
      <xdr:rowOff>63500</xdr:rowOff>
    </xdr:to>
    <xdr:sp macro="" textlink="">
      <xdr:nvSpPr>
        <xdr:cNvPr id="207" name="円/楕円 206"/>
        <xdr:cNvSpPr/>
      </xdr:nvSpPr>
      <xdr:spPr>
        <a:xfrm>
          <a:off x="3048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48277</xdr:rowOff>
    </xdr:from>
    <xdr:ext cx="762000" cy="259045"/>
    <xdr:sp macro="" textlink="">
      <xdr:nvSpPr>
        <xdr:cNvPr id="208" name="テキスト ボックス 207"/>
        <xdr:cNvSpPr txBox="1"/>
      </xdr:nvSpPr>
      <xdr:spPr>
        <a:xfrm>
          <a:off x="2717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19050</xdr:rowOff>
    </xdr:from>
    <xdr:to>
      <xdr:col>3</xdr:col>
      <xdr:colOff>193675</xdr:colOff>
      <xdr:row>61</xdr:row>
      <xdr:rowOff>120650</xdr:rowOff>
    </xdr:to>
    <xdr:sp macro="" textlink="">
      <xdr:nvSpPr>
        <xdr:cNvPr id="209" name="円/楕円 208"/>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105427</xdr:rowOff>
    </xdr:from>
    <xdr:ext cx="762000" cy="259045"/>
    <xdr:sp macro="" textlink="">
      <xdr:nvSpPr>
        <xdr:cNvPr id="210" name="テキスト ボックス 209"/>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0</xdr:rowOff>
    </xdr:from>
    <xdr:to>
      <xdr:col>1</xdr:col>
      <xdr:colOff>676275</xdr:colOff>
      <xdr:row>59</xdr:row>
      <xdr:rowOff>101600</xdr:rowOff>
    </xdr:to>
    <xdr:sp macro="" textlink="">
      <xdr:nvSpPr>
        <xdr:cNvPr id="211" name="円/楕円 210"/>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86377</xdr:rowOff>
    </xdr:from>
    <xdr:ext cx="762000" cy="259045"/>
    <xdr:sp macro="" textlink="">
      <xdr:nvSpPr>
        <xdr:cNvPr id="212" name="テキスト ボックス 211"/>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社会保障経費の増加により、</a:t>
          </a:r>
          <a:r>
            <a:rPr kumimoji="1" lang="ja-JP" altLang="en-US" sz="1300">
              <a:solidFill>
                <a:schemeClr val="dk1"/>
              </a:solidFill>
              <a:latin typeface="+mn-lt"/>
              <a:ea typeface="+mn-ea"/>
              <a:cs typeface="+mn-cs"/>
            </a:rPr>
            <a:t>国保・介護・後期高齢者医療の各</a:t>
          </a:r>
          <a:r>
            <a:rPr kumimoji="1" lang="ja-JP" altLang="ja-JP" sz="1300">
              <a:solidFill>
                <a:schemeClr val="dk1"/>
              </a:solidFill>
              <a:latin typeface="+mn-lt"/>
              <a:ea typeface="+mn-ea"/>
              <a:cs typeface="+mn-cs"/>
            </a:rPr>
            <a:t>特別会計繰出金</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増加</a:t>
          </a:r>
          <a:r>
            <a:rPr kumimoji="1" lang="ja-JP" altLang="en-US" sz="1300">
              <a:solidFill>
                <a:schemeClr val="dk1"/>
              </a:solidFill>
              <a:latin typeface="+mn-lt"/>
              <a:ea typeface="+mn-ea"/>
              <a:cs typeface="+mn-cs"/>
            </a:rPr>
            <a:t>傾向</a:t>
          </a:r>
          <a:r>
            <a:rPr kumimoji="1" lang="ja-JP" altLang="ja-JP" sz="1300">
              <a:solidFill>
                <a:schemeClr val="dk1"/>
              </a:solidFill>
              <a:latin typeface="+mn-lt"/>
              <a:ea typeface="+mn-ea"/>
              <a:cs typeface="+mn-cs"/>
            </a:rPr>
            <a:t>にある。</a:t>
          </a:r>
          <a:r>
            <a:rPr kumimoji="1" lang="ja-JP" altLang="en-US" sz="1300">
              <a:solidFill>
                <a:schemeClr val="dk1"/>
              </a:solidFill>
              <a:latin typeface="ＭＳ Ｐゴシック"/>
              <a:ea typeface="+mn-ea"/>
              <a:cs typeface="+mn-cs"/>
            </a:rPr>
            <a:t>今後、増加する高齢者に対応するため受益と負担のバランスを考慮した保険料率を検討する必要がある。</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88900</xdr:rowOff>
    </xdr:to>
    <xdr:cxnSp macro="">
      <xdr:nvCxnSpPr>
        <xdr:cNvPr id="245" name="直線コネクタ 244"/>
        <xdr:cNvCxnSpPr/>
      </xdr:nvCxnSpPr>
      <xdr:spPr>
        <a:xfrm>
          <a:off x="15671800" y="995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134620</xdr:rowOff>
    </xdr:to>
    <xdr:cxnSp macro="">
      <xdr:nvCxnSpPr>
        <xdr:cNvPr id="248" name="直線コネクタ 247"/>
        <xdr:cNvCxnSpPr/>
      </xdr:nvCxnSpPr>
      <xdr:spPr>
        <a:xfrm flipV="1">
          <a:off x="14782800" y="9956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157480</xdr:rowOff>
    </xdr:to>
    <xdr:cxnSp macro="">
      <xdr:nvCxnSpPr>
        <xdr:cNvPr id="251" name="直線コネクタ 250"/>
        <xdr:cNvCxnSpPr/>
      </xdr:nvCxnSpPr>
      <xdr:spPr>
        <a:xfrm flipV="1">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157480</xdr:rowOff>
    </xdr:to>
    <xdr:cxnSp macro="">
      <xdr:nvCxnSpPr>
        <xdr:cNvPr id="254" name="直線コネクタ 253"/>
        <xdr:cNvCxnSpPr/>
      </xdr:nvCxnSpPr>
      <xdr:spPr>
        <a:xfrm>
          <a:off x="13004800" y="991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4" name="円/楕円 263"/>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5"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6" name="円/楕円 265"/>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7" name="テキスト ボックス 266"/>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68" name="円/楕円 267"/>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69" name="テキスト ボックス 268"/>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0" name="円/楕円 269"/>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1" name="テキスト ボックス 270"/>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2" name="円/楕円 271"/>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3" name="テキスト ボックス 272"/>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ここ数年は数値の悪化は見られないが、数値の悪化が見込まれる場合には、補助金交付団体の見直しや補助割合を低減させる等の経費削減方策をとる必要がある。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165862</xdr:rowOff>
    </xdr:to>
    <xdr:cxnSp macro="">
      <xdr:nvCxnSpPr>
        <xdr:cNvPr id="303" name="直線コネクタ 302"/>
        <xdr:cNvCxnSpPr/>
      </xdr:nvCxnSpPr>
      <xdr:spPr>
        <a:xfrm flipV="1">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35</xdr:row>
      <xdr:rowOff>165862</xdr:rowOff>
    </xdr:to>
    <xdr:cxnSp macro="">
      <xdr:nvCxnSpPr>
        <xdr:cNvPr id="306" name="直線コネクタ 305"/>
        <xdr:cNvCxnSpPr/>
      </xdr:nvCxnSpPr>
      <xdr:spPr>
        <a:xfrm>
          <a:off x="14782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21844</xdr:rowOff>
    </xdr:to>
    <xdr:cxnSp macro="">
      <xdr:nvCxnSpPr>
        <xdr:cNvPr id="309" name="直線コネクタ 308"/>
        <xdr:cNvCxnSpPr/>
      </xdr:nvCxnSpPr>
      <xdr:spPr>
        <a:xfrm flipV="1">
          <a:off x="13893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21844</xdr:rowOff>
    </xdr:to>
    <xdr:cxnSp macro="">
      <xdr:nvCxnSpPr>
        <xdr:cNvPr id="312" name="直線コネクタ 311"/>
        <xdr:cNvCxnSpPr/>
      </xdr:nvCxnSpPr>
      <xdr:spPr>
        <a:xfrm>
          <a:off x="13004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2" name="円/楕円 321"/>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3"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4" name="円/楕円 32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5" name="テキスト ボックス 32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6" name="円/楕円 32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7" name="テキスト ボックス 32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8" name="円/楕円 32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29" name="テキスト ボックス 32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0" name="円/楕円 329"/>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1" name="テキスト ボックス 330"/>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残高は増加傾向であるが、建設事業債の発行を抑制している為、公債費の割合は横ばいである。現在は、長期金利が低い状態が続いているが、金利の上昇により数値が悪化する事も考えられ、地方債借入額の減少を検討する事も必要と考えられ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44704</xdr:rowOff>
    </xdr:from>
    <xdr:to>
      <xdr:col>7</xdr:col>
      <xdr:colOff>15875</xdr:colOff>
      <xdr:row>76</xdr:row>
      <xdr:rowOff>53848</xdr:rowOff>
    </xdr:to>
    <xdr:cxnSp macro="">
      <xdr:nvCxnSpPr>
        <xdr:cNvPr id="361" name="直線コネクタ 360"/>
        <xdr:cNvCxnSpPr/>
      </xdr:nvCxnSpPr>
      <xdr:spPr>
        <a:xfrm flipV="1">
          <a:off x="3987800" y="13074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53848</xdr:rowOff>
    </xdr:to>
    <xdr:cxnSp macro="">
      <xdr:nvCxnSpPr>
        <xdr:cNvPr id="364" name="直線コネクタ 363"/>
        <xdr:cNvCxnSpPr/>
      </xdr:nvCxnSpPr>
      <xdr:spPr>
        <a:xfrm>
          <a:off x="3098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62992</xdr:rowOff>
    </xdr:to>
    <xdr:cxnSp macro="">
      <xdr:nvCxnSpPr>
        <xdr:cNvPr id="367" name="直線コネクタ 366"/>
        <xdr:cNvCxnSpPr/>
      </xdr:nvCxnSpPr>
      <xdr:spPr>
        <a:xfrm flipV="1">
          <a:off x="2209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67563</xdr:rowOff>
    </xdr:to>
    <xdr:cxnSp macro="">
      <xdr:nvCxnSpPr>
        <xdr:cNvPr id="370" name="直線コネクタ 369"/>
        <xdr:cNvCxnSpPr/>
      </xdr:nvCxnSpPr>
      <xdr:spPr>
        <a:xfrm flipV="1">
          <a:off x="1320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0" name="円/楕円 379"/>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10431</xdr:rowOff>
    </xdr:from>
    <xdr:ext cx="762000" cy="259045"/>
    <xdr:sp macro="" textlink="">
      <xdr:nvSpPr>
        <xdr:cNvPr id="381"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2" name="円/楕円 381"/>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3" name="テキスト ボックス 382"/>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84" name="円/楕円 383"/>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85" name="テキスト ボックス 384"/>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86" name="円/楕円 385"/>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123969</xdr:rowOff>
    </xdr:from>
    <xdr:ext cx="762000" cy="259045"/>
    <xdr:sp macro="" textlink="">
      <xdr:nvSpPr>
        <xdr:cNvPr id="387" name="テキスト ボックス 386"/>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xdr:rowOff>
    </xdr:from>
    <xdr:to>
      <xdr:col>1</xdr:col>
      <xdr:colOff>676275</xdr:colOff>
      <xdr:row>76</xdr:row>
      <xdr:rowOff>118363</xdr:rowOff>
    </xdr:to>
    <xdr:sp macro="" textlink="">
      <xdr:nvSpPr>
        <xdr:cNvPr id="388" name="円/楕円 387"/>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128541</xdr:rowOff>
    </xdr:from>
    <xdr:ext cx="762000" cy="259045"/>
    <xdr:sp macro="" textlink="">
      <xdr:nvSpPr>
        <xdr:cNvPr id="389" name="テキスト ボックス 388"/>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を継続的に行っており、経常経費の削減はほぼ困難な状況になりつつある。社会保障経費の抑制には抜本的な事業の見直しが必要であり、国の動向を注視しつつ、住民サービスの低下を招かない事業執行体制を検討す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77</xdr:row>
      <xdr:rowOff>111761</xdr:rowOff>
    </xdr:to>
    <xdr:cxnSp macro="">
      <xdr:nvCxnSpPr>
        <xdr:cNvPr id="422" name="直線コネクタ 421"/>
        <xdr:cNvCxnSpPr/>
      </xdr:nvCxnSpPr>
      <xdr:spPr>
        <a:xfrm>
          <a:off x="15671800" y="13309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77</xdr:row>
      <xdr:rowOff>142239</xdr:rowOff>
    </xdr:to>
    <xdr:cxnSp macro="">
      <xdr:nvCxnSpPr>
        <xdr:cNvPr id="425" name="直線コネクタ 424"/>
        <xdr:cNvCxnSpPr/>
      </xdr:nvCxnSpPr>
      <xdr:spPr>
        <a:xfrm flipV="1">
          <a:off x="14782800" y="13309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73661</xdr:rowOff>
    </xdr:to>
    <xdr:cxnSp macro="">
      <xdr:nvCxnSpPr>
        <xdr:cNvPr id="428" name="直線コネクタ 427"/>
        <xdr:cNvCxnSpPr/>
      </xdr:nvCxnSpPr>
      <xdr:spPr>
        <a:xfrm flipV="1">
          <a:off x="13893800" y="133438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78</xdr:row>
      <xdr:rowOff>73661</xdr:rowOff>
    </xdr:to>
    <xdr:cxnSp macro="">
      <xdr:nvCxnSpPr>
        <xdr:cNvPr id="431" name="直線コネクタ 430"/>
        <xdr:cNvCxnSpPr/>
      </xdr:nvCxnSpPr>
      <xdr:spPr>
        <a:xfrm>
          <a:off x="13004800" y="1311528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1" name="円/楕円 440"/>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42"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43" name="円/楕円 442"/>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44" name="テキスト ボックス 443"/>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5" name="円/楕円 444"/>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6" name="テキスト ボックス 445"/>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47" name="円/楕円 446"/>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48" name="テキスト ボックス 447"/>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9" name="円/楕円 448"/>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50" name="テキスト ボックス 449"/>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72708</xdr:rowOff>
    </xdr:from>
    <xdr:to>
      <xdr:col>4</xdr:col>
      <xdr:colOff>1117600</xdr:colOff>
      <xdr:row>19</xdr:row>
      <xdr:rowOff>83383</xdr:rowOff>
    </xdr:to>
    <xdr:cxnSp macro="">
      <xdr:nvCxnSpPr>
        <xdr:cNvPr id="50" name="直線コネクタ 49"/>
        <xdr:cNvCxnSpPr/>
      </xdr:nvCxnSpPr>
      <xdr:spPr bwMode="auto">
        <a:xfrm flipV="1">
          <a:off x="5003800" y="3377883"/>
          <a:ext cx="647700" cy="1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83383</xdr:rowOff>
    </xdr:from>
    <xdr:to>
      <xdr:col>4</xdr:col>
      <xdr:colOff>469900</xdr:colOff>
      <xdr:row>19</xdr:row>
      <xdr:rowOff>89853</xdr:rowOff>
    </xdr:to>
    <xdr:cxnSp macro="">
      <xdr:nvCxnSpPr>
        <xdr:cNvPr id="53" name="直線コネクタ 52"/>
        <xdr:cNvCxnSpPr/>
      </xdr:nvCxnSpPr>
      <xdr:spPr bwMode="auto">
        <a:xfrm flipV="1">
          <a:off x="4305300" y="3388558"/>
          <a:ext cx="698500" cy="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72349</xdr:rowOff>
    </xdr:from>
    <xdr:to>
      <xdr:col>3</xdr:col>
      <xdr:colOff>904875</xdr:colOff>
      <xdr:row>19</xdr:row>
      <xdr:rowOff>89853</xdr:rowOff>
    </xdr:to>
    <xdr:cxnSp macro="">
      <xdr:nvCxnSpPr>
        <xdr:cNvPr id="56" name="直線コネクタ 55"/>
        <xdr:cNvCxnSpPr/>
      </xdr:nvCxnSpPr>
      <xdr:spPr bwMode="auto">
        <a:xfrm>
          <a:off x="3606800" y="3377524"/>
          <a:ext cx="698500" cy="17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72349</xdr:rowOff>
    </xdr:from>
    <xdr:to>
      <xdr:col>3</xdr:col>
      <xdr:colOff>206375</xdr:colOff>
      <xdr:row>19</xdr:row>
      <xdr:rowOff>85372</xdr:rowOff>
    </xdr:to>
    <xdr:cxnSp macro="">
      <xdr:nvCxnSpPr>
        <xdr:cNvPr id="59" name="直線コネクタ 58"/>
        <xdr:cNvCxnSpPr/>
      </xdr:nvCxnSpPr>
      <xdr:spPr bwMode="auto">
        <a:xfrm flipV="1">
          <a:off x="2908300" y="3377524"/>
          <a:ext cx="698500" cy="1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21908</xdr:rowOff>
    </xdr:from>
    <xdr:to>
      <xdr:col>5</xdr:col>
      <xdr:colOff>34925</xdr:colOff>
      <xdr:row>19</xdr:row>
      <xdr:rowOff>123508</xdr:rowOff>
    </xdr:to>
    <xdr:sp macro="" textlink="">
      <xdr:nvSpPr>
        <xdr:cNvPr id="69" name="円/楕円 68"/>
        <xdr:cNvSpPr/>
      </xdr:nvSpPr>
      <xdr:spPr bwMode="auto">
        <a:xfrm>
          <a:off x="5600700" y="332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101935</xdr:rowOff>
    </xdr:from>
    <xdr:ext cx="762000" cy="259045"/>
    <xdr:sp macro="" textlink="">
      <xdr:nvSpPr>
        <xdr:cNvPr id="70" name="人口1人当たり決算額の推移該当値テキスト130"/>
        <xdr:cNvSpPr txBox="1"/>
      </xdr:nvSpPr>
      <xdr:spPr>
        <a:xfrm>
          <a:off x="5740400" y="323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73,375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32583</xdr:rowOff>
    </xdr:from>
    <xdr:to>
      <xdr:col>4</xdr:col>
      <xdr:colOff>520700</xdr:colOff>
      <xdr:row>19</xdr:row>
      <xdr:rowOff>134183</xdr:rowOff>
    </xdr:to>
    <xdr:sp macro="" textlink="">
      <xdr:nvSpPr>
        <xdr:cNvPr id="71" name="円/楕円 70"/>
        <xdr:cNvSpPr/>
      </xdr:nvSpPr>
      <xdr:spPr bwMode="auto">
        <a:xfrm>
          <a:off x="4953000" y="333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118960</xdr:rowOff>
    </xdr:from>
    <xdr:ext cx="736600" cy="259045"/>
    <xdr:sp macro="" textlink="">
      <xdr:nvSpPr>
        <xdr:cNvPr id="72" name="テキスト ボックス 71"/>
        <xdr:cNvSpPr txBox="1"/>
      </xdr:nvSpPr>
      <xdr:spPr>
        <a:xfrm>
          <a:off x="4622800" y="3424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71,974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39053</xdr:rowOff>
    </xdr:from>
    <xdr:to>
      <xdr:col>3</xdr:col>
      <xdr:colOff>955675</xdr:colOff>
      <xdr:row>19</xdr:row>
      <xdr:rowOff>140653</xdr:rowOff>
    </xdr:to>
    <xdr:sp macro="" textlink="">
      <xdr:nvSpPr>
        <xdr:cNvPr id="73" name="円/楕円 72"/>
        <xdr:cNvSpPr/>
      </xdr:nvSpPr>
      <xdr:spPr bwMode="auto">
        <a:xfrm>
          <a:off x="4254500" y="334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125430</xdr:rowOff>
    </xdr:from>
    <xdr:ext cx="762000" cy="259045"/>
    <xdr:sp macro="" textlink="">
      <xdr:nvSpPr>
        <xdr:cNvPr id="74" name="テキスト ボックス 73"/>
        <xdr:cNvSpPr txBox="1"/>
      </xdr:nvSpPr>
      <xdr:spPr>
        <a:xfrm>
          <a:off x="3924300" y="343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71,125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21549</xdr:rowOff>
    </xdr:from>
    <xdr:to>
      <xdr:col>3</xdr:col>
      <xdr:colOff>257175</xdr:colOff>
      <xdr:row>19</xdr:row>
      <xdr:rowOff>123149</xdr:rowOff>
    </xdr:to>
    <xdr:sp macro="" textlink="">
      <xdr:nvSpPr>
        <xdr:cNvPr id="75" name="円/楕円 74"/>
        <xdr:cNvSpPr/>
      </xdr:nvSpPr>
      <xdr:spPr bwMode="auto">
        <a:xfrm>
          <a:off x="3556000" y="3326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107926</xdr:rowOff>
    </xdr:from>
    <xdr:ext cx="762000" cy="259045"/>
    <xdr:sp macro="" textlink="">
      <xdr:nvSpPr>
        <xdr:cNvPr id="76" name="テキスト ボックス 75"/>
        <xdr:cNvSpPr txBox="1"/>
      </xdr:nvSpPr>
      <xdr:spPr>
        <a:xfrm>
          <a:off x="3225800" y="341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34572</xdr:rowOff>
    </xdr:from>
    <xdr:to>
      <xdr:col>2</xdr:col>
      <xdr:colOff>692150</xdr:colOff>
      <xdr:row>19</xdr:row>
      <xdr:rowOff>136172</xdr:rowOff>
    </xdr:to>
    <xdr:sp macro="" textlink="">
      <xdr:nvSpPr>
        <xdr:cNvPr id="77" name="円/楕円 76"/>
        <xdr:cNvSpPr/>
      </xdr:nvSpPr>
      <xdr:spPr bwMode="auto">
        <a:xfrm>
          <a:off x="2857500" y="333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120949</xdr:rowOff>
    </xdr:from>
    <xdr:ext cx="762000" cy="259045"/>
    <xdr:sp macro="" textlink="">
      <xdr:nvSpPr>
        <xdr:cNvPr id="78" name="テキスト ボックス 77"/>
        <xdr:cNvSpPr txBox="1"/>
      </xdr:nvSpPr>
      <xdr:spPr>
        <a:xfrm>
          <a:off x="2527300" y="342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73508</xdr:rowOff>
    </xdr:from>
    <xdr:to>
      <xdr:col>4</xdr:col>
      <xdr:colOff>1117600</xdr:colOff>
      <xdr:row>36</xdr:row>
      <xdr:rowOff>74117</xdr:rowOff>
    </xdr:to>
    <xdr:cxnSp macro="">
      <xdr:nvCxnSpPr>
        <xdr:cNvPr id="111" name="直線コネクタ 110"/>
        <xdr:cNvCxnSpPr/>
      </xdr:nvCxnSpPr>
      <xdr:spPr bwMode="auto">
        <a:xfrm>
          <a:off x="5003800" y="7026758"/>
          <a:ext cx="6477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60731</xdr:rowOff>
    </xdr:from>
    <xdr:to>
      <xdr:col>4</xdr:col>
      <xdr:colOff>469900</xdr:colOff>
      <xdr:row>36</xdr:row>
      <xdr:rowOff>73508</xdr:rowOff>
    </xdr:to>
    <xdr:cxnSp macro="">
      <xdr:nvCxnSpPr>
        <xdr:cNvPr id="114" name="直線コネクタ 113"/>
        <xdr:cNvCxnSpPr/>
      </xdr:nvCxnSpPr>
      <xdr:spPr bwMode="auto">
        <a:xfrm>
          <a:off x="4305300" y="7013981"/>
          <a:ext cx="698500" cy="1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27686</xdr:rowOff>
    </xdr:from>
    <xdr:to>
      <xdr:col>3</xdr:col>
      <xdr:colOff>904875</xdr:colOff>
      <xdr:row>36</xdr:row>
      <xdr:rowOff>60731</xdr:rowOff>
    </xdr:to>
    <xdr:cxnSp macro="">
      <xdr:nvCxnSpPr>
        <xdr:cNvPr id="117" name="直線コネクタ 116"/>
        <xdr:cNvCxnSpPr/>
      </xdr:nvCxnSpPr>
      <xdr:spPr bwMode="auto">
        <a:xfrm>
          <a:off x="3606800" y="6980936"/>
          <a:ext cx="698500" cy="3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25502</xdr:rowOff>
    </xdr:from>
    <xdr:to>
      <xdr:col>3</xdr:col>
      <xdr:colOff>206375</xdr:colOff>
      <xdr:row>36</xdr:row>
      <xdr:rowOff>27686</xdr:rowOff>
    </xdr:to>
    <xdr:cxnSp macro="">
      <xdr:nvCxnSpPr>
        <xdr:cNvPr id="120" name="直線コネクタ 119"/>
        <xdr:cNvCxnSpPr/>
      </xdr:nvCxnSpPr>
      <xdr:spPr bwMode="auto">
        <a:xfrm>
          <a:off x="2908300" y="6978752"/>
          <a:ext cx="698500" cy="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23317</xdr:rowOff>
    </xdr:from>
    <xdr:to>
      <xdr:col>5</xdr:col>
      <xdr:colOff>34925</xdr:colOff>
      <xdr:row>36</xdr:row>
      <xdr:rowOff>124917</xdr:rowOff>
    </xdr:to>
    <xdr:sp macro="" textlink="">
      <xdr:nvSpPr>
        <xdr:cNvPr id="130" name="円/楕円 129"/>
        <xdr:cNvSpPr/>
      </xdr:nvSpPr>
      <xdr:spPr bwMode="auto">
        <a:xfrm>
          <a:off x="5600700" y="697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338294</xdr:rowOff>
    </xdr:from>
    <xdr:ext cx="762000" cy="259045"/>
    <xdr:sp macro="" textlink="">
      <xdr:nvSpPr>
        <xdr:cNvPr id="131" name="人口1人当たり決算額の推移該当値テキスト445"/>
        <xdr:cNvSpPr txBox="1"/>
      </xdr:nvSpPr>
      <xdr:spPr>
        <a:xfrm>
          <a:off x="5740400" y="694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22708</xdr:rowOff>
    </xdr:from>
    <xdr:to>
      <xdr:col>4</xdr:col>
      <xdr:colOff>520700</xdr:colOff>
      <xdr:row>36</xdr:row>
      <xdr:rowOff>124308</xdr:rowOff>
    </xdr:to>
    <xdr:sp macro="" textlink="">
      <xdr:nvSpPr>
        <xdr:cNvPr id="132" name="円/楕円 131"/>
        <xdr:cNvSpPr/>
      </xdr:nvSpPr>
      <xdr:spPr bwMode="auto">
        <a:xfrm>
          <a:off x="4953000" y="697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109085</xdr:rowOff>
    </xdr:from>
    <xdr:ext cx="736600" cy="259045"/>
    <xdr:sp macro="" textlink="">
      <xdr:nvSpPr>
        <xdr:cNvPr id="133" name="テキスト ボックス 132"/>
        <xdr:cNvSpPr txBox="1"/>
      </xdr:nvSpPr>
      <xdr:spPr>
        <a:xfrm>
          <a:off x="4622800" y="706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9931</xdr:rowOff>
    </xdr:from>
    <xdr:to>
      <xdr:col>3</xdr:col>
      <xdr:colOff>955675</xdr:colOff>
      <xdr:row>36</xdr:row>
      <xdr:rowOff>111531</xdr:rowOff>
    </xdr:to>
    <xdr:sp macro="" textlink="">
      <xdr:nvSpPr>
        <xdr:cNvPr id="134" name="円/楕円 133"/>
        <xdr:cNvSpPr/>
      </xdr:nvSpPr>
      <xdr:spPr bwMode="auto">
        <a:xfrm>
          <a:off x="4254500" y="696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96308</xdr:rowOff>
    </xdr:from>
    <xdr:ext cx="762000" cy="259045"/>
    <xdr:sp macro="" textlink="">
      <xdr:nvSpPr>
        <xdr:cNvPr id="135" name="テキスト ボックス 134"/>
        <xdr:cNvSpPr txBox="1"/>
      </xdr:nvSpPr>
      <xdr:spPr>
        <a:xfrm>
          <a:off x="3924300" y="704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319786</xdr:rowOff>
    </xdr:from>
    <xdr:to>
      <xdr:col>3</xdr:col>
      <xdr:colOff>257175</xdr:colOff>
      <xdr:row>36</xdr:row>
      <xdr:rowOff>78486</xdr:rowOff>
    </xdr:to>
    <xdr:sp macro="" textlink="">
      <xdr:nvSpPr>
        <xdr:cNvPr id="136" name="円/楕円 135"/>
        <xdr:cNvSpPr/>
      </xdr:nvSpPr>
      <xdr:spPr bwMode="auto">
        <a:xfrm>
          <a:off x="3556000" y="693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63263</xdr:rowOff>
    </xdr:from>
    <xdr:ext cx="762000" cy="259045"/>
    <xdr:sp macro="" textlink="">
      <xdr:nvSpPr>
        <xdr:cNvPr id="137" name="テキスト ボックス 136"/>
        <xdr:cNvSpPr txBox="1"/>
      </xdr:nvSpPr>
      <xdr:spPr>
        <a:xfrm>
          <a:off x="3225800" y="70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317602</xdr:rowOff>
    </xdr:from>
    <xdr:to>
      <xdr:col>2</xdr:col>
      <xdr:colOff>692150</xdr:colOff>
      <xdr:row>36</xdr:row>
      <xdr:rowOff>76302</xdr:rowOff>
    </xdr:to>
    <xdr:sp macro="" textlink="">
      <xdr:nvSpPr>
        <xdr:cNvPr id="138" name="円/楕円 137"/>
        <xdr:cNvSpPr/>
      </xdr:nvSpPr>
      <xdr:spPr bwMode="auto">
        <a:xfrm>
          <a:off x="28575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61079</xdr:rowOff>
    </xdr:from>
    <xdr:ext cx="762000" cy="259045"/>
    <xdr:sp macro="" textlink="">
      <xdr:nvSpPr>
        <xdr:cNvPr id="139" name="テキスト ボックス 138"/>
        <xdr:cNvSpPr txBox="1"/>
      </xdr:nvSpPr>
      <xdr:spPr>
        <a:xfrm>
          <a:off x="2527300" y="70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大規模建設事業が一段落し、基金繰入を行う事業が無いため財政調整基金残高は増加している。今後も収支バランスを考慮した予算編成・執行を行い数値の悪化を抑制する。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各特別会計においては赤字額を出さないように予算編成等を行っている。一般会計からの繰出金が増加しないよう、受益と負担のバランスを考慮しながら、負担金や使用料の改定を行っていく。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臨時財政対策債発行額が増加傾向で、元利償還額は今後増加する見込みである。これに対し公営企業債の元利償還額は減少する見込みで、全体の元利償還金等（</a:t>
          </a:r>
          <a:r>
            <a:rPr kumimoji="1" lang="en-US" altLang="ja-JP" sz="1600">
              <a:latin typeface="ＭＳ ゴシック" pitchFamily="49" charset="-128"/>
              <a:ea typeface="ＭＳ ゴシック" pitchFamily="49" charset="-128"/>
            </a:rPr>
            <a:t>A</a:t>
          </a:r>
          <a:r>
            <a:rPr kumimoji="1" lang="ja-JP" altLang="en-US" sz="1600">
              <a:latin typeface="ＭＳ ゴシック" pitchFamily="49" charset="-128"/>
              <a:ea typeface="ＭＳ ゴシック" pitchFamily="49" charset="-128"/>
            </a:rPr>
            <a:t>）は均衡した額で推移するものと思われる。</a:t>
          </a:r>
          <a:r>
            <a:rPr kumimoji="1" lang="ja-JP" altLang="ja-JP" sz="1600">
              <a:solidFill>
                <a:schemeClr val="dk1"/>
              </a:solidFill>
              <a:latin typeface="+mn-lt"/>
              <a:ea typeface="+mn-ea"/>
              <a:cs typeface="+mn-cs"/>
            </a:rPr>
            <a:t>しかしながら、国の制度改正や景気の状況により交付税制度の変更も考えられ、地方債現在高を減少させる施策を行う事が必要である。</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kumimoji="1" lang="ja-JP" altLang="ja-JP" sz="1600">
              <a:solidFill>
                <a:schemeClr val="dk1"/>
              </a:solidFill>
              <a:latin typeface="+mn-lt"/>
              <a:ea typeface="+mn-ea"/>
              <a:cs typeface="+mn-cs"/>
            </a:rPr>
            <a:t>臨時財政対策債残高が増加傾向</a:t>
          </a:r>
          <a:r>
            <a:rPr kumimoji="1" lang="ja-JP" altLang="en-US" sz="1600">
              <a:solidFill>
                <a:schemeClr val="dk1"/>
              </a:solidFill>
              <a:latin typeface="+mn-lt"/>
              <a:ea typeface="+mn-ea"/>
              <a:cs typeface="+mn-cs"/>
            </a:rPr>
            <a:t>であるが</a:t>
          </a:r>
          <a:r>
            <a:rPr kumimoji="1" lang="ja-JP" altLang="ja-JP" sz="1600">
              <a:solidFill>
                <a:schemeClr val="dk1"/>
              </a:solidFill>
              <a:latin typeface="+mn-lt"/>
              <a:ea typeface="+mn-ea"/>
              <a:cs typeface="+mn-cs"/>
            </a:rPr>
            <a:t>、</a:t>
          </a:r>
          <a:r>
            <a:rPr kumimoji="1" lang="ja-JP" altLang="en-US" sz="1600">
              <a:solidFill>
                <a:schemeClr val="dk1"/>
              </a:solidFill>
              <a:latin typeface="+mn-lt"/>
              <a:ea typeface="+mn-ea"/>
              <a:cs typeface="+mn-cs"/>
            </a:rPr>
            <a:t>下水道事業債残高が低下しており将来負担額は減少している</a:t>
          </a:r>
          <a:r>
            <a:rPr kumimoji="1" lang="ja-JP" altLang="ja-JP" sz="1600">
              <a:solidFill>
                <a:schemeClr val="dk1"/>
              </a:solidFill>
              <a:latin typeface="+mn-lt"/>
              <a:ea typeface="+mn-ea"/>
              <a:cs typeface="+mn-cs"/>
            </a:rPr>
            <a:t>。</a:t>
          </a:r>
          <a:r>
            <a:rPr kumimoji="1" lang="ja-JP" altLang="en-US" sz="1600">
              <a:solidFill>
                <a:schemeClr val="dk1"/>
              </a:solidFill>
              <a:latin typeface="+mn-lt"/>
              <a:ea typeface="+mn-ea"/>
              <a:cs typeface="+mn-cs"/>
            </a:rPr>
            <a:t>県道を骨格とした町道整備事業を控えており、そのための基金は増加するため充当可能財源も増加するものと考えられる。しかしながら、国の制度改正や景気の状況により交付税制度の変更も考えられ、地方債現在高を減少させる施策を行う事が必要である。</a:t>
          </a:r>
          <a:endParaRPr kumimoji="1" lang="ja-JP" altLang="en-US" sz="20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6410447</v>
      </c>
      <c r="BO4" s="349"/>
      <c r="BP4" s="349"/>
      <c r="BQ4" s="349"/>
      <c r="BR4" s="349"/>
      <c r="BS4" s="349"/>
      <c r="BT4" s="349"/>
      <c r="BU4" s="350"/>
      <c r="BV4" s="348">
        <v>6136877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6199082</v>
      </c>
      <c r="BO5" s="386"/>
      <c r="BP5" s="386"/>
      <c r="BQ5" s="386"/>
      <c r="BR5" s="386"/>
      <c r="BS5" s="386"/>
      <c r="BT5" s="386"/>
      <c r="BU5" s="387"/>
      <c r="BV5" s="385">
        <v>5793826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81.8</v>
      </c>
      <c r="CU5" s="383"/>
      <c r="CV5" s="383"/>
      <c r="CW5" s="383"/>
      <c r="CX5" s="383"/>
      <c r="CY5" s="383"/>
      <c r="CZ5" s="383"/>
      <c r="DA5" s="384"/>
      <c r="DB5" s="382">
        <v>81.900000000000006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211365</v>
      </c>
      <c r="BO6" s="386"/>
      <c r="BP6" s="386"/>
      <c r="BQ6" s="386"/>
      <c r="BR6" s="386"/>
      <c r="BS6" s="386"/>
      <c r="BT6" s="386"/>
      <c r="BU6" s="387"/>
      <c r="BV6" s="385">
        <v>343051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89.7</v>
      </c>
      <c r="CU6" s="423"/>
      <c r="CV6" s="423"/>
      <c r="CW6" s="423"/>
      <c r="CX6" s="423"/>
      <c r="CY6" s="423"/>
      <c r="CZ6" s="423"/>
      <c r="DA6" s="424"/>
      <c r="DB6" s="422">
        <v>91.6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75812</v>
      </c>
      <c r="BO7" s="386"/>
      <c r="BP7" s="386"/>
      <c r="BQ7" s="386"/>
      <c r="BR7" s="386"/>
      <c r="BS7" s="386"/>
      <c r="BT7" s="386"/>
      <c r="BU7" s="387"/>
      <c r="BV7" s="385">
        <v>208125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3433755</v>
      </c>
      <c r="CU7" s="386"/>
      <c r="CV7" s="386"/>
      <c r="CW7" s="386"/>
      <c r="CX7" s="386"/>
      <c r="CY7" s="386"/>
      <c r="CZ7" s="386"/>
      <c r="DA7" s="387"/>
      <c r="DB7" s="385">
        <v>3504782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135553</v>
      </c>
      <c r="BO8" s="386"/>
      <c r="BP8" s="386"/>
      <c r="BQ8" s="386"/>
      <c r="BR8" s="386"/>
      <c r="BS8" s="386"/>
      <c r="BT8" s="386"/>
      <c r="BU8" s="387"/>
      <c r="BV8" s="385">
        <v>134926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13262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627</v>
      </c>
      <c r="BO9" s="386"/>
      <c r="BP9" s="386"/>
      <c r="BQ9" s="386"/>
      <c r="BR9" s="386"/>
      <c r="BS9" s="386"/>
      <c r="BT9" s="386"/>
      <c r="BU9" s="387"/>
      <c r="BV9" s="385">
        <v>101333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9.9</v>
      </c>
      <c r="CU9" s="383"/>
      <c r="CV9" s="383"/>
      <c r="CW9" s="383"/>
      <c r="CX9" s="383"/>
      <c r="CY9" s="383"/>
      <c r="CZ9" s="383"/>
      <c r="DA9" s="384"/>
      <c r="DB9" s="382">
        <v>9.5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12399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70623</v>
      </c>
      <c r="BO10" s="386"/>
      <c r="BP10" s="386"/>
      <c r="BQ10" s="386"/>
      <c r="BR10" s="386"/>
      <c r="BS10" s="386"/>
      <c r="BT10" s="386"/>
      <c r="BU10" s="387"/>
      <c r="BV10" s="385">
        <v>17819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13222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13111</v>
      </c>
      <c r="S13" s="467"/>
      <c r="T13" s="467"/>
      <c r="U13" s="467"/>
      <c r="V13" s="468"/>
      <c r="W13" s="401" t="s">
        <v>123</v>
      </c>
      <c r="X13" s="402"/>
      <c r="Y13" s="402"/>
      <c r="Z13" s="402"/>
      <c r="AA13" s="402"/>
      <c r="AB13" s="392"/>
      <c r="AC13" s="436">
        <v>81</v>
      </c>
      <c r="AD13" s="437"/>
      <c r="AE13" s="437"/>
      <c r="AF13" s="437"/>
      <c r="AG13" s="476"/>
      <c r="AH13" s="436">
        <v>116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71250</v>
      </c>
      <c r="BO13" s="386"/>
      <c r="BP13" s="386"/>
      <c r="BQ13" s="386"/>
      <c r="BR13" s="386"/>
      <c r="BS13" s="386"/>
      <c r="BT13" s="386"/>
      <c r="BU13" s="387"/>
      <c r="BV13" s="385">
        <v>119152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5.4</v>
      </c>
      <c r="CU13" s="383"/>
      <c r="CV13" s="383"/>
      <c r="CW13" s="383"/>
      <c r="CX13" s="383"/>
      <c r="CY13" s="383"/>
      <c r="CZ13" s="383"/>
      <c r="DA13" s="384"/>
      <c r="DB13" s="382">
        <v>5.9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13384</v>
      </c>
      <c r="S14" s="467"/>
      <c r="T14" s="467"/>
      <c r="U14" s="467"/>
      <c r="V14" s="468"/>
      <c r="W14" s="375"/>
      <c r="X14" s="376"/>
      <c r="Y14" s="376"/>
      <c r="Z14" s="376"/>
      <c r="AA14" s="376"/>
      <c r="AB14" s="365"/>
      <c r="AC14" s="469">
        <v>1.4</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13282</v>
      </c>
      <c r="S15" s="467"/>
      <c r="T15" s="467"/>
      <c r="U15" s="467"/>
      <c r="V15" s="468"/>
      <c r="W15" s="401" t="s">
        <v>130</v>
      </c>
      <c r="X15" s="402"/>
      <c r="Y15" s="402"/>
      <c r="Z15" s="402"/>
      <c r="AA15" s="402"/>
      <c r="AB15" s="392"/>
      <c r="AC15" s="436">
        <v>1376</v>
      </c>
      <c r="AD15" s="437"/>
      <c r="AE15" s="437"/>
      <c r="AF15" s="437"/>
      <c r="AG15" s="476"/>
      <c r="AH15" s="436">
        <v>1432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1852884</v>
      </c>
      <c r="BO15" s="349"/>
      <c r="BP15" s="349"/>
      <c r="BQ15" s="349"/>
      <c r="BR15" s="349"/>
      <c r="BS15" s="349"/>
      <c r="BT15" s="349"/>
      <c r="BU15" s="350"/>
      <c r="BV15" s="348">
        <v>1857236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24.2</v>
      </c>
      <c r="AD16" s="470"/>
      <c r="AE16" s="470"/>
      <c r="AF16" s="470"/>
      <c r="AG16" s="471"/>
      <c r="AH16" s="469">
        <v>25.9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2553881</v>
      </c>
      <c r="BO16" s="386"/>
      <c r="BP16" s="386"/>
      <c r="BQ16" s="386"/>
      <c r="BR16" s="386"/>
      <c r="BS16" s="386"/>
      <c r="BT16" s="386"/>
      <c r="BU16" s="387"/>
      <c r="BV16" s="385">
        <v>2557054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4224</v>
      </c>
      <c r="AD17" s="437"/>
      <c r="AE17" s="437"/>
      <c r="AF17" s="437"/>
      <c r="AG17" s="476"/>
      <c r="AH17" s="436">
        <v>3989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2401343</v>
      </c>
      <c r="BO17" s="386"/>
      <c r="BP17" s="386"/>
      <c r="BQ17" s="386"/>
      <c r="BR17" s="386"/>
      <c r="BS17" s="386"/>
      <c r="BT17" s="386"/>
      <c r="BU17" s="387"/>
      <c r="BV17" s="385">
        <v>2420585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15.69</v>
      </c>
      <c r="M18" s="498"/>
      <c r="N18" s="498"/>
      <c r="O18" s="498"/>
      <c r="P18" s="498"/>
      <c r="Q18" s="498"/>
      <c r="R18" s="499"/>
      <c r="S18" s="499"/>
      <c r="T18" s="499"/>
      <c r="U18" s="499"/>
      <c r="V18" s="500"/>
      <c r="W18" s="403"/>
      <c r="X18" s="404"/>
      <c r="Y18" s="404"/>
      <c r="Z18" s="404"/>
      <c r="AA18" s="404"/>
      <c r="AB18" s="395"/>
      <c r="AC18" s="501">
        <v>74.400000000000006</v>
      </c>
      <c r="AD18" s="502"/>
      <c r="AE18" s="502"/>
      <c r="AF18" s="502"/>
      <c r="AG18" s="503"/>
      <c r="AH18" s="501">
        <v>72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3062723</v>
      </c>
      <c r="BO18" s="386"/>
      <c r="BP18" s="386"/>
      <c r="BQ18" s="386"/>
      <c r="BR18" s="386"/>
      <c r="BS18" s="386"/>
      <c r="BT18" s="386"/>
      <c r="BU18" s="387"/>
      <c r="BV18" s="385">
        <v>2959509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845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4076417</v>
      </c>
      <c r="BO19" s="386"/>
      <c r="BP19" s="386"/>
      <c r="BQ19" s="386"/>
      <c r="BR19" s="386"/>
      <c r="BS19" s="386"/>
      <c r="BT19" s="386"/>
      <c r="BU19" s="387"/>
      <c r="BV19" s="385">
        <v>4140487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5183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4817890</v>
      </c>
      <c r="BO23" s="386"/>
      <c r="BP23" s="386"/>
      <c r="BQ23" s="386"/>
      <c r="BR23" s="386"/>
      <c r="BS23" s="386"/>
      <c r="BT23" s="386"/>
      <c r="BU23" s="387"/>
      <c r="BV23" s="385">
        <v>4825801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8210</v>
      </c>
      <c r="R24" s="437"/>
      <c r="S24" s="437"/>
      <c r="T24" s="437"/>
      <c r="U24" s="437"/>
      <c r="V24" s="476"/>
      <c r="W24" s="531"/>
      <c r="X24" s="519"/>
      <c r="Y24" s="520"/>
      <c r="Z24" s="435" t="s">
        <v>154</v>
      </c>
      <c r="AA24" s="415"/>
      <c r="AB24" s="415"/>
      <c r="AC24" s="415"/>
      <c r="AD24" s="415"/>
      <c r="AE24" s="415"/>
      <c r="AF24" s="415"/>
      <c r="AG24" s="416"/>
      <c r="AH24" s="436">
        <v>92</v>
      </c>
      <c r="AI24" s="437"/>
      <c r="AJ24" s="437"/>
      <c r="AK24" s="437"/>
      <c r="AL24" s="476"/>
      <c r="AM24" s="436">
        <v>286488</v>
      </c>
      <c r="AN24" s="437"/>
      <c r="AO24" s="437"/>
      <c r="AP24" s="437"/>
      <c r="AQ24" s="437"/>
      <c r="AR24" s="476"/>
      <c r="AS24" s="436">
        <v>3114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4697668</v>
      </c>
      <c r="BO24" s="386"/>
      <c r="BP24" s="386"/>
      <c r="BQ24" s="386"/>
      <c r="BR24" s="386"/>
      <c r="BS24" s="386"/>
      <c r="BT24" s="386"/>
      <c r="BU24" s="387"/>
      <c r="BV24" s="385">
        <v>4718101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6740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49229</v>
      </c>
      <c r="BO25" s="349"/>
      <c r="BP25" s="349"/>
      <c r="BQ25" s="349"/>
      <c r="BR25" s="349"/>
      <c r="BS25" s="349"/>
      <c r="BT25" s="349"/>
      <c r="BU25" s="350"/>
      <c r="BV25" s="348">
        <v>787054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6300</v>
      </c>
      <c r="R26" s="437"/>
      <c r="S26" s="437"/>
      <c r="T26" s="437"/>
      <c r="U26" s="437"/>
      <c r="V26" s="476"/>
      <c r="W26" s="531"/>
      <c r="X26" s="519"/>
      <c r="Y26" s="520"/>
      <c r="Z26" s="435" t="s">
        <v>160</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3110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126388</v>
      </c>
      <c r="BO27" s="555"/>
      <c r="BP27" s="555"/>
      <c r="BQ27" s="555"/>
      <c r="BR27" s="555"/>
      <c r="BS27" s="555"/>
      <c r="BT27" s="555"/>
      <c r="BU27" s="556"/>
      <c r="BV27" s="554">
        <v>126388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2570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1925492</v>
      </c>
      <c r="BO28" s="349"/>
      <c r="BP28" s="349"/>
      <c r="BQ28" s="349"/>
      <c r="BR28" s="349"/>
      <c r="BS28" s="349"/>
      <c r="BT28" s="349"/>
      <c r="BU28" s="350"/>
      <c r="BV28" s="348">
        <v>1854869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10</v>
      </c>
      <c r="M29" s="437"/>
      <c r="N29" s="437"/>
      <c r="O29" s="437"/>
      <c r="P29" s="476"/>
      <c r="Q29" s="436">
        <v>2460</v>
      </c>
      <c r="R29" s="437"/>
      <c r="S29" s="437"/>
      <c r="T29" s="437"/>
      <c r="U29" s="437"/>
      <c r="V29" s="476"/>
      <c r="W29" s="532"/>
      <c r="X29" s="533"/>
      <c r="Y29" s="534"/>
      <c r="Z29" s="435" t="s">
        <v>170</v>
      </c>
      <c r="AA29" s="415"/>
      <c r="AB29" s="415"/>
      <c r="AC29" s="415"/>
      <c r="AD29" s="415"/>
      <c r="AE29" s="415"/>
      <c r="AF29" s="415"/>
      <c r="AG29" s="416"/>
      <c r="AH29" s="436">
        <v>92</v>
      </c>
      <c r="AI29" s="437"/>
      <c r="AJ29" s="437"/>
      <c r="AK29" s="437"/>
      <c r="AL29" s="476"/>
      <c r="AM29" s="436">
        <v>286488</v>
      </c>
      <c r="AN29" s="437"/>
      <c r="AO29" s="437"/>
      <c r="AP29" s="437"/>
      <c r="AQ29" s="437"/>
      <c r="AR29" s="476"/>
      <c r="AS29" s="436">
        <v>3114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46789</v>
      </c>
      <c r="BO29" s="386"/>
      <c r="BP29" s="386"/>
      <c r="BQ29" s="386"/>
      <c r="BR29" s="386"/>
      <c r="BS29" s="386"/>
      <c r="BT29" s="386"/>
      <c r="BU29" s="387"/>
      <c r="BV29" s="385">
        <v>46789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2289459</v>
      </c>
      <c r="BO30" s="555"/>
      <c r="BP30" s="555"/>
      <c r="BQ30" s="555"/>
      <c r="BR30" s="555"/>
      <c r="BS30" s="555"/>
      <c r="BT30" s="555"/>
      <c r="BU30" s="556"/>
      <c r="BV30" s="554">
        <v>2124201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安芸地区衛生施設管理組合（一般会計）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坂町土地開発公社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安芸地区衛生施設管理組合（特別会計）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広島県海田高等学校財産組合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広島県後期高齢者医療広域連合（一般会計）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広島県後期高齢者医療広域連合（特別会計）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広島県市町総合事務組合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9" t="s">
        <v>24</v>
      </c>
      <c r="C41" s="1170"/>
      <c r="D41" s="81"/>
      <c r="E41" s="1175" t="s">
        <v>25</v>
      </c>
      <c r="F41" s="1175"/>
      <c r="G41" s="1175"/>
      <c r="H41" s="1176"/>
      <c r="I41" s="82">
        <v>4544</v>
      </c>
      <c r="J41" s="83">
        <v>4636</v>
      </c>
      <c r="K41" s="83">
        <v>4720</v>
      </c>
      <c r="L41" s="83">
        <v>4826</v>
      </c>
      <c r="M41" s="84">
        <v>4818</v>
      </c>
    </row>
    <row r="42" spans="2:13" ht="27.75" customHeight="1" x14ac:dyDescent="0.15">
      <c r="B42" s="1171"/>
      <c r="C42" s="1172"/>
      <c r="D42" s="85"/>
      <c r="E42" s="1177" t="s">
        <v>26</v>
      </c>
      <c r="F42" s="1177"/>
      <c r="G42" s="1177"/>
      <c r="H42" s="1178"/>
      <c r="I42" s="86">
        <v>51</v>
      </c>
      <c r="J42" s="87">
        <v>82</v>
      </c>
      <c r="K42" s="87">
        <v>79</v>
      </c>
      <c r="L42" s="87">
        <v>57</v>
      </c>
      <c r="M42" s="88">
        <v>40</v>
      </c>
    </row>
    <row r="43" spans="2:13" ht="27.75" customHeight="1" x14ac:dyDescent="0.15">
      <c r="B43" s="1171"/>
      <c r="C43" s="1172"/>
      <c r="D43" s="85"/>
      <c r="E43" s="1177" t="s">
        <v>27</v>
      </c>
      <c r="F43" s="1177"/>
      <c r="G43" s="1177"/>
      <c r="H43" s="1178"/>
      <c r="I43" s="86">
        <v>3109</v>
      </c>
      <c r="J43" s="87">
        <v>3090</v>
      </c>
      <c r="K43" s="87">
        <v>2803</v>
      </c>
      <c r="L43" s="87">
        <v>2705</v>
      </c>
      <c r="M43" s="88">
        <v>2506</v>
      </c>
    </row>
    <row r="44" spans="2:13" ht="27.75" customHeight="1" x14ac:dyDescent="0.15">
      <c r="B44" s="1171"/>
      <c r="C44" s="1172"/>
      <c r="D44" s="85"/>
      <c r="E44" s="1177" t="s">
        <v>28</v>
      </c>
      <c r="F44" s="1177"/>
      <c r="G44" s="1177"/>
      <c r="H44" s="1178"/>
      <c r="I44" s="86">
        <v>192</v>
      </c>
      <c r="J44" s="87">
        <v>161</v>
      </c>
      <c r="K44" s="87">
        <v>130</v>
      </c>
      <c r="L44" s="87">
        <v>99</v>
      </c>
      <c r="M44" s="88">
        <v>67</v>
      </c>
    </row>
    <row r="45" spans="2:13" ht="27.75" customHeight="1" x14ac:dyDescent="0.15">
      <c r="B45" s="1171"/>
      <c r="C45" s="1172"/>
      <c r="D45" s="85"/>
      <c r="E45" s="1177" t="s">
        <v>29</v>
      </c>
      <c r="F45" s="1177"/>
      <c r="G45" s="1177"/>
      <c r="H45" s="1178"/>
      <c r="I45" s="86">
        <v>635</v>
      </c>
      <c r="J45" s="87">
        <v>672</v>
      </c>
      <c r="K45" s="87">
        <v>705</v>
      </c>
      <c r="L45" s="87">
        <v>623</v>
      </c>
      <c r="M45" s="88">
        <v>608</v>
      </c>
    </row>
    <row r="46" spans="2:13" ht="27.75" customHeight="1" x14ac:dyDescent="0.15">
      <c r="B46" s="1171"/>
      <c r="C46" s="1172"/>
      <c r="D46" s="85"/>
      <c r="E46" s="1177" t="s">
        <v>30</v>
      </c>
      <c r="F46" s="1177"/>
      <c r="G46" s="1177"/>
      <c r="H46" s="1178"/>
      <c r="I46" s="86" t="s">
        <v>473</v>
      </c>
      <c r="J46" s="87" t="s">
        <v>473</v>
      </c>
      <c r="K46" s="87" t="s">
        <v>473</v>
      </c>
      <c r="L46" s="87" t="s">
        <v>473</v>
      </c>
      <c r="M46" s="88" t="s">
        <v>473</v>
      </c>
    </row>
    <row r="47" spans="2:13" ht="27.75" customHeight="1" x14ac:dyDescent="0.15">
      <c r="B47" s="1171"/>
      <c r="C47" s="1172"/>
      <c r="D47" s="85"/>
      <c r="E47" s="1177" t="s">
        <v>31</v>
      </c>
      <c r="F47" s="1177"/>
      <c r="G47" s="1177"/>
      <c r="H47" s="1178"/>
      <c r="I47" s="86" t="s">
        <v>473</v>
      </c>
      <c r="J47" s="87" t="s">
        <v>473</v>
      </c>
      <c r="K47" s="87" t="s">
        <v>473</v>
      </c>
      <c r="L47" s="87" t="s">
        <v>473</v>
      </c>
      <c r="M47" s="88" t="s">
        <v>473</v>
      </c>
    </row>
    <row r="48" spans="2:13" ht="27.75" customHeight="1" x14ac:dyDescent="0.15">
      <c r="B48" s="1173"/>
      <c r="C48" s="1174"/>
      <c r="D48" s="85"/>
      <c r="E48" s="1177" t="s">
        <v>32</v>
      </c>
      <c r="F48" s="1177"/>
      <c r="G48" s="1177"/>
      <c r="H48" s="1178"/>
      <c r="I48" s="86" t="s">
        <v>473</v>
      </c>
      <c r="J48" s="87" t="s">
        <v>473</v>
      </c>
      <c r="K48" s="87" t="s">
        <v>473</v>
      </c>
      <c r="L48" s="87" t="s">
        <v>473</v>
      </c>
      <c r="M48" s="88" t="s">
        <v>473</v>
      </c>
    </row>
    <row r="49" spans="2:13" ht="27.75" customHeight="1" x14ac:dyDescent="0.15">
      <c r="B49" s="1179" t="s">
        <v>33</v>
      </c>
      <c r="C49" s="1180"/>
      <c r="D49" s="89"/>
      <c r="E49" s="1177" t="s">
        <v>34</v>
      </c>
      <c r="F49" s="1177"/>
      <c r="G49" s="1177"/>
      <c r="H49" s="1178"/>
      <c r="I49" s="86">
        <v>3377</v>
      </c>
      <c r="J49" s="87">
        <v>3780</v>
      </c>
      <c r="K49" s="87">
        <v>4100</v>
      </c>
      <c r="L49" s="87">
        <v>4171</v>
      </c>
      <c r="M49" s="88">
        <v>4403</v>
      </c>
    </row>
    <row r="50" spans="2:13" ht="27.75" customHeight="1" x14ac:dyDescent="0.15">
      <c r="B50" s="1171"/>
      <c r="C50" s="1172"/>
      <c r="D50" s="85"/>
      <c r="E50" s="1177" t="s">
        <v>35</v>
      </c>
      <c r="F50" s="1177"/>
      <c r="G50" s="1177"/>
      <c r="H50" s="1178"/>
      <c r="I50" s="86">
        <v>628</v>
      </c>
      <c r="J50" s="87">
        <v>578</v>
      </c>
      <c r="K50" s="87">
        <v>527</v>
      </c>
      <c r="L50" s="87">
        <v>474</v>
      </c>
      <c r="M50" s="88">
        <v>430</v>
      </c>
    </row>
    <row r="51" spans="2:13" ht="27.75" customHeight="1" x14ac:dyDescent="0.15">
      <c r="B51" s="1173"/>
      <c r="C51" s="1174"/>
      <c r="D51" s="85"/>
      <c r="E51" s="1177" t="s">
        <v>36</v>
      </c>
      <c r="F51" s="1177"/>
      <c r="G51" s="1177"/>
      <c r="H51" s="1178"/>
      <c r="I51" s="86">
        <v>6104</v>
      </c>
      <c r="J51" s="87">
        <v>6084</v>
      </c>
      <c r="K51" s="87">
        <v>6204</v>
      </c>
      <c r="L51" s="87">
        <v>6245</v>
      </c>
      <c r="M51" s="88">
        <v>6246</v>
      </c>
    </row>
    <row r="52" spans="2:13" ht="27.75" customHeight="1" thickBot="1" x14ac:dyDescent="0.2">
      <c r="B52" s="1181" t="s">
        <v>37</v>
      </c>
      <c r="C52" s="1182"/>
      <c r="D52" s="90"/>
      <c r="E52" s="1183" t="s">
        <v>38</v>
      </c>
      <c r="F52" s="1183"/>
      <c r="G52" s="1183"/>
      <c r="H52" s="1184"/>
      <c r="I52" s="91">
        <v>-1578</v>
      </c>
      <c r="J52" s="92">
        <v>-1801</v>
      </c>
      <c r="K52" s="92">
        <v>-2394</v>
      </c>
      <c r="L52" s="92">
        <v>-2581</v>
      </c>
      <c r="M52" s="93">
        <v>-3040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89638</v>
      </c>
      <c r="E3" s="116"/>
      <c r="F3" s="117">
        <v>89245</v>
      </c>
      <c r="G3" s="118"/>
      <c r="H3" s="119"/>
    </row>
    <row r="4" spans="1:8" x14ac:dyDescent="0.15">
      <c r="A4" s="120"/>
      <c r="B4" s="121"/>
      <c r="C4" s="122"/>
      <c r="D4" s="123">
        <v>15020</v>
      </c>
      <c r="E4" s="124"/>
      <c r="F4" s="125">
        <v>42966</v>
      </c>
      <c r="G4" s="126"/>
      <c r="H4" s="127"/>
    </row>
    <row r="5" spans="1:8" x14ac:dyDescent="0.15">
      <c r="A5" s="108" t="s">
        <v>506</v>
      </c>
      <c r="B5" s="113"/>
      <c r="C5" s="114"/>
      <c r="D5" s="115">
        <v>46620</v>
      </c>
      <c r="E5" s="116"/>
      <c r="F5" s="117">
        <v>70897</v>
      </c>
      <c r="G5" s="118"/>
      <c r="H5" s="119"/>
    </row>
    <row r="6" spans="1:8" x14ac:dyDescent="0.15">
      <c r="A6" s="120"/>
      <c r="B6" s="121"/>
      <c r="C6" s="122"/>
      <c r="D6" s="123">
        <v>10238</v>
      </c>
      <c r="E6" s="124"/>
      <c r="F6" s="125">
        <v>39878</v>
      </c>
      <c r="G6" s="126"/>
      <c r="H6" s="127"/>
    </row>
    <row r="7" spans="1:8" x14ac:dyDescent="0.15">
      <c r="A7" s="108" t="s">
        <v>507</v>
      </c>
      <c r="B7" s="113"/>
      <c r="C7" s="114"/>
      <c r="D7" s="115">
        <v>33947</v>
      </c>
      <c r="E7" s="116"/>
      <c r="F7" s="117">
        <v>66496</v>
      </c>
      <c r="G7" s="118"/>
      <c r="H7" s="119"/>
    </row>
    <row r="8" spans="1:8" x14ac:dyDescent="0.15">
      <c r="A8" s="120"/>
      <c r="B8" s="121"/>
      <c r="C8" s="122"/>
      <c r="D8" s="123">
        <v>5146</v>
      </c>
      <c r="E8" s="124"/>
      <c r="F8" s="125">
        <v>36530</v>
      </c>
      <c r="G8" s="126"/>
      <c r="H8" s="127"/>
    </row>
    <row r="9" spans="1:8" x14ac:dyDescent="0.15">
      <c r="A9" s="108" t="s">
        <v>508</v>
      </c>
      <c r="B9" s="113"/>
      <c r="C9" s="114"/>
      <c r="D9" s="115">
        <v>85219</v>
      </c>
      <c r="E9" s="116"/>
      <c r="F9" s="117">
        <v>82748</v>
      </c>
      <c r="G9" s="118"/>
      <c r="H9" s="119"/>
    </row>
    <row r="10" spans="1:8" x14ac:dyDescent="0.15">
      <c r="A10" s="120"/>
      <c r="B10" s="121"/>
      <c r="C10" s="122"/>
      <c r="D10" s="123">
        <v>15845</v>
      </c>
      <c r="E10" s="124"/>
      <c r="F10" s="125">
        <v>44732</v>
      </c>
      <c r="G10" s="126"/>
      <c r="H10" s="127"/>
    </row>
    <row r="11" spans="1:8" x14ac:dyDescent="0.15">
      <c r="A11" s="108" t="s">
        <v>509</v>
      </c>
      <c r="B11" s="113"/>
      <c r="C11" s="114"/>
      <c r="D11" s="115">
        <v>99622</v>
      </c>
      <c r="E11" s="116"/>
      <c r="F11" s="117">
        <v>91837</v>
      </c>
      <c r="G11" s="118"/>
      <c r="H11" s="119"/>
    </row>
    <row r="12" spans="1:8" x14ac:dyDescent="0.15">
      <c r="A12" s="120"/>
      <c r="B12" s="121"/>
      <c r="C12" s="128"/>
      <c r="D12" s="123">
        <v>13288</v>
      </c>
      <c r="E12" s="124"/>
      <c r="F12" s="125">
        <v>54439</v>
      </c>
      <c r="G12" s="126"/>
      <c r="H12" s="127"/>
    </row>
    <row r="13" spans="1:8" x14ac:dyDescent="0.15">
      <c r="A13" s="108"/>
      <c r="B13" s="113"/>
      <c r="C13" s="129"/>
      <c r="D13" s="130">
        <v>71009</v>
      </c>
      <c r="E13" s="131"/>
      <c r="F13" s="132">
        <v>80245</v>
      </c>
      <c r="G13" s="133"/>
      <c r="H13" s="119"/>
    </row>
    <row r="14" spans="1:8" x14ac:dyDescent="0.15">
      <c r="A14" s="120"/>
      <c r="B14" s="121"/>
      <c r="C14" s="122"/>
      <c r="D14" s="123">
        <v>11907</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4.53</v>
      </c>
      <c r="C19" s="134">
        <f>ROUND(VALUE(SUBSTITUTE(実質収支比率等に係る経年分析!G$48,"▲","-")),2)</f>
        <v>0.31</v>
      </c>
      <c r="D19" s="134">
        <f>ROUND(VALUE(SUBSTITUTE(実質収支比率等に係る経年分析!H$48,"▲","-")),2)</f>
        <v>0.98</v>
      </c>
      <c r="E19" s="134">
        <f>ROUND(VALUE(SUBSTITUTE(実質収支比率等に係る経年分析!I$48,"▲","-")),2)</f>
        <v>3.85</v>
      </c>
      <c r="F19" s="134">
        <f>ROUND(VALUE(SUBSTITUTE(実質収支比率等に係る経年分析!J$48,"▲","-")),2)</f>
        <v>3.95</v>
      </c>
    </row>
    <row r="20" spans="1:11" x14ac:dyDescent="0.15">
      <c r="A20" s="134" t="s">
        <v>43</v>
      </c>
      <c r="B20" s="134">
        <f>ROUND(VALUE(SUBSTITUTE(実質収支比率等に係る経年分析!F$47,"▲","-")),2)</f>
        <v>51.01</v>
      </c>
      <c r="C20" s="134">
        <f>ROUND(VALUE(SUBSTITUTE(実質収支比率等に係る経年分析!G$47,"▲","-")),2)</f>
        <v>52.27</v>
      </c>
      <c r="D20" s="134">
        <f>ROUND(VALUE(SUBSTITUTE(実質収支比率等に係る経年分析!H$47,"▲","-")),2)</f>
        <v>53.48</v>
      </c>
      <c r="E20" s="134">
        <f>ROUND(VALUE(SUBSTITUTE(実質収支比率等に係る経年分析!I$47,"▲","-")),2)</f>
        <v>52.92</v>
      </c>
      <c r="F20" s="134">
        <f>ROUND(VALUE(SUBSTITUTE(実質収支比率等に係る経年分析!J$47,"▲","-")),2)</f>
        <v>56.08</v>
      </c>
    </row>
    <row r="21" spans="1:11" x14ac:dyDescent="0.15">
      <c r="A21" s="134" t="s">
        <v>44</v>
      </c>
      <c r="B21" s="134">
        <f>IF(ISNUMBER(VALUE(SUBSTITUTE(実質収支比率等に係る経年分析!F$49,"▲","-"))),ROUND(VALUE(SUBSTITUTE(実質収支比率等に係る経年分析!F$49,"▲","-")),2),NA())</f>
        <v>3.39</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3.4</v>
      </c>
      <c r="F21" s="134">
        <f>IF(ISNUMBER(VALUE(SUBSTITUTE(実質収支比率等に係る経年分析!J$49,"▲","-"))),ROUND(VALUE(SUBSTITUTE(実質収支比率等に係る経年分析!J$49,"▲","-")),2),NA())</f>
        <v>2.0699999999999998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0.14000000000000001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529</v>
      </c>
      <c r="E42" s="136"/>
      <c r="F42" s="136"/>
      <c r="G42" s="136">
        <f>'実質公債費比率（分子）の構造'!L$52</f>
        <v>532</v>
      </c>
      <c r="H42" s="136"/>
      <c r="I42" s="136"/>
      <c r="J42" s="136">
        <f>'実質公債費比率（分子）の構造'!M$52</f>
        <v>541</v>
      </c>
      <c r="K42" s="136"/>
      <c r="L42" s="136"/>
      <c r="M42" s="136">
        <f>'実質公債費比率（分子）の構造'!N$52</f>
        <v>551</v>
      </c>
      <c r="N42" s="136"/>
      <c r="O42" s="136"/>
      <c r="P42" s="136">
        <f>'実質公債費比率（分子）の構造'!O$52</f>
        <v>549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54</v>
      </c>
      <c r="B45" s="136">
        <f>'実質公債費比率（分子）の構造'!K$49</f>
        <v>33</v>
      </c>
      <c r="C45" s="136"/>
      <c r="D45" s="136"/>
      <c r="E45" s="136">
        <f>'実質公債費比率（分子）の構造'!L$49</f>
        <v>33</v>
      </c>
      <c r="F45" s="136"/>
      <c r="G45" s="136"/>
      <c r="H45" s="136">
        <f>'実質公債費比率（分子）の構造'!M$49</f>
        <v>33</v>
      </c>
      <c r="I45" s="136"/>
      <c r="J45" s="136"/>
      <c r="K45" s="136">
        <f>'実質公債費比率（分子）の構造'!N$49</f>
        <v>33</v>
      </c>
      <c r="L45" s="136"/>
      <c r="M45" s="136"/>
      <c r="N45" s="136">
        <f>'実質公債費比率（分子）の構造'!O$49</f>
        <v>33</v>
      </c>
      <c r="O45" s="136"/>
      <c r="P45" s="136"/>
    </row>
    <row r="46" spans="1:16" x14ac:dyDescent="0.15">
      <c r="A46" s="136" t="s">
        <v>55</v>
      </c>
      <c r="B46" s="136">
        <f>'実質公債費比率（分子）の構造'!K$48</f>
        <v>218</v>
      </c>
      <c r="C46" s="136"/>
      <c r="D46" s="136"/>
      <c r="E46" s="136">
        <f>'実質公債費比率（分子）の構造'!L$48</f>
        <v>252</v>
      </c>
      <c r="F46" s="136"/>
      <c r="G46" s="136"/>
      <c r="H46" s="136">
        <f>'実質公債費比率（分子）の構造'!M$48</f>
        <v>225</v>
      </c>
      <c r="I46" s="136"/>
      <c r="J46" s="136"/>
      <c r="K46" s="136">
        <f>'実質公債費比率（分子）の構造'!N$48</f>
        <v>216</v>
      </c>
      <c r="L46" s="136"/>
      <c r="M46" s="136"/>
      <c r="N46" s="136">
        <f>'実質公債費比率（分子）の構造'!O$48</f>
        <v>212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482</v>
      </c>
      <c r="C49" s="136"/>
      <c r="D49" s="136"/>
      <c r="E49" s="136">
        <f>'実質公債費比率（分子）の構造'!L$45</f>
        <v>450</v>
      </c>
      <c r="F49" s="136"/>
      <c r="G49" s="136"/>
      <c r="H49" s="136">
        <f>'実質公債費比率（分子）の構造'!M$45</f>
        <v>451</v>
      </c>
      <c r="I49" s="136"/>
      <c r="J49" s="136"/>
      <c r="K49" s="136">
        <f>'実質公債費比率（分子）の構造'!N$45</f>
        <v>456</v>
      </c>
      <c r="L49" s="136"/>
      <c r="M49" s="136"/>
      <c r="N49" s="136">
        <f>'実質公債費比率（分子）の構造'!O$45</f>
        <v>456</v>
      </c>
      <c r="O49" s="136"/>
      <c r="P49" s="136"/>
    </row>
    <row r="50" spans="1:16" x14ac:dyDescent="0.15">
      <c r="A50" s="136" t="s">
        <v>59</v>
      </c>
      <c r="B50" s="136" t="e">
        <f>NA()</f>
        <v>#N/A</v>
      </c>
      <c r="C50" s="136">
        <f>IF(ISNUMBER('実質公債費比率（分子）の構造'!K$53),'実質公債費比率（分子）の構造'!K$53,NA())</f>
        <v>209</v>
      </c>
      <c r="D50" s="136" t="e">
        <f>NA()</f>
        <v>#N/A</v>
      </c>
      <c r="E50" s="136" t="e">
        <f>NA()</f>
        <v>#N/A</v>
      </c>
      <c r="F50" s="136">
        <f>IF(ISNUMBER('実質公債費比率（分子）の構造'!L$53),'実質公債費比率（分子）の構造'!L$53,NA())</f>
        <v>206</v>
      </c>
      <c r="G50" s="136" t="e">
        <f>NA()</f>
        <v>#N/A</v>
      </c>
      <c r="H50" s="136" t="e">
        <f>NA()</f>
        <v>#N/A</v>
      </c>
      <c r="I50" s="136">
        <f>IF(ISNUMBER('実質公債費比率（分子）の構造'!M$53),'実質公債費比率（分子）の構造'!M$53,NA())</f>
        <v>171</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155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6104</v>
      </c>
      <c r="E56" s="135"/>
      <c r="F56" s="135"/>
      <c r="G56" s="135">
        <f>'将来負担比率（分子）の構造'!J$51</f>
        <v>6084</v>
      </c>
      <c r="H56" s="135"/>
      <c r="I56" s="135"/>
      <c r="J56" s="135">
        <f>'将来負担比率（分子）の構造'!K$51</f>
        <v>6204</v>
      </c>
      <c r="K56" s="135"/>
      <c r="L56" s="135"/>
      <c r="M56" s="135">
        <f>'将来負担比率（分子）の構造'!L$51</f>
        <v>6245</v>
      </c>
      <c r="N56" s="135"/>
      <c r="O56" s="135"/>
      <c r="P56" s="135">
        <f>'将来負担比率（分子）の構造'!M$51</f>
        <v>6246</v>
      </c>
    </row>
    <row r="57" spans="1:16" x14ac:dyDescent="0.15">
      <c r="A57" s="135" t="s">
        <v>35</v>
      </c>
      <c r="B57" s="135"/>
      <c r="C57" s="135"/>
      <c r="D57" s="135">
        <f>'将来負担比率（分子）の構造'!I$50</f>
        <v>628</v>
      </c>
      <c r="E57" s="135"/>
      <c r="F57" s="135"/>
      <c r="G57" s="135">
        <f>'将来負担比率（分子）の構造'!J$50</f>
        <v>578</v>
      </c>
      <c r="H57" s="135"/>
      <c r="I57" s="135"/>
      <c r="J57" s="135">
        <f>'将来負担比率（分子）の構造'!K$50</f>
        <v>527</v>
      </c>
      <c r="K57" s="135"/>
      <c r="L57" s="135"/>
      <c r="M57" s="135">
        <f>'将来負担比率（分子）の構造'!L$50</f>
        <v>474</v>
      </c>
      <c r="N57" s="135"/>
      <c r="O57" s="135"/>
      <c r="P57" s="135">
        <f>'将来負担比率（分子）の構造'!M$50</f>
        <v>430</v>
      </c>
    </row>
    <row r="58" spans="1:16" x14ac:dyDescent="0.15">
      <c r="A58" s="135" t="s">
        <v>34</v>
      </c>
      <c r="B58" s="135"/>
      <c r="C58" s="135"/>
      <c r="D58" s="135">
        <f>'将来負担比率（分子）の構造'!I$49</f>
        <v>3377</v>
      </c>
      <c r="E58" s="135"/>
      <c r="F58" s="135"/>
      <c r="G58" s="135">
        <f>'将来負担比率（分子）の構造'!J$49</f>
        <v>3780</v>
      </c>
      <c r="H58" s="135"/>
      <c r="I58" s="135"/>
      <c r="J58" s="135">
        <f>'将来負担比率（分子）の構造'!K$49</f>
        <v>4100</v>
      </c>
      <c r="K58" s="135"/>
      <c r="L58" s="135"/>
      <c r="M58" s="135">
        <f>'将来負担比率（分子）の構造'!L$49</f>
        <v>4171</v>
      </c>
      <c r="N58" s="135"/>
      <c r="O58" s="135"/>
      <c r="P58" s="135">
        <f>'将来負担比率（分子）の構造'!M$49</f>
        <v>4403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635</v>
      </c>
      <c r="C62" s="135"/>
      <c r="D62" s="135"/>
      <c r="E62" s="135">
        <f>'将来負担比率（分子）の構造'!J$45</f>
        <v>672</v>
      </c>
      <c r="F62" s="135"/>
      <c r="G62" s="135"/>
      <c r="H62" s="135">
        <f>'将来負担比率（分子）の構造'!K$45</f>
        <v>705</v>
      </c>
      <c r="I62" s="135"/>
      <c r="J62" s="135"/>
      <c r="K62" s="135">
        <f>'将来負担比率（分子）の構造'!L$45</f>
        <v>623</v>
      </c>
      <c r="L62" s="135"/>
      <c r="M62" s="135"/>
      <c r="N62" s="135">
        <f>'将来負担比率（分子）の構造'!M$45</f>
        <v>608</v>
      </c>
      <c r="O62" s="135"/>
      <c r="P62" s="135"/>
    </row>
    <row r="63" spans="1:16" x14ac:dyDescent="0.15">
      <c r="A63" s="135" t="s">
        <v>28</v>
      </c>
      <c r="B63" s="135">
        <f>'将来負担比率（分子）の構造'!I$44</f>
        <v>192</v>
      </c>
      <c r="C63" s="135"/>
      <c r="D63" s="135"/>
      <c r="E63" s="135">
        <f>'将来負担比率（分子）の構造'!J$44</f>
        <v>161</v>
      </c>
      <c r="F63" s="135"/>
      <c r="G63" s="135"/>
      <c r="H63" s="135">
        <f>'将来負担比率（分子）の構造'!K$44</f>
        <v>130</v>
      </c>
      <c r="I63" s="135"/>
      <c r="J63" s="135"/>
      <c r="K63" s="135">
        <f>'将来負担比率（分子）の構造'!L$44</f>
        <v>99</v>
      </c>
      <c r="L63" s="135"/>
      <c r="M63" s="135"/>
      <c r="N63" s="135">
        <f>'将来負担比率（分子）の構造'!M$44</f>
        <v>67</v>
      </c>
      <c r="O63" s="135"/>
      <c r="P63" s="135"/>
    </row>
    <row r="64" spans="1:16" x14ac:dyDescent="0.15">
      <c r="A64" s="135" t="s">
        <v>27</v>
      </c>
      <c r="B64" s="135">
        <f>'将来負担比率（分子）の構造'!I$43</f>
        <v>3109</v>
      </c>
      <c r="C64" s="135"/>
      <c r="D64" s="135"/>
      <c r="E64" s="135">
        <f>'将来負担比率（分子）の構造'!J$43</f>
        <v>3090</v>
      </c>
      <c r="F64" s="135"/>
      <c r="G64" s="135"/>
      <c r="H64" s="135">
        <f>'将来負担比率（分子）の構造'!K$43</f>
        <v>2803</v>
      </c>
      <c r="I64" s="135"/>
      <c r="J64" s="135"/>
      <c r="K64" s="135">
        <f>'将来負担比率（分子）の構造'!L$43</f>
        <v>2705</v>
      </c>
      <c r="L64" s="135"/>
      <c r="M64" s="135"/>
      <c r="N64" s="135">
        <f>'将来負担比率（分子）の構造'!M$43</f>
        <v>2506</v>
      </c>
      <c r="O64" s="135"/>
      <c r="P64" s="135"/>
    </row>
    <row r="65" spans="1:16" x14ac:dyDescent="0.15">
      <c r="A65" s="135" t="s">
        <v>26</v>
      </c>
      <c r="B65" s="135">
        <f>'将来負担比率（分子）の構造'!I$42</f>
        <v>51</v>
      </c>
      <c r="C65" s="135"/>
      <c r="D65" s="135"/>
      <c r="E65" s="135">
        <f>'将来負担比率（分子）の構造'!J$42</f>
        <v>82</v>
      </c>
      <c r="F65" s="135"/>
      <c r="G65" s="135"/>
      <c r="H65" s="135">
        <f>'将来負担比率（分子）の構造'!K$42</f>
        <v>79</v>
      </c>
      <c r="I65" s="135"/>
      <c r="J65" s="135"/>
      <c r="K65" s="135">
        <f>'将来負担比率（分子）の構造'!L$42</f>
        <v>57</v>
      </c>
      <c r="L65" s="135"/>
      <c r="M65" s="135"/>
      <c r="N65" s="135">
        <f>'将来負担比率（分子）の構造'!M$42</f>
        <v>40</v>
      </c>
      <c r="O65" s="135"/>
      <c r="P65" s="135"/>
    </row>
    <row r="66" spans="1:16" x14ac:dyDescent="0.15">
      <c r="A66" s="135" t="s">
        <v>25</v>
      </c>
      <c r="B66" s="135">
        <f>'将来負担比率（分子）の構造'!I$41</f>
        <v>4544</v>
      </c>
      <c r="C66" s="135"/>
      <c r="D66" s="135"/>
      <c r="E66" s="135">
        <f>'将来負担比率（分子）の構造'!J$41</f>
        <v>4636</v>
      </c>
      <c r="F66" s="135"/>
      <c r="G66" s="135"/>
      <c r="H66" s="135">
        <f>'将来負担比率（分子）の構造'!K$41</f>
        <v>4720</v>
      </c>
      <c r="I66" s="135"/>
      <c r="J66" s="135"/>
      <c r="K66" s="135">
        <f>'将来負担比率（分子）の構造'!L$41</f>
        <v>4826</v>
      </c>
      <c r="L66" s="135"/>
      <c r="M66" s="135"/>
      <c r="N66" s="135">
        <f>'将来負担比率（分子）の構造'!M$41</f>
        <v>4818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2396772</v>
      </c>
      <c r="S5" s="583"/>
      <c r="T5" s="583"/>
      <c r="U5" s="583"/>
      <c r="V5" s="583"/>
      <c r="W5" s="583"/>
      <c r="X5" s="583"/>
      <c r="Y5" s="584"/>
      <c r="Z5" s="585">
        <v>37.4</v>
      </c>
      <c r="AA5" s="585"/>
      <c r="AB5" s="585"/>
      <c r="AC5" s="585"/>
      <c r="AD5" s="586">
        <v>2396772</v>
      </c>
      <c r="AE5" s="586"/>
      <c r="AF5" s="586"/>
      <c r="AG5" s="586"/>
      <c r="AH5" s="586"/>
      <c r="AI5" s="586"/>
      <c r="AJ5" s="586"/>
      <c r="AK5" s="586"/>
      <c r="AL5" s="587">
        <v>70.2</v>
      </c>
      <c r="AM5" s="588"/>
      <c r="AN5" s="588"/>
      <c r="AO5" s="589"/>
      <c r="AP5" s="579" t="s">
        <v>208</v>
      </c>
      <c r="AQ5" s="580"/>
      <c r="AR5" s="580"/>
      <c r="AS5" s="580"/>
      <c r="AT5" s="580"/>
      <c r="AU5" s="580"/>
      <c r="AV5" s="580"/>
      <c r="AW5" s="580"/>
      <c r="AX5" s="580"/>
      <c r="AY5" s="580"/>
      <c r="AZ5" s="580"/>
      <c r="BA5" s="580"/>
      <c r="BB5" s="580"/>
      <c r="BC5" s="580"/>
      <c r="BD5" s="580"/>
      <c r="BE5" s="580"/>
      <c r="BF5" s="581"/>
      <c r="BG5" s="593">
        <v>2389407</v>
      </c>
      <c r="BH5" s="594"/>
      <c r="BI5" s="594"/>
      <c r="BJ5" s="594"/>
      <c r="BK5" s="594"/>
      <c r="BL5" s="594"/>
      <c r="BM5" s="594"/>
      <c r="BN5" s="595"/>
      <c r="BO5" s="596">
        <v>99.7</v>
      </c>
      <c r="BP5" s="596"/>
      <c r="BQ5" s="596"/>
      <c r="BR5" s="596"/>
      <c r="BS5" s="597">
        <v>51642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36292</v>
      </c>
      <c r="S6" s="594"/>
      <c r="T6" s="594"/>
      <c r="U6" s="594"/>
      <c r="V6" s="594"/>
      <c r="W6" s="594"/>
      <c r="X6" s="594"/>
      <c r="Y6" s="595"/>
      <c r="Z6" s="596">
        <v>0.6</v>
      </c>
      <c r="AA6" s="596"/>
      <c r="AB6" s="596"/>
      <c r="AC6" s="596"/>
      <c r="AD6" s="597">
        <v>36292</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2389407</v>
      </c>
      <c r="BH6" s="594"/>
      <c r="BI6" s="594"/>
      <c r="BJ6" s="594"/>
      <c r="BK6" s="594"/>
      <c r="BL6" s="594"/>
      <c r="BM6" s="594"/>
      <c r="BN6" s="595"/>
      <c r="BO6" s="596">
        <v>99.7</v>
      </c>
      <c r="BP6" s="596"/>
      <c r="BQ6" s="596"/>
      <c r="BR6" s="596"/>
      <c r="BS6" s="597">
        <v>51642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89464</v>
      </c>
      <c r="CS6" s="594"/>
      <c r="CT6" s="594"/>
      <c r="CU6" s="594"/>
      <c r="CV6" s="594"/>
      <c r="CW6" s="594"/>
      <c r="CX6" s="594"/>
      <c r="CY6" s="595"/>
      <c r="CZ6" s="596">
        <v>1.4</v>
      </c>
      <c r="DA6" s="596"/>
      <c r="DB6" s="596"/>
      <c r="DC6" s="596"/>
      <c r="DD6" s="602" t="s">
        <v>215</v>
      </c>
      <c r="DE6" s="594"/>
      <c r="DF6" s="594"/>
      <c r="DG6" s="594"/>
      <c r="DH6" s="594"/>
      <c r="DI6" s="594"/>
      <c r="DJ6" s="594"/>
      <c r="DK6" s="594"/>
      <c r="DL6" s="594"/>
      <c r="DM6" s="594"/>
      <c r="DN6" s="594"/>
      <c r="DO6" s="594"/>
      <c r="DP6" s="595"/>
      <c r="DQ6" s="602">
        <v>89464</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4173</v>
      </c>
      <c r="S7" s="594"/>
      <c r="T7" s="594"/>
      <c r="U7" s="594"/>
      <c r="V7" s="594"/>
      <c r="W7" s="594"/>
      <c r="X7" s="594"/>
      <c r="Y7" s="595"/>
      <c r="Z7" s="596">
        <v>0.1</v>
      </c>
      <c r="AA7" s="596"/>
      <c r="AB7" s="596"/>
      <c r="AC7" s="596"/>
      <c r="AD7" s="597">
        <v>4173</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997189</v>
      </c>
      <c r="BH7" s="594"/>
      <c r="BI7" s="594"/>
      <c r="BJ7" s="594"/>
      <c r="BK7" s="594"/>
      <c r="BL7" s="594"/>
      <c r="BM7" s="594"/>
      <c r="BN7" s="595"/>
      <c r="BO7" s="596">
        <v>41.6</v>
      </c>
      <c r="BP7" s="596"/>
      <c r="BQ7" s="596"/>
      <c r="BR7" s="596"/>
      <c r="BS7" s="597">
        <v>51642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1164694</v>
      </c>
      <c r="CS7" s="594"/>
      <c r="CT7" s="594"/>
      <c r="CU7" s="594"/>
      <c r="CV7" s="594"/>
      <c r="CW7" s="594"/>
      <c r="CX7" s="594"/>
      <c r="CY7" s="595"/>
      <c r="CZ7" s="596">
        <v>18.8</v>
      </c>
      <c r="DA7" s="596"/>
      <c r="DB7" s="596"/>
      <c r="DC7" s="596"/>
      <c r="DD7" s="602">
        <v>1332</v>
      </c>
      <c r="DE7" s="594"/>
      <c r="DF7" s="594"/>
      <c r="DG7" s="594"/>
      <c r="DH7" s="594"/>
      <c r="DI7" s="594"/>
      <c r="DJ7" s="594"/>
      <c r="DK7" s="594"/>
      <c r="DL7" s="594"/>
      <c r="DM7" s="594"/>
      <c r="DN7" s="594"/>
      <c r="DO7" s="594"/>
      <c r="DP7" s="595"/>
      <c r="DQ7" s="602">
        <v>1037060</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11693</v>
      </c>
      <c r="S8" s="594"/>
      <c r="T8" s="594"/>
      <c r="U8" s="594"/>
      <c r="V8" s="594"/>
      <c r="W8" s="594"/>
      <c r="X8" s="594"/>
      <c r="Y8" s="595"/>
      <c r="Z8" s="596">
        <v>0.2</v>
      </c>
      <c r="AA8" s="596"/>
      <c r="AB8" s="596"/>
      <c r="AC8" s="596"/>
      <c r="AD8" s="597">
        <v>11693</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21601</v>
      </c>
      <c r="BH8" s="594"/>
      <c r="BI8" s="594"/>
      <c r="BJ8" s="594"/>
      <c r="BK8" s="594"/>
      <c r="BL8" s="594"/>
      <c r="BM8" s="594"/>
      <c r="BN8" s="595"/>
      <c r="BO8" s="596">
        <v>0.9</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2037995</v>
      </c>
      <c r="CS8" s="594"/>
      <c r="CT8" s="594"/>
      <c r="CU8" s="594"/>
      <c r="CV8" s="594"/>
      <c r="CW8" s="594"/>
      <c r="CX8" s="594"/>
      <c r="CY8" s="595"/>
      <c r="CZ8" s="596">
        <v>32.9</v>
      </c>
      <c r="DA8" s="596"/>
      <c r="DB8" s="596"/>
      <c r="DC8" s="596"/>
      <c r="DD8" s="602">
        <v>270057</v>
      </c>
      <c r="DE8" s="594"/>
      <c r="DF8" s="594"/>
      <c r="DG8" s="594"/>
      <c r="DH8" s="594"/>
      <c r="DI8" s="594"/>
      <c r="DJ8" s="594"/>
      <c r="DK8" s="594"/>
      <c r="DL8" s="594"/>
      <c r="DM8" s="594"/>
      <c r="DN8" s="594"/>
      <c r="DO8" s="594"/>
      <c r="DP8" s="595"/>
      <c r="DQ8" s="602">
        <v>973914</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6325</v>
      </c>
      <c r="S9" s="594"/>
      <c r="T9" s="594"/>
      <c r="U9" s="594"/>
      <c r="V9" s="594"/>
      <c r="W9" s="594"/>
      <c r="X9" s="594"/>
      <c r="Y9" s="595"/>
      <c r="Z9" s="596">
        <v>0.1</v>
      </c>
      <c r="AA9" s="596"/>
      <c r="AB9" s="596"/>
      <c r="AC9" s="596"/>
      <c r="AD9" s="597">
        <v>6325</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562189</v>
      </c>
      <c r="BH9" s="594"/>
      <c r="BI9" s="594"/>
      <c r="BJ9" s="594"/>
      <c r="BK9" s="594"/>
      <c r="BL9" s="594"/>
      <c r="BM9" s="594"/>
      <c r="BN9" s="595"/>
      <c r="BO9" s="596">
        <v>23.5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363859</v>
      </c>
      <c r="CS9" s="594"/>
      <c r="CT9" s="594"/>
      <c r="CU9" s="594"/>
      <c r="CV9" s="594"/>
      <c r="CW9" s="594"/>
      <c r="CX9" s="594"/>
      <c r="CY9" s="595"/>
      <c r="CZ9" s="596">
        <v>5.9</v>
      </c>
      <c r="DA9" s="596"/>
      <c r="DB9" s="596"/>
      <c r="DC9" s="596"/>
      <c r="DD9" s="602">
        <v>2934</v>
      </c>
      <c r="DE9" s="594"/>
      <c r="DF9" s="594"/>
      <c r="DG9" s="594"/>
      <c r="DH9" s="594"/>
      <c r="DI9" s="594"/>
      <c r="DJ9" s="594"/>
      <c r="DK9" s="594"/>
      <c r="DL9" s="594"/>
      <c r="DM9" s="594"/>
      <c r="DN9" s="594"/>
      <c r="DO9" s="594"/>
      <c r="DP9" s="595"/>
      <c r="DQ9" s="602">
        <v>344663</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167476</v>
      </c>
      <c r="S10" s="594"/>
      <c r="T10" s="594"/>
      <c r="U10" s="594"/>
      <c r="V10" s="594"/>
      <c r="W10" s="594"/>
      <c r="X10" s="594"/>
      <c r="Y10" s="595"/>
      <c r="Z10" s="596">
        <v>2.6</v>
      </c>
      <c r="AA10" s="596"/>
      <c r="AB10" s="596"/>
      <c r="AC10" s="596"/>
      <c r="AD10" s="597">
        <v>167476</v>
      </c>
      <c r="AE10" s="597"/>
      <c r="AF10" s="597"/>
      <c r="AG10" s="597"/>
      <c r="AH10" s="597"/>
      <c r="AI10" s="597"/>
      <c r="AJ10" s="597"/>
      <c r="AK10" s="597"/>
      <c r="AL10" s="598">
        <v>4.9000000000000004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64453</v>
      </c>
      <c r="BH10" s="594"/>
      <c r="BI10" s="594"/>
      <c r="BJ10" s="594"/>
      <c r="BK10" s="594"/>
      <c r="BL10" s="594"/>
      <c r="BM10" s="594"/>
      <c r="BN10" s="595"/>
      <c r="BO10" s="596">
        <v>2.7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19000</v>
      </c>
      <c r="CS10" s="594"/>
      <c r="CT10" s="594"/>
      <c r="CU10" s="594"/>
      <c r="CV10" s="594"/>
      <c r="CW10" s="594"/>
      <c r="CX10" s="594"/>
      <c r="CY10" s="595"/>
      <c r="CZ10" s="596">
        <v>0.3</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348946</v>
      </c>
      <c r="BH11" s="594"/>
      <c r="BI11" s="594"/>
      <c r="BJ11" s="594"/>
      <c r="BK11" s="594"/>
      <c r="BL11" s="594"/>
      <c r="BM11" s="594"/>
      <c r="BN11" s="595"/>
      <c r="BO11" s="596">
        <v>14.6</v>
      </c>
      <c r="BP11" s="596"/>
      <c r="BQ11" s="596"/>
      <c r="BR11" s="596"/>
      <c r="BS11" s="602">
        <v>51642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26919</v>
      </c>
      <c r="CS11" s="594"/>
      <c r="CT11" s="594"/>
      <c r="CU11" s="594"/>
      <c r="CV11" s="594"/>
      <c r="CW11" s="594"/>
      <c r="CX11" s="594"/>
      <c r="CY11" s="595"/>
      <c r="CZ11" s="596">
        <v>0.4</v>
      </c>
      <c r="DA11" s="596"/>
      <c r="DB11" s="596"/>
      <c r="DC11" s="596"/>
      <c r="DD11" s="602">
        <v>5311</v>
      </c>
      <c r="DE11" s="594"/>
      <c r="DF11" s="594"/>
      <c r="DG11" s="594"/>
      <c r="DH11" s="594"/>
      <c r="DI11" s="594"/>
      <c r="DJ11" s="594"/>
      <c r="DK11" s="594"/>
      <c r="DL11" s="594"/>
      <c r="DM11" s="594"/>
      <c r="DN11" s="594"/>
      <c r="DO11" s="594"/>
      <c r="DP11" s="595"/>
      <c r="DQ11" s="602">
        <v>22895</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1293197</v>
      </c>
      <c r="BH12" s="594"/>
      <c r="BI12" s="594"/>
      <c r="BJ12" s="594"/>
      <c r="BK12" s="594"/>
      <c r="BL12" s="594"/>
      <c r="BM12" s="594"/>
      <c r="BN12" s="595"/>
      <c r="BO12" s="596">
        <v>54</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24379</v>
      </c>
      <c r="CS12" s="594"/>
      <c r="CT12" s="594"/>
      <c r="CU12" s="594"/>
      <c r="CV12" s="594"/>
      <c r="CW12" s="594"/>
      <c r="CX12" s="594"/>
      <c r="CY12" s="595"/>
      <c r="CZ12" s="596">
        <v>0.4</v>
      </c>
      <c r="DA12" s="596"/>
      <c r="DB12" s="596"/>
      <c r="DC12" s="596"/>
      <c r="DD12" s="602" t="s">
        <v>221</v>
      </c>
      <c r="DE12" s="594"/>
      <c r="DF12" s="594"/>
      <c r="DG12" s="594"/>
      <c r="DH12" s="594"/>
      <c r="DI12" s="594"/>
      <c r="DJ12" s="594"/>
      <c r="DK12" s="594"/>
      <c r="DL12" s="594"/>
      <c r="DM12" s="594"/>
      <c r="DN12" s="594"/>
      <c r="DO12" s="594"/>
      <c r="DP12" s="595"/>
      <c r="DQ12" s="602">
        <v>482</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4069</v>
      </c>
      <c r="S13" s="594"/>
      <c r="T13" s="594"/>
      <c r="U13" s="594"/>
      <c r="V13" s="594"/>
      <c r="W13" s="594"/>
      <c r="X13" s="594"/>
      <c r="Y13" s="595"/>
      <c r="Z13" s="596">
        <v>0.1</v>
      </c>
      <c r="AA13" s="596"/>
      <c r="AB13" s="596"/>
      <c r="AC13" s="596"/>
      <c r="AD13" s="597">
        <v>4069</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1284888</v>
      </c>
      <c r="BH13" s="594"/>
      <c r="BI13" s="594"/>
      <c r="BJ13" s="594"/>
      <c r="BK13" s="594"/>
      <c r="BL13" s="594"/>
      <c r="BM13" s="594"/>
      <c r="BN13" s="595"/>
      <c r="BO13" s="596">
        <v>53.6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582445</v>
      </c>
      <c r="CS13" s="594"/>
      <c r="CT13" s="594"/>
      <c r="CU13" s="594"/>
      <c r="CV13" s="594"/>
      <c r="CW13" s="594"/>
      <c r="CX13" s="594"/>
      <c r="CY13" s="595"/>
      <c r="CZ13" s="596">
        <v>9.4</v>
      </c>
      <c r="DA13" s="596"/>
      <c r="DB13" s="596"/>
      <c r="DC13" s="596"/>
      <c r="DD13" s="602">
        <v>203324</v>
      </c>
      <c r="DE13" s="594"/>
      <c r="DF13" s="594"/>
      <c r="DG13" s="594"/>
      <c r="DH13" s="594"/>
      <c r="DI13" s="594"/>
      <c r="DJ13" s="594"/>
      <c r="DK13" s="594"/>
      <c r="DL13" s="594"/>
      <c r="DM13" s="594"/>
      <c r="DN13" s="594"/>
      <c r="DO13" s="594"/>
      <c r="DP13" s="595"/>
      <c r="DQ13" s="602">
        <v>411245</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19997</v>
      </c>
      <c r="BH14" s="594"/>
      <c r="BI14" s="594"/>
      <c r="BJ14" s="594"/>
      <c r="BK14" s="594"/>
      <c r="BL14" s="594"/>
      <c r="BM14" s="594"/>
      <c r="BN14" s="595"/>
      <c r="BO14" s="596">
        <v>0.8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191650</v>
      </c>
      <c r="CS14" s="594"/>
      <c r="CT14" s="594"/>
      <c r="CU14" s="594"/>
      <c r="CV14" s="594"/>
      <c r="CW14" s="594"/>
      <c r="CX14" s="594"/>
      <c r="CY14" s="595"/>
      <c r="CZ14" s="596">
        <v>3.1</v>
      </c>
      <c r="DA14" s="596"/>
      <c r="DB14" s="596"/>
      <c r="DC14" s="596"/>
      <c r="DD14" s="602">
        <v>12066</v>
      </c>
      <c r="DE14" s="594"/>
      <c r="DF14" s="594"/>
      <c r="DG14" s="594"/>
      <c r="DH14" s="594"/>
      <c r="DI14" s="594"/>
      <c r="DJ14" s="594"/>
      <c r="DK14" s="594"/>
      <c r="DL14" s="594"/>
      <c r="DM14" s="594"/>
      <c r="DN14" s="594"/>
      <c r="DO14" s="594"/>
      <c r="DP14" s="595"/>
      <c r="DQ14" s="602">
        <v>163864</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6521</v>
      </c>
      <c r="S15" s="594"/>
      <c r="T15" s="594"/>
      <c r="U15" s="594"/>
      <c r="V15" s="594"/>
      <c r="W15" s="594"/>
      <c r="X15" s="594"/>
      <c r="Y15" s="595"/>
      <c r="Z15" s="596">
        <v>0.1</v>
      </c>
      <c r="AA15" s="596"/>
      <c r="AB15" s="596"/>
      <c r="AC15" s="596"/>
      <c r="AD15" s="597">
        <v>6521</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79024</v>
      </c>
      <c r="BH15" s="594"/>
      <c r="BI15" s="594"/>
      <c r="BJ15" s="594"/>
      <c r="BK15" s="594"/>
      <c r="BL15" s="594"/>
      <c r="BM15" s="594"/>
      <c r="BN15" s="595"/>
      <c r="BO15" s="596">
        <v>3.3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1241197</v>
      </c>
      <c r="CS15" s="594"/>
      <c r="CT15" s="594"/>
      <c r="CU15" s="594"/>
      <c r="CV15" s="594"/>
      <c r="CW15" s="594"/>
      <c r="CX15" s="594"/>
      <c r="CY15" s="595"/>
      <c r="CZ15" s="596">
        <v>20</v>
      </c>
      <c r="DA15" s="596"/>
      <c r="DB15" s="596"/>
      <c r="DC15" s="596"/>
      <c r="DD15" s="602">
        <v>822177</v>
      </c>
      <c r="DE15" s="594"/>
      <c r="DF15" s="594"/>
      <c r="DG15" s="594"/>
      <c r="DH15" s="594"/>
      <c r="DI15" s="594"/>
      <c r="DJ15" s="594"/>
      <c r="DK15" s="594"/>
      <c r="DL15" s="594"/>
      <c r="DM15" s="594"/>
      <c r="DN15" s="594"/>
      <c r="DO15" s="594"/>
      <c r="DP15" s="595"/>
      <c r="DQ15" s="602">
        <v>419435</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851006</v>
      </c>
      <c r="S16" s="594"/>
      <c r="T16" s="594"/>
      <c r="U16" s="594"/>
      <c r="V16" s="594"/>
      <c r="W16" s="594"/>
      <c r="X16" s="594"/>
      <c r="Y16" s="595"/>
      <c r="Z16" s="596">
        <v>13.3</v>
      </c>
      <c r="AA16" s="596"/>
      <c r="AB16" s="596"/>
      <c r="AC16" s="596"/>
      <c r="AD16" s="597">
        <v>700997</v>
      </c>
      <c r="AE16" s="597"/>
      <c r="AF16" s="597"/>
      <c r="AG16" s="597"/>
      <c r="AH16" s="597"/>
      <c r="AI16" s="597"/>
      <c r="AJ16" s="597"/>
      <c r="AK16" s="597"/>
      <c r="AL16" s="598">
        <v>20.5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1254</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54</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700997</v>
      </c>
      <c r="S17" s="594"/>
      <c r="T17" s="594"/>
      <c r="U17" s="594"/>
      <c r="V17" s="594"/>
      <c r="W17" s="594"/>
      <c r="X17" s="594"/>
      <c r="Y17" s="595"/>
      <c r="Z17" s="596">
        <v>10.9</v>
      </c>
      <c r="AA17" s="596"/>
      <c r="AB17" s="596"/>
      <c r="AC17" s="596"/>
      <c r="AD17" s="597">
        <v>700997</v>
      </c>
      <c r="AE17" s="597"/>
      <c r="AF17" s="597"/>
      <c r="AG17" s="597"/>
      <c r="AH17" s="597"/>
      <c r="AI17" s="597"/>
      <c r="AJ17" s="597"/>
      <c r="AK17" s="597"/>
      <c r="AL17" s="598">
        <v>20.5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456226</v>
      </c>
      <c r="CS17" s="594"/>
      <c r="CT17" s="594"/>
      <c r="CU17" s="594"/>
      <c r="CV17" s="594"/>
      <c r="CW17" s="594"/>
      <c r="CX17" s="594"/>
      <c r="CY17" s="595"/>
      <c r="CZ17" s="596">
        <v>7.4</v>
      </c>
      <c r="DA17" s="596"/>
      <c r="DB17" s="596"/>
      <c r="DC17" s="596"/>
      <c r="DD17" s="602" t="s">
        <v>221</v>
      </c>
      <c r="DE17" s="594"/>
      <c r="DF17" s="594"/>
      <c r="DG17" s="594"/>
      <c r="DH17" s="594"/>
      <c r="DI17" s="594"/>
      <c r="DJ17" s="594"/>
      <c r="DK17" s="594"/>
      <c r="DL17" s="594"/>
      <c r="DM17" s="594"/>
      <c r="DN17" s="594"/>
      <c r="DO17" s="594"/>
      <c r="DP17" s="595"/>
      <c r="DQ17" s="602">
        <v>401976</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150008</v>
      </c>
      <c r="S18" s="594"/>
      <c r="T18" s="594"/>
      <c r="U18" s="594"/>
      <c r="V18" s="594"/>
      <c r="W18" s="594"/>
      <c r="X18" s="594"/>
      <c r="Y18" s="595"/>
      <c r="Z18" s="596">
        <v>2.2999999999999998</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7365</v>
      </c>
      <c r="BH19" s="594"/>
      <c r="BI19" s="594"/>
      <c r="BJ19" s="594"/>
      <c r="BK19" s="594"/>
      <c r="BL19" s="594"/>
      <c r="BM19" s="594"/>
      <c r="BN19" s="595"/>
      <c r="BO19" s="596">
        <v>0.3</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3484327</v>
      </c>
      <c r="S20" s="594"/>
      <c r="T20" s="594"/>
      <c r="U20" s="594"/>
      <c r="V20" s="594"/>
      <c r="W20" s="594"/>
      <c r="X20" s="594"/>
      <c r="Y20" s="595"/>
      <c r="Z20" s="596">
        <v>54.4</v>
      </c>
      <c r="AA20" s="596"/>
      <c r="AB20" s="596"/>
      <c r="AC20" s="596"/>
      <c r="AD20" s="597">
        <v>3334318</v>
      </c>
      <c r="AE20" s="597"/>
      <c r="AF20" s="597"/>
      <c r="AG20" s="597"/>
      <c r="AH20" s="597"/>
      <c r="AI20" s="597"/>
      <c r="AJ20" s="597"/>
      <c r="AK20" s="597"/>
      <c r="AL20" s="598">
        <v>97.7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7365</v>
      </c>
      <c r="BH20" s="594"/>
      <c r="BI20" s="594"/>
      <c r="BJ20" s="594"/>
      <c r="BK20" s="594"/>
      <c r="BL20" s="594"/>
      <c r="BM20" s="594"/>
      <c r="BN20" s="595"/>
      <c r="BO20" s="596">
        <v>0.3</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6199082</v>
      </c>
      <c r="CS20" s="594"/>
      <c r="CT20" s="594"/>
      <c r="CU20" s="594"/>
      <c r="CV20" s="594"/>
      <c r="CW20" s="594"/>
      <c r="CX20" s="594"/>
      <c r="CY20" s="595"/>
      <c r="CZ20" s="596">
        <v>100</v>
      </c>
      <c r="DA20" s="596"/>
      <c r="DB20" s="596"/>
      <c r="DC20" s="596"/>
      <c r="DD20" s="602">
        <v>1317201</v>
      </c>
      <c r="DE20" s="594"/>
      <c r="DF20" s="594"/>
      <c r="DG20" s="594"/>
      <c r="DH20" s="594"/>
      <c r="DI20" s="594"/>
      <c r="DJ20" s="594"/>
      <c r="DK20" s="594"/>
      <c r="DL20" s="594"/>
      <c r="DM20" s="594"/>
      <c r="DN20" s="594"/>
      <c r="DO20" s="594"/>
      <c r="DP20" s="595"/>
      <c r="DQ20" s="602">
        <v>3865052</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2381</v>
      </c>
      <c r="S21" s="594"/>
      <c r="T21" s="594"/>
      <c r="U21" s="594"/>
      <c r="V21" s="594"/>
      <c r="W21" s="594"/>
      <c r="X21" s="594"/>
      <c r="Y21" s="595"/>
      <c r="Z21" s="596">
        <v>0</v>
      </c>
      <c r="AA21" s="596"/>
      <c r="AB21" s="596"/>
      <c r="AC21" s="596"/>
      <c r="AD21" s="597">
        <v>2381</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7365</v>
      </c>
      <c r="BH21" s="594"/>
      <c r="BI21" s="594"/>
      <c r="BJ21" s="594"/>
      <c r="BK21" s="594"/>
      <c r="BL21" s="594"/>
      <c r="BM21" s="594"/>
      <c r="BN21" s="595"/>
      <c r="BO21" s="596">
        <v>0.3</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91563</v>
      </c>
      <c r="S22" s="594"/>
      <c r="T22" s="594"/>
      <c r="U22" s="594"/>
      <c r="V22" s="594"/>
      <c r="W22" s="594"/>
      <c r="X22" s="594"/>
      <c r="Y22" s="595"/>
      <c r="Z22" s="596">
        <v>1.4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132523</v>
      </c>
      <c r="S23" s="594"/>
      <c r="T23" s="594"/>
      <c r="U23" s="594"/>
      <c r="V23" s="594"/>
      <c r="W23" s="594"/>
      <c r="X23" s="594"/>
      <c r="Y23" s="595"/>
      <c r="Z23" s="596">
        <v>2.1</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7694</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2339570</v>
      </c>
      <c r="CS24" s="583"/>
      <c r="CT24" s="583"/>
      <c r="CU24" s="583"/>
      <c r="CV24" s="583"/>
      <c r="CW24" s="583"/>
      <c r="CX24" s="583"/>
      <c r="CY24" s="584"/>
      <c r="CZ24" s="622">
        <v>37.700000000000003</v>
      </c>
      <c r="DA24" s="623"/>
      <c r="DB24" s="623"/>
      <c r="DC24" s="624"/>
      <c r="DD24" s="621">
        <v>1527451</v>
      </c>
      <c r="DE24" s="583"/>
      <c r="DF24" s="583"/>
      <c r="DG24" s="583"/>
      <c r="DH24" s="583"/>
      <c r="DI24" s="583"/>
      <c r="DJ24" s="583"/>
      <c r="DK24" s="584"/>
      <c r="DL24" s="621">
        <v>1522179</v>
      </c>
      <c r="DM24" s="583"/>
      <c r="DN24" s="583"/>
      <c r="DO24" s="583"/>
      <c r="DP24" s="583"/>
      <c r="DQ24" s="583"/>
      <c r="DR24" s="583"/>
      <c r="DS24" s="583"/>
      <c r="DT24" s="583"/>
      <c r="DU24" s="583"/>
      <c r="DV24" s="584"/>
      <c r="DW24" s="587">
        <v>40.700000000000003</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850109</v>
      </c>
      <c r="S25" s="594"/>
      <c r="T25" s="594"/>
      <c r="U25" s="594"/>
      <c r="V25" s="594"/>
      <c r="W25" s="594"/>
      <c r="X25" s="594"/>
      <c r="Y25" s="595"/>
      <c r="Z25" s="596">
        <v>13.3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846444</v>
      </c>
      <c r="CS25" s="625"/>
      <c r="CT25" s="625"/>
      <c r="CU25" s="625"/>
      <c r="CV25" s="625"/>
      <c r="CW25" s="625"/>
      <c r="CX25" s="625"/>
      <c r="CY25" s="626"/>
      <c r="CZ25" s="627">
        <v>13.7</v>
      </c>
      <c r="DA25" s="628"/>
      <c r="DB25" s="628"/>
      <c r="DC25" s="629"/>
      <c r="DD25" s="602">
        <v>772712</v>
      </c>
      <c r="DE25" s="625"/>
      <c r="DF25" s="625"/>
      <c r="DG25" s="625"/>
      <c r="DH25" s="625"/>
      <c r="DI25" s="625"/>
      <c r="DJ25" s="625"/>
      <c r="DK25" s="626"/>
      <c r="DL25" s="602">
        <v>770980</v>
      </c>
      <c r="DM25" s="625"/>
      <c r="DN25" s="625"/>
      <c r="DO25" s="625"/>
      <c r="DP25" s="625"/>
      <c r="DQ25" s="625"/>
      <c r="DR25" s="625"/>
      <c r="DS25" s="625"/>
      <c r="DT25" s="625"/>
      <c r="DU25" s="625"/>
      <c r="DV25" s="626"/>
      <c r="DW25" s="598">
        <v>20.6</v>
      </c>
      <c r="DX25" s="619"/>
      <c r="DY25" s="619"/>
      <c r="DZ25" s="619"/>
      <c r="EA25" s="619"/>
      <c r="EB25" s="619"/>
      <c r="EC25" s="620"/>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496571</v>
      </c>
      <c r="CS26" s="594"/>
      <c r="CT26" s="594"/>
      <c r="CU26" s="594"/>
      <c r="CV26" s="594"/>
      <c r="CW26" s="594"/>
      <c r="CX26" s="594"/>
      <c r="CY26" s="595"/>
      <c r="CZ26" s="627">
        <v>8</v>
      </c>
      <c r="DA26" s="628"/>
      <c r="DB26" s="628"/>
      <c r="DC26" s="629"/>
      <c r="DD26" s="602">
        <v>460199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x14ac:dyDescent="0.15">
      <c r="B27" s="590" t="s">
        <v>280</v>
      </c>
      <c r="C27" s="591"/>
      <c r="D27" s="591"/>
      <c r="E27" s="591"/>
      <c r="F27" s="591"/>
      <c r="G27" s="591"/>
      <c r="H27" s="591"/>
      <c r="I27" s="591"/>
      <c r="J27" s="591"/>
      <c r="K27" s="591"/>
      <c r="L27" s="591"/>
      <c r="M27" s="591"/>
      <c r="N27" s="591"/>
      <c r="O27" s="591"/>
      <c r="P27" s="591"/>
      <c r="Q27" s="592"/>
      <c r="R27" s="593">
        <v>550366</v>
      </c>
      <c r="S27" s="594"/>
      <c r="T27" s="594"/>
      <c r="U27" s="594"/>
      <c r="V27" s="594"/>
      <c r="W27" s="594"/>
      <c r="X27" s="594"/>
      <c r="Y27" s="595"/>
      <c r="Z27" s="596">
        <v>8.6</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2396772</v>
      </c>
      <c r="BH27" s="594"/>
      <c r="BI27" s="594"/>
      <c r="BJ27" s="594"/>
      <c r="BK27" s="594"/>
      <c r="BL27" s="594"/>
      <c r="BM27" s="594"/>
      <c r="BN27" s="595"/>
      <c r="BO27" s="596">
        <v>100</v>
      </c>
      <c r="BP27" s="596"/>
      <c r="BQ27" s="596"/>
      <c r="BR27" s="596"/>
      <c r="BS27" s="602">
        <v>51642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1036900</v>
      </c>
      <c r="CS27" s="625"/>
      <c r="CT27" s="625"/>
      <c r="CU27" s="625"/>
      <c r="CV27" s="625"/>
      <c r="CW27" s="625"/>
      <c r="CX27" s="625"/>
      <c r="CY27" s="626"/>
      <c r="CZ27" s="627">
        <v>16.7</v>
      </c>
      <c r="DA27" s="628"/>
      <c r="DB27" s="628"/>
      <c r="DC27" s="629"/>
      <c r="DD27" s="602">
        <v>352763</v>
      </c>
      <c r="DE27" s="625"/>
      <c r="DF27" s="625"/>
      <c r="DG27" s="625"/>
      <c r="DH27" s="625"/>
      <c r="DI27" s="625"/>
      <c r="DJ27" s="625"/>
      <c r="DK27" s="626"/>
      <c r="DL27" s="602">
        <v>349223</v>
      </c>
      <c r="DM27" s="625"/>
      <c r="DN27" s="625"/>
      <c r="DO27" s="625"/>
      <c r="DP27" s="625"/>
      <c r="DQ27" s="625"/>
      <c r="DR27" s="625"/>
      <c r="DS27" s="625"/>
      <c r="DT27" s="625"/>
      <c r="DU27" s="625"/>
      <c r="DV27" s="626"/>
      <c r="DW27" s="598">
        <v>9.3000000000000007</v>
      </c>
      <c r="DX27" s="619"/>
      <c r="DY27" s="619"/>
      <c r="DZ27" s="619"/>
      <c r="EA27" s="619"/>
      <c r="EB27" s="619"/>
      <c r="EC27" s="620"/>
    </row>
    <row r="28" spans="2:133" ht="11.25" customHeight="1" x14ac:dyDescent="0.15">
      <c r="B28" s="590" t="s">
        <v>283</v>
      </c>
      <c r="C28" s="591"/>
      <c r="D28" s="591"/>
      <c r="E28" s="591"/>
      <c r="F28" s="591"/>
      <c r="G28" s="591"/>
      <c r="H28" s="591"/>
      <c r="I28" s="591"/>
      <c r="J28" s="591"/>
      <c r="K28" s="591"/>
      <c r="L28" s="591"/>
      <c r="M28" s="591"/>
      <c r="N28" s="591"/>
      <c r="O28" s="591"/>
      <c r="P28" s="591"/>
      <c r="Q28" s="592"/>
      <c r="R28" s="593">
        <v>103901</v>
      </c>
      <c r="S28" s="594"/>
      <c r="T28" s="594"/>
      <c r="U28" s="594"/>
      <c r="V28" s="594"/>
      <c r="W28" s="594"/>
      <c r="X28" s="594"/>
      <c r="Y28" s="595"/>
      <c r="Z28" s="596">
        <v>1.6</v>
      </c>
      <c r="AA28" s="596"/>
      <c r="AB28" s="596"/>
      <c r="AC28" s="596"/>
      <c r="AD28" s="597">
        <v>73254</v>
      </c>
      <c r="AE28" s="597"/>
      <c r="AF28" s="597"/>
      <c r="AG28" s="597"/>
      <c r="AH28" s="597"/>
      <c r="AI28" s="597"/>
      <c r="AJ28" s="597"/>
      <c r="AK28" s="597"/>
      <c r="AL28" s="598">
        <v>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456226</v>
      </c>
      <c r="CS28" s="594"/>
      <c r="CT28" s="594"/>
      <c r="CU28" s="594"/>
      <c r="CV28" s="594"/>
      <c r="CW28" s="594"/>
      <c r="CX28" s="594"/>
      <c r="CY28" s="595"/>
      <c r="CZ28" s="627">
        <v>7.4</v>
      </c>
      <c r="DA28" s="628"/>
      <c r="DB28" s="628"/>
      <c r="DC28" s="629"/>
      <c r="DD28" s="602">
        <v>401976</v>
      </c>
      <c r="DE28" s="594"/>
      <c r="DF28" s="594"/>
      <c r="DG28" s="594"/>
      <c r="DH28" s="594"/>
      <c r="DI28" s="594"/>
      <c r="DJ28" s="594"/>
      <c r="DK28" s="595"/>
      <c r="DL28" s="602">
        <v>401976</v>
      </c>
      <c r="DM28" s="594"/>
      <c r="DN28" s="594"/>
      <c r="DO28" s="594"/>
      <c r="DP28" s="594"/>
      <c r="DQ28" s="594"/>
      <c r="DR28" s="594"/>
      <c r="DS28" s="594"/>
      <c r="DT28" s="594"/>
      <c r="DU28" s="594"/>
      <c r="DV28" s="595"/>
      <c r="DW28" s="598">
        <v>10.7</v>
      </c>
      <c r="DX28" s="619"/>
      <c r="DY28" s="619"/>
      <c r="DZ28" s="619"/>
      <c r="EA28" s="619"/>
      <c r="EB28" s="619"/>
      <c r="EC28" s="620"/>
    </row>
    <row r="29" spans="2:133" ht="11.25" customHeight="1" x14ac:dyDescent="0.15">
      <c r="B29" s="590" t="s">
        <v>285</v>
      </c>
      <c r="C29" s="591"/>
      <c r="D29" s="591"/>
      <c r="E29" s="591"/>
      <c r="F29" s="591"/>
      <c r="G29" s="591"/>
      <c r="H29" s="591"/>
      <c r="I29" s="591"/>
      <c r="J29" s="591"/>
      <c r="K29" s="591"/>
      <c r="L29" s="591"/>
      <c r="M29" s="591"/>
      <c r="N29" s="591"/>
      <c r="O29" s="591"/>
      <c r="P29" s="591"/>
      <c r="Q29" s="592"/>
      <c r="R29" s="593">
        <v>5519</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456226</v>
      </c>
      <c r="CS29" s="625"/>
      <c r="CT29" s="625"/>
      <c r="CU29" s="625"/>
      <c r="CV29" s="625"/>
      <c r="CW29" s="625"/>
      <c r="CX29" s="625"/>
      <c r="CY29" s="626"/>
      <c r="CZ29" s="627">
        <v>7.4</v>
      </c>
      <c r="DA29" s="628"/>
      <c r="DB29" s="628"/>
      <c r="DC29" s="629"/>
      <c r="DD29" s="602">
        <v>401976</v>
      </c>
      <c r="DE29" s="625"/>
      <c r="DF29" s="625"/>
      <c r="DG29" s="625"/>
      <c r="DH29" s="625"/>
      <c r="DI29" s="625"/>
      <c r="DJ29" s="625"/>
      <c r="DK29" s="626"/>
      <c r="DL29" s="602">
        <v>401976</v>
      </c>
      <c r="DM29" s="625"/>
      <c r="DN29" s="625"/>
      <c r="DO29" s="625"/>
      <c r="DP29" s="625"/>
      <c r="DQ29" s="625"/>
      <c r="DR29" s="625"/>
      <c r="DS29" s="625"/>
      <c r="DT29" s="625"/>
      <c r="DU29" s="625"/>
      <c r="DV29" s="626"/>
      <c r="DW29" s="598">
        <v>10.7</v>
      </c>
      <c r="DX29" s="619"/>
      <c r="DY29" s="619"/>
      <c r="DZ29" s="619"/>
      <c r="EA29" s="619"/>
      <c r="EB29" s="619"/>
      <c r="EC29" s="620"/>
    </row>
    <row r="30" spans="2:133" ht="11.25" customHeight="1" x14ac:dyDescent="0.15">
      <c r="B30" s="590" t="s">
        <v>290</v>
      </c>
      <c r="C30" s="591"/>
      <c r="D30" s="591"/>
      <c r="E30" s="591"/>
      <c r="F30" s="591"/>
      <c r="G30" s="591"/>
      <c r="H30" s="591"/>
      <c r="I30" s="591"/>
      <c r="J30" s="591"/>
      <c r="K30" s="591"/>
      <c r="L30" s="591"/>
      <c r="M30" s="591"/>
      <c r="N30" s="591"/>
      <c r="O30" s="591"/>
      <c r="P30" s="591"/>
      <c r="Q30" s="592"/>
      <c r="R30" s="593">
        <v>326000</v>
      </c>
      <c r="S30" s="594"/>
      <c r="T30" s="594"/>
      <c r="U30" s="594"/>
      <c r="V30" s="594"/>
      <c r="W30" s="594"/>
      <c r="X30" s="594"/>
      <c r="Y30" s="595"/>
      <c r="Z30" s="596">
        <v>5.0999999999999996</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99.2</v>
      </c>
      <c r="BH30" s="652"/>
      <c r="BI30" s="652"/>
      <c r="BJ30" s="652"/>
      <c r="BK30" s="652"/>
      <c r="BL30" s="652"/>
      <c r="BM30" s="588">
        <v>96.4</v>
      </c>
      <c r="BN30" s="652"/>
      <c r="BO30" s="652"/>
      <c r="BP30" s="652"/>
      <c r="BQ30" s="653"/>
      <c r="BR30" s="651">
        <v>99.2</v>
      </c>
      <c r="BS30" s="652"/>
      <c r="BT30" s="652"/>
      <c r="BU30" s="652"/>
      <c r="BV30" s="652"/>
      <c r="BW30" s="652"/>
      <c r="BX30" s="588">
        <v>96.4</v>
      </c>
      <c r="BY30" s="652"/>
      <c r="BZ30" s="652"/>
      <c r="CA30" s="652"/>
      <c r="CB30" s="653"/>
      <c r="CD30" s="656"/>
      <c r="CE30" s="657"/>
      <c r="CF30" s="607" t="s">
        <v>293</v>
      </c>
      <c r="CG30" s="608"/>
      <c r="CH30" s="608"/>
      <c r="CI30" s="608"/>
      <c r="CJ30" s="608"/>
      <c r="CK30" s="608"/>
      <c r="CL30" s="608"/>
      <c r="CM30" s="608"/>
      <c r="CN30" s="608"/>
      <c r="CO30" s="608"/>
      <c r="CP30" s="608"/>
      <c r="CQ30" s="609"/>
      <c r="CR30" s="593">
        <v>390626</v>
      </c>
      <c r="CS30" s="594"/>
      <c r="CT30" s="594"/>
      <c r="CU30" s="594"/>
      <c r="CV30" s="594"/>
      <c r="CW30" s="594"/>
      <c r="CX30" s="594"/>
      <c r="CY30" s="595"/>
      <c r="CZ30" s="627">
        <v>6.3</v>
      </c>
      <c r="DA30" s="628"/>
      <c r="DB30" s="628"/>
      <c r="DC30" s="629"/>
      <c r="DD30" s="602">
        <v>347058</v>
      </c>
      <c r="DE30" s="594"/>
      <c r="DF30" s="594"/>
      <c r="DG30" s="594"/>
      <c r="DH30" s="594"/>
      <c r="DI30" s="594"/>
      <c r="DJ30" s="594"/>
      <c r="DK30" s="595"/>
      <c r="DL30" s="602">
        <v>347058</v>
      </c>
      <c r="DM30" s="594"/>
      <c r="DN30" s="594"/>
      <c r="DO30" s="594"/>
      <c r="DP30" s="594"/>
      <c r="DQ30" s="594"/>
      <c r="DR30" s="594"/>
      <c r="DS30" s="594"/>
      <c r="DT30" s="594"/>
      <c r="DU30" s="594"/>
      <c r="DV30" s="595"/>
      <c r="DW30" s="598">
        <v>9.3000000000000007</v>
      </c>
      <c r="DX30" s="619"/>
      <c r="DY30" s="619"/>
      <c r="DZ30" s="619"/>
      <c r="EA30" s="619"/>
      <c r="EB30" s="619"/>
      <c r="EC30" s="620"/>
    </row>
    <row r="31" spans="2:133" ht="11.25" customHeight="1" x14ac:dyDescent="0.15">
      <c r="B31" s="590" t="s">
        <v>294</v>
      </c>
      <c r="C31" s="591"/>
      <c r="D31" s="591"/>
      <c r="E31" s="591"/>
      <c r="F31" s="591"/>
      <c r="G31" s="591"/>
      <c r="H31" s="591"/>
      <c r="I31" s="591"/>
      <c r="J31" s="591"/>
      <c r="K31" s="591"/>
      <c r="L31" s="591"/>
      <c r="M31" s="591"/>
      <c r="N31" s="591"/>
      <c r="O31" s="591"/>
      <c r="P31" s="591"/>
      <c r="Q31" s="592"/>
      <c r="R31" s="593">
        <v>343051</v>
      </c>
      <c r="S31" s="594"/>
      <c r="T31" s="594"/>
      <c r="U31" s="594"/>
      <c r="V31" s="594"/>
      <c r="W31" s="594"/>
      <c r="X31" s="594"/>
      <c r="Y31" s="595"/>
      <c r="Z31" s="596">
        <v>5.4</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99.3</v>
      </c>
      <c r="BH31" s="625"/>
      <c r="BI31" s="625"/>
      <c r="BJ31" s="625"/>
      <c r="BK31" s="625"/>
      <c r="BL31" s="625"/>
      <c r="BM31" s="599">
        <v>96.6</v>
      </c>
      <c r="BN31" s="649"/>
      <c r="BO31" s="649"/>
      <c r="BP31" s="649"/>
      <c r="BQ31" s="650"/>
      <c r="BR31" s="648">
        <v>99.3</v>
      </c>
      <c r="BS31" s="625"/>
      <c r="BT31" s="625"/>
      <c r="BU31" s="625"/>
      <c r="BV31" s="625"/>
      <c r="BW31" s="625"/>
      <c r="BX31" s="599">
        <v>96.3</v>
      </c>
      <c r="BY31" s="649"/>
      <c r="BZ31" s="649"/>
      <c r="CA31" s="649"/>
      <c r="CB31" s="650"/>
      <c r="CD31" s="656"/>
      <c r="CE31" s="657"/>
      <c r="CF31" s="607" t="s">
        <v>297</v>
      </c>
      <c r="CG31" s="608"/>
      <c r="CH31" s="608"/>
      <c r="CI31" s="608"/>
      <c r="CJ31" s="608"/>
      <c r="CK31" s="608"/>
      <c r="CL31" s="608"/>
      <c r="CM31" s="608"/>
      <c r="CN31" s="608"/>
      <c r="CO31" s="608"/>
      <c r="CP31" s="608"/>
      <c r="CQ31" s="609"/>
      <c r="CR31" s="593">
        <v>65600</v>
      </c>
      <c r="CS31" s="625"/>
      <c r="CT31" s="625"/>
      <c r="CU31" s="625"/>
      <c r="CV31" s="625"/>
      <c r="CW31" s="625"/>
      <c r="CX31" s="625"/>
      <c r="CY31" s="626"/>
      <c r="CZ31" s="627">
        <v>1.1000000000000001</v>
      </c>
      <c r="DA31" s="628"/>
      <c r="DB31" s="628"/>
      <c r="DC31" s="629"/>
      <c r="DD31" s="602">
        <v>54918</v>
      </c>
      <c r="DE31" s="625"/>
      <c r="DF31" s="625"/>
      <c r="DG31" s="625"/>
      <c r="DH31" s="625"/>
      <c r="DI31" s="625"/>
      <c r="DJ31" s="625"/>
      <c r="DK31" s="626"/>
      <c r="DL31" s="602">
        <v>54918</v>
      </c>
      <c r="DM31" s="625"/>
      <c r="DN31" s="625"/>
      <c r="DO31" s="625"/>
      <c r="DP31" s="625"/>
      <c r="DQ31" s="625"/>
      <c r="DR31" s="625"/>
      <c r="DS31" s="625"/>
      <c r="DT31" s="625"/>
      <c r="DU31" s="625"/>
      <c r="DV31" s="626"/>
      <c r="DW31" s="598">
        <v>1.5</v>
      </c>
      <c r="DX31" s="619"/>
      <c r="DY31" s="619"/>
      <c r="DZ31" s="619"/>
      <c r="EA31" s="619"/>
      <c r="EB31" s="619"/>
      <c r="EC31" s="620"/>
    </row>
    <row r="32" spans="2:133" ht="11.25" customHeight="1" x14ac:dyDescent="0.15">
      <c r="B32" s="590" t="s">
        <v>298</v>
      </c>
      <c r="C32" s="591"/>
      <c r="D32" s="591"/>
      <c r="E32" s="591"/>
      <c r="F32" s="591"/>
      <c r="G32" s="591"/>
      <c r="H32" s="591"/>
      <c r="I32" s="591"/>
      <c r="J32" s="591"/>
      <c r="K32" s="591"/>
      <c r="L32" s="591"/>
      <c r="M32" s="591"/>
      <c r="N32" s="591"/>
      <c r="O32" s="591"/>
      <c r="P32" s="591"/>
      <c r="Q32" s="592"/>
      <c r="R32" s="593">
        <v>130298</v>
      </c>
      <c r="S32" s="594"/>
      <c r="T32" s="594"/>
      <c r="U32" s="594"/>
      <c r="V32" s="594"/>
      <c r="W32" s="594"/>
      <c r="X32" s="594"/>
      <c r="Y32" s="595"/>
      <c r="Z32" s="596">
        <v>2</v>
      </c>
      <c r="AA32" s="596"/>
      <c r="AB32" s="596"/>
      <c r="AC32" s="596"/>
      <c r="AD32" s="597">
        <v>2600</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99.1</v>
      </c>
      <c r="BH32" s="661"/>
      <c r="BI32" s="661"/>
      <c r="BJ32" s="661"/>
      <c r="BK32" s="661"/>
      <c r="BL32" s="661"/>
      <c r="BM32" s="662">
        <v>95.9</v>
      </c>
      <c r="BN32" s="661"/>
      <c r="BO32" s="661"/>
      <c r="BP32" s="661"/>
      <c r="BQ32" s="663"/>
      <c r="BR32" s="660">
        <v>99</v>
      </c>
      <c r="BS32" s="661"/>
      <c r="BT32" s="661"/>
      <c r="BU32" s="661"/>
      <c r="BV32" s="661"/>
      <c r="BW32" s="661"/>
      <c r="BX32" s="662">
        <v>96.1</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19"/>
      <c r="DY32" s="619"/>
      <c r="DZ32" s="619"/>
      <c r="EA32" s="619"/>
      <c r="EB32" s="619"/>
      <c r="EC32" s="620"/>
    </row>
    <row r="33" spans="2:133" ht="11.25" customHeight="1" x14ac:dyDescent="0.15">
      <c r="B33" s="590" t="s">
        <v>301</v>
      </c>
      <c r="C33" s="591"/>
      <c r="D33" s="591"/>
      <c r="E33" s="591"/>
      <c r="F33" s="591"/>
      <c r="G33" s="591"/>
      <c r="H33" s="591"/>
      <c r="I33" s="591"/>
      <c r="J33" s="591"/>
      <c r="K33" s="591"/>
      <c r="L33" s="591"/>
      <c r="M33" s="591"/>
      <c r="N33" s="591"/>
      <c r="O33" s="591"/>
      <c r="P33" s="591"/>
      <c r="Q33" s="592"/>
      <c r="R33" s="593">
        <v>382715</v>
      </c>
      <c r="S33" s="594"/>
      <c r="T33" s="594"/>
      <c r="U33" s="594"/>
      <c r="V33" s="594"/>
      <c r="W33" s="594"/>
      <c r="X33" s="594"/>
      <c r="Y33" s="595"/>
      <c r="Z33" s="596">
        <v>6</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2541057</v>
      </c>
      <c r="CS33" s="625"/>
      <c r="CT33" s="625"/>
      <c r="CU33" s="625"/>
      <c r="CV33" s="625"/>
      <c r="CW33" s="625"/>
      <c r="CX33" s="625"/>
      <c r="CY33" s="626"/>
      <c r="CZ33" s="627">
        <v>41</v>
      </c>
      <c r="DA33" s="628"/>
      <c r="DB33" s="628"/>
      <c r="DC33" s="629"/>
      <c r="DD33" s="602">
        <v>2179574</v>
      </c>
      <c r="DE33" s="625"/>
      <c r="DF33" s="625"/>
      <c r="DG33" s="625"/>
      <c r="DH33" s="625"/>
      <c r="DI33" s="625"/>
      <c r="DJ33" s="625"/>
      <c r="DK33" s="626"/>
      <c r="DL33" s="602">
        <v>1540544</v>
      </c>
      <c r="DM33" s="625"/>
      <c r="DN33" s="625"/>
      <c r="DO33" s="625"/>
      <c r="DP33" s="625"/>
      <c r="DQ33" s="625"/>
      <c r="DR33" s="625"/>
      <c r="DS33" s="625"/>
      <c r="DT33" s="625"/>
      <c r="DU33" s="625"/>
      <c r="DV33" s="626"/>
      <c r="DW33" s="598">
        <v>41.1</v>
      </c>
      <c r="DX33" s="619"/>
      <c r="DY33" s="619"/>
      <c r="DZ33" s="619"/>
      <c r="EA33" s="619"/>
      <c r="EB33" s="619"/>
      <c r="EC33" s="620"/>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735211</v>
      </c>
      <c r="CS34" s="594"/>
      <c r="CT34" s="594"/>
      <c r="CU34" s="594"/>
      <c r="CV34" s="594"/>
      <c r="CW34" s="594"/>
      <c r="CX34" s="594"/>
      <c r="CY34" s="595"/>
      <c r="CZ34" s="627">
        <v>11.9</v>
      </c>
      <c r="DA34" s="628"/>
      <c r="DB34" s="628"/>
      <c r="DC34" s="629"/>
      <c r="DD34" s="602">
        <v>578037</v>
      </c>
      <c r="DE34" s="594"/>
      <c r="DF34" s="594"/>
      <c r="DG34" s="594"/>
      <c r="DH34" s="594"/>
      <c r="DI34" s="594"/>
      <c r="DJ34" s="594"/>
      <c r="DK34" s="595"/>
      <c r="DL34" s="602">
        <v>540755</v>
      </c>
      <c r="DM34" s="594"/>
      <c r="DN34" s="594"/>
      <c r="DO34" s="594"/>
      <c r="DP34" s="594"/>
      <c r="DQ34" s="594"/>
      <c r="DR34" s="594"/>
      <c r="DS34" s="594"/>
      <c r="DT34" s="594"/>
      <c r="DU34" s="594"/>
      <c r="DV34" s="595"/>
      <c r="DW34" s="598">
        <v>14.4</v>
      </c>
      <c r="DX34" s="619"/>
      <c r="DY34" s="619"/>
      <c r="DZ34" s="619"/>
      <c r="EA34" s="619"/>
      <c r="EB34" s="619"/>
      <c r="EC34" s="620"/>
    </row>
    <row r="35" spans="2:133" ht="11.25" customHeight="1" x14ac:dyDescent="0.15">
      <c r="B35" s="590" t="s">
        <v>307</v>
      </c>
      <c r="C35" s="591"/>
      <c r="D35" s="591"/>
      <c r="E35" s="591"/>
      <c r="F35" s="591"/>
      <c r="G35" s="591"/>
      <c r="H35" s="591"/>
      <c r="I35" s="591"/>
      <c r="J35" s="591"/>
      <c r="K35" s="591"/>
      <c r="L35" s="591"/>
      <c r="M35" s="591"/>
      <c r="N35" s="591"/>
      <c r="O35" s="591"/>
      <c r="P35" s="591"/>
      <c r="Q35" s="592"/>
      <c r="R35" s="593">
        <v>331415</v>
      </c>
      <c r="S35" s="594"/>
      <c r="T35" s="594"/>
      <c r="U35" s="594"/>
      <c r="V35" s="594"/>
      <c r="W35" s="594"/>
      <c r="X35" s="594"/>
      <c r="Y35" s="595"/>
      <c r="Z35" s="596">
        <v>5.2</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715901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25875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54049</v>
      </c>
      <c r="CS35" s="625"/>
      <c r="CT35" s="625"/>
      <c r="CU35" s="625"/>
      <c r="CV35" s="625"/>
      <c r="CW35" s="625"/>
      <c r="CX35" s="625"/>
      <c r="CY35" s="626"/>
      <c r="CZ35" s="627">
        <v>0.9</v>
      </c>
      <c r="DA35" s="628"/>
      <c r="DB35" s="628"/>
      <c r="DC35" s="629"/>
      <c r="DD35" s="602">
        <v>44006</v>
      </c>
      <c r="DE35" s="625"/>
      <c r="DF35" s="625"/>
      <c r="DG35" s="625"/>
      <c r="DH35" s="625"/>
      <c r="DI35" s="625"/>
      <c r="DJ35" s="625"/>
      <c r="DK35" s="626"/>
      <c r="DL35" s="602">
        <v>44006</v>
      </c>
      <c r="DM35" s="625"/>
      <c r="DN35" s="625"/>
      <c r="DO35" s="625"/>
      <c r="DP35" s="625"/>
      <c r="DQ35" s="625"/>
      <c r="DR35" s="625"/>
      <c r="DS35" s="625"/>
      <c r="DT35" s="625"/>
      <c r="DU35" s="625"/>
      <c r="DV35" s="626"/>
      <c r="DW35" s="598">
        <v>1.2</v>
      </c>
      <c r="DX35" s="619"/>
      <c r="DY35" s="619"/>
      <c r="DZ35" s="619"/>
      <c r="EA35" s="619"/>
      <c r="EB35" s="619"/>
      <c r="EC35" s="620"/>
    </row>
    <row r="36" spans="2:133" ht="11.25" customHeight="1" x14ac:dyDescent="0.15">
      <c r="B36" s="636" t="s">
        <v>311</v>
      </c>
      <c r="C36" s="637"/>
      <c r="D36" s="637"/>
      <c r="E36" s="637"/>
      <c r="F36" s="637"/>
      <c r="G36" s="637"/>
      <c r="H36" s="637"/>
      <c r="I36" s="637"/>
      <c r="J36" s="637"/>
      <c r="K36" s="637"/>
      <c r="L36" s="637"/>
      <c r="M36" s="637"/>
      <c r="N36" s="637"/>
      <c r="O36" s="637"/>
      <c r="P36" s="637"/>
      <c r="Q36" s="638"/>
      <c r="R36" s="665">
        <v>6410447</v>
      </c>
      <c r="S36" s="666"/>
      <c r="T36" s="666"/>
      <c r="U36" s="666"/>
      <c r="V36" s="666"/>
      <c r="W36" s="666"/>
      <c r="X36" s="666"/>
      <c r="Y36" s="667"/>
      <c r="Z36" s="668">
        <v>100</v>
      </c>
      <c r="AA36" s="668"/>
      <c r="AB36" s="668"/>
      <c r="AC36" s="668"/>
      <c r="AD36" s="669">
        <v>3412553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222990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-25601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438850</v>
      </c>
      <c r="CS36" s="594"/>
      <c r="CT36" s="594"/>
      <c r="CU36" s="594"/>
      <c r="CV36" s="594"/>
      <c r="CW36" s="594"/>
      <c r="CX36" s="594"/>
      <c r="CY36" s="595"/>
      <c r="CZ36" s="627">
        <v>7.1</v>
      </c>
      <c r="DA36" s="628"/>
      <c r="DB36" s="628"/>
      <c r="DC36" s="629"/>
      <c r="DD36" s="602">
        <v>391763</v>
      </c>
      <c r="DE36" s="594"/>
      <c r="DF36" s="594"/>
      <c r="DG36" s="594"/>
      <c r="DH36" s="594"/>
      <c r="DI36" s="594"/>
      <c r="DJ36" s="594"/>
      <c r="DK36" s="595"/>
      <c r="DL36" s="602">
        <v>349627</v>
      </c>
      <c r="DM36" s="594"/>
      <c r="DN36" s="594"/>
      <c r="DO36" s="594"/>
      <c r="DP36" s="594"/>
      <c r="DQ36" s="594"/>
      <c r="DR36" s="594"/>
      <c r="DS36" s="594"/>
      <c r="DT36" s="594"/>
      <c r="DU36" s="594"/>
      <c r="DV36" s="595"/>
      <c r="DW36" s="598">
        <v>9.3000000000000007</v>
      </c>
      <c r="DX36" s="619"/>
      <c r="DY36" s="619"/>
      <c r="DZ36" s="619"/>
      <c r="EA36" s="619"/>
      <c r="EB36" s="619"/>
      <c r="EC36" s="620"/>
    </row>
    <row r="37" spans="2:133" ht="11.25" customHeight="1" x14ac:dyDescent="0.15">
      <c r="AQ37" s="672" t="s">
        <v>315</v>
      </c>
      <c r="AR37" s="673"/>
      <c r="AS37" s="673"/>
      <c r="AT37" s="673"/>
      <c r="AU37" s="673"/>
      <c r="AV37" s="673"/>
      <c r="AW37" s="673"/>
      <c r="AX37" s="673"/>
      <c r="AY37" s="674"/>
      <c r="AZ37" s="593" t="s">
        <v>316</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1877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129661</v>
      </c>
      <c r="CS37" s="625"/>
      <c r="CT37" s="625"/>
      <c r="CU37" s="625"/>
      <c r="CV37" s="625"/>
      <c r="CW37" s="625"/>
      <c r="CX37" s="625"/>
      <c r="CY37" s="626"/>
      <c r="CZ37" s="627">
        <v>2.1</v>
      </c>
      <c r="DA37" s="628"/>
      <c r="DB37" s="628"/>
      <c r="DC37" s="629"/>
      <c r="DD37" s="602">
        <v>129328</v>
      </c>
      <c r="DE37" s="625"/>
      <c r="DF37" s="625"/>
      <c r="DG37" s="625"/>
      <c r="DH37" s="625"/>
      <c r="DI37" s="625"/>
      <c r="DJ37" s="625"/>
      <c r="DK37" s="626"/>
      <c r="DL37" s="602">
        <v>129124</v>
      </c>
      <c r="DM37" s="625"/>
      <c r="DN37" s="625"/>
      <c r="DO37" s="625"/>
      <c r="DP37" s="625"/>
      <c r="DQ37" s="625"/>
      <c r="DR37" s="625"/>
      <c r="DS37" s="625"/>
      <c r="DT37" s="625"/>
      <c r="DU37" s="625"/>
      <c r="DV37" s="626"/>
      <c r="DW37" s="598">
        <v>3.4</v>
      </c>
      <c r="DX37" s="619"/>
      <c r="DY37" s="619"/>
      <c r="DZ37" s="619"/>
      <c r="EA37" s="619"/>
      <c r="EB37" s="619"/>
      <c r="EC37" s="620"/>
    </row>
    <row r="38" spans="2:133" ht="11.25" customHeight="1" x14ac:dyDescent="0.15">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3096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715901</v>
      </c>
      <c r="CS38" s="594"/>
      <c r="CT38" s="594"/>
      <c r="CU38" s="594"/>
      <c r="CV38" s="594"/>
      <c r="CW38" s="594"/>
      <c r="CX38" s="594"/>
      <c r="CY38" s="595"/>
      <c r="CZ38" s="627">
        <v>11.5</v>
      </c>
      <c r="DA38" s="628"/>
      <c r="DB38" s="628"/>
      <c r="DC38" s="629"/>
      <c r="DD38" s="602">
        <v>643001</v>
      </c>
      <c r="DE38" s="594"/>
      <c r="DF38" s="594"/>
      <c r="DG38" s="594"/>
      <c r="DH38" s="594"/>
      <c r="DI38" s="594"/>
      <c r="DJ38" s="594"/>
      <c r="DK38" s="595"/>
      <c r="DL38" s="602">
        <v>606156</v>
      </c>
      <c r="DM38" s="594"/>
      <c r="DN38" s="594"/>
      <c r="DO38" s="594"/>
      <c r="DP38" s="594"/>
      <c r="DQ38" s="594"/>
      <c r="DR38" s="594"/>
      <c r="DS38" s="594"/>
      <c r="DT38" s="594"/>
      <c r="DU38" s="594"/>
      <c r="DV38" s="595"/>
      <c r="DW38" s="598">
        <v>16.2</v>
      </c>
      <c r="DX38" s="619"/>
      <c r="DY38" s="619"/>
      <c r="DZ38" s="619"/>
      <c r="EA38" s="619"/>
      <c r="EB38" s="619"/>
      <c r="EC38" s="620"/>
    </row>
    <row r="39" spans="2:133" ht="11.25" customHeight="1" x14ac:dyDescent="0.15">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93</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558046</v>
      </c>
      <c r="CS39" s="625"/>
      <c r="CT39" s="625"/>
      <c r="CU39" s="625"/>
      <c r="CV39" s="625"/>
      <c r="CW39" s="625"/>
      <c r="CX39" s="625"/>
      <c r="CY39" s="626"/>
      <c r="CZ39" s="627">
        <v>9</v>
      </c>
      <c r="DA39" s="628"/>
      <c r="DB39" s="628"/>
      <c r="DC39" s="629"/>
      <c r="DD39" s="602">
        <v>522767</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129030</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110</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39000</v>
      </c>
      <c r="CS40" s="594"/>
      <c r="CT40" s="594"/>
      <c r="CU40" s="594"/>
      <c r="CV40" s="594"/>
      <c r="CW40" s="594"/>
      <c r="CX40" s="594"/>
      <c r="CY40" s="595"/>
      <c r="CZ40" s="627">
        <v>0.6</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363881</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374</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316</v>
      </c>
      <c r="CS41" s="625"/>
      <c r="CT41" s="625"/>
      <c r="CU41" s="625"/>
      <c r="CV41" s="625"/>
      <c r="CW41" s="625"/>
      <c r="CX41" s="625"/>
      <c r="CY41" s="626"/>
      <c r="CZ41" s="627" t="s">
        <v>316</v>
      </c>
      <c r="DA41" s="628"/>
      <c r="DB41" s="628"/>
      <c r="DC41" s="629"/>
      <c r="DD41" s="602" t="s">
        <v>316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1318455</v>
      </c>
      <c r="CS42" s="594"/>
      <c r="CT42" s="594"/>
      <c r="CU42" s="594"/>
      <c r="CV42" s="594"/>
      <c r="CW42" s="594"/>
      <c r="CX42" s="594"/>
      <c r="CY42" s="595"/>
      <c r="CZ42" s="627">
        <v>21.3</v>
      </c>
      <c r="DA42" s="676"/>
      <c r="DB42" s="676"/>
      <c r="DC42" s="677"/>
      <c r="DD42" s="602">
        <v>158027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42415</v>
      </c>
      <c r="CS43" s="625"/>
      <c r="CT43" s="625"/>
      <c r="CU43" s="625"/>
      <c r="CV43" s="625"/>
      <c r="CW43" s="625"/>
      <c r="CX43" s="625"/>
      <c r="CY43" s="626"/>
      <c r="CZ43" s="627">
        <v>0.7</v>
      </c>
      <c r="DA43" s="628"/>
      <c r="DB43" s="628"/>
      <c r="DC43" s="629"/>
      <c r="DD43" s="602">
        <v>41570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1317201</v>
      </c>
      <c r="CS44" s="594"/>
      <c r="CT44" s="594"/>
      <c r="CU44" s="594"/>
      <c r="CV44" s="594"/>
      <c r="CW44" s="594"/>
      <c r="CX44" s="594"/>
      <c r="CY44" s="595"/>
      <c r="CZ44" s="627">
        <v>21.2</v>
      </c>
      <c r="DA44" s="676"/>
      <c r="DB44" s="676"/>
      <c r="DC44" s="677"/>
      <c r="DD44" s="602">
        <v>157973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1101273</v>
      </c>
      <c r="CS45" s="625"/>
      <c r="CT45" s="625"/>
      <c r="CU45" s="625"/>
      <c r="CV45" s="625"/>
      <c r="CW45" s="625"/>
      <c r="CX45" s="625"/>
      <c r="CY45" s="626"/>
      <c r="CZ45" s="627">
        <v>17.8</v>
      </c>
      <c r="DA45" s="628"/>
      <c r="DB45" s="628"/>
      <c r="DC45" s="629"/>
      <c r="DD45" s="602">
        <v>85282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175697</v>
      </c>
      <c r="CS46" s="594"/>
      <c r="CT46" s="594"/>
      <c r="CU46" s="594"/>
      <c r="CV46" s="594"/>
      <c r="CW46" s="594"/>
      <c r="CX46" s="594"/>
      <c r="CY46" s="595"/>
      <c r="CZ46" s="627">
        <v>2.8</v>
      </c>
      <c r="DA46" s="676"/>
      <c r="DB46" s="676"/>
      <c r="DC46" s="677"/>
      <c r="DD46" s="602">
        <v>60863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1254</v>
      </c>
      <c r="CS47" s="625"/>
      <c r="CT47" s="625"/>
      <c r="CU47" s="625"/>
      <c r="CV47" s="625"/>
      <c r="CW47" s="625"/>
      <c r="CX47" s="625"/>
      <c r="CY47" s="626"/>
      <c r="CZ47" s="627">
        <v>0</v>
      </c>
      <c r="DA47" s="628"/>
      <c r="DB47" s="628"/>
      <c r="DC47" s="629"/>
      <c r="DD47" s="602">
        <v>54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6199082</v>
      </c>
      <c r="CS49" s="661"/>
      <c r="CT49" s="661"/>
      <c r="CU49" s="661"/>
      <c r="CV49" s="661"/>
      <c r="CW49" s="661"/>
      <c r="CX49" s="661"/>
      <c r="CY49" s="688"/>
      <c r="CZ49" s="689">
        <v>100</v>
      </c>
      <c r="DA49" s="690"/>
      <c r="DB49" s="690"/>
      <c r="DC49" s="691"/>
      <c r="DD49" s="692">
        <v>3865052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6410</v>
      </c>
      <c r="R7" s="723"/>
      <c r="S7" s="723"/>
      <c r="T7" s="723"/>
      <c r="U7" s="723"/>
      <c r="V7" s="723">
        <v>6199</v>
      </c>
      <c r="W7" s="723"/>
      <c r="X7" s="723"/>
      <c r="Y7" s="723"/>
      <c r="Z7" s="723"/>
      <c r="AA7" s="723">
        <v>211</v>
      </c>
      <c r="AB7" s="723"/>
      <c r="AC7" s="723"/>
      <c r="AD7" s="723"/>
      <c r="AE7" s="724"/>
      <c r="AF7" s="725">
        <v>136</v>
      </c>
      <c r="AG7" s="726"/>
      <c r="AH7" s="726"/>
      <c r="AI7" s="726"/>
      <c r="AJ7" s="727"/>
      <c r="AK7" s="762">
        <v>326</v>
      </c>
      <c r="AL7" s="763"/>
      <c r="AM7" s="763"/>
      <c r="AN7" s="763"/>
      <c r="AO7" s="763"/>
      <c r="AP7" s="763">
        <v>4818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532</v>
      </c>
      <c r="BS7" s="766" t="s">
        <v>531</v>
      </c>
      <c r="BT7" s="767"/>
      <c r="BU7" s="767"/>
      <c r="BV7" s="767"/>
      <c r="BW7" s="767"/>
      <c r="BX7" s="767"/>
      <c r="BY7" s="767"/>
      <c r="BZ7" s="767"/>
      <c r="CA7" s="767"/>
      <c r="CB7" s="767"/>
      <c r="CC7" s="767"/>
      <c r="CD7" s="767"/>
      <c r="CE7" s="767"/>
      <c r="CF7" s="767"/>
      <c r="CG7" s="768"/>
      <c r="CH7" s="759">
        <v>0</v>
      </c>
      <c r="CI7" s="760"/>
      <c r="CJ7" s="760"/>
      <c r="CK7" s="760"/>
      <c r="CL7" s="761"/>
      <c r="CM7" s="759">
        <v>96</v>
      </c>
      <c r="CN7" s="760"/>
      <c r="CO7" s="760"/>
      <c r="CP7" s="760"/>
      <c r="CQ7" s="761"/>
      <c r="CR7" s="759">
        <v>5</v>
      </c>
      <c r="CS7" s="760"/>
      <c r="CT7" s="760"/>
      <c r="CU7" s="760"/>
      <c r="CV7" s="761"/>
      <c r="CW7" s="759" t="s">
        <v>473</v>
      </c>
      <c r="CX7" s="760"/>
      <c r="CY7" s="760"/>
      <c r="CZ7" s="760"/>
      <c r="DA7" s="761"/>
      <c r="DB7" s="759" t="s">
        <v>473</v>
      </c>
      <c r="DC7" s="760"/>
      <c r="DD7" s="760"/>
      <c r="DE7" s="760"/>
      <c r="DF7" s="761"/>
      <c r="DG7" s="759" t="s">
        <v>473</v>
      </c>
      <c r="DH7" s="760"/>
      <c r="DI7" s="760"/>
      <c r="DJ7" s="760"/>
      <c r="DK7" s="761"/>
      <c r="DL7" s="759" t="s">
        <v>473</v>
      </c>
      <c r="DM7" s="760"/>
      <c r="DN7" s="760"/>
      <c r="DO7" s="760"/>
      <c r="DP7" s="761"/>
      <c r="DQ7" s="759" t="s">
        <v>473</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f>Q7</f>
        <v>6410</v>
      </c>
      <c r="R23" s="782"/>
      <c r="S23" s="782"/>
      <c r="T23" s="782"/>
      <c r="U23" s="782"/>
      <c r="V23" s="782">
        <f t="shared" ref="V23" si="0">V7</f>
        <v>6199</v>
      </c>
      <c r="W23" s="782"/>
      <c r="X23" s="782"/>
      <c r="Y23" s="782"/>
      <c r="Z23" s="782"/>
      <c r="AA23" s="782">
        <f t="shared" ref="AA23" si="1">AA7</f>
        <v>211</v>
      </c>
      <c r="AB23" s="782"/>
      <c r="AC23" s="782"/>
      <c r="AD23" s="782"/>
      <c r="AE23" s="783"/>
      <c r="AF23" s="784">
        <v>136</v>
      </c>
      <c r="AG23" s="782"/>
      <c r="AH23" s="782"/>
      <c r="AI23" s="782"/>
      <c r="AJ23" s="785"/>
      <c r="AK23" s="786"/>
      <c r="AL23" s="787"/>
      <c r="AM23" s="787"/>
      <c r="AN23" s="787"/>
      <c r="AO23" s="787"/>
      <c r="AP23" s="782">
        <f>AP7</f>
        <v>4818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1641</v>
      </c>
      <c r="R28" s="811"/>
      <c r="S28" s="811"/>
      <c r="T28" s="811"/>
      <c r="U28" s="811"/>
      <c r="V28" s="811">
        <v>1615</v>
      </c>
      <c r="W28" s="811"/>
      <c r="X28" s="811"/>
      <c r="Y28" s="811"/>
      <c r="Z28" s="811"/>
      <c r="AA28" s="811">
        <v>26</v>
      </c>
      <c r="AB28" s="811"/>
      <c r="AC28" s="811"/>
      <c r="AD28" s="811"/>
      <c r="AE28" s="812"/>
      <c r="AF28" s="813">
        <v>26</v>
      </c>
      <c r="AG28" s="811"/>
      <c r="AH28" s="811"/>
      <c r="AI28" s="811"/>
      <c r="AJ28" s="814"/>
      <c r="AK28" s="815">
        <v>115</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1192</v>
      </c>
      <c r="R29" s="747"/>
      <c r="S29" s="747"/>
      <c r="T29" s="747"/>
      <c r="U29" s="747"/>
      <c r="V29" s="747">
        <v>1164</v>
      </c>
      <c r="W29" s="747"/>
      <c r="X29" s="747"/>
      <c r="Y29" s="747"/>
      <c r="Z29" s="747"/>
      <c r="AA29" s="747">
        <v>28</v>
      </c>
      <c r="AB29" s="747"/>
      <c r="AC29" s="747"/>
      <c r="AD29" s="747"/>
      <c r="AE29" s="748"/>
      <c r="AF29" s="749">
        <v>28</v>
      </c>
      <c r="AG29" s="750"/>
      <c r="AH29" s="750"/>
      <c r="AI29" s="750"/>
      <c r="AJ29" s="751"/>
      <c r="AK29" s="818">
        <v>171</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155</v>
      </c>
      <c r="R30" s="747"/>
      <c r="S30" s="747"/>
      <c r="T30" s="747"/>
      <c r="U30" s="747"/>
      <c r="V30" s="747">
        <v>154</v>
      </c>
      <c r="W30" s="747"/>
      <c r="X30" s="747"/>
      <c r="Y30" s="747"/>
      <c r="Z30" s="747"/>
      <c r="AA30" s="747">
        <v>1</v>
      </c>
      <c r="AB30" s="747"/>
      <c r="AC30" s="747"/>
      <c r="AD30" s="747"/>
      <c r="AE30" s="748"/>
      <c r="AF30" s="749">
        <v>1</v>
      </c>
      <c r="AG30" s="750"/>
      <c r="AH30" s="750"/>
      <c r="AI30" s="750"/>
      <c r="AJ30" s="751"/>
      <c r="AK30" s="818">
        <v>31</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789</v>
      </c>
      <c r="R31" s="747"/>
      <c r="S31" s="747"/>
      <c r="T31" s="747"/>
      <c r="U31" s="747"/>
      <c r="V31" s="747">
        <v>788</v>
      </c>
      <c r="W31" s="747"/>
      <c r="X31" s="747"/>
      <c r="Y31" s="747"/>
      <c r="Z31" s="747"/>
      <c r="AA31" s="747">
        <v>1</v>
      </c>
      <c r="AB31" s="747"/>
      <c r="AC31" s="747"/>
      <c r="AD31" s="747"/>
      <c r="AE31" s="748"/>
      <c r="AF31" s="749">
        <v>1</v>
      </c>
      <c r="AG31" s="750"/>
      <c r="AH31" s="750"/>
      <c r="AI31" s="750"/>
      <c r="AJ31" s="751"/>
      <c r="AK31" s="818">
        <v>223</v>
      </c>
      <c r="AL31" s="819"/>
      <c r="AM31" s="819"/>
      <c r="AN31" s="819"/>
      <c r="AO31" s="819"/>
      <c r="AP31" s="819">
        <v>4313</v>
      </c>
      <c r="AQ31" s="819"/>
      <c r="AR31" s="819"/>
      <c r="AS31" s="819"/>
      <c r="AT31" s="819"/>
      <c r="AU31" s="819">
        <v>2506</v>
      </c>
      <c r="AV31" s="819"/>
      <c r="AW31" s="819"/>
      <c r="AX31" s="819"/>
      <c r="AY31" s="819"/>
      <c r="AZ31" s="820"/>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56</v>
      </c>
      <c r="AG63" s="830"/>
      <c r="AH63" s="830"/>
      <c r="AI63" s="830"/>
      <c r="AJ63" s="831"/>
      <c r="AK63" s="832"/>
      <c r="AL63" s="827"/>
      <c r="AM63" s="827"/>
      <c r="AN63" s="827"/>
      <c r="AO63" s="827"/>
      <c r="AP63" s="830">
        <f>AP31</f>
        <v>4313</v>
      </c>
      <c r="AQ63" s="830"/>
      <c r="AR63" s="830"/>
      <c r="AS63" s="830"/>
      <c r="AT63" s="830"/>
      <c r="AU63" s="830">
        <f>AU31</f>
        <v>2506</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389</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525</v>
      </c>
      <c r="C68" s="858"/>
      <c r="D68" s="858"/>
      <c r="E68" s="858"/>
      <c r="F68" s="858"/>
      <c r="G68" s="858"/>
      <c r="H68" s="858"/>
      <c r="I68" s="858"/>
      <c r="J68" s="858"/>
      <c r="K68" s="858"/>
      <c r="L68" s="858"/>
      <c r="M68" s="858"/>
      <c r="N68" s="858"/>
      <c r="O68" s="858"/>
      <c r="P68" s="859"/>
      <c r="Q68" s="860">
        <v>594</v>
      </c>
      <c r="R68" s="854"/>
      <c r="S68" s="854"/>
      <c r="T68" s="854"/>
      <c r="U68" s="854"/>
      <c r="V68" s="854">
        <v>581</v>
      </c>
      <c r="W68" s="854"/>
      <c r="X68" s="854"/>
      <c r="Y68" s="854"/>
      <c r="Z68" s="854"/>
      <c r="AA68" s="854">
        <v>13</v>
      </c>
      <c r="AB68" s="854"/>
      <c r="AC68" s="854"/>
      <c r="AD68" s="854"/>
      <c r="AE68" s="854"/>
      <c r="AF68" s="854">
        <v>13</v>
      </c>
      <c r="AG68" s="854"/>
      <c r="AH68" s="854"/>
      <c r="AI68" s="854"/>
      <c r="AJ68" s="854"/>
      <c r="AK68" s="854" t="s">
        <v>473</v>
      </c>
      <c r="AL68" s="854"/>
      <c r="AM68" s="854"/>
      <c r="AN68" s="854"/>
      <c r="AO68" s="854"/>
      <c r="AP68" s="854" t="s">
        <v>473</v>
      </c>
      <c r="AQ68" s="854"/>
      <c r="AR68" s="854"/>
      <c r="AS68" s="854"/>
      <c r="AT68" s="854"/>
      <c r="AU68" s="854" t="s">
        <v>473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526</v>
      </c>
      <c r="C69" s="862"/>
      <c r="D69" s="862"/>
      <c r="E69" s="862"/>
      <c r="F69" s="862"/>
      <c r="G69" s="862"/>
      <c r="H69" s="862"/>
      <c r="I69" s="862"/>
      <c r="J69" s="862"/>
      <c r="K69" s="862"/>
      <c r="L69" s="862"/>
      <c r="M69" s="862"/>
      <c r="N69" s="862"/>
      <c r="O69" s="862"/>
      <c r="P69" s="863"/>
      <c r="Q69" s="864">
        <v>1228</v>
      </c>
      <c r="R69" s="819"/>
      <c r="S69" s="819"/>
      <c r="T69" s="819"/>
      <c r="U69" s="819"/>
      <c r="V69" s="819">
        <v>1195</v>
      </c>
      <c r="W69" s="819"/>
      <c r="X69" s="819"/>
      <c r="Y69" s="819"/>
      <c r="Z69" s="819"/>
      <c r="AA69" s="819">
        <v>33</v>
      </c>
      <c r="AB69" s="819"/>
      <c r="AC69" s="819"/>
      <c r="AD69" s="819"/>
      <c r="AE69" s="819"/>
      <c r="AF69" s="819">
        <v>33</v>
      </c>
      <c r="AG69" s="819"/>
      <c r="AH69" s="819"/>
      <c r="AI69" s="819"/>
      <c r="AJ69" s="819"/>
      <c r="AK69" s="819" t="s">
        <v>473</v>
      </c>
      <c r="AL69" s="819"/>
      <c r="AM69" s="819"/>
      <c r="AN69" s="819"/>
      <c r="AO69" s="819"/>
      <c r="AP69" s="819">
        <v>643</v>
      </c>
      <c r="AQ69" s="819"/>
      <c r="AR69" s="819"/>
      <c r="AS69" s="819"/>
      <c r="AT69" s="819"/>
      <c r="AU69" s="819">
        <v>67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527</v>
      </c>
      <c r="C70" s="862"/>
      <c r="D70" s="862"/>
      <c r="E70" s="862"/>
      <c r="F70" s="862"/>
      <c r="G70" s="862"/>
      <c r="H70" s="862"/>
      <c r="I70" s="862"/>
      <c r="J70" s="862"/>
      <c r="K70" s="862"/>
      <c r="L70" s="862"/>
      <c r="M70" s="862"/>
      <c r="N70" s="862"/>
      <c r="O70" s="862"/>
      <c r="P70" s="863"/>
      <c r="Q70" s="864">
        <v>0</v>
      </c>
      <c r="R70" s="819"/>
      <c r="S70" s="819"/>
      <c r="T70" s="819"/>
      <c r="U70" s="819"/>
      <c r="V70" s="819" t="s">
        <v>473</v>
      </c>
      <c r="W70" s="819"/>
      <c r="X70" s="819"/>
      <c r="Y70" s="819"/>
      <c r="Z70" s="819"/>
      <c r="AA70" s="819">
        <v>0</v>
      </c>
      <c r="AB70" s="819"/>
      <c r="AC70" s="819"/>
      <c r="AD70" s="819"/>
      <c r="AE70" s="819"/>
      <c r="AF70" s="819">
        <v>0</v>
      </c>
      <c r="AG70" s="819"/>
      <c r="AH70" s="819"/>
      <c r="AI70" s="819"/>
      <c r="AJ70" s="819"/>
      <c r="AK70" s="819" t="s">
        <v>473</v>
      </c>
      <c r="AL70" s="819"/>
      <c r="AM70" s="819"/>
      <c r="AN70" s="819"/>
      <c r="AO70" s="819"/>
      <c r="AP70" s="819" t="s">
        <v>533</v>
      </c>
      <c r="AQ70" s="819"/>
      <c r="AR70" s="819"/>
      <c r="AS70" s="819"/>
      <c r="AT70" s="819"/>
      <c r="AU70" s="819" t="s">
        <v>533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528</v>
      </c>
      <c r="C71" s="862"/>
      <c r="D71" s="862"/>
      <c r="E71" s="862"/>
      <c r="F71" s="862"/>
      <c r="G71" s="862"/>
      <c r="H71" s="862"/>
      <c r="I71" s="862"/>
      <c r="J71" s="862"/>
      <c r="K71" s="862"/>
      <c r="L71" s="862"/>
      <c r="M71" s="862"/>
      <c r="N71" s="862"/>
      <c r="O71" s="862"/>
      <c r="P71" s="863"/>
      <c r="Q71" s="864">
        <v>951</v>
      </c>
      <c r="R71" s="819"/>
      <c r="S71" s="819"/>
      <c r="T71" s="819"/>
      <c r="U71" s="819"/>
      <c r="V71" s="819">
        <v>951</v>
      </c>
      <c r="W71" s="819"/>
      <c r="X71" s="819"/>
      <c r="Y71" s="819"/>
      <c r="Z71" s="819"/>
      <c r="AA71" s="819">
        <v>0</v>
      </c>
      <c r="AB71" s="819"/>
      <c r="AC71" s="819"/>
      <c r="AD71" s="819"/>
      <c r="AE71" s="819"/>
      <c r="AF71" s="819">
        <v>0</v>
      </c>
      <c r="AG71" s="819"/>
      <c r="AH71" s="819"/>
      <c r="AI71" s="819"/>
      <c r="AJ71" s="819"/>
      <c r="AK71" s="819">
        <v>36</v>
      </c>
      <c r="AL71" s="819"/>
      <c r="AM71" s="819"/>
      <c r="AN71" s="819"/>
      <c r="AO71" s="819"/>
      <c r="AP71" s="819" t="s">
        <v>533</v>
      </c>
      <c r="AQ71" s="819"/>
      <c r="AR71" s="819"/>
      <c r="AS71" s="819"/>
      <c r="AT71" s="819"/>
      <c r="AU71" s="819" t="s">
        <v>533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529</v>
      </c>
      <c r="C72" s="862"/>
      <c r="D72" s="862"/>
      <c r="E72" s="862"/>
      <c r="F72" s="862"/>
      <c r="G72" s="862"/>
      <c r="H72" s="862"/>
      <c r="I72" s="862"/>
      <c r="J72" s="862"/>
      <c r="K72" s="862"/>
      <c r="L72" s="862"/>
      <c r="M72" s="862"/>
      <c r="N72" s="862"/>
      <c r="O72" s="862"/>
      <c r="P72" s="863"/>
      <c r="Q72" s="864">
        <v>375539</v>
      </c>
      <c r="R72" s="819"/>
      <c r="S72" s="819"/>
      <c r="T72" s="819"/>
      <c r="U72" s="819"/>
      <c r="V72" s="819">
        <v>374021</v>
      </c>
      <c r="W72" s="819"/>
      <c r="X72" s="819"/>
      <c r="Y72" s="819"/>
      <c r="Z72" s="819"/>
      <c r="AA72" s="819">
        <v>1517</v>
      </c>
      <c r="AB72" s="819"/>
      <c r="AC72" s="819"/>
      <c r="AD72" s="819"/>
      <c r="AE72" s="819"/>
      <c r="AF72" s="819">
        <v>1517</v>
      </c>
      <c r="AG72" s="819"/>
      <c r="AH72" s="819"/>
      <c r="AI72" s="819"/>
      <c r="AJ72" s="819"/>
      <c r="AK72" s="819">
        <v>2628</v>
      </c>
      <c r="AL72" s="819"/>
      <c r="AM72" s="819"/>
      <c r="AN72" s="819"/>
      <c r="AO72" s="819"/>
      <c r="AP72" s="819" t="s">
        <v>533</v>
      </c>
      <c r="AQ72" s="819"/>
      <c r="AR72" s="819"/>
      <c r="AS72" s="819"/>
      <c r="AT72" s="819"/>
      <c r="AU72" s="819" t="s">
        <v>533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530</v>
      </c>
      <c r="C73" s="862"/>
      <c r="D73" s="862"/>
      <c r="E73" s="862"/>
      <c r="F73" s="862"/>
      <c r="G73" s="862"/>
      <c r="H73" s="862"/>
      <c r="I73" s="862"/>
      <c r="J73" s="862"/>
      <c r="K73" s="862"/>
      <c r="L73" s="862"/>
      <c r="M73" s="862"/>
      <c r="N73" s="862"/>
      <c r="O73" s="862"/>
      <c r="P73" s="863"/>
      <c r="Q73" s="864">
        <v>7067</v>
      </c>
      <c r="R73" s="819"/>
      <c r="S73" s="819"/>
      <c r="T73" s="819"/>
      <c r="U73" s="819"/>
      <c r="V73" s="819">
        <v>6864</v>
      </c>
      <c r="W73" s="819"/>
      <c r="X73" s="819"/>
      <c r="Y73" s="819"/>
      <c r="Z73" s="819"/>
      <c r="AA73" s="819">
        <v>203</v>
      </c>
      <c r="AB73" s="819"/>
      <c r="AC73" s="819"/>
      <c r="AD73" s="819"/>
      <c r="AE73" s="819"/>
      <c r="AF73" s="819">
        <v>203</v>
      </c>
      <c r="AG73" s="819"/>
      <c r="AH73" s="819"/>
      <c r="AI73" s="819"/>
      <c r="AJ73" s="819"/>
      <c r="AK73" s="819" t="s">
        <v>473</v>
      </c>
      <c r="AL73" s="819"/>
      <c r="AM73" s="819"/>
      <c r="AN73" s="819"/>
      <c r="AO73" s="819"/>
      <c r="AP73" s="819" t="s">
        <v>533</v>
      </c>
      <c r="AQ73" s="819"/>
      <c r="AR73" s="819"/>
      <c r="AS73" s="819"/>
      <c r="AT73" s="819"/>
      <c r="AU73" s="819" t="s">
        <v>533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AF68+AF69+AF70+AF71+AF72+AF73</f>
        <v>1766</v>
      </c>
      <c r="AG88" s="830"/>
      <c r="AH88" s="830"/>
      <c r="AI88" s="830"/>
      <c r="AJ88" s="830"/>
      <c r="AK88" s="827"/>
      <c r="AL88" s="827"/>
      <c r="AM88" s="827"/>
      <c r="AN88" s="827"/>
      <c r="AO88" s="827"/>
      <c r="AP88" s="830">
        <f>AP69</f>
        <v>643</v>
      </c>
      <c r="AQ88" s="830"/>
      <c r="AR88" s="830"/>
      <c r="AS88" s="830"/>
      <c r="AT88" s="830"/>
      <c r="AU88" s="830">
        <f>AU69</f>
        <v>67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CR7</f>
        <v>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287</v>
      </c>
      <c r="AG109" s="883"/>
      <c r="AH109" s="883"/>
      <c r="AI109" s="883"/>
      <c r="AJ109" s="884"/>
      <c r="AK109" s="882" t="s">
        <v>286</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287</v>
      </c>
      <c r="BW109" s="883"/>
      <c r="BX109" s="883"/>
      <c r="BY109" s="883"/>
      <c r="BZ109" s="884"/>
      <c r="CA109" s="882" t="s">
        <v>286</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287</v>
      </c>
      <c r="DM109" s="883"/>
      <c r="DN109" s="883"/>
      <c r="DO109" s="883"/>
      <c r="DP109" s="884"/>
      <c r="DQ109" s="882" t="s">
        <v>286</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450879</v>
      </c>
      <c r="AB110" s="890"/>
      <c r="AC110" s="890"/>
      <c r="AD110" s="890"/>
      <c r="AE110" s="891"/>
      <c r="AF110" s="892">
        <v>456427</v>
      </c>
      <c r="AG110" s="890"/>
      <c r="AH110" s="890"/>
      <c r="AI110" s="890"/>
      <c r="AJ110" s="891"/>
      <c r="AK110" s="892">
        <v>456226</v>
      </c>
      <c r="AL110" s="890"/>
      <c r="AM110" s="890"/>
      <c r="AN110" s="890"/>
      <c r="AO110" s="891"/>
      <c r="AP110" s="893">
        <v>15.5</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4719809</v>
      </c>
      <c r="BR110" s="927"/>
      <c r="BS110" s="927"/>
      <c r="BT110" s="927"/>
      <c r="BU110" s="927"/>
      <c r="BV110" s="927">
        <v>4825801</v>
      </c>
      <c r="BW110" s="927"/>
      <c r="BX110" s="927"/>
      <c r="BY110" s="927"/>
      <c r="BZ110" s="927"/>
      <c r="CA110" s="927">
        <v>4817890</v>
      </c>
      <c r="CB110" s="927"/>
      <c r="CC110" s="927"/>
      <c r="CD110" s="927"/>
      <c r="CE110" s="927"/>
      <c r="CF110" s="941">
        <v>164</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78935</v>
      </c>
      <c r="BR111" s="920"/>
      <c r="BS111" s="920"/>
      <c r="BT111" s="920"/>
      <c r="BU111" s="920"/>
      <c r="BV111" s="920">
        <v>56721</v>
      </c>
      <c r="BW111" s="920"/>
      <c r="BX111" s="920"/>
      <c r="BY111" s="920"/>
      <c r="BZ111" s="920"/>
      <c r="CA111" s="920">
        <v>39717</v>
      </c>
      <c r="CB111" s="920"/>
      <c r="CC111" s="920"/>
      <c r="CD111" s="920"/>
      <c r="CE111" s="920"/>
      <c r="CF111" s="914">
        <v>1.4</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2802765</v>
      </c>
      <c r="BR112" s="920"/>
      <c r="BS112" s="920"/>
      <c r="BT112" s="920"/>
      <c r="BU112" s="920"/>
      <c r="BV112" s="920">
        <v>2704675</v>
      </c>
      <c r="BW112" s="920"/>
      <c r="BX112" s="920"/>
      <c r="BY112" s="920"/>
      <c r="BZ112" s="920"/>
      <c r="CA112" s="920">
        <v>2505818</v>
      </c>
      <c r="CB112" s="920"/>
      <c r="CC112" s="920"/>
      <c r="CD112" s="920"/>
      <c r="CE112" s="920"/>
      <c r="CF112" s="914">
        <v>85.3</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224643</v>
      </c>
      <c r="AB113" s="934"/>
      <c r="AC113" s="934"/>
      <c r="AD113" s="934"/>
      <c r="AE113" s="935"/>
      <c r="AF113" s="936">
        <v>216229</v>
      </c>
      <c r="AG113" s="934"/>
      <c r="AH113" s="934"/>
      <c r="AI113" s="934"/>
      <c r="AJ113" s="935"/>
      <c r="AK113" s="936">
        <v>212432</v>
      </c>
      <c r="AL113" s="934"/>
      <c r="AM113" s="934"/>
      <c r="AN113" s="934"/>
      <c r="AO113" s="935"/>
      <c r="AP113" s="937">
        <v>7.2</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130042</v>
      </c>
      <c r="BR113" s="920"/>
      <c r="BS113" s="920"/>
      <c r="BT113" s="920"/>
      <c r="BU113" s="920"/>
      <c r="BV113" s="920">
        <v>98648</v>
      </c>
      <c r="BW113" s="920"/>
      <c r="BX113" s="920"/>
      <c r="BY113" s="920"/>
      <c r="BZ113" s="920"/>
      <c r="CA113" s="920">
        <v>66832</v>
      </c>
      <c r="CB113" s="920"/>
      <c r="CC113" s="920"/>
      <c r="CD113" s="920"/>
      <c r="CE113" s="920"/>
      <c r="CF113" s="914">
        <v>2.2999999999999998</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32999</v>
      </c>
      <c r="AB114" s="959"/>
      <c r="AC114" s="959"/>
      <c r="AD114" s="959"/>
      <c r="AE114" s="960"/>
      <c r="AF114" s="961">
        <v>32999</v>
      </c>
      <c r="AG114" s="959"/>
      <c r="AH114" s="959"/>
      <c r="AI114" s="959"/>
      <c r="AJ114" s="960"/>
      <c r="AK114" s="961">
        <v>32999</v>
      </c>
      <c r="AL114" s="959"/>
      <c r="AM114" s="959"/>
      <c r="AN114" s="959"/>
      <c r="AO114" s="960"/>
      <c r="AP114" s="962">
        <v>1.1000000000000001</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704517</v>
      </c>
      <c r="BR114" s="920"/>
      <c r="BS114" s="920"/>
      <c r="BT114" s="920"/>
      <c r="BU114" s="920"/>
      <c r="BV114" s="920">
        <v>622838</v>
      </c>
      <c r="BW114" s="920"/>
      <c r="BX114" s="920"/>
      <c r="BY114" s="920"/>
      <c r="BZ114" s="920"/>
      <c r="CA114" s="920">
        <v>607629</v>
      </c>
      <c r="CB114" s="920"/>
      <c r="CC114" s="920"/>
      <c r="CD114" s="920"/>
      <c r="CE114" s="920"/>
      <c r="CF114" s="914">
        <v>20.7</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2904</v>
      </c>
      <c r="AB115" s="934"/>
      <c r="AC115" s="934"/>
      <c r="AD115" s="934"/>
      <c r="AE115" s="935"/>
      <c r="AF115" s="936">
        <v>2643</v>
      </c>
      <c r="AG115" s="934"/>
      <c r="AH115" s="934"/>
      <c r="AI115" s="934"/>
      <c r="AJ115" s="935"/>
      <c r="AK115" s="936">
        <v>2605</v>
      </c>
      <c r="AL115" s="934"/>
      <c r="AM115" s="934"/>
      <c r="AN115" s="934"/>
      <c r="AO115" s="935"/>
      <c r="AP115" s="937">
        <v>0.1</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34000</v>
      </c>
      <c r="DH115" s="959"/>
      <c r="DI115" s="959"/>
      <c r="DJ115" s="959"/>
      <c r="DK115" s="960"/>
      <c r="DL115" s="961">
        <v>14402</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711425</v>
      </c>
      <c r="AB117" s="966"/>
      <c r="AC117" s="966"/>
      <c r="AD117" s="966"/>
      <c r="AE117" s="967"/>
      <c r="AF117" s="965">
        <v>708298</v>
      </c>
      <c r="AG117" s="966"/>
      <c r="AH117" s="966"/>
      <c r="AI117" s="966"/>
      <c r="AJ117" s="967"/>
      <c r="AK117" s="965">
        <v>704262</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287</v>
      </c>
      <c r="AG118" s="883"/>
      <c r="AH118" s="883"/>
      <c r="AI118" s="883"/>
      <c r="AJ118" s="884"/>
      <c r="AK118" s="882" t="s">
        <v>286</v>
      </c>
      <c r="AL118" s="883"/>
      <c r="AM118" s="883"/>
      <c r="AN118" s="883"/>
      <c r="AO118" s="884"/>
      <c r="AP118" s="990" t="s">
        <v>400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428</v>
      </c>
      <c r="BP118" s="994"/>
      <c r="BQ118" s="985">
        <v>8436068</v>
      </c>
      <c r="BR118" s="986"/>
      <c r="BS118" s="986"/>
      <c r="BT118" s="986"/>
      <c r="BU118" s="986"/>
      <c r="BV118" s="986">
        <v>8308683</v>
      </c>
      <c r="BW118" s="986"/>
      <c r="BX118" s="986"/>
      <c r="BY118" s="986"/>
      <c r="BZ118" s="986"/>
      <c r="CA118" s="986">
        <v>8037886</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4099802</v>
      </c>
      <c r="BR119" s="927"/>
      <c r="BS119" s="927"/>
      <c r="BT119" s="927"/>
      <c r="BU119" s="927"/>
      <c r="BV119" s="927">
        <v>4170537</v>
      </c>
      <c r="BW119" s="927"/>
      <c r="BX119" s="927"/>
      <c r="BY119" s="927"/>
      <c r="BZ119" s="927"/>
      <c r="CA119" s="927">
        <v>4402913</v>
      </c>
      <c r="CB119" s="927"/>
      <c r="CC119" s="927"/>
      <c r="CD119" s="927"/>
      <c r="CE119" s="927"/>
      <c r="CF119" s="941">
        <v>149.9</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44935</v>
      </c>
      <c r="DH119" s="998"/>
      <c r="DI119" s="998"/>
      <c r="DJ119" s="998"/>
      <c r="DK119" s="999"/>
      <c r="DL119" s="1000">
        <v>42319</v>
      </c>
      <c r="DM119" s="998"/>
      <c r="DN119" s="998"/>
      <c r="DO119" s="998"/>
      <c r="DP119" s="999"/>
      <c r="DQ119" s="1000">
        <v>39717</v>
      </c>
      <c r="DR119" s="998"/>
      <c r="DS119" s="998"/>
      <c r="DT119" s="998"/>
      <c r="DU119" s="999"/>
      <c r="DV119" s="1001">
        <v>1.4</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526593</v>
      </c>
      <c r="BR120" s="920"/>
      <c r="BS120" s="920"/>
      <c r="BT120" s="920"/>
      <c r="BU120" s="920"/>
      <c r="BV120" s="920">
        <v>474020</v>
      </c>
      <c r="BW120" s="920"/>
      <c r="BX120" s="920"/>
      <c r="BY120" s="920"/>
      <c r="BZ120" s="920"/>
      <c r="CA120" s="920">
        <v>429560</v>
      </c>
      <c r="CB120" s="920"/>
      <c r="CC120" s="920"/>
      <c r="CD120" s="920"/>
      <c r="CE120" s="920"/>
      <c r="CF120" s="914">
        <v>14.6</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2802765</v>
      </c>
      <c r="DH120" s="927"/>
      <c r="DI120" s="927"/>
      <c r="DJ120" s="927"/>
      <c r="DK120" s="927"/>
      <c r="DL120" s="927">
        <v>2704675</v>
      </c>
      <c r="DM120" s="927"/>
      <c r="DN120" s="927"/>
      <c r="DO120" s="927"/>
      <c r="DP120" s="927"/>
      <c r="DQ120" s="927">
        <v>2505818</v>
      </c>
      <c r="DR120" s="927"/>
      <c r="DS120" s="927"/>
      <c r="DT120" s="927"/>
      <c r="DU120" s="927"/>
      <c r="DV120" s="928">
        <v>85.3</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6203864</v>
      </c>
      <c r="BR121" s="986"/>
      <c r="BS121" s="986"/>
      <c r="BT121" s="986"/>
      <c r="BU121" s="986"/>
      <c r="BV121" s="986">
        <v>6245094</v>
      </c>
      <c r="BW121" s="986"/>
      <c r="BX121" s="986"/>
      <c r="BY121" s="986"/>
      <c r="BZ121" s="986"/>
      <c r="CA121" s="986">
        <v>6245738</v>
      </c>
      <c r="CB121" s="986"/>
      <c r="CC121" s="986"/>
      <c r="CD121" s="986"/>
      <c r="CE121" s="986"/>
      <c r="CF121" s="1024">
        <v>212.6</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437</v>
      </c>
      <c r="BP122" s="994"/>
      <c r="BQ122" s="1034">
        <v>10830259</v>
      </c>
      <c r="BR122" s="1035"/>
      <c r="BS122" s="1035"/>
      <c r="BT122" s="1035"/>
      <c r="BU122" s="1035"/>
      <c r="BV122" s="1035">
        <v>10889651</v>
      </c>
      <c r="BW122" s="1035"/>
      <c r="BX122" s="1035"/>
      <c r="BY122" s="1035"/>
      <c r="BZ122" s="1035"/>
      <c r="CA122" s="1035">
        <v>11078211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2851</v>
      </c>
      <c r="AB126" s="959"/>
      <c r="AC126" s="959"/>
      <c r="AD126" s="959"/>
      <c r="AE126" s="960"/>
      <c r="AF126" s="961">
        <v>2619</v>
      </c>
      <c r="AG126" s="959"/>
      <c r="AH126" s="959"/>
      <c r="AI126" s="959"/>
      <c r="AJ126" s="960"/>
      <c r="AK126" s="961">
        <v>2602</v>
      </c>
      <c r="AL126" s="959"/>
      <c r="AM126" s="959"/>
      <c r="AN126" s="959"/>
      <c r="AO126" s="960"/>
      <c r="AP126" s="962">
        <v>0.1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53</v>
      </c>
      <c r="AB127" s="959"/>
      <c r="AC127" s="959"/>
      <c r="AD127" s="959"/>
      <c r="AE127" s="960"/>
      <c r="AF127" s="961">
        <v>24</v>
      </c>
      <c r="AG127" s="959"/>
      <c r="AH127" s="959"/>
      <c r="AI127" s="959"/>
      <c r="AJ127" s="960"/>
      <c r="AK127" s="961">
        <v>3</v>
      </c>
      <c r="AL127" s="959"/>
      <c r="AM127" s="959"/>
      <c r="AN127" s="959"/>
      <c r="AO127" s="960"/>
      <c r="AP127" s="962">
        <v>0</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64993</v>
      </c>
      <c r="AB128" s="1090"/>
      <c r="AC128" s="1090"/>
      <c r="AD128" s="1090"/>
      <c r="AE128" s="1091"/>
      <c r="AF128" s="1092">
        <v>63834</v>
      </c>
      <c r="AG128" s="1090"/>
      <c r="AH128" s="1090"/>
      <c r="AI128" s="1090"/>
      <c r="AJ128" s="1091"/>
      <c r="AK128" s="1092">
        <v>54250</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3435018</v>
      </c>
      <c r="AB129" s="959"/>
      <c r="AC129" s="959"/>
      <c r="AD129" s="959"/>
      <c r="AE129" s="960"/>
      <c r="AF129" s="961">
        <v>3504782</v>
      </c>
      <c r="AG129" s="959"/>
      <c r="AH129" s="959"/>
      <c r="AI129" s="959"/>
      <c r="AJ129" s="960"/>
      <c r="AK129" s="961">
        <v>3433755</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5.4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475478</v>
      </c>
      <c r="AB130" s="959"/>
      <c r="AC130" s="959"/>
      <c r="AD130" s="959"/>
      <c r="AE130" s="960"/>
      <c r="AF130" s="961">
        <v>487708</v>
      </c>
      <c r="AG130" s="959"/>
      <c r="AH130" s="959"/>
      <c r="AI130" s="959"/>
      <c r="AJ130" s="960"/>
      <c r="AK130" s="961">
        <v>495785</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2959540</v>
      </c>
      <c r="AB131" s="998"/>
      <c r="AC131" s="998"/>
      <c r="AD131" s="998"/>
      <c r="AE131" s="999"/>
      <c r="AF131" s="1000">
        <v>3017074</v>
      </c>
      <c r="AG131" s="998"/>
      <c r="AH131" s="998"/>
      <c r="AI131" s="998"/>
      <c r="AJ131" s="999"/>
      <c r="AK131" s="1000">
        <v>2937970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5.7763706519999998</v>
      </c>
      <c r="AB132" s="1104"/>
      <c r="AC132" s="1104"/>
      <c r="AD132" s="1104"/>
      <c r="AE132" s="1105"/>
      <c r="AF132" s="1106">
        <v>5.1956299379999997</v>
      </c>
      <c r="AG132" s="1104"/>
      <c r="AH132" s="1104"/>
      <c r="AI132" s="1104"/>
      <c r="AJ132" s="1105"/>
      <c r="AK132" s="1106">
        <v>5.2494409409999996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6.5</v>
      </c>
      <c r="AB133" s="1111"/>
      <c r="AC133" s="1111"/>
      <c r="AD133" s="1111"/>
      <c r="AE133" s="1112"/>
      <c r="AF133" s="1110">
        <v>5.9</v>
      </c>
      <c r="AG133" s="1111"/>
      <c r="AH133" s="1111"/>
      <c r="AI133" s="1111"/>
      <c r="AJ133" s="1112"/>
      <c r="AK133" s="1110">
        <v>5.4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19" t="s">
        <v>469</v>
      </c>
      <c r="H9" s="1120"/>
      <c r="I9" s="1120"/>
      <c r="J9" s="1121"/>
      <c r="K9" s="263">
        <v>846444</v>
      </c>
      <c r="L9" s="264">
        <v>64018</v>
      </c>
      <c r="M9" s="265">
        <v>89595</v>
      </c>
      <c r="N9" s="266">
        <v>-28.5</v>
      </c>
    </row>
    <row r="10" spans="1:16" x14ac:dyDescent="0.15">
      <c r="A10" s="248"/>
      <c r="B10" s="244"/>
      <c r="C10" s="244"/>
      <c r="D10" s="244"/>
      <c r="E10" s="244"/>
      <c r="F10" s="244"/>
      <c r="G10" s="1119" t="s">
        <v>470</v>
      </c>
      <c r="H10" s="1120"/>
      <c r="I10" s="1120"/>
      <c r="J10" s="1121"/>
      <c r="K10" s="267">
        <v>116345</v>
      </c>
      <c r="L10" s="268">
        <v>8799</v>
      </c>
      <c r="M10" s="269">
        <v>8996</v>
      </c>
      <c r="N10" s="270">
        <v>-2.2000000000000002</v>
      </c>
    </row>
    <row r="11" spans="1:16" ht="13.5" customHeight="1" x14ac:dyDescent="0.15">
      <c r="A11" s="248"/>
      <c r="B11" s="244"/>
      <c r="C11" s="244"/>
      <c r="D11" s="244"/>
      <c r="E11" s="244"/>
      <c r="F11" s="244"/>
      <c r="G11" s="1119" t="s">
        <v>471</v>
      </c>
      <c r="H11" s="1120"/>
      <c r="I11" s="1120"/>
      <c r="J11" s="1121"/>
      <c r="K11" s="267">
        <v>6697</v>
      </c>
      <c r="L11" s="268">
        <v>507</v>
      </c>
      <c r="M11" s="269">
        <v>12730</v>
      </c>
      <c r="N11" s="270">
        <v>-96</v>
      </c>
    </row>
    <row r="12" spans="1:16" ht="13.5" customHeight="1" x14ac:dyDescent="0.15">
      <c r="A12" s="248"/>
      <c r="B12" s="244"/>
      <c r="C12" s="244"/>
      <c r="D12" s="244"/>
      <c r="E12" s="244"/>
      <c r="F12" s="244"/>
      <c r="G12" s="1119" t="s">
        <v>472</v>
      </c>
      <c r="H12" s="1120"/>
      <c r="I12" s="1120"/>
      <c r="J12" s="1121"/>
      <c r="K12" s="267" t="s">
        <v>473</v>
      </c>
      <c r="L12" s="268" t="s">
        <v>473</v>
      </c>
      <c r="M12" s="269">
        <v>1070</v>
      </c>
      <c r="N12" s="270" t="s">
        <v>473</v>
      </c>
    </row>
    <row r="13" spans="1:16" ht="13.5" customHeight="1" x14ac:dyDescent="0.15">
      <c r="A13" s="248"/>
      <c r="B13" s="244"/>
      <c r="C13" s="244"/>
      <c r="D13" s="244"/>
      <c r="E13" s="244"/>
      <c r="F13" s="244"/>
      <c r="G13" s="1119" t="s">
        <v>474</v>
      </c>
      <c r="H13" s="1120"/>
      <c r="I13" s="1120"/>
      <c r="J13" s="1121"/>
      <c r="K13" s="267" t="s">
        <v>473</v>
      </c>
      <c r="L13" s="268" t="s">
        <v>473</v>
      </c>
      <c r="M13" s="269">
        <v>19</v>
      </c>
      <c r="N13" s="270" t="s">
        <v>473</v>
      </c>
    </row>
    <row r="14" spans="1:16" ht="13.5" customHeight="1" x14ac:dyDescent="0.15">
      <c r="A14" s="248"/>
      <c r="B14" s="244"/>
      <c r="C14" s="244"/>
      <c r="D14" s="244"/>
      <c r="E14" s="244"/>
      <c r="F14" s="244"/>
      <c r="G14" s="1119" t="s">
        <v>475</v>
      </c>
      <c r="H14" s="1120"/>
      <c r="I14" s="1120"/>
      <c r="J14" s="1121"/>
      <c r="K14" s="267">
        <v>32727</v>
      </c>
      <c r="L14" s="268">
        <v>2475</v>
      </c>
      <c r="M14" s="269">
        <v>4490</v>
      </c>
      <c r="N14" s="270">
        <v>-44.9</v>
      </c>
    </row>
    <row r="15" spans="1:16" ht="13.5" customHeight="1" x14ac:dyDescent="0.15">
      <c r="A15" s="248"/>
      <c r="B15" s="244"/>
      <c r="C15" s="244"/>
      <c r="D15" s="244"/>
      <c r="E15" s="244"/>
      <c r="F15" s="244"/>
      <c r="G15" s="1119" t="s">
        <v>476</v>
      </c>
      <c r="H15" s="1120"/>
      <c r="I15" s="1120"/>
      <c r="J15" s="1121"/>
      <c r="K15" s="267">
        <v>42415</v>
      </c>
      <c r="L15" s="268">
        <v>3208</v>
      </c>
      <c r="M15" s="269">
        <v>2030</v>
      </c>
      <c r="N15" s="270">
        <v>58</v>
      </c>
    </row>
    <row r="16" spans="1:16" x14ac:dyDescent="0.15">
      <c r="A16" s="248"/>
      <c r="B16" s="244"/>
      <c r="C16" s="244"/>
      <c r="D16" s="244"/>
      <c r="E16" s="244"/>
      <c r="F16" s="244"/>
      <c r="G16" s="1122" t="s">
        <v>477</v>
      </c>
      <c r="H16" s="1123"/>
      <c r="I16" s="1123"/>
      <c r="J16" s="1124"/>
      <c r="K16" s="268">
        <v>-74462</v>
      </c>
      <c r="L16" s="268">
        <v>-5632</v>
      </c>
      <c r="M16" s="269">
        <v>-9813</v>
      </c>
      <c r="N16" s="270">
        <v>-42.6</v>
      </c>
    </row>
    <row r="17" spans="1:16" x14ac:dyDescent="0.15">
      <c r="A17" s="248"/>
      <c r="B17" s="244"/>
      <c r="C17" s="244"/>
      <c r="D17" s="244"/>
      <c r="E17" s="244"/>
      <c r="F17" s="244"/>
      <c r="G17" s="1122" t="s">
        <v>170</v>
      </c>
      <c r="H17" s="1123"/>
      <c r="I17" s="1123"/>
      <c r="J17" s="1124"/>
      <c r="K17" s="268">
        <v>970166</v>
      </c>
      <c r="L17" s="268">
        <v>73375</v>
      </c>
      <c r="M17" s="269">
        <v>109116</v>
      </c>
      <c r="N17" s="270">
        <v>-32.799999999999997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4" t="s">
        <v>482</v>
      </c>
      <c r="H21" s="1115"/>
      <c r="I21" s="1115"/>
      <c r="J21" s="1116"/>
      <c r="K21" s="280">
        <v>6.96</v>
      </c>
      <c r="L21" s="281">
        <v>10.38</v>
      </c>
      <c r="M21" s="282">
        <v>-3.42</v>
      </c>
      <c r="N21" s="249"/>
      <c r="O21" s="283"/>
      <c r="P21" s="279"/>
    </row>
    <row r="22" spans="1:16" s="284" customFormat="1" x14ac:dyDescent="0.15">
      <c r="A22" s="279"/>
      <c r="B22" s="249"/>
      <c r="C22" s="249"/>
      <c r="D22" s="249"/>
      <c r="E22" s="249"/>
      <c r="F22" s="249"/>
      <c r="G22" s="1114" t="s">
        <v>483</v>
      </c>
      <c r="H22" s="1115"/>
      <c r="I22" s="1115"/>
      <c r="J22" s="1116"/>
      <c r="K22" s="285">
        <v>95.5</v>
      </c>
      <c r="L22" s="286">
        <v>95.1</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30" t="s">
        <v>486</v>
      </c>
      <c r="H32" s="1131"/>
      <c r="I32" s="1131"/>
      <c r="J32" s="1132"/>
      <c r="K32" s="294">
        <v>456226</v>
      </c>
      <c r="L32" s="294">
        <v>34505</v>
      </c>
      <c r="M32" s="295">
        <v>57190</v>
      </c>
      <c r="N32" s="296">
        <v>-39.700000000000003</v>
      </c>
    </row>
    <row r="33" spans="1:16" ht="13.5" customHeight="1" x14ac:dyDescent="0.15">
      <c r="A33" s="248"/>
      <c r="B33" s="244"/>
      <c r="C33" s="244"/>
      <c r="D33" s="244"/>
      <c r="E33" s="244"/>
      <c r="F33" s="244"/>
      <c r="G33" s="1130" t="s">
        <v>487</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488</v>
      </c>
      <c r="H34" s="1131"/>
      <c r="I34" s="1131"/>
      <c r="J34" s="1132"/>
      <c r="K34" s="294" t="s">
        <v>473</v>
      </c>
      <c r="L34" s="294" t="s">
        <v>473</v>
      </c>
      <c r="M34" s="295">
        <v>1</v>
      </c>
      <c r="N34" s="296" t="s">
        <v>473</v>
      </c>
    </row>
    <row r="35" spans="1:16" ht="27" customHeight="1" x14ac:dyDescent="0.15">
      <c r="A35" s="248"/>
      <c r="B35" s="244"/>
      <c r="C35" s="244"/>
      <c r="D35" s="244"/>
      <c r="E35" s="244"/>
      <c r="F35" s="244"/>
      <c r="G35" s="1130" t="s">
        <v>489</v>
      </c>
      <c r="H35" s="1131"/>
      <c r="I35" s="1131"/>
      <c r="J35" s="1132"/>
      <c r="K35" s="294">
        <v>212432</v>
      </c>
      <c r="L35" s="294">
        <v>16067</v>
      </c>
      <c r="M35" s="295">
        <v>16809</v>
      </c>
      <c r="N35" s="296">
        <v>-4.4000000000000004</v>
      </c>
    </row>
    <row r="36" spans="1:16" ht="27" customHeight="1" x14ac:dyDescent="0.15">
      <c r="A36" s="248"/>
      <c r="B36" s="244"/>
      <c r="C36" s="244"/>
      <c r="D36" s="244"/>
      <c r="E36" s="244"/>
      <c r="F36" s="244"/>
      <c r="G36" s="1130" t="s">
        <v>490</v>
      </c>
      <c r="H36" s="1131"/>
      <c r="I36" s="1131"/>
      <c r="J36" s="1132"/>
      <c r="K36" s="294">
        <v>32999</v>
      </c>
      <c r="L36" s="294">
        <v>2496</v>
      </c>
      <c r="M36" s="295">
        <v>4695</v>
      </c>
      <c r="N36" s="296">
        <v>-46.8</v>
      </c>
    </row>
    <row r="37" spans="1:16" ht="13.5" customHeight="1" x14ac:dyDescent="0.15">
      <c r="A37" s="248"/>
      <c r="B37" s="244"/>
      <c r="C37" s="244"/>
      <c r="D37" s="244"/>
      <c r="E37" s="244"/>
      <c r="F37" s="244"/>
      <c r="G37" s="1130" t="s">
        <v>491</v>
      </c>
      <c r="H37" s="1131"/>
      <c r="I37" s="1131"/>
      <c r="J37" s="1132"/>
      <c r="K37" s="294">
        <v>2605</v>
      </c>
      <c r="L37" s="294">
        <v>197</v>
      </c>
      <c r="M37" s="295">
        <v>1282</v>
      </c>
      <c r="N37" s="296">
        <v>-84.6</v>
      </c>
    </row>
    <row r="38" spans="1:16" ht="27" customHeight="1" x14ac:dyDescent="0.15">
      <c r="A38" s="248"/>
      <c r="B38" s="244"/>
      <c r="C38" s="244"/>
      <c r="D38" s="244"/>
      <c r="E38" s="244"/>
      <c r="F38" s="244"/>
      <c r="G38" s="1133" t="s">
        <v>492</v>
      </c>
      <c r="H38" s="1134"/>
      <c r="I38" s="1134"/>
      <c r="J38" s="1135"/>
      <c r="K38" s="297" t="s">
        <v>473</v>
      </c>
      <c r="L38" s="297" t="s">
        <v>473</v>
      </c>
      <c r="M38" s="298">
        <v>8</v>
      </c>
      <c r="N38" s="299" t="s">
        <v>473</v>
      </c>
      <c r="O38" s="293"/>
    </row>
    <row r="39" spans="1:16" x14ac:dyDescent="0.15">
      <c r="A39" s="248"/>
      <c r="B39" s="244"/>
      <c r="C39" s="244"/>
      <c r="D39" s="244"/>
      <c r="E39" s="244"/>
      <c r="F39" s="244"/>
      <c r="G39" s="1133" t="s">
        <v>493</v>
      </c>
      <c r="H39" s="1134"/>
      <c r="I39" s="1134"/>
      <c r="J39" s="1135"/>
      <c r="K39" s="300">
        <v>-54250</v>
      </c>
      <c r="L39" s="300">
        <v>-4103</v>
      </c>
      <c r="M39" s="301">
        <v>-2615</v>
      </c>
      <c r="N39" s="302">
        <v>56.9</v>
      </c>
      <c r="O39" s="293"/>
    </row>
    <row r="40" spans="1:16" ht="27" customHeight="1" x14ac:dyDescent="0.15">
      <c r="A40" s="248"/>
      <c r="B40" s="244"/>
      <c r="C40" s="244"/>
      <c r="D40" s="244"/>
      <c r="E40" s="244"/>
      <c r="F40" s="244"/>
      <c r="G40" s="1130" t="s">
        <v>494</v>
      </c>
      <c r="H40" s="1131"/>
      <c r="I40" s="1131"/>
      <c r="J40" s="1132"/>
      <c r="K40" s="300">
        <v>-495785</v>
      </c>
      <c r="L40" s="300">
        <v>-37497</v>
      </c>
      <c r="M40" s="301">
        <v>-54029</v>
      </c>
      <c r="N40" s="302">
        <v>-30.6</v>
      </c>
      <c r="O40" s="293"/>
    </row>
    <row r="41" spans="1:16" x14ac:dyDescent="0.15">
      <c r="A41" s="248"/>
      <c r="B41" s="244"/>
      <c r="C41" s="244"/>
      <c r="D41" s="244"/>
      <c r="E41" s="244"/>
      <c r="F41" s="244"/>
      <c r="G41" s="1136" t="s">
        <v>281</v>
      </c>
      <c r="H41" s="1137"/>
      <c r="I41" s="1137"/>
      <c r="J41" s="1138"/>
      <c r="K41" s="294">
        <v>154227</v>
      </c>
      <c r="L41" s="300">
        <v>11664</v>
      </c>
      <c r="M41" s="301">
        <v>23340</v>
      </c>
      <c r="N41" s="302">
        <v>-50</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5" t="s">
        <v>464</v>
      </c>
      <c r="J49" s="1127" t="s">
        <v>498</v>
      </c>
      <c r="K49" s="1128"/>
      <c r="L49" s="1128"/>
      <c r="M49" s="1128"/>
      <c r="N49" s="1129"/>
    </row>
    <row r="50" spans="1:14" x14ac:dyDescent="0.15">
      <c r="A50" s="248"/>
      <c r="B50" s="244"/>
      <c r="C50" s="244"/>
      <c r="D50" s="244"/>
      <c r="E50" s="244"/>
      <c r="F50" s="244"/>
      <c r="G50" s="312"/>
      <c r="H50" s="313"/>
      <c r="I50" s="1126"/>
      <c r="J50" s="314" t="s">
        <v>499</v>
      </c>
      <c r="K50" s="315" t="s">
        <v>500</v>
      </c>
      <c r="L50" s="316" t="s">
        <v>501</v>
      </c>
      <c r="M50" s="317" t="s">
        <v>502</v>
      </c>
      <c r="N50" s="318" t="s">
        <v>503</v>
      </c>
    </row>
    <row r="51" spans="1:14" x14ac:dyDescent="0.15">
      <c r="A51" s="248"/>
      <c r="B51" s="244"/>
      <c r="C51" s="244"/>
      <c r="D51" s="244"/>
      <c r="E51" s="244"/>
      <c r="F51" s="244"/>
      <c r="G51" s="310" t="s">
        <v>504</v>
      </c>
      <c r="H51" s="311"/>
      <c r="I51" s="319">
        <v>1203661</v>
      </c>
      <c r="J51" s="320">
        <v>89638</v>
      </c>
      <c r="K51" s="321">
        <v>144.69999999999999</v>
      </c>
      <c r="L51" s="322">
        <v>89245</v>
      </c>
      <c r="M51" s="323">
        <v>27</v>
      </c>
      <c r="N51" s="324">
        <v>117.7</v>
      </c>
    </row>
    <row r="52" spans="1:14" x14ac:dyDescent="0.15">
      <c r="A52" s="248"/>
      <c r="B52" s="244"/>
      <c r="C52" s="244"/>
      <c r="D52" s="244"/>
      <c r="E52" s="244"/>
      <c r="F52" s="244"/>
      <c r="G52" s="325"/>
      <c r="H52" s="326" t="s">
        <v>505</v>
      </c>
      <c r="I52" s="327">
        <v>201691</v>
      </c>
      <c r="J52" s="328">
        <v>15020</v>
      </c>
      <c r="K52" s="329">
        <v>-23.5</v>
      </c>
      <c r="L52" s="330">
        <v>42966</v>
      </c>
      <c r="M52" s="331">
        <v>2.9</v>
      </c>
      <c r="N52" s="332">
        <v>-26.4</v>
      </c>
    </row>
    <row r="53" spans="1:14" x14ac:dyDescent="0.15">
      <c r="A53" s="248"/>
      <c r="B53" s="244"/>
      <c r="C53" s="244"/>
      <c r="D53" s="244"/>
      <c r="E53" s="244"/>
      <c r="F53" s="244"/>
      <c r="G53" s="310" t="s">
        <v>506</v>
      </c>
      <c r="H53" s="311"/>
      <c r="I53" s="319">
        <v>626617</v>
      </c>
      <c r="J53" s="320">
        <v>46620</v>
      </c>
      <c r="K53" s="321">
        <v>-48</v>
      </c>
      <c r="L53" s="322">
        <v>70897</v>
      </c>
      <c r="M53" s="323">
        <v>-20.6</v>
      </c>
      <c r="N53" s="324">
        <v>-27.4</v>
      </c>
    </row>
    <row r="54" spans="1:14" x14ac:dyDescent="0.15">
      <c r="A54" s="248"/>
      <c r="B54" s="244"/>
      <c r="C54" s="244"/>
      <c r="D54" s="244"/>
      <c r="E54" s="244"/>
      <c r="F54" s="244"/>
      <c r="G54" s="325"/>
      <c r="H54" s="326" t="s">
        <v>505</v>
      </c>
      <c r="I54" s="327">
        <v>137614</v>
      </c>
      <c r="J54" s="328">
        <v>10238</v>
      </c>
      <c r="K54" s="329">
        <v>-31.8</v>
      </c>
      <c r="L54" s="330">
        <v>39878</v>
      </c>
      <c r="M54" s="331">
        <v>-7.2</v>
      </c>
      <c r="N54" s="332">
        <v>-24.6</v>
      </c>
    </row>
    <row r="55" spans="1:14" x14ac:dyDescent="0.15">
      <c r="A55" s="248"/>
      <c r="B55" s="244"/>
      <c r="C55" s="244"/>
      <c r="D55" s="244"/>
      <c r="E55" s="244"/>
      <c r="F55" s="244"/>
      <c r="G55" s="310" t="s">
        <v>507</v>
      </c>
      <c r="H55" s="311"/>
      <c r="I55" s="319">
        <v>456319</v>
      </c>
      <c r="J55" s="320">
        <v>33947</v>
      </c>
      <c r="K55" s="321">
        <v>-27.2</v>
      </c>
      <c r="L55" s="322">
        <v>66496</v>
      </c>
      <c r="M55" s="323">
        <v>-6.2</v>
      </c>
      <c r="N55" s="324">
        <v>-21</v>
      </c>
    </row>
    <row r="56" spans="1:14" x14ac:dyDescent="0.15">
      <c r="A56" s="248"/>
      <c r="B56" s="244"/>
      <c r="C56" s="244"/>
      <c r="D56" s="244"/>
      <c r="E56" s="244"/>
      <c r="F56" s="244"/>
      <c r="G56" s="325"/>
      <c r="H56" s="326" t="s">
        <v>505</v>
      </c>
      <c r="I56" s="327">
        <v>69166</v>
      </c>
      <c r="J56" s="328">
        <v>5146</v>
      </c>
      <c r="K56" s="329">
        <v>-49.7</v>
      </c>
      <c r="L56" s="330">
        <v>36530</v>
      </c>
      <c r="M56" s="331">
        <v>-8.4</v>
      </c>
      <c r="N56" s="332">
        <v>-41.3</v>
      </c>
    </row>
    <row r="57" spans="1:14" x14ac:dyDescent="0.15">
      <c r="A57" s="248"/>
      <c r="B57" s="244"/>
      <c r="C57" s="244"/>
      <c r="D57" s="244"/>
      <c r="E57" s="244"/>
      <c r="F57" s="244"/>
      <c r="G57" s="310" t="s">
        <v>508</v>
      </c>
      <c r="H57" s="311"/>
      <c r="I57" s="319">
        <v>1140566</v>
      </c>
      <c r="J57" s="320">
        <v>85219</v>
      </c>
      <c r="K57" s="321">
        <v>151</v>
      </c>
      <c r="L57" s="322">
        <v>82748</v>
      </c>
      <c r="M57" s="323">
        <v>24.4</v>
      </c>
      <c r="N57" s="324">
        <v>126.6</v>
      </c>
    </row>
    <row r="58" spans="1:14" x14ac:dyDescent="0.15">
      <c r="A58" s="248"/>
      <c r="B58" s="244"/>
      <c r="C58" s="244"/>
      <c r="D58" s="244"/>
      <c r="E58" s="244"/>
      <c r="F58" s="244"/>
      <c r="G58" s="325"/>
      <c r="H58" s="326" t="s">
        <v>505</v>
      </c>
      <c r="I58" s="327">
        <v>212070</v>
      </c>
      <c r="J58" s="328">
        <v>15845</v>
      </c>
      <c r="K58" s="329">
        <v>207.9</v>
      </c>
      <c r="L58" s="330">
        <v>44732</v>
      </c>
      <c r="M58" s="331">
        <v>22.5</v>
      </c>
      <c r="N58" s="332">
        <v>185.4</v>
      </c>
    </row>
    <row r="59" spans="1:14" x14ac:dyDescent="0.15">
      <c r="A59" s="248"/>
      <c r="B59" s="244"/>
      <c r="C59" s="244"/>
      <c r="D59" s="244"/>
      <c r="E59" s="244"/>
      <c r="F59" s="244"/>
      <c r="G59" s="310" t="s">
        <v>509</v>
      </c>
      <c r="H59" s="311"/>
      <c r="I59" s="319">
        <v>1317201</v>
      </c>
      <c r="J59" s="320">
        <v>99622</v>
      </c>
      <c r="K59" s="321">
        <v>16.899999999999999</v>
      </c>
      <c r="L59" s="322">
        <v>91837</v>
      </c>
      <c r="M59" s="323">
        <v>11</v>
      </c>
      <c r="N59" s="324">
        <v>5.9</v>
      </c>
    </row>
    <row r="60" spans="1:14" x14ac:dyDescent="0.15">
      <c r="A60" s="248"/>
      <c r="B60" s="244"/>
      <c r="C60" s="244"/>
      <c r="D60" s="244"/>
      <c r="E60" s="244"/>
      <c r="F60" s="244"/>
      <c r="G60" s="325"/>
      <c r="H60" s="326" t="s">
        <v>505</v>
      </c>
      <c r="I60" s="333">
        <v>175697</v>
      </c>
      <c r="J60" s="328">
        <v>13288</v>
      </c>
      <c r="K60" s="329">
        <v>-16.100000000000001</v>
      </c>
      <c r="L60" s="330">
        <v>54439</v>
      </c>
      <c r="M60" s="331">
        <v>21.7</v>
      </c>
      <c r="N60" s="332">
        <v>-37.799999999999997</v>
      </c>
    </row>
    <row r="61" spans="1:14" x14ac:dyDescent="0.15">
      <c r="A61" s="248"/>
      <c r="B61" s="244"/>
      <c r="C61" s="244"/>
      <c r="D61" s="244"/>
      <c r="E61" s="244"/>
      <c r="F61" s="244"/>
      <c r="G61" s="310" t="s">
        <v>510</v>
      </c>
      <c r="H61" s="334"/>
      <c r="I61" s="335">
        <v>948873</v>
      </c>
      <c r="J61" s="336">
        <v>71009</v>
      </c>
      <c r="K61" s="337">
        <v>47.5</v>
      </c>
      <c r="L61" s="338">
        <v>80245</v>
      </c>
      <c r="M61" s="339">
        <v>7.1</v>
      </c>
      <c r="N61" s="324">
        <v>40.4</v>
      </c>
    </row>
    <row r="62" spans="1:14" x14ac:dyDescent="0.15">
      <c r="A62" s="248"/>
      <c r="B62" s="244"/>
      <c r="C62" s="244"/>
      <c r="D62" s="244"/>
      <c r="E62" s="244"/>
      <c r="F62" s="244"/>
      <c r="G62" s="325"/>
      <c r="H62" s="326" t="s">
        <v>505</v>
      </c>
      <c r="I62" s="327">
        <v>159248</v>
      </c>
      <c r="J62" s="328">
        <v>11907</v>
      </c>
      <c r="K62" s="329">
        <v>17.399999999999999</v>
      </c>
      <c r="L62" s="330">
        <v>43709</v>
      </c>
      <c r="M62" s="331">
        <v>6.3</v>
      </c>
      <c r="N62" s="332">
        <v>11.1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51.01</v>
      </c>
      <c r="G47" s="12">
        <v>52.27</v>
      </c>
      <c r="H47" s="12">
        <v>53.48</v>
      </c>
      <c r="I47" s="12">
        <v>52.92</v>
      </c>
      <c r="J47" s="13">
        <v>56.08</v>
      </c>
    </row>
    <row r="48" spans="2:10" ht="57.75" customHeight="1" x14ac:dyDescent="0.15">
      <c r="B48" s="14"/>
      <c r="C48" s="1141" t="s">
        <v>4</v>
      </c>
      <c r="D48" s="1141"/>
      <c r="E48" s="1142"/>
      <c r="F48" s="15">
        <v>4.53</v>
      </c>
      <c r="G48" s="16">
        <v>0.31</v>
      </c>
      <c r="H48" s="16">
        <v>0.98</v>
      </c>
      <c r="I48" s="16">
        <v>3.85</v>
      </c>
      <c r="J48" s="17">
        <v>3.95</v>
      </c>
    </row>
    <row r="49" spans="2:10" ht="57.75" customHeight="1" thickBot="1" x14ac:dyDescent="0.2">
      <c r="B49" s="18"/>
      <c r="C49" s="1143" t="s">
        <v>5</v>
      </c>
      <c r="D49" s="1143"/>
      <c r="E49" s="1144"/>
      <c r="F49" s="19">
        <v>3.39</v>
      </c>
      <c r="G49" s="20" t="s">
        <v>517</v>
      </c>
      <c r="H49" s="20">
        <v>0.84</v>
      </c>
      <c r="I49" s="20">
        <v>3.4</v>
      </c>
      <c r="J49" s="21">
        <v>2.0699999999999998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v>4.53</v>
      </c>
      <c r="G34" s="33">
        <v>0.3</v>
      </c>
      <c r="H34" s="33">
        <v>0.97</v>
      </c>
      <c r="I34" s="33">
        <v>3.84</v>
      </c>
      <c r="J34" s="34">
        <v>3.94</v>
      </c>
      <c r="K34" s="22"/>
      <c r="L34" s="22"/>
      <c r="M34" s="22"/>
      <c r="N34" s="22"/>
      <c r="O34" s="22"/>
      <c r="P34" s="22"/>
    </row>
    <row r="35" spans="1:16" ht="39" customHeight="1" x14ac:dyDescent="0.15">
      <c r="A35" s="22"/>
      <c r="B35" s="35"/>
      <c r="C35" s="1145" t="s">
        <v>519</v>
      </c>
      <c r="D35" s="1146"/>
      <c r="E35" s="1147"/>
      <c r="F35" s="36">
        <v>0.2</v>
      </c>
      <c r="G35" s="37">
        <v>0.14000000000000001</v>
      </c>
      <c r="H35" s="37">
        <v>0.15</v>
      </c>
      <c r="I35" s="37">
        <v>0.32</v>
      </c>
      <c r="J35" s="38">
        <v>0.81</v>
      </c>
      <c r="K35" s="22"/>
      <c r="L35" s="22"/>
      <c r="M35" s="22"/>
      <c r="N35" s="22"/>
      <c r="O35" s="22"/>
      <c r="P35" s="22"/>
    </row>
    <row r="36" spans="1:16" ht="39" customHeight="1" x14ac:dyDescent="0.15">
      <c r="A36" s="22"/>
      <c r="B36" s="35"/>
      <c r="C36" s="1145" t="s">
        <v>520</v>
      </c>
      <c r="D36" s="1146"/>
      <c r="E36" s="1147"/>
      <c r="F36" s="36">
        <v>3.33</v>
      </c>
      <c r="G36" s="37">
        <v>2.2999999999999998</v>
      </c>
      <c r="H36" s="37">
        <v>0.6</v>
      </c>
      <c r="I36" s="37">
        <v>0.84</v>
      </c>
      <c r="J36" s="38">
        <v>0.75</v>
      </c>
      <c r="K36" s="22"/>
      <c r="L36" s="22"/>
      <c r="M36" s="22"/>
      <c r="N36" s="22"/>
      <c r="O36" s="22"/>
      <c r="P36" s="22"/>
    </row>
    <row r="37" spans="1:16" ht="39" customHeight="1" x14ac:dyDescent="0.15">
      <c r="A37" s="22"/>
      <c r="B37" s="35"/>
      <c r="C37" s="1145" t="s">
        <v>521</v>
      </c>
      <c r="D37" s="1146"/>
      <c r="E37" s="1147"/>
      <c r="F37" s="36">
        <v>0.03</v>
      </c>
      <c r="G37" s="37">
        <v>0.03</v>
      </c>
      <c r="H37" s="37">
        <v>0.03</v>
      </c>
      <c r="I37" s="37">
        <v>0.01</v>
      </c>
      <c r="J37" s="38">
        <v>0.03</v>
      </c>
      <c r="K37" s="22"/>
      <c r="L37" s="22"/>
      <c r="M37" s="22"/>
      <c r="N37" s="22"/>
      <c r="O37" s="22"/>
      <c r="P37" s="22"/>
    </row>
    <row r="38" spans="1:16" ht="39" customHeight="1" x14ac:dyDescent="0.15">
      <c r="A38" s="22"/>
      <c r="B38" s="35"/>
      <c r="C38" s="1145" t="s">
        <v>522</v>
      </c>
      <c r="D38" s="1146"/>
      <c r="E38" s="1147"/>
      <c r="F38" s="36">
        <v>0.33</v>
      </c>
      <c r="G38" s="37">
        <v>0.42</v>
      </c>
      <c r="H38" s="37">
        <v>0.4</v>
      </c>
      <c r="I38" s="37">
        <v>0.16</v>
      </c>
      <c r="J38" s="38">
        <v>0.02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523</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524</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482</v>
      </c>
      <c r="L45" s="60">
        <v>450</v>
      </c>
      <c r="M45" s="60">
        <v>451</v>
      </c>
      <c r="N45" s="60">
        <v>456</v>
      </c>
      <c r="O45" s="61">
        <v>456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218</v>
      </c>
      <c r="L48" s="64">
        <v>252</v>
      </c>
      <c r="M48" s="64">
        <v>225</v>
      </c>
      <c r="N48" s="64">
        <v>216</v>
      </c>
      <c r="O48" s="65">
        <v>212</v>
      </c>
      <c r="P48" s="48"/>
      <c r="Q48" s="48"/>
      <c r="R48" s="48"/>
      <c r="S48" s="48"/>
      <c r="T48" s="48"/>
      <c r="U48" s="48"/>
    </row>
    <row r="49" spans="1:21" ht="30.75" customHeight="1" x14ac:dyDescent="0.15">
      <c r="A49" s="48"/>
      <c r="B49" s="1163"/>
      <c r="C49" s="1164"/>
      <c r="D49" s="62"/>
      <c r="E49" s="1155" t="s">
        <v>16</v>
      </c>
      <c r="F49" s="1155"/>
      <c r="G49" s="1155"/>
      <c r="H49" s="1155"/>
      <c r="I49" s="1155"/>
      <c r="J49" s="1156"/>
      <c r="K49" s="63">
        <v>33</v>
      </c>
      <c r="L49" s="64">
        <v>33</v>
      </c>
      <c r="M49" s="64">
        <v>33</v>
      </c>
      <c r="N49" s="64">
        <v>33</v>
      </c>
      <c r="O49" s="65">
        <v>33</v>
      </c>
      <c r="P49" s="48"/>
      <c r="Q49" s="48"/>
      <c r="R49" s="48"/>
      <c r="S49" s="48"/>
      <c r="T49" s="48"/>
      <c r="U49" s="48"/>
    </row>
    <row r="50" spans="1:21" ht="30.75" customHeight="1" x14ac:dyDescent="0.15">
      <c r="A50" s="48"/>
      <c r="B50" s="1163"/>
      <c r="C50" s="1164"/>
      <c r="D50" s="62"/>
      <c r="E50" s="1155" t="s">
        <v>17</v>
      </c>
      <c r="F50" s="1155"/>
      <c r="G50" s="1155"/>
      <c r="H50" s="1155"/>
      <c r="I50" s="1155"/>
      <c r="J50" s="1156"/>
      <c r="K50" s="63">
        <v>5</v>
      </c>
      <c r="L50" s="64">
        <v>3</v>
      </c>
      <c r="M50" s="64">
        <v>3</v>
      </c>
      <c r="N50" s="64">
        <v>3</v>
      </c>
      <c r="O50" s="65">
        <v>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529</v>
      </c>
      <c r="L52" s="64">
        <v>532</v>
      </c>
      <c r="M52" s="64">
        <v>541</v>
      </c>
      <c r="N52" s="64">
        <v>551</v>
      </c>
      <c r="O52" s="65">
        <v>549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209</v>
      </c>
      <c r="L53" s="69">
        <v>206</v>
      </c>
      <c r="M53" s="69">
        <v>171</v>
      </c>
      <c r="N53" s="69">
        <v>157</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2016-04-18T00:30:20Z</cp:lastPrinted>
  <dcterms:created xsi:type="dcterms:W3CDTF">2016-02-15T02:02:03Z</dcterms:created>
  <dcterms:modified xsi:type="dcterms:W3CDTF">2016-05-02T09:08:32Z</dcterms:modified>
</cp:coreProperties>
</file>