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 yWindow="65521" windowWidth="18473" windowHeight="4785" activeTab="0"/>
  </bookViews>
  <sheets>
    <sheet name="市町のひろしまの森づくり事業の実施状況（集計）" sheetId="1" r:id="rId1"/>
  </sheets>
  <definedNames>
    <definedName name="_xlnm.Print_Area" localSheetId="0">'市町のひろしまの森づくり事業の実施状況（集計）'!$A$1:$G$105</definedName>
    <definedName name="_xlnm.Print_Titles" localSheetId="0">'市町のひろしまの森づくり事業の実施状況（集計）'!$3:$5</definedName>
  </definedNames>
  <calcPr fullCalcOnLoad="1"/>
</workbook>
</file>

<file path=xl/sharedStrings.xml><?xml version="1.0" encoding="utf-8"?>
<sst xmlns="http://schemas.openxmlformats.org/spreadsheetml/2006/main" count="152" uniqueCount="125">
  <si>
    <t>広島市</t>
  </si>
  <si>
    <t>○県産間伐材を使用した木製品（花台）を市内中学校に設置</t>
  </si>
  <si>
    <t>○町内会，自治会を実施主体とする里山林整備を支援</t>
  </si>
  <si>
    <t>○小学校の机の天板への間伐材利用</t>
  </si>
  <si>
    <t>○その他（事業推進費等）</t>
  </si>
  <si>
    <t>○森林環境教育活動を行う市民団体等を支援</t>
  </si>
  <si>
    <t>○放置された人工林や松くい虫被害跡地を重点的に整備</t>
  </si>
  <si>
    <t>○森林機能の理解を深め，森林と親しむ体験活動を支援</t>
  </si>
  <si>
    <t>○松くい虫被害跡地等を重点的に整備</t>
  </si>
  <si>
    <t>○地域住民等が行う里山林の保全活動を支援</t>
  </si>
  <si>
    <t>○里山林の手入れについての体験型講習会を実施</t>
  </si>
  <si>
    <t>○県産間伐材を使用した木製品（ﾍﾞﾝﾁ）を公共施設に設置</t>
  </si>
  <si>
    <t>○農山村地域や都市近郊の里山林を重点的に整備</t>
  </si>
  <si>
    <t>○森林ボランティア団体等が実施する里山林整備を支援</t>
  </si>
  <si>
    <t>○市民の意識啓発に波及効果の高い里山林をモデル的に整備</t>
  </si>
  <si>
    <t>○森林への理解と関心を持たせるための体験型学習会の実施</t>
  </si>
  <si>
    <t>○住民団体等による里山林整備を支援</t>
  </si>
  <si>
    <t>○松くい虫被害等によって荒廃した里山林を整備</t>
  </si>
  <si>
    <t>○森林の機能や林業について学ぶ活動を支援</t>
  </si>
  <si>
    <t>○集落単位で継続的に維持・管理できる里山林を重点的に整備</t>
  </si>
  <si>
    <t>○自治会等が行う里山林整備活動を支援</t>
  </si>
  <si>
    <t>○小学校の机の天板への間伐材利用</t>
  </si>
  <si>
    <t>○里山の景観保全等を図るため松くい虫被害跡地等を整備</t>
  </si>
  <si>
    <t>○森林整備に携わるボランティア団体等の活動を支援</t>
  </si>
  <si>
    <t>○森林ボランティア団体等が行う林業体験活動等を支援</t>
  </si>
  <si>
    <t>○住民団体等が実施主体となり放置された里山林等を整備</t>
  </si>
  <si>
    <t>○住民団体等が行う緑化活動を支援</t>
  </si>
  <si>
    <t>○景観保全を図るためシンボル的な里山林を重点的に整備</t>
  </si>
  <si>
    <t>○森林ﾎﾞﾗﾝﾃｨｱ団体が行う里山保全活動を支援</t>
  </si>
  <si>
    <t>○学校林での森林・林業体験活動等を支援</t>
  </si>
  <si>
    <t>○里山の景観保全等を図るため放置された森林等を整備</t>
  </si>
  <si>
    <t>○自然歩道沿いの放置林を重点的に整備</t>
  </si>
  <si>
    <t>○公共施設の木質化や間伐材を利用した木製品の設置</t>
  </si>
  <si>
    <t>○住民団体等による里山林整備活動を支援</t>
  </si>
  <si>
    <t>○土砂流出防止や保水機能の高い里山林を重点的に整備</t>
  </si>
  <si>
    <t>○林道周辺の放置され機能低下した里山林等を重点的に整備</t>
  </si>
  <si>
    <t>○小学生を対象とした森林整備体験学習を実施</t>
  </si>
  <si>
    <t>県事務費</t>
  </si>
  <si>
    <t>○企業や市民等による参加型の里山林等の保全活動を支援</t>
  </si>
  <si>
    <t>◇特認事業：地域住民や企業と連携した広域交流による里山林整備</t>
  </si>
  <si>
    <t>(単位：千円）</t>
  </si>
  <si>
    <t>市町名</t>
  </si>
  <si>
    <t>交　　付　　金　　事　　業</t>
  </si>
  <si>
    <t>補助金事業</t>
  </si>
  <si>
    <t>里山林整備等の対策</t>
  </si>
  <si>
    <t>間伐材利用等の対策</t>
  </si>
  <si>
    <t>人工林対策</t>
  </si>
  <si>
    <t>事業内容</t>
  </si>
  <si>
    <t>呉市</t>
  </si>
  <si>
    <t>竹原市</t>
  </si>
  <si>
    <t>三原市</t>
  </si>
  <si>
    <t>尾道市</t>
  </si>
  <si>
    <t>福山市</t>
  </si>
  <si>
    <t>府中市</t>
  </si>
  <si>
    <t>三次市</t>
  </si>
  <si>
    <t>庄原市</t>
  </si>
  <si>
    <t>大竹市</t>
  </si>
  <si>
    <t>東広島市</t>
  </si>
  <si>
    <t>廿日市市</t>
  </si>
  <si>
    <t>安芸高田市</t>
  </si>
  <si>
    <t>江田島市</t>
  </si>
  <si>
    <t>府中町</t>
  </si>
  <si>
    <t>海田町</t>
  </si>
  <si>
    <t>熊野町</t>
  </si>
  <si>
    <t>坂町</t>
  </si>
  <si>
    <t>安芸太田町</t>
  </si>
  <si>
    <t>北広島町</t>
  </si>
  <si>
    <t>○地域の景観の維持保全を目指す里山林等を整備</t>
  </si>
  <si>
    <t>○木質ﾊﾞｲｵﾏｽ燃料を用いるﾍﾟﾚｯﾄｽﾄｰﾌﾞを公共施設に設置</t>
  </si>
  <si>
    <t>大崎上島町</t>
  </si>
  <si>
    <t>世羅町</t>
  </si>
  <si>
    <t>神石高原町</t>
  </si>
  <si>
    <t>○地元高校生の林業体験学習等を支援</t>
  </si>
  <si>
    <t>合　　　　　　　　計</t>
  </si>
  <si>
    <t>〔◇特認分〕</t>
  </si>
  <si>
    <t>○ＮＰＯ団体が行う里山保全活動を支援</t>
  </si>
  <si>
    <t>○小学生等を対象とした森林整備体験学習を支援</t>
  </si>
  <si>
    <t>○県民参加の森づくりの意識醸成を図る活動や集落周辺の里山林</t>
  </si>
  <si>
    <t>○森林体験活動拠点地区の緑化活動を支援（苗木の助成）</t>
  </si>
  <si>
    <t>○主要道路沿いの松くい虫被害跡地を重点的に整備</t>
  </si>
  <si>
    <t>交付金交付額計</t>
  </si>
  <si>
    <t>交付額</t>
  </si>
  <si>
    <t>　の整備を支援</t>
  </si>
  <si>
    <t>※　端数処理（四捨五入）のため市町計が合わない場合がある。</t>
  </si>
  <si>
    <t>○その他（基金造成）</t>
  </si>
  <si>
    <t>負担金</t>
  </si>
  <si>
    <t>合　　　　　　計　（全　　体）</t>
  </si>
  <si>
    <t>○放置された里山林を整備するとともに松くい虫被害地の森林を整備</t>
  </si>
  <si>
    <t>○県産間伐材を使用した木製品（ﾍﾞﾝﾁ）を公共施設に設置，高校生</t>
  </si>
  <si>
    <t>による家具・遊具の製作・公共施設への設置</t>
  </si>
  <si>
    <t>○城址周辺の里山林整備等</t>
  </si>
  <si>
    <t>○県産間伐材を使用した木製品（ﾃｰﾌﾞﾙ・ｲｽ）を三次きんさいスタジアムに設置</t>
  </si>
  <si>
    <t>○市内外の住民と地域住民との交流体験学習等を支援</t>
  </si>
  <si>
    <t>○小学校の机の天板等への間伐材利用，バイオマスフォーラムの開催</t>
  </si>
  <si>
    <t>○ＮＰＯ団体と地域住民の里山林整備活動を支援</t>
  </si>
  <si>
    <t>○住民団体が行う森林体験活動を支援</t>
  </si>
  <si>
    <t>○景観保全を図るためシンボル的な里山林を整備</t>
  </si>
  <si>
    <t>○主要道路，集落周辺の松くい虫被害跡地・竹林整備等を重点的に整備</t>
  </si>
  <si>
    <t>○住民団体等による里山林整備活動を支援（伐採竹のチップ・堆肥化）</t>
  </si>
  <si>
    <t>○手入れ不足の水源林や松くい虫被害跡地等を整備</t>
  </si>
  <si>
    <t>○森林ボランティア団体による竹林の整備・利用体験活動を支援</t>
  </si>
  <si>
    <t>○里山林の手入れや森林教室など体験型の学習活動を支援</t>
  </si>
  <si>
    <t>○集落周辺の森林で拡大する竹林の整備</t>
  </si>
  <si>
    <t>○集落周辺での景観保全を図るための里山林整備等</t>
  </si>
  <si>
    <t>◇特認事業：広域交流による里山林整備</t>
  </si>
  <si>
    <t>○間伐材を使用した木製品（本棚，ﾍﾞﾝﾁ）を学校に設置</t>
  </si>
  <si>
    <t>○森林ボランティア団体が実施する里山林整備を支援</t>
  </si>
  <si>
    <t>○中学校の机の天板への間伐材利用</t>
  </si>
  <si>
    <t>○森林機能の理解を深め，森林と親しむ体験活動等を支援</t>
  </si>
  <si>
    <t>○県産間伐材を使用した木製品（ベンチ）を公共施設に設置</t>
  </si>
  <si>
    <t>◇特認事業：地域住民と都市住民による植樹活動</t>
  </si>
  <si>
    <t>○里山の保全，森林を親しむ場所を増やすため放置森林を整備</t>
  </si>
  <si>
    <t>○小学生を対象とした森林学習・体験活動を実施</t>
  </si>
  <si>
    <t>◇特認事業：小学校の机の天板への間伐材利用</t>
  </si>
  <si>
    <t>◇特認事業：地域住民等による植樹活動（植樹祭）</t>
  </si>
  <si>
    <t>○森林機能の保全のため，放置森林等を整備</t>
  </si>
  <si>
    <t>○学校・公共施設への間伐材を使用した机，ベンチ等の設置</t>
  </si>
  <si>
    <t>◇特認事業：県産間伐材使用机・椅子を小学校に設置</t>
  </si>
  <si>
    <t>◇特認事業：森林ボランティア団体が行う森林林業体験活動を支援</t>
  </si>
  <si>
    <t>◇特認事業：地域住民，森林ボランティア等が連携した広域交流による里山林整備</t>
  </si>
  <si>
    <t>○地域住民等が行う炭焼き体験施設の整備を支援</t>
  </si>
  <si>
    <t>補助金</t>
  </si>
  <si>
    <t>情報提供等</t>
  </si>
  <si>
    <t>県産材住宅</t>
  </si>
  <si>
    <r>
      <t>平成２２年度ひろしまの森づくり事業　市町の取組状況</t>
    </r>
    <r>
      <rPr>
        <sz val="10"/>
        <rFont val="ＭＳ Ｐゴシック"/>
        <family val="3"/>
      </rPr>
      <t>（平成23年3月31日現在）</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</si>
</sst>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市町&quot;_ "/>
    <numFmt numFmtId="179" formatCode="&quot;〔&quot;#,##0&quot;〕&quot;\);[Red]\(#,##0\)"/>
    <numFmt numFmtId="180" formatCode="&quot;〔&quot;#,##0&quot;〕&quot;;[Red]\(#,##0\)"/>
    <numFmt numFmtId="181" formatCode="#,##0;[Red]#,##0"/>
    <numFmt numFmtId="182" formatCode="#,##0_);\(#,##0\)"/>
    <numFmt numFmtId="183" formatCode="0_ "/>
    <numFmt numFmtId="184" formatCode="&quot;(&quot;#,##0&quot;)&quot;\);[Red]\(#,##0\)"/>
    <numFmt numFmtId="185" formatCode="&quot;(&quot;#,##0&quot;)&quot;;[Red]\(#,##0\)"/>
  </numFmts>
  <fonts count="11">
    <font>
      <sz val="11"/>
      <name val="ＭＳ Ｐゴシック"/>
      <family val="3"/>
    </font>
    <font>
      <sz val="6"/>
      <name val="ＭＳ Ｐゴシック"/>
      <family val="3"/>
    </font>
    <font>
      <sz val="9"/>
      <name val="ＭＳ 明朝"/>
      <family val="1"/>
    </font>
    <font>
      <sz val="9"/>
      <name val="ＭＳ ゴシック"/>
      <family val="3"/>
    </font>
    <font>
      <sz val="9"/>
      <name val="ＭＳ Ｐゴシック"/>
      <family val="3"/>
    </font>
    <font>
      <sz val="10"/>
      <name val="ＭＳ Ｐゴシック"/>
      <family val="3"/>
    </font>
    <font>
      <sz val="9"/>
      <name val="ＭＳ Ｐ明朝"/>
      <family val="1"/>
    </font>
    <font>
      <sz val="10"/>
      <name val="ＭＳ Ｐ明朝"/>
      <family val="1"/>
    </font>
    <font>
      <sz val="11"/>
      <name val="ＭＳ Ｐ明朝"/>
      <family val="1"/>
    </font>
    <font>
      <sz val="14"/>
      <name val="ＭＳ Ｐゴシック"/>
      <family val="3"/>
    </font>
    <font>
      <sz val="8"/>
      <name val="ＭＳ Ｐゴシック"/>
      <family val="3"/>
    </font>
  </fonts>
  <fills count="3">
    <fill>
      <patternFill/>
    </fill>
    <fill>
      <patternFill patternType="gray125"/>
    </fill>
    <fill>
      <patternFill patternType="solid">
        <fgColor indexed="13"/>
        <bgColor indexed="64"/>
      </patternFill>
    </fill>
  </fills>
  <borders count="52">
    <border>
      <left/>
      <right/>
      <top/>
      <bottom/>
      <diagonal/>
    </border>
    <border>
      <left>
        <color indexed="63"/>
      </left>
      <right style="double"/>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thin"/>
      <bottom>
        <color indexed="63"/>
      </bottom>
    </border>
    <border>
      <left style="hair"/>
      <right style="double"/>
      <top style="double"/>
      <bottom>
        <color indexed="63"/>
      </bottom>
    </border>
    <border>
      <left style="hair"/>
      <right style="double"/>
      <top>
        <color indexed="63"/>
      </top>
      <bottom>
        <color indexed="63"/>
      </bottom>
    </border>
    <border>
      <left style="medium"/>
      <right style="hair"/>
      <top style="thin"/>
      <bottom style="medium"/>
    </border>
    <border>
      <left style="thin"/>
      <right style="hair"/>
      <top style="thin"/>
      <bottom style="medium"/>
    </border>
    <border>
      <left>
        <color indexed="63"/>
      </left>
      <right style="medium"/>
      <top>
        <color indexed="63"/>
      </top>
      <bottom>
        <color indexed="63"/>
      </bottom>
    </border>
    <border>
      <left style="double"/>
      <right style="medium"/>
      <top>
        <color indexed="63"/>
      </top>
      <bottom style="medium"/>
    </border>
    <border>
      <left style="medium"/>
      <right style="medium"/>
      <top>
        <color indexed="63"/>
      </top>
      <bottom>
        <color indexed="63"/>
      </bottom>
    </border>
    <border>
      <left style="hair"/>
      <right style="double"/>
      <top>
        <color indexed="63"/>
      </top>
      <bottom style="medium"/>
    </border>
    <border>
      <left style="medium"/>
      <right style="medium"/>
      <top>
        <color indexed="63"/>
      </top>
      <bottom style="medium"/>
    </border>
    <border>
      <left style="medium"/>
      <right style="hair"/>
      <top style="thin"/>
      <bottom>
        <color indexed="63"/>
      </bottom>
    </border>
    <border>
      <left style="hair"/>
      <right style="thin"/>
      <top style="thin"/>
      <bottom>
        <color indexed="63"/>
      </bottom>
    </border>
    <border>
      <left style="medium"/>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double"/>
      <top style="thin"/>
      <bottom>
        <color indexed="63"/>
      </bottom>
    </border>
    <border>
      <left style="thin"/>
      <right style="hair"/>
      <top>
        <color indexed="63"/>
      </top>
      <bottom>
        <color indexed="63"/>
      </bottom>
    </border>
    <border>
      <left style="thin"/>
      <right style="hair"/>
      <top>
        <color indexed="63"/>
      </top>
      <bottom style="thin"/>
    </border>
    <border>
      <left style="hair"/>
      <right style="double"/>
      <top>
        <color indexed="63"/>
      </top>
      <bottom style="thin"/>
    </border>
    <border>
      <left style="medium"/>
      <right style="hair"/>
      <top>
        <color indexed="63"/>
      </top>
      <bottom style="thin"/>
    </border>
    <border>
      <left style="hair"/>
      <right style="thin"/>
      <top>
        <color indexed="63"/>
      </top>
      <bottom style="thin"/>
    </border>
    <border>
      <left style="medium"/>
      <right style="hair"/>
      <top style="medium"/>
      <bottom>
        <color indexed="63"/>
      </bottom>
    </border>
    <border>
      <left style="hair"/>
      <right style="thin"/>
      <top style="medium"/>
      <bottom>
        <color indexed="63"/>
      </bottom>
    </border>
    <border>
      <left style="thin"/>
      <right style="hair"/>
      <top style="medium"/>
      <bottom>
        <color indexed="63"/>
      </bottom>
    </border>
    <border>
      <left style="hair"/>
      <right style="double"/>
      <top style="medium"/>
      <bottom>
        <color indexed="63"/>
      </bottom>
    </border>
    <border>
      <left style="medium"/>
      <right style="medium"/>
      <top style="thin"/>
      <bottom>
        <color indexed="63"/>
      </bottom>
    </border>
    <border>
      <left style="hair"/>
      <right style="thin"/>
      <top style="thin"/>
      <bottom style="medium"/>
    </border>
    <border>
      <left style="hair"/>
      <right style="double"/>
      <top style="thin"/>
      <bottom style="medium"/>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medium"/>
      <top>
        <color indexed="63"/>
      </top>
      <bottom style="thin"/>
    </border>
    <border>
      <left style="medium"/>
      <right style="medium"/>
      <top>
        <color indexed="63"/>
      </top>
      <bottom style="double"/>
    </border>
    <border>
      <left style="medium"/>
      <right style="medium"/>
      <top style="double"/>
      <bottom>
        <color indexed="63"/>
      </bottom>
    </border>
    <border>
      <left style="double"/>
      <right style="medium"/>
      <top style="double"/>
      <bottom>
        <color indexed="63"/>
      </bottom>
    </border>
    <border>
      <left style="double"/>
      <right style="medium"/>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4">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pplyFill="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5" fillId="0" borderId="4"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4" fillId="0" borderId="8" xfId="0" applyFont="1" applyFill="1" applyBorder="1" applyAlignment="1">
      <alignment horizontal="centerContinuous" vertical="center"/>
    </xf>
    <xf numFmtId="176" fontId="5" fillId="0" borderId="9" xfId="0" applyNumberFormat="1" applyFont="1" applyFill="1" applyBorder="1" applyAlignment="1">
      <alignment/>
    </xf>
    <xf numFmtId="176" fontId="4" fillId="0" borderId="10" xfId="0" applyNumberFormat="1" applyFont="1" applyBorder="1" applyAlignment="1">
      <alignment horizontal="right"/>
    </xf>
    <xf numFmtId="0" fontId="5" fillId="0" borderId="0" xfId="0" applyFont="1" applyFill="1" applyAlignment="1">
      <alignment horizontal="right" vertical="top"/>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shrinkToFit="1"/>
    </xf>
    <xf numFmtId="176" fontId="2" fillId="0" borderId="0" xfId="0" applyNumberFormat="1" applyFont="1" applyAlignment="1">
      <alignment horizontal="center" vertical="center"/>
    </xf>
    <xf numFmtId="182" fontId="2" fillId="0" borderId="0" xfId="0" applyNumberFormat="1" applyFont="1" applyAlignment="1">
      <alignment horizontal="center" vertical="center"/>
    </xf>
    <xf numFmtId="0" fontId="6" fillId="0" borderId="0" xfId="0" applyFont="1" applyFill="1" applyBorder="1" applyAlignment="1">
      <alignment vertical="top" wrapText="1"/>
    </xf>
    <xf numFmtId="180" fontId="0" fillId="0" borderId="13" xfId="0" applyNumberFormat="1" applyFont="1" applyFill="1" applyBorder="1" applyAlignment="1">
      <alignment/>
    </xf>
    <xf numFmtId="180" fontId="0" fillId="0" borderId="14" xfId="0" applyNumberFormat="1" applyFont="1" applyFill="1" applyBorder="1" applyAlignment="1">
      <alignment/>
    </xf>
    <xf numFmtId="0" fontId="0" fillId="0" borderId="15" xfId="0" applyFont="1" applyBorder="1" applyAlignment="1">
      <alignment/>
    </xf>
    <xf numFmtId="176" fontId="4" fillId="0" borderId="16" xfId="0" applyNumberFormat="1" applyFont="1" applyBorder="1" applyAlignment="1">
      <alignment horizontal="center"/>
    </xf>
    <xf numFmtId="177" fontId="0" fillId="0" borderId="17" xfId="0" applyNumberFormat="1" applyFont="1" applyBorder="1" applyAlignment="1">
      <alignment/>
    </xf>
    <xf numFmtId="177" fontId="0" fillId="0" borderId="14" xfId="0" applyNumberFormat="1" applyFont="1" applyFill="1" applyBorder="1" applyAlignment="1">
      <alignment/>
    </xf>
    <xf numFmtId="176" fontId="4" fillId="0" borderId="10" xfId="0" applyNumberFormat="1" applyFont="1" applyBorder="1" applyAlignment="1">
      <alignment horizontal="center"/>
    </xf>
    <xf numFmtId="0" fontId="6" fillId="0" borderId="18" xfId="0" applyFont="1" applyFill="1" applyBorder="1" applyAlignment="1">
      <alignment horizontal="justify" vertical="top" wrapText="1"/>
    </xf>
    <xf numFmtId="182" fontId="7" fillId="0" borderId="19" xfId="0" applyNumberFormat="1" applyFont="1" applyFill="1" applyBorder="1" applyAlignment="1">
      <alignment vertical="top"/>
    </xf>
    <xf numFmtId="0" fontId="6" fillId="0" borderId="20" xfId="0" applyFont="1" applyFill="1" applyBorder="1" applyAlignment="1">
      <alignment vertical="top" wrapText="1"/>
    </xf>
    <xf numFmtId="182" fontId="7" fillId="0" borderId="21" xfId="0" applyNumberFormat="1" applyFont="1" applyFill="1" applyBorder="1" applyAlignment="1">
      <alignment vertical="top"/>
    </xf>
    <xf numFmtId="0" fontId="6" fillId="0" borderId="20" xfId="0" applyFont="1" applyFill="1" applyBorder="1" applyAlignment="1">
      <alignment vertical="top" shrinkToFit="1"/>
    </xf>
    <xf numFmtId="0" fontId="6" fillId="0" borderId="22" xfId="0" applyFont="1" applyFill="1" applyBorder="1" applyAlignment="1">
      <alignment horizontal="justify" vertical="top" wrapText="1"/>
    </xf>
    <xf numFmtId="176" fontId="7" fillId="0" borderId="23" xfId="0" applyNumberFormat="1" applyFont="1" applyFill="1" applyBorder="1" applyAlignment="1">
      <alignment vertical="top"/>
    </xf>
    <xf numFmtId="0" fontId="6" fillId="0" borderId="24" xfId="0" applyFont="1" applyFill="1" applyBorder="1" applyAlignment="1">
      <alignment vertical="top" wrapText="1"/>
    </xf>
    <xf numFmtId="176" fontId="7" fillId="0" borderId="10" xfId="0" applyNumberFormat="1" applyFont="1" applyFill="1" applyBorder="1" applyAlignment="1">
      <alignment vertical="top"/>
    </xf>
    <xf numFmtId="0" fontId="6" fillId="0" borderId="25" xfId="0" applyFont="1" applyFill="1" applyBorder="1" applyAlignment="1">
      <alignment vertical="top" shrinkToFit="1"/>
    </xf>
    <xf numFmtId="180" fontId="7" fillId="0" borderId="26" xfId="0" applyNumberFormat="1" applyFont="1" applyFill="1" applyBorder="1" applyAlignment="1">
      <alignment vertical="top"/>
    </xf>
    <xf numFmtId="0" fontId="6" fillId="0" borderId="25" xfId="0" applyFont="1" applyFill="1" applyBorder="1" applyAlignment="1">
      <alignment vertical="top" wrapText="1"/>
    </xf>
    <xf numFmtId="180" fontId="7" fillId="0" borderId="10" xfId="0" applyNumberFormat="1" applyFont="1" applyFill="1" applyBorder="1" applyAlignment="1">
      <alignment vertical="top"/>
    </xf>
    <xf numFmtId="0" fontId="6" fillId="0" borderId="18" xfId="0" applyFont="1" applyFill="1" applyBorder="1" applyAlignment="1">
      <alignment vertical="top" wrapText="1"/>
    </xf>
    <xf numFmtId="0" fontId="6" fillId="0" borderId="22" xfId="0" applyFont="1" applyFill="1" applyBorder="1" applyAlignment="1">
      <alignment vertical="top" wrapText="1"/>
    </xf>
    <xf numFmtId="0" fontId="6" fillId="0" borderId="27" xfId="0" applyFont="1" applyFill="1" applyBorder="1" applyAlignment="1">
      <alignment vertical="top" wrapText="1"/>
    </xf>
    <xf numFmtId="182" fontId="7" fillId="0" borderId="28" xfId="0" applyNumberFormat="1" applyFont="1" applyFill="1" applyBorder="1" applyAlignment="1">
      <alignment vertical="top"/>
    </xf>
    <xf numFmtId="176" fontId="7" fillId="0" borderId="26" xfId="0" applyNumberFormat="1" applyFont="1" applyFill="1" applyBorder="1" applyAlignment="1">
      <alignment vertical="top"/>
    </xf>
    <xf numFmtId="0" fontId="6" fillId="0" borderId="22" xfId="0" applyFont="1" applyFill="1" applyBorder="1" applyAlignment="1">
      <alignment vertical="top" shrinkToFit="1"/>
    </xf>
    <xf numFmtId="0" fontId="6" fillId="0" borderId="18" xfId="0" applyFont="1" applyFill="1" applyBorder="1" applyAlignment="1">
      <alignment vertical="top" shrinkToFit="1"/>
    </xf>
    <xf numFmtId="0" fontId="6" fillId="0" borderId="29" xfId="0" applyFont="1" applyFill="1" applyBorder="1" applyAlignment="1">
      <alignment vertical="top" wrapText="1"/>
    </xf>
    <xf numFmtId="182" fontId="7" fillId="0" borderId="30" xfId="0" applyNumberFormat="1" applyFont="1" applyFill="1" applyBorder="1" applyAlignment="1">
      <alignment vertical="top"/>
    </xf>
    <xf numFmtId="0" fontId="6" fillId="0" borderId="31" xfId="0" applyFont="1" applyFill="1" applyBorder="1" applyAlignment="1">
      <alignment vertical="top" wrapText="1"/>
    </xf>
    <xf numFmtId="176" fontId="7" fillId="0" borderId="32" xfId="0" applyNumberFormat="1" applyFont="1" applyFill="1" applyBorder="1" applyAlignment="1">
      <alignment vertical="top"/>
    </xf>
    <xf numFmtId="183" fontId="6" fillId="0" borderId="18" xfId="0" applyNumberFormat="1" applyFont="1" applyFill="1" applyBorder="1" applyAlignment="1">
      <alignment vertical="top" shrinkToFit="1"/>
    </xf>
    <xf numFmtId="0" fontId="6" fillId="0" borderId="20" xfId="0" applyFont="1" applyFill="1" applyBorder="1" applyAlignment="1">
      <alignment horizontal="justify" vertical="top"/>
    </xf>
    <xf numFmtId="0" fontId="6" fillId="0" borderId="27" xfId="0" applyFont="1" applyFill="1" applyBorder="1" applyAlignment="1">
      <alignment horizontal="justify" vertical="top"/>
    </xf>
    <xf numFmtId="0" fontId="6" fillId="0" borderId="24" xfId="0" applyFont="1" applyFill="1" applyBorder="1" applyAlignment="1">
      <alignment vertical="top" shrinkToFit="1"/>
    </xf>
    <xf numFmtId="0" fontId="9" fillId="0" borderId="0" xfId="0" applyFont="1" applyFill="1" applyAlignment="1">
      <alignment horizontal="centerContinuous"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17" xfId="0" applyFont="1" applyFill="1" applyBorder="1" applyAlignment="1">
      <alignment horizontal="center" vertical="center" wrapText="1"/>
    </xf>
    <xf numFmtId="176" fontId="0" fillId="0" borderId="17" xfId="0" applyNumberFormat="1" applyFont="1" applyFill="1" applyBorder="1" applyAlignment="1">
      <alignment/>
    </xf>
    <xf numFmtId="0" fontId="6" fillId="0" borderId="0" xfId="0" applyFont="1" applyBorder="1" applyAlignment="1">
      <alignment horizontal="left" vertical="center"/>
    </xf>
    <xf numFmtId="0" fontId="0" fillId="0" borderId="0" xfId="0" applyFont="1" applyBorder="1" applyAlignment="1">
      <alignment horizontal="center" vertical="center"/>
    </xf>
    <xf numFmtId="0" fontId="5" fillId="0" borderId="0" xfId="0" applyFont="1" applyFill="1" applyBorder="1" applyAlignment="1">
      <alignment horizontal="right" vertical="center"/>
    </xf>
    <xf numFmtId="0" fontId="2" fillId="0" borderId="0" xfId="0" applyFont="1" applyFill="1" applyBorder="1" applyAlignment="1">
      <alignment horizontal="center" vertical="center"/>
    </xf>
    <xf numFmtId="182" fontId="0" fillId="0" borderId="0" xfId="0" applyNumberFormat="1" applyFont="1" applyFill="1" applyBorder="1" applyAlignment="1">
      <alignment vertical="top"/>
    </xf>
    <xf numFmtId="0" fontId="0" fillId="0" borderId="0" xfId="0" applyFont="1" applyFill="1" applyAlignment="1">
      <alignment horizontal="center" vertical="center"/>
    </xf>
    <xf numFmtId="176" fontId="8" fillId="0" borderId="36" xfId="0" applyNumberFormat="1" applyFont="1" applyFill="1" applyBorder="1" applyAlignment="1">
      <alignment vertical="center"/>
    </xf>
    <xf numFmtId="176" fontId="8" fillId="0" borderId="37" xfId="0" applyNumberFormat="1" applyFont="1" applyFill="1" applyBorder="1" applyAlignment="1">
      <alignment vertical="center"/>
    </xf>
    <xf numFmtId="0" fontId="8" fillId="0" borderId="37" xfId="0" applyFont="1" applyBorder="1" applyAlignment="1">
      <alignment vertical="center"/>
    </xf>
    <xf numFmtId="176" fontId="8" fillId="0" borderId="38" xfId="0" applyNumberFormat="1" applyFont="1" applyFill="1" applyBorder="1" applyAlignment="1">
      <alignment vertical="center"/>
    </xf>
    <xf numFmtId="176" fontId="8" fillId="0" borderId="36" xfId="0" applyNumberFormat="1" applyFont="1" applyFill="1" applyBorder="1" applyAlignment="1">
      <alignment/>
    </xf>
    <xf numFmtId="0" fontId="8" fillId="0" borderId="37" xfId="0" applyFont="1" applyBorder="1" applyAlignment="1">
      <alignment/>
    </xf>
    <xf numFmtId="176" fontId="8" fillId="0" borderId="37" xfId="0" applyNumberFormat="1" applyFont="1" applyFill="1" applyBorder="1" applyAlignment="1">
      <alignment/>
    </xf>
    <xf numFmtId="180" fontId="8" fillId="0" borderId="37" xfId="0" applyNumberFormat="1" applyFont="1" applyFill="1" applyBorder="1" applyAlignment="1">
      <alignment vertical="top"/>
    </xf>
    <xf numFmtId="176" fontId="8" fillId="0" borderId="36"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176" fontId="8" fillId="0" borderId="38" xfId="0" applyNumberFormat="1" applyFont="1" applyFill="1" applyBorder="1" applyAlignment="1">
      <alignment horizontal="right" vertical="center"/>
    </xf>
    <xf numFmtId="0" fontId="8" fillId="0" borderId="38" xfId="0" applyFont="1" applyBorder="1" applyAlignment="1">
      <alignment vertical="center"/>
    </xf>
    <xf numFmtId="180" fontId="8" fillId="0" borderId="38" xfId="0" applyNumberFormat="1" applyFont="1" applyFill="1" applyBorder="1" applyAlignment="1">
      <alignment vertical="top"/>
    </xf>
    <xf numFmtId="0" fontId="5" fillId="0" borderId="15"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5" fillId="0" borderId="33"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176" fontId="8" fillId="0" borderId="33" xfId="0" applyNumberFormat="1" applyFont="1" applyFill="1" applyBorder="1" applyAlignment="1">
      <alignment vertical="center"/>
    </xf>
    <xf numFmtId="0" fontId="8" fillId="0" borderId="15" xfId="0" applyFont="1" applyBorder="1" applyAlignment="1">
      <alignment vertical="center"/>
    </xf>
    <xf numFmtId="0" fontId="8" fillId="0" borderId="48" xfId="0" applyFont="1" applyBorder="1" applyAlignment="1">
      <alignment vertical="center"/>
    </xf>
    <xf numFmtId="0" fontId="5" fillId="0" borderId="4"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17" xfId="0" applyFont="1" applyBorder="1" applyAlignment="1">
      <alignment horizontal="center" vertical="center" shrinkToFit="1"/>
    </xf>
    <xf numFmtId="176" fontId="8" fillId="0" borderId="15" xfId="0" applyNumberFormat="1" applyFont="1" applyFill="1" applyBorder="1" applyAlignment="1">
      <alignment vertical="center"/>
    </xf>
    <xf numFmtId="0" fontId="8" fillId="0" borderId="47" xfId="0" applyFont="1" applyBorder="1" applyAlignment="1">
      <alignment vertical="center"/>
    </xf>
    <xf numFmtId="176" fontId="8" fillId="0" borderId="47" xfId="0" applyNumberFormat="1" applyFont="1" applyFill="1" applyBorder="1" applyAlignment="1">
      <alignment vertical="center"/>
    </xf>
    <xf numFmtId="0" fontId="8" fillId="0" borderId="15" xfId="0" applyFont="1" applyFill="1" applyBorder="1" applyAlignment="1">
      <alignment vertical="center"/>
    </xf>
    <xf numFmtId="0" fontId="8" fillId="0" borderId="47" xfId="0" applyFont="1" applyFill="1" applyBorder="1" applyAlignment="1">
      <alignment vertical="center"/>
    </xf>
    <xf numFmtId="176" fontId="8" fillId="0" borderId="4" xfId="0" applyNumberFormat="1" applyFont="1" applyFill="1" applyBorder="1" applyAlignment="1">
      <alignment vertical="center"/>
    </xf>
    <xf numFmtId="176" fontId="0" fillId="0" borderId="49" xfId="0" applyNumberFormat="1" applyFont="1" applyFill="1" applyBorder="1" applyAlignment="1">
      <alignment/>
    </xf>
    <xf numFmtId="0" fontId="0" fillId="0" borderId="15" xfId="0" applyFont="1" applyBorder="1" applyAlignment="1">
      <alignment/>
    </xf>
    <xf numFmtId="176" fontId="0" fillId="0" borderId="50" xfId="0" applyNumberFormat="1" applyFont="1" applyFill="1" applyBorder="1" applyAlignment="1">
      <alignment/>
    </xf>
    <xf numFmtId="0" fontId="0" fillId="0" borderId="37" xfId="0" applyFont="1" applyBorder="1" applyAlignment="1">
      <alignment/>
    </xf>
    <xf numFmtId="0" fontId="10" fillId="0" borderId="36" xfId="0" applyFont="1" applyFill="1" applyBorder="1" applyAlignment="1">
      <alignment horizontal="center" vertical="center"/>
    </xf>
    <xf numFmtId="0" fontId="10" fillId="0" borderId="14" xfId="0" applyFont="1" applyBorder="1" applyAlignment="1">
      <alignment horizontal="center" vertical="center"/>
    </xf>
    <xf numFmtId="176" fontId="8" fillId="0" borderId="51" xfId="0" applyNumberFormat="1"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5</xdr:row>
      <xdr:rowOff>0</xdr:rowOff>
    </xdr:from>
    <xdr:to>
      <xdr:col>6</xdr:col>
      <xdr:colOff>800100</xdr:colOff>
      <xdr:row>5</xdr:row>
      <xdr:rowOff>19050</xdr:rowOff>
    </xdr:to>
    <xdr:sp>
      <xdr:nvSpPr>
        <xdr:cNvPr id="1" name="Rectangle 5"/>
        <xdr:cNvSpPr>
          <a:spLocks/>
        </xdr:cNvSpPr>
      </xdr:nvSpPr>
      <xdr:spPr>
        <a:xfrm>
          <a:off x="10582275" y="904875"/>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2</xdr:col>
      <xdr:colOff>466725</xdr:colOff>
      <xdr:row>5</xdr:row>
      <xdr:rowOff>0</xdr:rowOff>
    </xdr:from>
    <xdr:to>
      <xdr:col>2</xdr:col>
      <xdr:colOff>657225</xdr:colOff>
      <xdr:row>5</xdr:row>
      <xdr:rowOff>19050</xdr:rowOff>
    </xdr:to>
    <xdr:sp>
      <xdr:nvSpPr>
        <xdr:cNvPr id="2" name="Rectangle 6"/>
        <xdr:cNvSpPr>
          <a:spLocks/>
        </xdr:cNvSpPr>
      </xdr:nvSpPr>
      <xdr:spPr>
        <a:xfrm>
          <a:off x="4829175" y="904875"/>
          <a:ext cx="190500"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3</xdr:col>
      <xdr:colOff>0</xdr:colOff>
      <xdr:row>5</xdr:row>
      <xdr:rowOff>0</xdr:rowOff>
    </xdr:from>
    <xdr:to>
      <xdr:col>3</xdr:col>
      <xdr:colOff>0</xdr:colOff>
      <xdr:row>5</xdr:row>
      <xdr:rowOff>19050</xdr:rowOff>
    </xdr:to>
    <xdr:sp>
      <xdr:nvSpPr>
        <xdr:cNvPr id="3" name="Rectangle 17"/>
        <xdr:cNvSpPr>
          <a:spLocks/>
        </xdr:cNvSpPr>
      </xdr:nvSpPr>
      <xdr:spPr>
        <a:xfrm>
          <a:off x="5019675" y="904875"/>
          <a:ext cx="0"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4</xdr:col>
      <xdr:colOff>466725</xdr:colOff>
      <xdr:row>5</xdr:row>
      <xdr:rowOff>0</xdr:rowOff>
    </xdr:from>
    <xdr:to>
      <xdr:col>4</xdr:col>
      <xdr:colOff>657225</xdr:colOff>
      <xdr:row>5</xdr:row>
      <xdr:rowOff>19050</xdr:rowOff>
    </xdr:to>
    <xdr:sp>
      <xdr:nvSpPr>
        <xdr:cNvPr id="4" name="Rectangle 18"/>
        <xdr:cNvSpPr>
          <a:spLocks/>
        </xdr:cNvSpPr>
      </xdr:nvSpPr>
      <xdr:spPr>
        <a:xfrm>
          <a:off x="9115425" y="904875"/>
          <a:ext cx="190500"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5</xdr:row>
      <xdr:rowOff>0</xdr:rowOff>
    </xdr:from>
    <xdr:to>
      <xdr:col>5</xdr:col>
      <xdr:colOff>800100</xdr:colOff>
      <xdr:row>5</xdr:row>
      <xdr:rowOff>19050</xdr:rowOff>
    </xdr:to>
    <xdr:sp>
      <xdr:nvSpPr>
        <xdr:cNvPr id="5" name="Rectangle 19"/>
        <xdr:cNvSpPr>
          <a:spLocks/>
        </xdr:cNvSpPr>
      </xdr:nvSpPr>
      <xdr:spPr>
        <a:xfrm>
          <a:off x="9772650" y="904875"/>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9</xdr:row>
      <xdr:rowOff>0</xdr:rowOff>
    </xdr:from>
    <xdr:to>
      <xdr:col>5</xdr:col>
      <xdr:colOff>800100</xdr:colOff>
      <xdr:row>9</xdr:row>
      <xdr:rowOff>19050</xdr:rowOff>
    </xdr:to>
    <xdr:sp>
      <xdr:nvSpPr>
        <xdr:cNvPr id="6" name="Rectangle 22"/>
        <xdr:cNvSpPr>
          <a:spLocks/>
        </xdr:cNvSpPr>
      </xdr:nvSpPr>
      <xdr:spPr>
        <a:xfrm>
          <a:off x="9772650" y="1514475"/>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13</xdr:row>
      <xdr:rowOff>0</xdr:rowOff>
    </xdr:from>
    <xdr:to>
      <xdr:col>5</xdr:col>
      <xdr:colOff>800100</xdr:colOff>
      <xdr:row>13</xdr:row>
      <xdr:rowOff>19050</xdr:rowOff>
    </xdr:to>
    <xdr:sp>
      <xdr:nvSpPr>
        <xdr:cNvPr id="7" name="Rectangle 23"/>
        <xdr:cNvSpPr>
          <a:spLocks/>
        </xdr:cNvSpPr>
      </xdr:nvSpPr>
      <xdr:spPr>
        <a:xfrm>
          <a:off x="9772650" y="2124075"/>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29</xdr:row>
      <xdr:rowOff>0</xdr:rowOff>
    </xdr:from>
    <xdr:to>
      <xdr:col>5</xdr:col>
      <xdr:colOff>800100</xdr:colOff>
      <xdr:row>29</xdr:row>
      <xdr:rowOff>19050</xdr:rowOff>
    </xdr:to>
    <xdr:sp>
      <xdr:nvSpPr>
        <xdr:cNvPr id="8" name="Rectangle 24"/>
        <xdr:cNvSpPr>
          <a:spLocks/>
        </xdr:cNvSpPr>
      </xdr:nvSpPr>
      <xdr:spPr>
        <a:xfrm>
          <a:off x="9772650" y="4562475"/>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25</xdr:row>
      <xdr:rowOff>0</xdr:rowOff>
    </xdr:from>
    <xdr:to>
      <xdr:col>5</xdr:col>
      <xdr:colOff>800100</xdr:colOff>
      <xdr:row>25</xdr:row>
      <xdr:rowOff>19050</xdr:rowOff>
    </xdr:to>
    <xdr:sp>
      <xdr:nvSpPr>
        <xdr:cNvPr id="9" name="Rectangle 25"/>
        <xdr:cNvSpPr>
          <a:spLocks/>
        </xdr:cNvSpPr>
      </xdr:nvSpPr>
      <xdr:spPr>
        <a:xfrm>
          <a:off x="9772650" y="3952875"/>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17</xdr:row>
      <xdr:rowOff>0</xdr:rowOff>
    </xdr:from>
    <xdr:to>
      <xdr:col>5</xdr:col>
      <xdr:colOff>800100</xdr:colOff>
      <xdr:row>17</xdr:row>
      <xdr:rowOff>19050</xdr:rowOff>
    </xdr:to>
    <xdr:sp>
      <xdr:nvSpPr>
        <xdr:cNvPr id="10" name="Rectangle 26"/>
        <xdr:cNvSpPr>
          <a:spLocks/>
        </xdr:cNvSpPr>
      </xdr:nvSpPr>
      <xdr:spPr>
        <a:xfrm>
          <a:off x="9772650" y="2733675"/>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5</xdr:row>
      <xdr:rowOff>0</xdr:rowOff>
    </xdr:from>
    <xdr:to>
      <xdr:col>5</xdr:col>
      <xdr:colOff>800100</xdr:colOff>
      <xdr:row>5</xdr:row>
      <xdr:rowOff>19050</xdr:rowOff>
    </xdr:to>
    <xdr:sp>
      <xdr:nvSpPr>
        <xdr:cNvPr id="11" name="Rectangle 27"/>
        <xdr:cNvSpPr>
          <a:spLocks/>
        </xdr:cNvSpPr>
      </xdr:nvSpPr>
      <xdr:spPr>
        <a:xfrm>
          <a:off x="9772650" y="904875"/>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9</xdr:row>
      <xdr:rowOff>0</xdr:rowOff>
    </xdr:from>
    <xdr:to>
      <xdr:col>5</xdr:col>
      <xdr:colOff>800100</xdr:colOff>
      <xdr:row>9</xdr:row>
      <xdr:rowOff>19050</xdr:rowOff>
    </xdr:to>
    <xdr:sp>
      <xdr:nvSpPr>
        <xdr:cNvPr id="12" name="Rectangle 28"/>
        <xdr:cNvSpPr>
          <a:spLocks/>
        </xdr:cNvSpPr>
      </xdr:nvSpPr>
      <xdr:spPr>
        <a:xfrm>
          <a:off x="9772650" y="1514475"/>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77</xdr:row>
      <xdr:rowOff>0</xdr:rowOff>
    </xdr:from>
    <xdr:to>
      <xdr:col>5</xdr:col>
      <xdr:colOff>800100</xdr:colOff>
      <xdr:row>77</xdr:row>
      <xdr:rowOff>19050</xdr:rowOff>
    </xdr:to>
    <xdr:sp>
      <xdr:nvSpPr>
        <xdr:cNvPr id="13" name="Rectangle 29"/>
        <xdr:cNvSpPr>
          <a:spLocks/>
        </xdr:cNvSpPr>
      </xdr:nvSpPr>
      <xdr:spPr>
        <a:xfrm>
          <a:off x="9772650" y="11887200"/>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77</xdr:row>
      <xdr:rowOff>0</xdr:rowOff>
    </xdr:from>
    <xdr:to>
      <xdr:col>5</xdr:col>
      <xdr:colOff>800100</xdr:colOff>
      <xdr:row>77</xdr:row>
      <xdr:rowOff>19050</xdr:rowOff>
    </xdr:to>
    <xdr:sp>
      <xdr:nvSpPr>
        <xdr:cNvPr id="14" name="Rectangle 30"/>
        <xdr:cNvSpPr>
          <a:spLocks/>
        </xdr:cNvSpPr>
      </xdr:nvSpPr>
      <xdr:spPr>
        <a:xfrm>
          <a:off x="9772650" y="11887200"/>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81</xdr:row>
      <xdr:rowOff>0</xdr:rowOff>
    </xdr:from>
    <xdr:to>
      <xdr:col>5</xdr:col>
      <xdr:colOff>800100</xdr:colOff>
      <xdr:row>81</xdr:row>
      <xdr:rowOff>19050</xdr:rowOff>
    </xdr:to>
    <xdr:sp>
      <xdr:nvSpPr>
        <xdr:cNvPr id="15" name="Rectangle 31"/>
        <xdr:cNvSpPr>
          <a:spLocks/>
        </xdr:cNvSpPr>
      </xdr:nvSpPr>
      <xdr:spPr>
        <a:xfrm>
          <a:off x="9772650" y="12496800"/>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twoCellAnchor>
    <xdr:from>
      <xdr:col>5</xdr:col>
      <xdr:colOff>466725</xdr:colOff>
      <xdr:row>81</xdr:row>
      <xdr:rowOff>0</xdr:rowOff>
    </xdr:from>
    <xdr:to>
      <xdr:col>5</xdr:col>
      <xdr:colOff>800100</xdr:colOff>
      <xdr:row>81</xdr:row>
      <xdr:rowOff>19050</xdr:rowOff>
    </xdr:to>
    <xdr:sp>
      <xdr:nvSpPr>
        <xdr:cNvPr id="16" name="Rectangle 32"/>
        <xdr:cNvSpPr>
          <a:spLocks/>
        </xdr:cNvSpPr>
      </xdr:nvSpPr>
      <xdr:spPr>
        <a:xfrm>
          <a:off x="9772650" y="12496800"/>
          <a:ext cx="333375" cy="19050"/>
        </a:xfrm>
        <a:prstGeom prst="rect">
          <a:avLst/>
        </a:prstGeom>
        <a:noFill/>
        <a:ln w="9525" cmpd="sng">
          <a:noFill/>
        </a:ln>
      </xdr:spPr>
      <xdr:txBody>
        <a:bodyPr vertOverflow="clip" wrap="square"/>
        <a:p>
          <a:pPr algn="r">
            <a:defRPr/>
          </a:pPr>
          <a:r>
            <a:rPr lang="en-US" cap="none" sz="9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
  <sheetViews>
    <sheetView tabSelected="1" view="pageBreakPreview" zoomScale="85" zoomScaleNormal="86" zoomScaleSheetLayoutView="85" workbookViewId="0" topLeftCell="A1">
      <pane xSplit="1" ySplit="5" topLeftCell="B6" activePane="bottomRight" state="frozen"/>
      <selection pane="topLeft" activeCell="A1" sqref="A1"/>
      <selection pane="topRight" activeCell="B1" sqref="B1"/>
      <selection pane="bottomLeft" activeCell="A5" sqref="A5"/>
      <selection pane="bottomRight" activeCell="D12" sqref="D12"/>
    </sheetView>
  </sheetViews>
  <sheetFormatPr defaultColWidth="9.00390625" defaultRowHeight="13.5"/>
  <cols>
    <col min="1" max="1" width="9.625" style="3" customWidth="1"/>
    <col min="2" max="2" width="47.625" style="4" customWidth="1"/>
    <col min="3" max="3" width="8.625" style="4" customWidth="1"/>
    <col min="4" max="4" width="47.625" style="4" customWidth="1"/>
    <col min="5" max="5" width="8.625" style="4" customWidth="1"/>
    <col min="6" max="7" width="10.625" style="4" customWidth="1"/>
    <col min="8" max="16384" width="9.00390625" style="1" customWidth="1"/>
  </cols>
  <sheetData>
    <row r="1" spans="1:7" ht="16.5">
      <c r="A1" s="58" t="s">
        <v>124</v>
      </c>
      <c r="B1" s="6"/>
      <c r="C1" s="6"/>
      <c r="D1" s="6"/>
      <c r="E1" s="6"/>
      <c r="F1" s="6"/>
      <c r="G1" s="6"/>
    </row>
    <row r="2" ht="14.25" customHeight="1" thickBot="1">
      <c r="G2" s="17" t="s">
        <v>40</v>
      </c>
    </row>
    <row r="3" spans="1:7" s="2" customFormat="1" ht="13.5" customHeight="1">
      <c r="A3" s="98" t="s">
        <v>41</v>
      </c>
      <c r="B3" s="13" t="s">
        <v>42</v>
      </c>
      <c r="C3" s="8"/>
      <c r="D3" s="9"/>
      <c r="E3" s="8"/>
      <c r="F3" s="8"/>
      <c r="G3" s="10" t="s">
        <v>43</v>
      </c>
    </row>
    <row r="4" spans="1:7" s="2" customFormat="1" ht="13.5" customHeight="1">
      <c r="A4" s="99"/>
      <c r="B4" s="14" t="s">
        <v>44</v>
      </c>
      <c r="C4" s="11"/>
      <c r="D4" s="12" t="s">
        <v>45</v>
      </c>
      <c r="E4" s="7"/>
      <c r="F4" s="111" t="s">
        <v>80</v>
      </c>
      <c r="G4" s="59" t="s">
        <v>46</v>
      </c>
    </row>
    <row r="5" spans="1:7" s="2" customFormat="1" ht="13.5" customHeight="1" thickBot="1">
      <c r="A5" s="100"/>
      <c r="B5" s="18" t="s">
        <v>47</v>
      </c>
      <c r="C5" s="60" t="s">
        <v>81</v>
      </c>
      <c r="D5" s="19" t="s">
        <v>47</v>
      </c>
      <c r="E5" s="61" t="s">
        <v>81</v>
      </c>
      <c r="F5" s="112"/>
      <c r="G5" s="62" t="s">
        <v>81</v>
      </c>
    </row>
    <row r="6" spans="1:7" ht="12" customHeight="1">
      <c r="A6" s="98" t="s">
        <v>0</v>
      </c>
      <c r="B6" s="50" t="s">
        <v>2</v>
      </c>
      <c r="C6" s="51">
        <v>23235</v>
      </c>
      <c r="D6" s="52" t="s">
        <v>3</v>
      </c>
      <c r="E6" s="53">
        <v>10644</v>
      </c>
      <c r="F6" s="74">
        <f>SUM(C6:C9,E6:E8)</f>
        <v>41100</v>
      </c>
      <c r="G6" s="106">
        <v>64500</v>
      </c>
    </row>
    <row r="7" spans="1:7" ht="12" customHeight="1">
      <c r="A7" s="83"/>
      <c r="B7" s="32" t="s">
        <v>38</v>
      </c>
      <c r="C7" s="33">
        <v>2879</v>
      </c>
      <c r="D7" s="37" t="s">
        <v>68</v>
      </c>
      <c r="E7" s="38">
        <v>2309</v>
      </c>
      <c r="F7" s="75"/>
      <c r="G7" s="96"/>
    </row>
    <row r="8" spans="1:7" ht="12" customHeight="1">
      <c r="A8" s="83"/>
      <c r="B8" s="32" t="s">
        <v>5</v>
      </c>
      <c r="C8" s="33">
        <v>393</v>
      </c>
      <c r="D8" s="37" t="s">
        <v>4</v>
      </c>
      <c r="E8" s="38">
        <v>1640</v>
      </c>
      <c r="F8" s="77">
        <f>E9</f>
        <v>1900</v>
      </c>
      <c r="G8" s="96"/>
    </row>
    <row r="9" spans="1:7" ht="12" customHeight="1">
      <c r="A9" s="83"/>
      <c r="B9" s="32"/>
      <c r="C9" s="33"/>
      <c r="D9" s="39" t="s">
        <v>119</v>
      </c>
      <c r="E9" s="40">
        <v>1900</v>
      </c>
      <c r="F9" s="82"/>
      <c r="G9" s="96"/>
    </row>
    <row r="10" spans="1:7" ht="12" customHeight="1">
      <c r="A10" s="93" t="s">
        <v>48</v>
      </c>
      <c r="B10" s="43" t="s">
        <v>6</v>
      </c>
      <c r="C10" s="31">
        <v>9380</v>
      </c>
      <c r="D10" s="48" t="s">
        <v>109</v>
      </c>
      <c r="E10" s="36">
        <v>1995</v>
      </c>
      <c r="F10" s="70">
        <f>SUM(C10:C13,E10:E13)</f>
        <v>13300</v>
      </c>
      <c r="G10" s="95">
        <v>0</v>
      </c>
    </row>
    <row r="11" spans="1:7" ht="12" customHeight="1">
      <c r="A11" s="83"/>
      <c r="B11" s="32" t="s">
        <v>108</v>
      </c>
      <c r="C11" s="33">
        <v>1802</v>
      </c>
      <c r="D11" s="37" t="s">
        <v>4</v>
      </c>
      <c r="E11" s="38">
        <v>123</v>
      </c>
      <c r="F11" s="72"/>
      <c r="G11" s="96"/>
    </row>
    <row r="12" spans="1:7" ht="12" customHeight="1">
      <c r="A12" s="83"/>
      <c r="B12" s="32"/>
      <c r="C12" s="33"/>
      <c r="D12" s="37"/>
      <c r="E12" s="42"/>
      <c r="F12" s="72"/>
      <c r="G12" s="96"/>
    </row>
    <row r="13" spans="1:7" ht="12" customHeight="1">
      <c r="A13" s="94"/>
      <c r="B13" s="45"/>
      <c r="C13" s="46"/>
      <c r="D13" s="41"/>
      <c r="E13" s="40"/>
      <c r="F13" s="81"/>
      <c r="G13" s="102"/>
    </row>
    <row r="14" spans="1:7" s="5" customFormat="1" ht="12" customHeight="1">
      <c r="A14" s="83" t="s">
        <v>49</v>
      </c>
      <c r="B14" s="32" t="s">
        <v>99</v>
      </c>
      <c r="C14" s="33">
        <v>5393</v>
      </c>
      <c r="D14" s="44" t="s">
        <v>1</v>
      </c>
      <c r="E14" s="38">
        <v>514</v>
      </c>
      <c r="F14" s="70">
        <f>SUM(C14:C17,E14:E17)</f>
        <v>6400</v>
      </c>
      <c r="G14" s="101">
        <v>1800</v>
      </c>
    </row>
    <row r="15" spans="1:7" s="5" customFormat="1" ht="12" customHeight="1">
      <c r="A15" s="83"/>
      <c r="B15" s="32" t="s">
        <v>120</v>
      </c>
      <c r="C15" s="33">
        <v>200</v>
      </c>
      <c r="D15" s="37" t="s">
        <v>4</v>
      </c>
      <c r="E15" s="38">
        <v>93</v>
      </c>
      <c r="F15" s="72"/>
      <c r="G15" s="96"/>
    </row>
    <row r="16" spans="1:7" s="5" customFormat="1" ht="12" customHeight="1">
      <c r="A16" s="83"/>
      <c r="B16" s="32" t="s">
        <v>100</v>
      </c>
      <c r="C16" s="33">
        <v>200</v>
      </c>
      <c r="D16" s="37"/>
      <c r="E16" s="38"/>
      <c r="F16" s="72"/>
      <c r="G16" s="96"/>
    </row>
    <row r="17" spans="1:7" s="5" customFormat="1" ht="12" customHeight="1">
      <c r="A17" s="83"/>
      <c r="B17" s="32"/>
      <c r="C17" s="33"/>
      <c r="D17" s="37"/>
      <c r="E17" s="42"/>
      <c r="F17" s="81"/>
      <c r="G17" s="96"/>
    </row>
    <row r="18" spans="1:7" s="5" customFormat="1" ht="12" customHeight="1">
      <c r="A18" s="93" t="s">
        <v>50</v>
      </c>
      <c r="B18" s="43" t="s">
        <v>8</v>
      </c>
      <c r="C18" s="31">
        <v>15956</v>
      </c>
      <c r="D18" s="44" t="s">
        <v>4</v>
      </c>
      <c r="E18" s="36">
        <v>794</v>
      </c>
      <c r="F18" s="74">
        <f>SUM(C18:C21,E18:E19)</f>
        <v>18000</v>
      </c>
      <c r="G18" s="95">
        <v>3200</v>
      </c>
    </row>
    <row r="19" spans="1:7" s="5" customFormat="1" ht="12" customHeight="1">
      <c r="A19" s="83"/>
      <c r="B19" s="32" t="s">
        <v>9</v>
      </c>
      <c r="C19" s="33">
        <v>300</v>
      </c>
      <c r="D19" s="37"/>
      <c r="E19" s="38"/>
      <c r="F19" s="75"/>
      <c r="G19" s="96"/>
    </row>
    <row r="20" spans="1:7" s="5" customFormat="1" ht="12" customHeight="1">
      <c r="A20" s="83"/>
      <c r="B20" s="32" t="s">
        <v>101</v>
      </c>
      <c r="C20" s="33">
        <v>950</v>
      </c>
      <c r="D20" s="37"/>
      <c r="E20" s="38"/>
      <c r="F20" s="77">
        <f>E21+E20</f>
        <v>3000</v>
      </c>
      <c r="G20" s="96"/>
    </row>
    <row r="21" spans="1:7" s="5" customFormat="1" ht="12" customHeight="1">
      <c r="A21" s="94"/>
      <c r="B21" s="45"/>
      <c r="C21" s="46"/>
      <c r="D21" s="41" t="s">
        <v>104</v>
      </c>
      <c r="E21" s="40">
        <v>3000</v>
      </c>
      <c r="F21" s="82"/>
      <c r="G21" s="102"/>
    </row>
    <row r="22" spans="1:7" s="5" customFormat="1" ht="12" customHeight="1">
      <c r="A22" s="83" t="s">
        <v>51</v>
      </c>
      <c r="B22" s="54" t="s">
        <v>14</v>
      </c>
      <c r="C22" s="33">
        <v>6861</v>
      </c>
      <c r="D22" s="57" t="s">
        <v>105</v>
      </c>
      <c r="E22" s="38">
        <v>3671</v>
      </c>
      <c r="F22" s="76">
        <f>SUM(C22:C25,E22:E24)</f>
        <v>10900</v>
      </c>
      <c r="G22" s="101">
        <v>1500</v>
      </c>
    </row>
    <row r="23" spans="1:7" s="5" customFormat="1" ht="12" customHeight="1">
      <c r="A23" s="83"/>
      <c r="B23" s="55" t="s">
        <v>15</v>
      </c>
      <c r="C23" s="33">
        <v>238</v>
      </c>
      <c r="D23" s="37" t="s">
        <v>4</v>
      </c>
      <c r="E23" s="38">
        <v>130</v>
      </c>
      <c r="F23" s="75"/>
      <c r="G23" s="101"/>
    </row>
    <row r="24" spans="1:7" s="5" customFormat="1" ht="12" customHeight="1">
      <c r="A24" s="83"/>
      <c r="B24" s="4"/>
      <c r="C24" s="33"/>
      <c r="D24" s="37"/>
      <c r="E24" s="38"/>
      <c r="F24" s="77">
        <f>E25</f>
        <v>2500</v>
      </c>
      <c r="G24" s="101"/>
    </row>
    <row r="25" spans="1:7" s="5" customFormat="1" ht="12" customHeight="1">
      <c r="A25" s="83"/>
      <c r="B25" s="56"/>
      <c r="C25" s="33"/>
      <c r="D25" s="39" t="s">
        <v>39</v>
      </c>
      <c r="E25" s="42">
        <v>2500</v>
      </c>
      <c r="F25" s="77"/>
      <c r="G25" s="101"/>
    </row>
    <row r="26" spans="1:7" s="5" customFormat="1" ht="12" customHeight="1">
      <c r="A26" s="93" t="s">
        <v>52</v>
      </c>
      <c r="B26" s="43" t="s">
        <v>12</v>
      </c>
      <c r="C26" s="31">
        <v>16334</v>
      </c>
      <c r="D26" s="44" t="s">
        <v>107</v>
      </c>
      <c r="E26" s="36">
        <v>234</v>
      </c>
      <c r="F26" s="74">
        <f>SUM(C26:C29,E26:E28)</f>
        <v>18000.4</v>
      </c>
      <c r="G26" s="95">
        <v>10000</v>
      </c>
    </row>
    <row r="27" spans="1:7" s="5" customFormat="1" ht="12" customHeight="1">
      <c r="A27" s="83"/>
      <c r="B27" s="32" t="s">
        <v>106</v>
      </c>
      <c r="C27" s="33">
        <v>387.4</v>
      </c>
      <c r="D27" s="37" t="s">
        <v>4</v>
      </c>
      <c r="E27" s="38">
        <v>840</v>
      </c>
      <c r="F27" s="75"/>
      <c r="G27" s="96"/>
    </row>
    <row r="28" spans="1:7" s="5" customFormat="1" ht="12" customHeight="1">
      <c r="A28" s="83"/>
      <c r="B28" s="55" t="s">
        <v>10</v>
      </c>
      <c r="C28" s="33">
        <v>205</v>
      </c>
      <c r="D28" s="37"/>
      <c r="E28" s="38"/>
      <c r="F28" s="77">
        <f>E29+E28</f>
        <v>6500</v>
      </c>
      <c r="G28" s="96"/>
    </row>
    <row r="29" spans="1:7" s="5" customFormat="1" ht="12" customHeight="1">
      <c r="A29" s="94"/>
      <c r="B29" s="55"/>
      <c r="C29" s="33"/>
      <c r="D29" s="39" t="s">
        <v>39</v>
      </c>
      <c r="E29" s="40">
        <v>6500</v>
      </c>
      <c r="F29" s="82"/>
      <c r="G29" s="102"/>
    </row>
    <row r="30" spans="1:7" ht="12" customHeight="1">
      <c r="A30" s="83" t="s">
        <v>53</v>
      </c>
      <c r="B30" s="43" t="s">
        <v>87</v>
      </c>
      <c r="C30" s="31">
        <v>7727</v>
      </c>
      <c r="D30" s="44" t="s">
        <v>88</v>
      </c>
      <c r="E30" s="38">
        <v>683</v>
      </c>
      <c r="F30" s="70">
        <f>SUM(C30:C33,E30:E33)</f>
        <v>9300</v>
      </c>
      <c r="G30" s="101">
        <v>6200</v>
      </c>
    </row>
    <row r="31" spans="1:7" ht="12" customHeight="1">
      <c r="A31" s="83"/>
      <c r="B31" s="32" t="s">
        <v>16</v>
      </c>
      <c r="C31" s="33">
        <v>300</v>
      </c>
      <c r="D31" s="37" t="s">
        <v>89</v>
      </c>
      <c r="E31" s="38"/>
      <c r="F31" s="72"/>
      <c r="G31" s="96"/>
    </row>
    <row r="32" spans="1:7" ht="12" customHeight="1">
      <c r="A32" s="83"/>
      <c r="B32" s="32" t="s">
        <v>7</v>
      </c>
      <c r="C32" s="33">
        <v>170</v>
      </c>
      <c r="D32" s="37" t="s">
        <v>4</v>
      </c>
      <c r="E32" s="38">
        <v>420</v>
      </c>
      <c r="F32" s="72"/>
      <c r="G32" s="96"/>
    </row>
    <row r="33" spans="1:7" ht="12" customHeight="1">
      <c r="A33" s="83"/>
      <c r="B33" s="32"/>
      <c r="C33" s="33"/>
      <c r="D33" s="37"/>
      <c r="E33" s="42"/>
      <c r="F33" s="81"/>
      <c r="G33" s="96"/>
    </row>
    <row r="34" spans="1:7" s="5" customFormat="1" ht="12" customHeight="1">
      <c r="A34" s="93" t="s">
        <v>54</v>
      </c>
      <c r="B34" s="43" t="s">
        <v>17</v>
      </c>
      <c r="C34" s="31">
        <v>26515</v>
      </c>
      <c r="D34" s="48" t="s">
        <v>91</v>
      </c>
      <c r="E34" s="36">
        <v>1821</v>
      </c>
      <c r="F34" s="70">
        <f>SUM(C34:C37,E34:E37)</f>
        <v>31700</v>
      </c>
      <c r="G34" s="95">
        <v>20000</v>
      </c>
    </row>
    <row r="35" spans="1:7" s="5" customFormat="1" ht="12" customHeight="1">
      <c r="A35" s="83"/>
      <c r="B35" s="32" t="s">
        <v>90</v>
      </c>
      <c r="C35" s="33">
        <v>1250</v>
      </c>
      <c r="D35" s="37" t="s">
        <v>4</v>
      </c>
      <c r="E35" s="38">
        <v>87</v>
      </c>
      <c r="F35" s="72"/>
      <c r="G35" s="96"/>
    </row>
    <row r="36" spans="1:7" s="5" customFormat="1" ht="12" customHeight="1">
      <c r="A36" s="83"/>
      <c r="B36" s="32" t="s">
        <v>13</v>
      </c>
      <c r="C36" s="33">
        <v>1627</v>
      </c>
      <c r="D36" s="37"/>
      <c r="E36" s="38"/>
      <c r="F36" s="72"/>
      <c r="G36" s="96"/>
    </row>
    <row r="37" spans="1:7" s="5" customFormat="1" ht="12" customHeight="1">
      <c r="A37" s="94"/>
      <c r="B37" s="45" t="s">
        <v>18</v>
      </c>
      <c r="C37" s="46">
        <v>400</v>
      </c>
      <c r="D37" s="41"/>
      <c r="E37" s="47"/>
      <c r="F37" s="81"/>
      <c r="G37" s="102"/>
    </row>
    <row r="38" spans="1:7" s="5" customFormat="1" ht="12" customHeight="1">
      <c r="A38" s="83" t="s">
        <v>55</v>
      </c>
      <c r="B38" s="49" t="s">
        <v>19</v>
      </c>
      <c r="C38" s="33">
        <v>34898</v>
      </c>
      <c r="D38" s="37" t="s">
        <v>93</v>
      </c>
      <c r="E38" s="38">
        <v>9194</v>
      </c>
      <c r="F38" s="74">
        <f>SUM(C38:C41,E38:E40)</f>
        <v>49900</v>
      </c>
      <c r="G38" s="101">
        <v>81000</v>
      </c>
    </row>
    <row r="39" spans="1:7" s="5" customFormat="1" ht="12" customHeight="1">
      <c r="A39" s="83"/>
      <c r="B39" s="32" t="s">
        <v>20</v>
      </c>
      <c r="C39" s="33">
        <v>3200</v>
      </c>
      <c r="D39" s="37" t="s">
        <v>4</v>
      </c>
      <c r="E39" s="38">
        <v>658</v>
      </c>
      <c r="F39" s="75"/>
      <c r="G39" s="101"/>
    </row>
    <row r="40" spans="1:7" s="5" customFormat="1" ht="12" customHeight="1">
      <c r="A40" s="83"/>
      <c r="B40" s="32" t="s">
        <v>92</v>
      </c>
      <c r="C40" s="33">
        <v>1950</v>
      </c>
      <c r="D40" s="37"/>
      <c r="E40" s="38"/>
      <c r="F40" s="77">
        <f>E41</f>
        <v>3800</v>
      </c>
      <c r="G40" s="101"/>
    </row>
    <row r="41" spans="1:7" s="5" customFormat="1" ht="12" customHeight="1">
      <c r="A41" s="83"/>
      <c r="B41" s="32"/>
      <c r="C41" s="33"/>
      <c r="D41" s="37" t="s">
        <v>110</v>
      </c>
      <c r="E41" s="40">
        <v>3800</v>
      </c>
      <c r="F41" s="82"/>
      <c r="G41" s="101"/>
    </row>
    <row r="42" spans="1:7" ht="12" customHeight="1">
      <c r="A42" s="93" t="s">
        <v>56</v>
      </c>
      <c r="B42" s="43" t="s">
        <v>111</v>
      </c>
      <c r="C42" s="31">
        <v>4295</v>
      </c>
      <c r="D42" s="44" t="s">
        <v>21</v>
      </c>
      <c r="E42" s="36">
        <v>800</v>
      </c>
      <c r="F42" s="74">
        <f>SUM(C42:C45,E42:E44)</f>
        <v>5300</v>
      </c>
      <c r="G42" s="95">
        <v>2300</v>
      </c>
    </row>
    <row r="43" spans="1:7" ht="12" customHeight="1">
      <c r="A43" s="83"/>
      <c r="B43" s="32" t="s">
        <v>112</v>
      </c>
      <c r="C43" s="33">
        <v>93</v>
      </c>
      <c r="D43" s="37" t="s">
        <v>4</v>
      </c>
      <c r="E43" s="38">
        <v>112</v>
      </c>
      <c r="F43" s="75"/>
      <c r="G43" s="96"/>
    </row>
    <row r="44" spans="1:7" ht="12" customHeight="1">
      <c r="A44" s="83"/>
      <c r="B44" s="32"/>
      <c r="C44" s="33"/>
      <c r="D44" s="37"/>
      <c r="E44" s="38"/>
      <c r="F44" s="77">
        <f>E45</f>
        <v>2200</v>
      </c>
      <c r="G44" s="96"/>
    </row>
    <row r="45" spans="1:7" ht="12" customHeight="1">
      <c r="A45" s="94"/>
      <c r="B45" s="45"/>
      <c r="C45" s="46"/>
      <c r="D45" s="41" t="s">
        <v>113</v>
      </c>
      <c r="E45" s="47">
        <v>2200</v>
      </c>
      <c r="F45" s="82"/>
      <c r="G45" s="102"/>
    </row>
    <row r="46" spans="1:7" s="5" customFormat="1" ht="12" customHeight="1">
      <c r="A46" s="83" t="s">
        <v>57</v>
      </c>
      <c r="B46" s="32" t="s">
        <v>22</v>
      </c>
      <c r="C46" s="33">
        <v>17409</v>
      </c>
      <c r="D46" s="44" t="s">
        <v>11</v>
      </c>
      <c r="E46" s="38">
        <v>1317</v>
      </c>
      <c r="F46" s="74">
        <f>SUM(C46:C49,E46:E48)</f>
        <v>23700</v>
      </c>
      <c r="G46" s="101">
        <v>4200</v>
      </c>
    </row>
    <row r="47" spans="1:7" s="5" customFormat="1" ht="12" customHeight="1">
      <c r="A47" s="83"/>
      <c r="B47" s="32" t="s">
        <v>23</v>
      </c>
      <c r="C47" s="33">
        <v>2733</v>
      </c>
      <c r="D47" s="37" t="s">
        <v>4</v>
      </c>
      <c r="E47" s="38">
        <v>326</v>
      </c>
      <c r="F47" s="75"/>
      <c r="G47" s="101"/>
    </row>
    <row r="48" spans="1:7" s="5" customFormat="1" ht="12" customHeight="1">
      <c r="A48" s="83"/>
      <c r="B48" s="32" t="s">
        <v>77</v>
      </c>
      <c r="C48" s="33">
        <v>1915</v>
      </c>
      <c r="D48" s="37"/>
      <c r="E48" s="38"/>
      <c r="F48" s="77">
        <v>2900</v>
      </c>
      <c r="G48" s="101"/>
    </row>
    <row r="49" spans="1:7" s="5" customFormat="1" ht="12.75" customHeight="1">
      <c r="A49" s="83"/>
      <c r="B49" s="32" t="s">
        <v>82</v>
      </c>
      <c r="C49" s="33"/>
      <c r="D49" s="37" t="s">
        <v>114</v>
      </c>
      <c r="E49" s="42"/>
      <c r="F49" s="82"/>
      <c r="G49" s="101"/>
    </row>
    <row r="50" spans="1:7" ht="12" customHeight="1">
      <c r="A50" s="93" t="s">
        <v>58</v>
      </c>
      <c r="B50" s="43" t="s">
        <v>115</v>
      </c>
      <c r="C50" s="31">
        <v>13578</v>
      </c>
      <c r="D50" s="44" t="s">
        <v>116</v>
      </c>
      <c r="E50" s="36">
        <v>5692</v>
      </c>
      <c r="F50" s="70">
        <f>SUM(C50:C53,E50:E53)</f>
        <v>20900</v>
      </c>
      <c r="G50" s="95">
        <v>20000</v>
      </c>
    </row>
    <row r="51" spans="1:7" ht="12" customHeight="1">
      <c r="A51" s="83"/>
      <c r="B51" s="32" t="s">
        <v>24</v>
      </c>
      <c r="C51" s="33">
        <v>1572</v>
      </c>
      <c r="D51" s="37" t="s">
        <v>4</v>
      </c>
      <c r="E51" s="38">
        <v>58</v>
      </c>
      <c r="F51" s="72"/>
      <c r="G51" s="96"/>
    </row>
    <row r="52" spans="1:7" ht="12" customHeight="1">
      <c r="A52" s="83"/>
      <c r="B52" s="32"/>
      <c r="C52" s="33"/>
      <c r="D52" s="37"/>
      <c r="E52" s="38"/>
      <c r="F52" s="72"/>
      <c r="G52" s="96"/>
    </row>
    <row r="53" spans="1:7" ht="12" customHeight="1">
      <c r="A53" s="94"/>
      <c r="B53" s="45"/>
      <c r="C53" s="46"/>
      <c r="D53" s="41"/>
      <c r="E53" s="47"/>
      <c r="F53" s="81"/>
      <c r="G53" s="102"/>
    </row>
    <row r="54" spans="1:7" s="5" customFormat="1" ht="12" customHeight="1">
      <c r="A54" s="83" t="s">
        <v>59</v>
      </c>
      <c r="B54" s="32" t="s">
        <v>25</v>
      </c>
      <c r="C54" s="33">
        <v>21458</v>
      </c>
      <c r="D54" s="44" t="s">
        <v>11</v>
      </c>
      <c r="E54" s="38">
        <v>483</v>
      </c>
      <c r="F54" s="70">
        <f>SUM(C54:C57,E54:E57)</f>
        <v>23000</v>
      </c>
      <c r="G54" s="101">
        <v>12500</v>
      </c>
    </row>
    <row r="55" spans="1:7" s="5" customFormat="1" ht="12" customHeight="1">
      <c r="A55" s="83"/>
      <c r="B55" s="32"/>
      <c r="C55" s="33"/>
      <c r="D55" s="37" t="s">
        <v>26</v>
      </c>
      <c r="E55" s="38">
        <v>904</v>
      </c>
      <c r="F55" s="72"/>
      <c r="G55" s="104"/>
    </row>
    <row r="56" spans="1:7" s="5" customFormat="1" ht="12" customHeight="1">
      <c r="A56" s="83"/>
      <c r="B56" s="32"/>
      <c r="C56" s="33"/>
      <c r="D56" s="37" t="s">
        <v>4</v>
      </c>
      <c r="E56" s="38">
        <v>155</v>
      </c>
      <c r="F56" s="72"/>
      <c r="G56" s="104"/>
    </row>
    <row r="57" spans="1:7" s="5" customFormat="1" ht="12" customHeight="1">
      <c r="A57" s="94"/>
      <c r="B57" s="45"/>
      <c r="C57" s="46"/>
      <c r="D57" s="37"/>
      <c r="E57" s="42"/>
      <c r="F57" s="81"/>
      <c r="G57" s="105"/>
    </row>
    <row r="58" spans="1:7" s="5" customFormat="1" ht="12" customHeight="1">
      <c r="A58" s="93" t="s">
        <v>60</v>
      </c>
      <c r="B58" s="43" t="s">
        <v>27</v>
      </c>
      <c r="C58" s="31">
        <v>4450</v>
      </c>
      <c r="D58" s="44" t="s">
        <v>4</v>
      </c>
      <c r="E58" s="36">
        <v>350</v>
      </c>
      <c r="F58" s="70">
        <f>SUM(C58:C61,E58:E61)</f>
        <v>5000</v>
      </c>
      <c r="G58" s="95">
        <v>400</v>
      </c>
    </row>
    <row r="59" spans="1:7" s="5" customFormat="1" ht="12" customHeight="1">
      <c r="A59" s="83"/>
      <c r="B59" s="32" t="s">
        <v>75</v>
      </c>
      <c r="C59" s="33">
        <v>100</v>
      </c>
      <c r="D59" s="37"/>
      <c r="E59" s="38"/>
      <c r="F59" s="72"/>
      <c r="G59" s="96"/>
    </row>
    <row r="60" spans="1:7" s="5" customFormat="1" ht="12" customHeight="1">
      <c r="A60" s="83"/>
      <c r="B60" s="32" t="s">
        <v>29</v>
      </c>
      <c r="C60" s="33">
        <v>100</v>
      </c>
      <c r="D60" s="37"/>
      <c r="E60" s="38"/>
      <c r="F60" s="72"/>
      <c r="G60" s="96"/>
    </row>
    <row r="61" spans="1:7" s="5" customFormat="1" ht="12" customHeight="1">
      <c r="A61" s="94"/>
      <c r="B61" s="45"/>
      <c r="C61" s="46"/>
      <c r="D61" s="41"/>
      <c r="E61" s="47"/>
      <c r="F61" s="81"/>
      <c r="G61" s="102"/>
    </row>
    <row r="62" spans="1:7" s="5" customFormat="1" ht="12" customHeight="1">
      <c r="A62" s="83" t="s">
        <v>61</v>
      </c>
      <c r="B62" s="32" t="s">
        <v>30</v>
      </c>
      <c r="C62" s="33">
        <v>1400</v>
      </c>
      <c r="D62" s="44" t="s">
        <v>84</v>
      </c>
      <c r="E62" s="38">
        <v>1120</v>
      </c>
      <c r="F62" s="70">
        <f>SUM(C62:C65,E62:E65)</f>
        <v>2600</v>
      </c>
      <c r="G62" s="101">
        <v>0</v>
      </c>
    </row>
    <row r="63" spans="1:7" s="5" customFormat="1" ht="12" customHeight="1">
      <c r="A63" s="83"/>
      <c r="B63" s="32" t="s">
        <v>28</v>
      </c>
      <c r="C63" s="33">
        <v>80</v>
      </c>
      <c r="D63" s="37"/>
      <c r="E63" s="38"/>
      <c r="F63" s="71"/>
      <c r="G63" s="96"/>
    </row>
    <row r="64" spans="1:7" s="5" customFormat="1" ht="12" customHeight="1">
      <c r="A64" s="83"/>
      <c r="B64" s="32"/>
      <c r="C64" s="33"/>
      <c r="D64" s="57"/>
      <c r="E64" s="42"/>
      <c r="F64" s="71"/>
      <c r="G64" s="96"/>
    </row>
    <row r="65" spans="1:7" s="5" customFormat="1" ht="12" customHeight="1">
      <c r="A65" s="83"/>
      <c r="B65" s="32"/>
      <c r="C65" s="33"/>
      <c r="D65" s="41"/>
      <c r="E65" s="42"/>
      <c r="F65" s="73"/>
      <c r="G65" s="96"/>
    </row>
    <row r="66" spans="1:7" s="5" customFormat="1" ht="12" customHeight="1">
      <c r="A66" s="93" t="s">
        <v>62</v>
      </c>
      <c r="B66" s="43" t="s">
        <v>34</v>
      </c>
      <c r="C66" s="31">
        <v>2200</v>
      </c>
      <c r="D66" s="44"/>
      <c r="E66" s="36"/>
      <c r="F66" s="70">
        <f>SUM(C66:C69,E66:E68)</f>
        <v>2200</v>
      </c>
      <c r="G66" s="95">
        <v>0</v>
      </c>
    </row>
    <row r="67" spans="1:7" s="5" customFormat="1" ht="12" customHeight="1">
      <c r="A67" s="83"/>
      <c r="B67" s="32"/>
      <c r="C67" s="33"/>
      <c r="D67" s="37"/>
      <c r="E67" s="38"/>
      <c r="F67" s="71"/>
      <c r="G67" s="101"/>
    </row>
    <row r="68" spans="1:7" s="5" customFormat="1" ht="12" customHeight="1">
      <c r="A68" s="83"/>
      <c r="B68" s="32"/>
      <c r="C68" s="33"/>
      <c r="D68" s="37"/>
      <c r="E68" s="38"/>
      <c r="F68" s="71"/>
      <c r="G68" s="101"/>
    </row>
    <row r="69" spans="1:7" s="5" customFormat="1" ht="12" customHeight="1">
      <c r="A69" s="94"/>
      <c r="B69" s="45"/>
      <c r="C69" s="46"/>
      <c r="D69" s="41"/>
      <c r="E69" s="40"/>
      <c r="F69" s="73"/>
      <c r="G69" s="103"/>
    </row>
    <row r="70" spans="1:7" s="5" customFormat="1" ht="12" customHeight="1">
      <c r="A70" s="83" t="s">
        <v>63</v>
      </c>
      <c r="B70" s="34" t="s">
        <v>35</v>
      </c>
      <c r="C70" s="33">
        <v>3300</v>
      </c>
      <c r="D70" s="37"/>
      <c r="E70" s="38"/>
      <c r="F70" s="78">
        <f>SUM(C70:C73,E70:E71)</f>
        <v>3300</v>
      </c>
      <c r="G70" s="101">
        <v>0</v>
      </c>
    </row>
    <row r="71" spans="1:7" s="5" customFormat="1" ht="12" customHeight="1">
      <c r="A71" s="83"/>
      <c r="B71" s="34"/>
      <c r="C71" s="33"/>
      <c r="D71" s="37"/>
      <c r="E71" s="38"/>
      <c r="F71" s="79"/>
      <c r="G71" s="96"/>
    </row>
    <row r="72" spans="1:7" s="5" customFormat="1" ht="12" customHeight="1">
      <c r="A72" s="83"/>
      <c r="B72" s="34"/>
      <c r="C72" s="33"/>
      <c r="D72" s="37"/>
      <c r="E72" s="38"/>
      <c r="F72" s="79"/>
      <c r="G72" s="96"/>
    </row>
    <row r="73" spans="1:7" s="5" customFormat="1" ht="12" customHeight="1">
      <c r="A73" s="83"/>
      <c r="B73" s="32"/>
      <c r="C73" s="33"/>
      <c r="D73" s="41"/>
      <c r="E73" s="42"/>
      <c r="F73" s="80"/>
      <c r="G73" s="96"/>
    </row>
    <row r="74" spans="1:7" s="5" customFormat="1" ht="12" customHeight="1">
      <c r="A74" s="93" t="s">
        <v>64</v>
      </c>
      <c r="B74" s="43" t="s">
        <v>31</v>
      </c>
      <c r="C74" s="31">
        <v>2500</v>
      </c>
      <c r="D74" s="44"/>
      <c r="E74" s="36"/>
      <c r="F74" s="70">
        <f>SUM(C74:C77,E74:E77)</f>
        <v>2500</v>
      </c>
      <c r="G74" s="95">
        <v>0</v>
      </c>
    </row>
    <row r="75" spans="1:7" s="5" customFormat="1" ht="12" customHeight="1">
      <c r="A75" s="83"/>
      <c r="B75" s="32"/>
      <c r="C75" s="33"/>
      <c r="D75" s="37"/>
      <c r="E75" s="38"/>
      <c r="F75" s="71"/>
      <c r="G75" s="101"/>
    </row>
    <row r="76" spans="1:7" s="5" customFormat="1" ht="12" customHeight="1">
      <c r="A76" s="83"/>
      <c r="B76" s="32"/>
      <c r="C76" s="33"/>
      <c r="D76" s="37"/>
      <c r="E76" s="38"/>
      <c r="F76" s="71"/>
      <c r="G76" s="101"/>
    </row>
    <row r="77" spans="1:7" s="5" customFormat="1" ht="12" customHeight="1">
      <c r="A77" s="94"/>
      <c r="B77" s="45"/>
      <c r="C77" s="46"/>
      <c r="D77" s="41"/>
      <c r="E77" s="47"/>
      <c r="F77" s="73"/>
      <c r="G77" s="103"/>
    </row>
    <row r="78" spans="1:256" ht="12" customHeight="1">
      <c r="A78" s="83" t="s">
        <v>65</v>
      </c>
      <c r="B78" s="32" t="s">
        <v>97</v>
      </c>
      <c r="C78" s="33">
        <v>9579</v>
      </c>
      <c r="D78" s="35" t="s">
        <v>32</v>
      </c>
      <c r="E78" s="38">
        <v>5717</v>
      </c>
      <c r="F78" s="74">
        <f>SUM(C78:C81,E78:E80)</f>
        <v>16700</v>
      </c>
      <c r="G78" s="101">
        <v>32000</v>
      </c>
      <c r="IV78" s="21">
        <f>SUM(C78:IU78)</f>
        <v>63996</v>
      </c>
    </row>
    <row r="79" spans="1:256" ht="12" customHeight="1">
      <c r="A79" s="83"/>
      <c r="B79" s="32" t="s">
        <v>98</v>
      </c>
      <c r="C79" s="33">
        <v>200</v>
      </c>
      <c r="D79" s="37" t="s">
        <v>26</v>
      </c>
      <c r="E79" s="38">
        <v>400</v>
      </c>
      <c r="F79" s="75"/>
      <c r="G79" s="101"/>
      <c r="IV79" s="21">
        <f>SUM(C79:IU79)</f>
        <v>600</v>
      </c>
    </row>
    <row r="80" spans="1:7" ht="12" customHeight="1">
      <c r="A80" s="83"/>
      <c r="B80" s="32" t="s">
        <v>36</v>
      </c>
      <c r="C80" s="33">
        <v>343</v>
      </c>
      <c r="D80" s="37" t="s">
        <v>4</v>
      </c>
      <c r="E80" s="38">
        <v>461</v>
      </c>
      <c r="F80" s="77">
        <f>E81</f>
        <v>1700</v>
      </c>
      <c r="G80" s="96"/>
    </row>
    <row r="81" spans="1:7" ht="12" customHeight="1">
      <c r="A81" s="83"/>
      <c r="B81" s="32"/>
      <c r="C81" s="33"/>
      <c r="D81" s="41" t="s">
        <v>117</v>
      </c>
      <c r="E81" s="40">
        <v>1700</v>
      </c>
      <c r="F81" s="82"/>
      <c r="G81" s="96"/>
    </row>
    <row r="82" spans="1:256" ht="12" customHeight="1">
      <c r="A82" s="93" t="s">
        <v>66</v>
      </c>
      <c r="B82" s="30" t="s">
        <v>67</v>
      </c>
      <c r="C82" s="31">
        <v>17139</v>
      </c>
      <c r="D82" s="35" t="s">
        <v>32</v>
      </c>
      <c r="E82" s="36">
        <v>10069</v>
      </c>
      <c r="F82" s="74">
        <f>SUM(C82:C85,E82:E84)</f>
        <v>29700</v>
      </c>
      <c r="G82" s="95">
        <v>22100</v>
      </c>
      <c r="IV82" s="21">
        <f>SUM(C82:IU82)</f>
        <v>79008</v>
      </c>
    </row>
    <row r="83" spans="1:7" ht="12" customHeight="1">
      <c r="A83" s="83"/>
      <c r="B83" s="32" t="s">
        <v>33</v>
      </c>
      <c r="C83" s="33">
        <v>600</v>
      </c>
      <c r="D83" s="37" t="s">
        <v>68</v>
      </c>
      <c r="E83" s="38">
        <v>1500</v>
      </c>
      <c r="F83" s="75"/>
      <c r="G83" s="101"/>
    </row>
    <row r="84" spans="1:7" ht="12" customHeight="1">
      <c r="A84" s="83"/>
      <c r="B84" s="34" t="s">
        <v>76</v>
      </c>
      <c r="C84" s="33">
        <v>344</v>
      </c>
      <c r="D84" s="37" t="s">
        <v>4</v>
      </c>
      <c r="E84" s="38">
        <v>48</v>
      </c>
      <c r="F84" s="77">
        <f>E85</f>
        <v>3000</v>
      </c>
      <c r="G84" s="96"/>
    </row>
    <row r="85" spans="1:7" ht="12" customHeight="1">
      <c r="A85" s="83"/>
      <c r="B85" s="32"/>
      <c r="C85" s="33"/>
      <c r="D85" s="41" t="s">
        <v>118</v>
      </c>
      <c r="E85" s="38">
        <v>3000</v>
      </c>
      <c r="F85" s="82"/>
      <c r="G85" s="96"/>
    </row>
    <row r="86" spans="1:7" ht="12" customHeight="1">
      <c r="A86" s="93" t="s">
        <v>69</v>
      </c>
      <c r="B86" s="43" t="s">
        <v>96</v>
      </c>
      <c r="C86" s="31">
        <v>2610</v>
      </c>
      <c r="D86" s="44" t="s">
        <v>11</v>
      </c>
      <c r="E86" s="36">
        <v>190</v>
      </c>
      <c r="F86" s="70">
        <f>SUM(C86:C89,E86:E89)</f>
        <v>2900</v>
      </c>
      <c r="G86" s="95">
        <v>0</v>
      </c>
    </row>
    <row r="87" spans="1:7" ht="12" customHeight="1">
      <c r="A87" s="83"/>
      <c r="B87" s="32"/>
      <c r="C87" s="33"/>
      <c r="D87" s="37" t="s">
        <v>78</v>
      </c>
      <c r="E87" s="38">
        <v>90</v>
      </c>
      <c r="F87" s="71"/>
      <c r="G87" s="96"/>
    </row>
    <row r="88" spans="1:7" ht="12" customHeight="1">
      <c r="A88" s="83"/>
      <c r="B88" s="32"/>
      <c r="C88" s="33"/>
      <c r="D88" s="37" t="s">
        <v>4</v>
      </c>
      <c r="E88" s="38">
        <v>10</v>
      </c>
      <c r="F88" s="72"/>
      <c r="G88" s="96"/>
    </row>
    <row r="89" spans="1:7" ht="12" customHeight="1">
      <c r="A89" s="94"/>
      <c r="B89" s="45"/>
      <c r="C89" s="46"/>
      <c r="D89" s="41"/>
      <c r="E89" s="40"/>
      <c r="F89" s="72"/>
      <c r="G89" s="102"/>
    </row>
    <row r="90" spans="1:7" s="5" customFormat="1" ht="12" customHeight="1">
      <c r="A90" s="93" t="s">
        <v>70</v>
      </c>
      <c r="B90" s="43" t="s">
        <v>79</v>
      </c>
      <c r="C90" s="31">
        <v>11410</v>
      </c>
      <c r="D90" s="44" t="s">
        <v>4</v>
      </c>
      <c r="E90" s="36">
        <v>10</v>
      </c>
      <c r="F90" s="70">
        <f>SUM(C90:C93,E90:E93)</f>
        <v>12400</v>
      </c>
      <c r="G90" s="95">
        <v>5600</v>
      </c>
    </row>
    <row r="91" spans="1:7" s="5" customFormat="1" ht="12" customHeight="1">
      <c r="A91" s="83"/>
      <c r="B91" s="32" t="s">
        <v>94</v>
      </c>
      <c r="C91" s="33">
        <v>880</v>
      </c>
      <c r="D91" s="37"/>
      <c r="E91" s="38"/>
      <c r="F91" s="72"/>
      <c r="G91" s="96"/>
    </row>
    <row r="92" spans="1:7" s="5" customFormat="1" ht="12" customHeight="1">
      <c r="A92" s="83"/>
      <c r="B92" s="32" t="s">
        <v>95</v>
      </c>
      <c r="C92" s="33">
        <v>100</v>
      </c>
      <c r="D92" s="37"/>
      <c r="E92" s="38"/>
      <c r="F92" s="72"/>
      <c r="G92" s="96"/>
    </row>
    <row r="93" spans="1:7" s="5" customFormat="1" ht="12" customHeight="1">
      <c r="A93" s="94"/>
      <c r="B93" s="45"/>
      <c r="C93" s="46"/>
      <c r="D93" s="41"/>
      <c r="E93" s="47"/>
      <c r="F93" s="81"/>
      <c r="G93" s="102"/>
    </row>
    <row r="94" spans="1:7" ht="12" customHeight="1">
      <c r="A94" s="93" t="s">
        <v>71</v>
      </c>
      <c r="B94" s="43" t="s">
        <v>102</v>
      </c>
      <c r="C94" s="31">
        <v>8367</v>
      </c>
      <c r="D94" s="44" t="s">
        <v>4</v>
      </c>
      <c r="E94" s="36">
        <v>1953</v>
      </c>
      <c r="F94" s="70">
        <f>SUM(C94:C97,E94:E96)</f>
        <v>16900</v>
      </c>
      <c r="G94" s="95">
        <v>27000</v>
      </c>
    </row>
    <row r="95" spans="1:7" ht="12" customHeight="1">
      <c r="A95" s="83"/>
      <c r="B95" s="32" t="s">
        <v>103</v>
      </c>
      <c r="C95" s="33">
        <v>6291</v>
      </c>
      <c r="D95" s="37"/>
      <c r="E95" s="38"/>
      <c r="F95" s="71"/>
      <c r="G95" s="96"/>
    </row>
    <row r="96" spans="1:7" ht="12" customHeight="1">
      <c r="A96" s="83"/>
      <c r="B96" s="32" t="s">
        <v>72</v>
      </c>
      <c r="C96" s="33">
        <v>289</v>
      </c>
      <c r="D96" s="37"/>
      <c r="E96" s="38"/>
      <c r="F96" s="71"/>
      <c r="G96" s="96"/>
    </row>
    <row r="97" spans="1:7" ht="12" customHeight="1" thickBot="1">
      <c r="A97" s="83"/>
      <c r="B97" s="32"/>
      <c r="C97" s="33"/>
      <c r="D97" s="37"/>
      <c r="E97" s="42"/>
      <c r="F97" s="113"/>
      <c r="G97" s="97"/>
    </row>
    <row r="98" spans="1:7" ht="12.75" thickTop="1">
      <c r="A98" s="84" t="s">
        <v>73</v>
      </c>
      <c r="B98" s="85"/>
      <c r="C98" s="85"/>
      <c r="D98" s="86"/>
      <c r="E98" s="15"/>
      <c r="F98" s="109">
        <f>SUM(F6,F10,F14,F18,F22,F26,F30,F34,F38,F42,F46,F50,F54,F58,F62,F66,F70,F74,F78,F82,F86,F90,F94)</f>
        <v>365700.4</v>
      </c>
      <c r="G98" s="107">
        <f>SUM(G6:G97)</f>
        <v>314300</v>
      </c>
    </row>
    <row r="99" spans="1:8" ht="10.5">
      <c r="A99" s="87"/>
      <c r="B99" s="88"/>
      <c r="C99" s="88"/>
      <c r="D99" s="89"/>
      <c r="E99" s="16"/>
      <c r="F99" s="110"/>
      <c r="G99" s="108"/>
      <c r="H99" s="20"/>
    </row>
    <row r="100" spans="1:7" ht="12.75">
      <c r="A100" s="87"/>
      <c r="B100" s="88"/>
      <c r="C100" s="88"/>
      <c r="D100" s="89"/>
      <c r="E100" s="16" t="s">
        <v>74</v>
      </c>
      <c r="F100" s="23">
        <f>SUM(F48,F8,F20,F24,F28,F40,F44,F80,F84)</f>
        <v>27500</v>
      </c>
      <c r="G100" s="25"/>
    </row>
    <row r="101" spans="1:7" ht="13.5" thickBot="1">
      <c r="A101" s="87"/>
      <c r="B101" s="88"/>
      <c r="C101" s="88"/>
      <c r="D101" s="89"/>
      <c r="E101" s="29" t="s">
        <v>37</v>
      </c>
      <c r="F101" s="24"/>
      <c r="G101" s="27">
        <v>1490</v>
      </c>
    </row>
    <row r="102" spans="1:7" ht="13.5" thickBot="1">
      <c r="A102" s="90"/>
      <c r="B102" s="91"/>
      <c r="C102" s="91"/>
      <c r="D102" s="92"/>
      <c r="E102" s="26"/>
      <c r="F102" s="28">
        <f>F98+F100</f>
        <v>393200.4</v>
      </c>
      <c r="G102" s="63">
        <f>G98+G101</f>
        <v>315790</v>
      </c>
    </row>
    <row r="103" spans="1:7" ht="12.75">
      <c r="A103" s="64" t="s">
        <v>83</v>
      </c>
      <c r="B103" s="65"/>
      <c r="C103" s="65"/>
      <c r="D103" s="66"/>
      <c r="E103" s="67" t="s">
        <v>85</v>
      </c>
      <c r="F103" s="67" t="s">
        <v>122</v>
      </c>
      <c r="G103" s="68">
        <v>9000</v>
      </c>
    </row>
    <row r="104" spans="1:7" ht="12.75">
      <c r="A104" s="64"/>
      <c r="B104" s="65"/>
      <c r="C104" s="65"/>
      <c r="D104" s="66"/>
      <c r="E104" s="67" t="s">
        <v>121</v>
      </c>
      <c r="F104" s="67" t="s">
        <v>123</v>
      </c>
      <c r="G104" s="68">
        <v>90000</v>
      </c>
    </row>
    <row r="105" spans="4:7" ht="18" customHeight="1">
      <c r="D105" s="69" t="s">
        <v>86</v>
      </c>
      <c r="G105" s="68">
        <f>SUM(F102,G102:G104)</f>
        <v>807990.4</v>
      </c>
    </row>
    <row r="109" ht="10.5">
      <c r="B109" s="22"/>
    </row>
  </sheetData>
  <mergeCells count="83">
    <mergeCell ref="F94:F97"/>
    <mergeCell ref="F40:F41"/>
    <mergeCell ref="F42:F43"/>
    <mergeCell ref="F44:F45"/>
    <mergeCell ref="F46:F47"/>
    <mergeCell ref="F48:F49"/>
    <mergeCell ref="F54:F57"/>
    <mergeCell ref="F78:F79"/>
    <mergeCell ref="F80:F81"/>
    <mergeCell ref="F82:F83"/>
    <mergeCell ref="F4:F5"/>
    <mergeCell ref="F14:F17"/>
    <mergeCell ref="F18:F19"/>
    <mergeCell ref="F20:F21"/>
    <mergeCell ref="F6:F7"/>
    <mergeCell ref="F8:F9"/>
    <mergeCell ref="F10:F13"/>
    <mergeCell ref="G98:G99"/>
    <mergeCell ref="F34:F37"/>
    <mergeCell ref="F50:F53"/>
    <mergeCell ref="F58:F61"/>
    <mergeCell ref="F74:F77"/>
    <mergeCell ref="F90:F93"/>
    <mergeCell ref="G38:G41"/>
    <mergeCell ref="G42:G45"/>
    <mergeCell ref="F98:F99"/>
    <mergeCell ref="F84:F85"/>
    <mergeCell ref="G6:G9"/>
    <mergeCell ref="G10:G13"/>
    <mergeCell ref="G14:G17"/>
    <mergeCell ref="G18:G21"/>
    <mergeCell ref="G22:G25"/>
    <mergeCell ref="G26:G29"/>
    <mergeCell ref="G30:G33"/>
    <mergeCell ref="G34:G37"/>
    <mergeCell ref="G46:G49"/>
    <mergeCell ref="G50:G53"/>
    <mergeCell ref="G54:G57"/>
    <mergeCell ref="G58:G61"/>
    <mergeCell ref="G62:G65"/>
    <mergeCell ref="G66:G69"/>
    <mergeCell ref="G70:G73"/>
    <mergeCell ref="G74:G77"/>
    <mergeCell ref="G78:G81"/>
    <mergeCell ref="G82:G85"/>
    <mergeCell ref="G86:G89"/>
    <mergeCell ref="G90:G93"/>
    <mergeCell ref="G94:G97"/>
    <mergeCell ref="A3:A5"/>
    <mergeCell ref="A6:A9"/>
    <mergeCell ref="A10:A13"/>
    <mergeCell ref="A14:A17"/>
    <mergeCell ref="A18:A21"/>
    <mergeCell ref="A22:A25"/>
    <mergeCell ref="A26:A29"/>
    <mergeCell ref="A30:A33"/>
    <mergeCell ref="A34:A37"/>
    <mergeCell ref="A38:A41"/>
    <mergeCell ref="A42:A45"/>
    <mergeCell ref="A70:A73"/>
    <mergeCell ref="A74:A77"/>
    <mergeCell ref="A46:A49"/>
    <mergeCell ref="A50:A53"/>
    <mergeCell ref="A54:A57"/>
    <mergeCell ref="A58:A61"/>
    <mergeCell ref="A62:A65"/>
    <mergeCell ref="A66:A69"/>
    <mergeCell ref="A78:A81"/>
    <mergeCell ref="A98:D102"/>
    <mergeCell ref="A82:A85"/>
    <mergeCell ref="A86:A89"/>
    <mergeCell ref="A90:A93"/>
    <mergeCell ref="A94:A97"/>
    <mergeCell ref="F22:F23"/>
    <mergeCell ref="F24:F25"/>
    <mergeCell ref="F70:F73"/>
    <mergeCell ref="F30:F33"/>
    <mergeCell ref="F26:F27"/>
    <mergeCell ref="F28:F29"/>
    <mergeCell ref="F86:F89"/>
    <mergeCell ref="F62:F65"/>
    <mergeCell ref="F38:F39"/>
    <mergeCell ref="F66:F69"/>
  </mergeCells>
  <printOptions horizontalCentered="1"/>
  <pageMargins left="0.5905511811023623" right="0.1968503937007874" top="0.7086614173228347" bottom="0.1968503937007874" header="0.35433070866141736" footer="0.3937007874015748"/>
  <pageSetup fitToHeight="2" horizontalDpi="600" verticalDpi="600" orientation="portrait" paperSize="8"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2011-06-03T11:34:28Z</cp:lastPrinted>
  <dcterms:created xsi:type="dcterms:W3CDTF">2007-08-31T05:48:52Z</dcterms:created>
  <dcterms:modified xsi:type="dcterms:W3CDTF">2011-06-03T11:43:38Z</dcterms:modified>
  <cp:category/>
  <cp:version/>
  <cp:contentType/>
  <cp:contentStatus/>
</cp:coreProperties>
</file>