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03_年報作成\令和５年統計年報 第52号（作成R6年）\04 付録\"/>
    </mc:Choice>
  </mc:AlternateContent>
  <xr:revisionPtr revIDLastSave="0" documentId="13_ncr:1_{89079B39-7AC8-4AB5-B1A6-C6FA5A6B66E6}" xr6:coauthVersionLast="47" xr6:coauthVersionMax="47" xr10:uidLastSave="{00000000-0000-0000-0000-000000000000}"/>
  <bookViews>
    <workbookView xWindow="-110" yWindow="-110" windowWidth="21820" windowHeight="13900" xr2:uid="{F8462732-7318-4005-85DD-C7D98199F941}"/>
  </bookViews>
  <sheets>
    <sheet name="付録8-2" sheetId="8" r:id="rId1"/>
  </sheets>
  <externalReferences>
    <externalReference r:id="rId2"/>
  </externalReferences>
  <definedNames>
    <definedName name="_129">#REF!</definedName>
    <definedName name="_153">#REF!</definedName>
    <definedName name="_198">#REF!</definedName>
    <definedName name="_386">#REF!</definedName>
    <definedName name="_xlnm.Print_Titles" localSheetId="0">'付録8-2'!$1:$6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3" i="8" l="1"/>
  <c r="V53" i="8"/>
  <c r="Y53" i="8" s="1"/>
  <c r="U53" i="8"/>
  <c r="T53" i="8"/>
  <c r="S53" i="8"/>
  <c r="R53" i="8"/>
  <c r="Q53" i="8"/>
  <c r="P53" i="8"/>
  <c r="O53" i="8"/>
  <c r="L53" i="8"/>
  <c r="K53" i="8"/>
  <c r="J53" i="8"/>
  <c r="J51" i="8" s="1"/>
  <c r="I53" i="8"/>
  <c r="I51" i="8" s="1"/>
  <c r="H53" i="8"/>
  <c r="X53" i="8" s="1"/>
  <c r="G53" i="8"/>
  <c r="F53" i="8"/>
  <c r="E53" i="8"/>
  <c r="D53" i="8"/>
  <c r="AA52" i="8"/>
  <c r="V52" i="8"/>
  <c r="U52" i="8"/>
  <c r="U51" i="8" s="1"/>
  <c r="U62" i="8" s="1"/>
  <c r="T52" i="8"/>
  <c r="S52" i="8"/>
  <c r="R52" i="8"/>
  <c r="R51" i="8" s="1"/>
  <c r="Q52" i="8"/>
  <c r="Q51" i="8" s="1"/>
  <c r="Q62" i="8" s="1"/>
  <c r="P52" i="8"/>
  <c r="O52" i="8"/>
  <c r="L52" i="8"/>
  <c r="K52" i="8"/>
  <c r="J52" i="8"/>
  <c r="I52" i="8"/>
  <c r="H52" i="8"/>
  <c r="G52" i="8"/>
  <c r="G51" i="8" s="1"/>
  <c r="G62" i="8" s="1"/>
  <c r="F52" i="8"/>
  <c r="E52" i="8"/>
  <c r="D52" i="8"/>
  <c r="AA51" i="8"/>
  <c r="V51" i="8"/>
  <c r="D51" i="8"/>
  <c r="D62" i="8" s="1"/>
  <c r="AA50" i="8"/>
  <c r="AA49" i="8"/>
  <c r="V49" i="8"/>
  <c r="U49" i="8"/>
  <c r="T49" i="8"/>
  <c r="S49" i="8"/>
  <c r="R49" i="8"/>
  <c r="Q49" i="8"/>
  <c r="P49" i="8"/>
  <c r="O49" i="8"/>
  <c r="L49" i="8"/>
  <c r="K49" i="8"/>
  <c r="J49" i="8"/>
  <c r="I49" i="8"/>
  <c r="H49" i="8"/>
  <c r="G49" i="8"/>
  <c r="F49" i="8"/>
  <c r="E49" i="8"/>
  <c r="D49" i="8"/>
  <c r="AA48" i="8"/>
  <c r="V48" i="8"/>
  <c r="U48" i="8"/>
  <c r="T48" i="8"/>
  <c r="S48" i="8"/>
  <c r="R48" i="8"/>
  <c r="Q48" i="8"/>
  <c r="P48" i="8"/>
  <c r="O48" i="8"/>
  <c r="O47" i="8" s="1"/>
  <c r="L48" i="8"/>
  <c r="K48" i="8"/>
  <c r="J48" i="8"/>
  <c r="I48" i="8"/>
  <c r="H48" i="8"/>
  <c r="G48" i="8"/>
  <c r="F48" i="8"/>
  <c r="E48" i="8"/>
  <c r="E47" i="8" s="1"/>
  <c r="D48" i="8"/>
  <c r="D47" i="8" s="1"/>
  <c r="AA47" i="8"/>
  <c r="K47" i="8"/>
  <c r="J47" i="8"/>
  <c r="AA46" i="8"/>
  <c r="V46" i="8"/>
  <c r="U46" i="8"/>
  <c r="T46" i="8"/>
  <c r="S46" i="8"/>
  <c r="Y46" i="8" s="1"/>
  <c r="R46" i="8"/>
  <c r="Q46" i="8"/>
  <c r="P46" i="8"/>
  <c r="O46" i="8"/>
  <c r="L46" i="8"/>
  <c r="K46" i="8"/>
  <c r="J46" i="8"/>
  <c r="I46" i="8"/>
  <c r="H46" i="8"/>
  <c r="G46" i="8"/>
  <c r="F46" i="8"/>
  <c r="E46" i="8"/>
  <c r="D46" i="8"/>
  <c r="AA45" i="8"/>
  <c r="Y45" i="8"/>
  <c r="W45" i="8"/>
  <c r="V45" i="8"/>
  <c r="U45" i="8"/>
  <c r="T45" i="8"/>
  <c r="S45" i="8"/>
  <c r="R45" i="8"/>
  <c r="Q45" i="8"/>
  <c r="P45" i="8"/>
  <c r="O45" i="8"/>
  <c r="L45" i="8"/>
  <c r="K45" i="8"/>
  <c r="J45" i="8"/>
  <c r="I45" i="8"/>
  <c r="H45" i="8"/>
  <c r="G45" i="8"/>
  <c r="F45" i="8"/>
  <c r="E45" i="8"/>
  <c r="D45" i="8"/>
  <c r="AA44" i="8"/>
  <c r="V44" i="8"/>
  <c r="V43" i="8" s="1"/>
  <c r="U44" i="8"/>
  <c r="T44" i="8"/>
  <c r="T43" i="8" s="1"/>
  <c r="S44" i="8"/>
  <c r="S43" i="8" s="1"/>
  <c r="R44" i="8"/>
  <c r="Q44" i="8"/>
  <c r="P44" i="8"/>
  <c r="O44" i="8"/>
  <c r="L44" i="8"/>
  <c r="K44" i="8"/>
  <c r="J44" i="8"/>
  <c r="I44" i="8"/>
  <c r="H44" i="8"/>
  <c r="H43" i="8" s="1"/>
  <c r="G44" i="8"/>
  <c r="F44" i="8"/>
  <c r="E44" i="8"/>
  <c r="E43" i="8" s="1"/>
  <c r="D44" i="8"/>
  <c r="W44" i="8" s="1"/>
  <c r="AA43" i="8"/>
  <c r="AA42" i="8"/>
  <c r="AA40" i="8"/>
  <c r="V40" i="8"/>
  <c r="U40" i="8"/>
  <c r="T40" i="8"/>
  <c r="Y40" i="8" s="1"/>
  <c r="S40" i="8"/>
  <c r="R40" i="8"/>
  <c r="Q40" i="8"/>
  <c r="P40" i="8"/>
  <c r="O40" i="8"/>
  <c r="L40" i="8"/>
  <c r="K40" i="8"/>
  <c r="J40" i="8"/>
  <c r="I40" i="8"/>
  <c r="H40" i="8"/>
  <c r="G40" i="8"/>
  <c r="F40" i="8"/>
  <c r="E40" i="8"/>
  <c r="D40" i="8"/>
  <c r="AA39" i="8"/>
  <c r="V39" i="8"/>
  <c r="U39" i="8"/>
  <c r="T39" i="8"/>
  <c r="S39" i="8"/>
  <c r="S37" i="8" s="1"/>
  <c r="R39" i="8"/>
  <c r="Q39" i="8"/>
  <c r="P39" i="8"/>
  <c r="O39" i="8"/>
  <c r="L39" i="8"/>
  <c r="K39" i="8"/>
  <c r="J39" i="8"/>
  <c r="I39" i="8"/>
  <c r="H39" i="8"/>
  <c r="G39" i="8"/>
  <c r="F39" i="8"/>
  <c r="E39" i="8"/>
  <c r="E37" i="8" s="1"/>
  <c r="D39" i="8"/>
  <c r="W39" i="8" s="1"/>
  <c r="AA38" i="8"/>
  <c r="W38" i="8"/>
  <c r="V38" i="8"/>
  <c r="U38" i="8"/>
  <c r="T38" i="8"/>
  <c r="S38" i="8"/>
  <c r="R38" i="8"/>
  <c r="Q38" i="8"/>
  <c r="P38" i="8"/>
  <c r="O38" i="8"/>
  <c r="L38" i="8"/>
  <c r="K38" i="8"/>
  <c r="J38" i="8"/>
  <c r="J37" i="8" s="1"/>
  <c r="I38" i="8"/>
  <c r="H38" i="8"/>
  <c r="G38" i="8"/>
  <c r="F38" i="8"/>
  <c r="E38" i="8"/>
  <c r="D38" i="8"/>
  <c r="AA37" i="8"/>
  <c r="V37" i="8"/>
  <c r="R37" i="8"/>
  <c r="H37" i="8"/>
  <c r="D37" i="8"/>
  <c r="AA36" i="8"/>
  <c r="AA35" i="8"/>
  <c r="V35" i="8"/>
  <c r="U35" i="8"/>
  <c r="T35" i="8"/>
  <c r="T34" i="8" s="1"/>
  <c r="S35" i="8"/>
  <c r="R35" i="8"/>
  <c r="R34" i="8" s="1"/>
  <c r="Q35" i="8"/>
  <c r="P35" i="8"/>
  <c r="P34" i="8" s="1"/>
  <c r="O35" i="8"/>
  <c r="O34" i="8" s="1"/>
  <c r="L35" i="8"/>
  <c r="K35" i="8"/>
  <c r="K34" i="8" s="1"/>
  <c r="J35" i="8"/>
  <c r="I35" i="8"/>
  <c r="H35" i="8"/>
  <c r="G35" i="8"/>
  <c r="F35" i="8"/>
  <c r="F34" i="8" s="1"/>
  <c r="E35" i="8"/>
  <c r="E34" i="8" s="1"/>
  <c r="D35" i="8"/>
  <c r="W35" i="8" s="1"/>
  <c r="AA34" i="8"/>
  <c r="V34" i="8"/>
  <c r="U34" i="8"/>
  <c r="S34" i="8"/>
  <c r="AA33" i="8"/>
  <c r="V33" i="8"/>
  <c r="U33" i="8"/>
  <c r="T33" i="8"/>
  <c r="S33" i="8"/>
  <c r="Y33" i="8" s="1"/>
  <c r="R33" i="8"/>
  <c r="Q33" i="8"/>
  <c r="P33" i="8"/>
  <c r="O33" i="8"/>
  <c r="L33" i="8"/>
  <c r="K33" i="8"/>
  <c r="J33" i="8"/>
  <c r="I33" i="8"/>
  <c r="H33" i="8"/>
  <c r="G33" i="8"/>
  <c r="F33" i="8"/>
  <c r="E33" i="8"/>
  <c r="W33" i="8" s="1"/>
  <c r="D33" i="8"/>
  <c r="AA32" i="8"/>
  <c r="V32" i="8"/>
  <c r="U32" i="8"/>
  <c r="T32" i="8"/>
  <c r="S32" i="8"/>
  <c r="R32" i="8"/>
  <c r="Q32" i="8"/>
  <c r="P32" i="8"/>
  <c r="O32" i="8"/>
  <c r="L32" i="8"/>
  <c r="K32" i="8"/>
  <c r="J32" i="8"/>
  <c r="I32" i="8"/>
  <c r="H32" i="8"/>
  <c r="G32" i="8"/>
  <c r="F32" i="8"/>
  <c r="E32" i="8"/>
  <c r="D32" i="8"/>
  <c r="AA31" i="8"/>
  <c r="V31" i="8"/>
  <c r="U31" i="8"/>
  <c r="T31" i="8"/>
  <c r="S31" i="8"/>
  <c r="R31" i="8"/>
  <c r="Q31" i="8"/>
  <c r="P31" i="8"/>
  <c r="O31" i="8"/>
  <c r="L31" i="8"/>
  <c r="K31" i="8"/>
  <c r="J31" i="8"/>
  <c r="I31" i="8"/>
  <c r="H31" i="8"/>
  <c r="G31" i="8"/>
  <c r="F31" i="8"/>
  <c r="E31" i="8"/>
  <c r="D31" i="8"/>
  <c r="AA30" i="8"/>
  <c r="V30" i="8"/>
  <c r="U30" i="8"/>
  <c r="T30" i="8"/>
  <c r="S30" i="8"/>
  <c r="R30" i="8"/>
  <c r="Q30" i="8"/>
  <c r="P30" i="8"/>
  <c r="O30" i="8"/>
  <c r="L30" i="8"/>
  <c r="K30" i="8"/>
  <c r="J30" i="8"/>
  <c r="I30" i="8"/>
  <c r="H30" i="8"/>
  <c r="G30" i="8"/>
  <c r="F30" i="8"/>
  <c r="E30" i="8"/>
  <c r="D30" i="8"/>
  <c r="AA29" i="8"/>
  <c r="V29" i="8"/>
  <c r="U29" i="8"/>
  <c r="T29" i="8"/>
  <c r="S29" i="8"/>
  <c r="R29" i="8"/>
  <c r="Q29" i="8"/>
  <c r="P29" i="8"/>
  <c r="O29" i="8"/>
  <c r="L29" i="8"/>
  <c r="K29" i="8"/>
  <c r="J29" i="8"/>
  <c r="I29" i="8"/>
  <c r="H29" i="8"/>
  <c r="G29" i="8"/>
  <c r="F29" i="8"/>
  <c r="W29" i="8" s="1"/>
  <c r="E29" i="8"/>
  <c r="D29" i="8"/>
  <c r="AA28" i="8"/>
  <c r="V28" i="8"/>
  <c r="U28" i="8"/>
  <c r="T28" i="8"/>
  <c r="S28" i="8"/>
  <c r="R28" i="8"/>
  <c r="Q28" i="8"/>
  <c r="P28" i="8"/>
  <c r="O28" i="8"/>
  <c r="L28" i="8"/>
  <c r="K28" i="8"/>
  <c r="J28" i="8"/>
  <c r="I28" i="8"/>
  <c r="H28" i="8"/>
  <c r="G28" i="8"/>
  <c r="F28" i="8"/>
  <c r="E28" i="8"/>
  <c r="D28" i="8"/>
  <c r="D26" i="8" s="1"/>
  <c r="AA27" i="8"/>
  <c r="V27" i="8"/>
  <c r="U27" i="8"/>
  <c r="T27" i="8"/>
  <c r="S27" i="8"/>
  <c r="R27" i="8"/>
  <c r="Q27" i="8"/>
  <c r="P27" i="8"/>
  <c r="O27" i="8"/>
  <c r="L27" i="8"/>
  <c r="K27" i="8"/>
  <c r="J27" i="8"/>
  <c r="I27" i="8"/>
  <c r="I26" i="8" s="1"/>
  <c r="H27" i="8"/>
  <c r="G27" i="8"/>
  <c r="F27" i="8"/>
  <c r="F26" i="8" s="1"/>
  <c r="E27" i="8"/>
  <c r="D27" i="8"/>
  <c r="AA26" i="8"/>
  <c r="AA25" i="8"/>
  <c r="V25" i="8"/>
  <c r="U25" i="8"/>
  <c r="T25" i="8"/>
  <c r="S25" i="8"/>
  <c r="R25" i="8"/>
  <c r="Q25" i="8"/>
  <c r="P25" i="8"/>
  <c r="O25" i="8"/>
  <c r="L25" i="8"/>
  <c r="K25" i="8"/>
  <c r="J25" i="8"/>
  <c r="I25" i="8"/>
  <c r="H25" i="8"/>
  <c r="H23" i="8" s="1"/>
  <c r="G25" i="8"/>
  <c r="G23" i="8" s="1"/>
  <c r="G57" i="8" s="1"/>
  <c r="F25" i="8"/>
  <c r="E25" i="8"/>
  <c r="D25" i="8"/>
  <c r="AA24" i="8"/>
  <c r="V24" i="8"/>
  <c r="U24" i="8"/>
  <c r="T24" i="8"/>
  <c r="S24" i="8"/>
  <c r="R24" i="8"/>
  <c r="Q24" i="8"/>
  <c r="P24" i="8"/>
  <c r="O24" i="8"/>
  <c r="L24" i="8"/>
  <c r="K24" i="8"/>
  <c r="J24" i="8"/>
  <c r="J23" i="8" s="1"/>
  <c r="I24" i="8"/>
  <c r="H24" i="8"/>
  <c r="G24" i="8"/>
  <c r="F24" i="8"/>
  <c r="F23" i="8" s="1"/>
  <c r="F57" i="8" s="1"/>
  <c r="E24" i="8"/>
  <c r="D24" i="8"/>
  <c r="D23" i="8" s="1"/>
  <c r="AA23" i="8"/>
  <c r="V23" i="8"/>
  <c r="T23" i="8"/>
  <c r="T57" i="8" s="1"/>
  <c r="L23" i="8"/>
  <c r="L57" i="8" s="1"/>
  <c r="I23" i="8"/>
  <c r="AA22" i="8"/>
  <c r="AA21" i="8"/>
  <c r="AA20" i="8"/>
  <c r="V20" i="8"/>
  <c r="V58" i="8" s="1"/>
  <c r="U20" i="8"/>
  <c r="T20" i="8"/>
  <c r="S20" i="8"/>
  <c r="R20" i="8"/>
  <c r="Q20" i="8"/>
  <c r="P20" i="8"/>
  <c r="O20" i="8"/>
  <c r="L20" i="8"/>
  <c r="K20" i="8"/>
  <c r="J20" i="8"/>
  <c r="I20" i="8"/>
  <c r="H20" i="8"/>
  <c r="X20" i="8" s="1"/>
  <c r="G20" i="8"/>
  <c r="F20" i="8"/>
  <c r="E20" i="8"/>
  <c r="D20" i="8"/>
  <c r="AA19" i="8"/>
  <c r="AA18" i="8"/>
  <c r="V18" i="8"/>
  <c r="U18" i="8"/>
  <c r="T18" i="8"/>
  <c r="S18" i="8"/>
  <c r="Y18" i="8" s="1"/>
  <c r="R18" i="8"/>
  <c r="Q18" i="8"/>
  <c r="P18" i="8"/>
  <c r="O18" i="8"/>
  <c r="L18" i="8"/>
  <c r="K18" i="8"/>
  <c r="J18" i="8"/>
  <c r="I18" i="8"/>
  <c r="H18" i="8"/>
  <c r="G18" i="8"/>
  <c r="F18" i="8"/>
  <c r="E18" i="8"/>
  <c r="D18" i="8"/>
  <c r="W18" i="8" s="1"/>
  <c r="AA17" i="8"/>
  <c r="AA16" i="8"/>
  <c r="V16" i="8"/>
  <c r="U16" i="8"/>
  <c r="T16" i="8"/>
  <c r="S16" i="8"/>
  <c r="R16" i="8"/>
  <c r="Q16" i="8"/>
  <c r="P16" i="8"/>
  <c r="O16" i="8"/>
  <c r="L16" i="8"/>
  <c r="K16" i="8"/>
  <c r="J16" i="8"/>
  <c r="I16" i="8"/>
  <c r="I8" i="8" s="1"/>
  <c r="H16" i="8"/>
  <c r="X16" i="8" s="1"/>
  <c r="G16" i="8"/>
  <c r="F16" i="8"/>
  <c r="E16" i="8"/>
  <c r="D16" i="8"/>
  <c r="AA15" i="8"/>
  <c r="V15" i="8"/>
  <c r="U15" i="8"/>
  <c r="T15" i="8"/>
  <c r="S15" i="8"/>
  <c r="R15" i="8"/>
  <c r="Q15" i="8"/>
  <c r="P15" i="8"/>
  <c r="C15" i="8" s="1"/>
  <c r="O15" i="8"/>
  <c r="L15" i="8"/>
  <c r="K15" i="8"/>
  <c r="J15" i="8"/>
  <c r="I15" i="8"/>
  <c r="H15" i="8"/>
  <c r="G15" i="8"/>
  <c r="F15" i="8"/>
  <c r="E15" i="8"/>
  <c r="D15" i="8"/>
  <c r="AA14" i="8"/>
  <c r="V14" i="8"/>
  <c r="U14" i="8"/>
  <c r="T14" i="8"/>
  <c r="S14" i="8"/>
  <c r="Y14" i="8" s="1"/>
  <c r="R14" i="8"/>
  <c r="Q14" i="8"/>
  <c r="P14" i="8"/>
  <c r="O14" i="8"/>
  <c r="L14" i="8"/>
  <c r="K14" i="8"/>
  <c r="J14" i="8"/>
  <c r="I14" i="8"/>
  <c r="H14" i="8"/>
  <c r="G14" i="8"/>
  <c r="F14" i="8"/>
  <c r="E14" i="8"/>
  <c r="D14" i="8"/>
  <c r="W14" i="8" s="1"/>
  <c r="AA13" i="8"/>
  <c r="W13" i="8"/>
  <c r="V13" i="8"/>
  <c r="U13" i="8"/>
  <c r="Y13" i="8" s="1"/>
  <c r="T13" i="8"/>
  <c r="S13" i="8"/>
  <c r="R13" i="8"/>
  <c r="Q13" i="8"/>
  <c r="P13" i="8"/>
  <c r="O13" i="8"/>
  <c r="L13" i="8"/>
  <c r="K13" i="8"/>
  <c r="J13" i="8"/>
  <c r="I13" i="8"/>
  <c r="H13" i="8"/>
  <c r="G13" i="8"/>
  <c r="F13" i="8"/>
  <c r="E13" i="8"/>
  <c r="D13" i="8"/>
  <c r="AA12" i="8"/>
  <c r="V12" i="8"/>
  <c r="U12" i="8"/>
  <c r="T12" i="8"/>
  <c r="S12" i="8"/>
  <c r="R12" i="8"/>
  <c r="Q12" i="8"/>
  <c r="P12" i="8"/>
  <c r="O12" i="8"/>
  <c r="L12" i="8"/>
  <c r="K12" i="8"/>
  <c r="J12" i="8"/>
  <c r="I12" i="8"/>
  <c r="H12" i="8"/>
  <c r="G12" i="8"/>
  <c r="F12" i="8"/>
  <c r="E12" i="8"/>
  <c r="D12" i="8"/>
  <c r="AA11" i="8"/>
  <c r="V11" i="8"/>
  <c r="U11" i="8"/>
  <c r="T11" i="8"/>
  <c r="S11" i="8"/>
  <c r="R11" i="8"/>
  <c r="Q11" i="8"/>
  <c r="P11" i="8"/>
  <c r="O11" i="8"/>
  <c r="L11" i="8"/>
  <c r="K11" i="8"/>
  <c r="J11" i="8"/>
  <c r="I11" i="8"/>
  <c r="H11" i="8"/>
  <c r="G11" i="8"/>
  <c r="F11" i="8"/>
  <c r="E11" i="8"/>
  <c r="D11" i="8"/>
  <c r="AA10" i="8"/>
  <c r="V10" i="8"/>
  <c r="U10" i="8"/>
  <c r="T10" i="8"/>
  <c r="T8" i="8" s="1"/>
  <c r="S10" i="8"/>
  <c r="Y10" i="8" s="1"/>
  <c r="R10" i="8"/>
  <c r="R8" i="8" s="1"/>
  <c r="Q10" i="8"/>
  <c r="P10" i="8"/>
  <c r="O10" i="8"/>
  <c r="L10" i="8"/>
  <c r="K10" i="8"/>
  <c r="J10" i="8"/>
  <c r="I10" i="8"/>
  <c r="H10" i="8"/>
  <c r="G10" i="8"/>
  <c r="X10" i="8" s="1"/>
  <c r="F10" i="8"/>
  <c r="E10" i="8"/>
  <c r="D10" i="8"/>
  <c r="AA9" i="8"/>
  <c r="V9" i="8"/>
  <c r="U9" i="8"/>
  <c r="T9" i="8"/>
  <c r="S9" i="8"/>
  <c r="R9" i="8"/>
  <c r="Q9" i="8"/>
  <c r="P9" i="8"/>
  <c r="O9" i="8"/>
  <c r="L9" i="8"/>
  <c r="K9" i="8"/>
  <c r="J9" i="8"/>
  <c r="I9" i="8"/>
  <c r="H9" i="8"/>
  <c r="G9" i="8"/>
  <c r="F9" i="8"/>
  <c r="E9" i="8"/>
  <c r="D9" i="8"/>
  <c r="W9" i="8" s="1"/>
  <c r="AA8" i="8"/>
  <c r="AA7" i="8"/>
  <c r="Z5" i="8"/>
  <c r="Z4" i="8"/>
  <c r="Z3" i="8"/>
  <c r="U58" i="8" l="1"/>
  <c r="X52" i="8"/>
  <c r="D34" i="8"/>
  <c r="D58" i="8" s="1"/>
  <c r="O26" i="8"/>
  <c r="Y39" i="8"/>
  <c r="P47" i="8"/>
  <c r="P61" i="8" s="1"/>
  <c r="K58" i="8"/>
  <c r="F43" i="8"/>
  <c r="F60" i="8" s="1"/>
  <c r="C29" i="8"/>
  <c r="C20" i="8"/>
  <c r="C33" i="8"/>
  <c r="C16" i="8"/>
  <c r="J57" i="8"/>
  <c r="T26" i="8"/>
  <c r="T56" i="8" s="1"/>
  <c r="K37" i="8"/>
  <c r="G43" i="8"/>
  <c r="X44" i="8"/>
  <c r="U43" i="8"/>
  <c r="Y44" i="8"/>
  <c r="J62" i="8"/>
  <c r="X51" i="8"/>
  <c r="X13" i="8"/>
  <c r="E23" i="8"/>
  <c r="W24" i="8"/>
  <c r="C24" i="8"/>
  <c r="S23" i="8"/>
  <c r="Y24" i="8"/>
  <c r="C32" i="8"/>
  <c r="W32" i="8"/>
  <c r="E59" i="8"/>
  <c r="G26" i="8"/>
  <c r="X28" i="8"/>
  <c r="U26" i="8"/>
  <c r="W30" i="8"/>
  <c r="C30" i="8"/>
  <c r="Y30" i="8"/>
  <c r="C46" i="8"/>
  <c r="D61" i="8"/>
  <c r="W12" i="8"/>
  <c r="C12" i="8"/>
  <c r="Y12" i="8"/>
  <c r="C10" i="8"/>
  <c r="X12" i="8"/>
  <c r="G8" i="8"/>
  <c r="Y28" i="8"/>
  <c r="X32" i="8"/>
  <c r="X45" i="8"/>
  <c r="C45" i="8"/>
  <c r="E61" i="8"/>
  <c r="H57" i="8"/>
  <c r="W27" i="8"/>
  <c r="C27" i="8"/>
  <c r="R26" i="8"/>
  <c r="R56" i="8" s="1"/>
  <c r="J26" i="8"/>
  <c r="C40" i="8"/>
  <c r="X40" i="8"/>
  <c r="E42" i="8"/>
  <c r="H8" i="8"/>
  <c r="Y9" i="8"/>
  <c r="V8" i="8"/>
  <c r="C11" i="8"/>
  <c r="J58" i="8"/>
  <c r="I57" i="8"/>
  <c r="E26" i="8"/>
  <c r="S26" i="8"/>
  <c r="Y27" i="8"/>
  <c r="I34" i="8"/>
  <c r="I22" i="8" s="1"/>
  <c r="X35" i="8"/>
  <c r="W34" i="8"/>
  <c r="F8" i="8"/>
  <c r="X9" i="8"/>
  <c r="G37" i="8"/>
  <c r="X38" i="8"/>
  <c r="U37" i="8"/>
  <c r="Y38" i="8"/>
  <c r="E60" i="8"/>
  <c r="W48" i="8"/>
  <c r="C48" i="8"/>
  <c r="R47" i="8"/>
  <c r="R61" i="8" s="1"/>
  <c r="I56" i="8"/>
  <c r="O58" i="8"/>
  <c r="J22" i="8"/>
  <c r="L34" i="8"/>
  <c r="D59" i="8"/>
  <c r="I43" i="8"/>
  <c r="F51" i="8"/>
  <c r="W52" i="8"/>
  <c r="Y52" i="8"/>
  <c r="T51" i="8"/>
  <c r="J8" i="8"/>
  <c r="J61" i="8"/>
  <c r="P23" i="8"/>
  <c r="X24" i="8"/>
  <c r="K43" i="8"/>
  <c r="K61" i="8"/>
  <c r="X30" i="8"/>
  <c r="P26" i="8"/>
  <c r="X33" i="8"/>
  <c r="J59" i="8"/>
  <c r="P43" i="8"/>
  <c r="X48" i="8"/>
  <c r="G47" i="8"/>
  <c r="U47" i="8"/>
  <c r="I62" i="8"/>
  <c r="C9" i="8"/>
  <c r="X18" i="8"/>
  <c r="H61" i="8"/>
  <c r="Q23" i="8"/>
  <c r="X25" i="8"/>
  <c r="X31" i="8"/>
  <c r="J34" i="8"/>
  <c r="Y48" i="8"/>
  <c r="S47" i="8"/>
  <c r="X14" i="8"/>
  <c r="Y16" i="8"/>
  <c r="Q26" i="8"/>
  <c r="F47" i="8"/>
  <c r="T47" i="8"/>
  <c r="T42" i="8" s="1"/>
  <c r="D57" i="8"/>
  <c r="L8" i="8"/>
  <c r="Y11" i="8"/>
  <c r="T58" i="8"/>
  <c r="L26" i="8"/>
  <c r="L22" i="8" s="1"/>
  <c r="R59" i="8"/>
  <c r="O37" i="8"/>
  <c r="W40" i="8"/>
  <c r="T60" i="8"/>
  <c r="L47" i="8"/>
  <c r="R62" i="8"/>
  <c r="O51" i="8"/>
  <c r="O8" i="8"/>
  <c r="Q8" i="8"/>
  <c r="C18" i="8"/>
  <c r="U23" i="8"/>
  <c r="K23" i="8"/>
  <c r="W28" i="8"/>
  <c r="C28" i="8"/>
  <c r="S59" i="8"/>
  <c r="W46" i="8"/>
  <c r="K51" i="8"/>
  <c r="P8" i="8"/>
  <c r="W10" i="8"/>
  <c r="D8" i="8"/>
  <c r="X11" i="8"/>
  <c r="U8" i="8"/>
  <c r="V57" i="8"/>
  <c r="C25" i="8"/>
  <c r="W25" i="8"/>
  <c r="R23" i="8"/>
  <c r="C31" i="8"/>
  <c r="W31" i="8"/>
  <c r="G34" i="8"/>
  <c r="G58" i="8" s="1"/>
  <c r="V60" i="8"/>
  <c r="O43" i="8"/>
  <c r="Q43" i="8"/>
  <c r="H47" i="8"/>
  <c r="V47" i="8"/>
  <c r="V61" i="8" s="1"/>
  <c r="L51" i="8"/>
  <c r="F58" i="8"/>
  <c r="K8" i="8"/>
  <c r="W11" i="8"/>
  <c r="C14" i="8"/>
  <c r="W15" i="8"/>
  <c r="Y15" i="8"/>
  <c r="O23" i="8"/>
  <c r="C35" i="8"/>
  <c r="C34" i="8" s="1"/>
  <c r="I37" i="8"/>
  <c r="S60" i="8"/>
  <c r="J43" i="8"/>
  <c r="L43" i="8"/>
  <c r="O61" i="8"/>
  <c r="C49" i="8"/>
  <c r="Y49" i="8"/>
  <c r="W20" i="8"/>
  <c r="Y25" i="8"/>
  <c r="X29" i="8"/>
  <c r="Y31" i="8"/>
  <c r="V59" i="8"/>
  <c r="Q47" i="8"/>
  <c r="W49" i="8"/>
  <c r="V62" i="8"/>
  <c r="C53" i="8"/>
  <c r="W16" i="8"/>
  <c r="Y32" i="8"/>
  <c r="F37" i="8"/>
  <c r="T37" i="8"/>
  <c r="X39" i="8"/>
  <c r="X49" i="8"/>
  <c r="X27" i="8"/>
  <c r="H26" i="8"/>
  <c r="V26" i="8"/>
  <c r="V22" i="8" s="1"/>
  <c r="L37" i="8"/>
  <c r="P37" i="8"/>
  <c r="C13" i="8"/>
  <c r="X15" i="8"/>
  <c r="F22" i="8"/>
  <c r="H34" i="8"/>
  <c r="Q34" i="8"/>
  <c r="Q58" i="8" s="1"/>
  <c r="C39" i="8"/>
  <c r="E8" i="8"/>
  <c r="S8" i="8"/>
  <c r="H59" i="8"/>
  <c r="H60" i="8"/>
  <c r="C44" i="8"/>
  <c r="D43" i="8"/>
  <c r="R43" i="8"/>
  <c r="X46" i="8"/>
  <c r="R58" i="8"/>
  <c r="E58" i="8"/>
  <c r="Y20" i="8"/>
  <c r="S58" i="8"/>
  <c r="K26" i="8"/>
  <c r="C38" i="8"/>
  <c r="Q37" i="8"/>
  <c r="H51" i="8"/>
  <c r="C52" i="8"/>
  <c r="E51" i="8"/>
  <c r="S51" i="8"/>
  <c r="W53" i="8"/>
  <c r="Y29" i="8"/>
  <c r="Y35" i="8"/>
  <c r="I47" i="8"/>
  <c r="I61" i="8" s="1"/>
  <c r="P51" i="8"/>
  <c r="P58" i="8"/>
  <c r="F42" i="8" l="1"/>
  <c r="F6" i="8" s="1"/>
  <c r="C37" i="8"/>
  <c r="C59" i="8" s="1"/>
  <c r="D22" i="8"/>
  <c r="H58" i="8"/>
  <c r="P59" i="8"/>
  <c r="X26" i="8"/>
  <c r="O42" i="8"/>
  <c r="O60" i="8"/>
  <c r="U56" i="8"/>
  <c r="W37" i="8"/>
  <c r="P42" i="8"/>
  <c r="P60" i="8"/>
  <c r="W47" i="8"/>
  <c r="W23" i="8"/>
  <c r="I59" i="8"/>
  <c r="T62" i="8"/>
  <c r="F56" i="8"/>
  <c r="S61" i="8"/>
  <c r="E22" i="8"/>
  <c r="E6" i="8" s="1"/>
  <c r="E57" i="8"/>
  <c r="L59" i="8"/>
  <c r="K56" i="8"/>
  <c r="K6" i="8"/>
  <c r="V42" i="8"/>
  <c r="V6" i="8" s="1"/>
  <c r="O59" i="8"/>
  <c r="Y47" i="8"/>
  <c r="Y51" i="8"/>
  <c r="X62" i="8"/>
  <c r="L42" i="8"/>
  <c r="L60" i="8"/>
  <c r="L6" i="8"/>
  <c r="L56" i="8"/>
  <c r="K42" i="8"/>
  <c r="K60" i="8"/>
  <c r="S62" i="8"/>
  <c r="W58" i="8"/>
  <c r="J42" i="8"/>
  <c r="J60" i="8"/>
  <c r="E62" i="8"/>
  <c r="Q59" i="8"/>
  <c r="E56" i="8"/>
  <c r="F61" i="8"/>
  <c r="L58" i="8"/>
  <c r="U61" i="8"/>
  <c r="W43" i="8"/>
  <c r="X37" i="8"/>
  <c r="Y26" i="8"/>
  <c r="W26" i="8"/>
  <c r="S42" i="8"/>
  <c r="L62" i="8"/>
  <c r="R57" i="8"/>
  <c r="R22" i="8"/>
  <c r="X34" i="8"/>
  <c r="T59" i="8"/>
  <c r="Q61" i="8"/>
  <c r="K57" i="8"/>
  <c r="K22" i="8"/>
  <c r="F62" i="8"/>
  <c r="U59" i="8"/>
  <c r="Y43" i="8"/>
  <c r="F59" i="8"/>
  <c r="W8" i="8"/>
  <c r="U22" i="8"/>
  <c r="U57" i="8"/>
  <c r="X23" i="8"/>
  <c r="C26" i="8"/>
  <c r="U60" i="8"/>
  <c r="U42" i="8"/>
  <c r="P62" i="8"/>
  <c r="Y34" i="8"/>
  <c r="Y58" i="8" s="1"/>
  <c r="C51" i="8"/>
  <c r="D60" i="8"/>
  <c r="D42" i="8"/>
  <c r="P56" i="8"/>
  <c r="P57" i="8"/>
  <c r="P22" i="8"/>
  <c r="P6" i="8" s="1"/>
  <c r="G59" i="8"/>
  <c r="V56" i="8"/>
  <c r="Y23" i="8"/>
  <c r="X43" i="8"/>
  <c r="T22" i="8"/>
  <c r="S56" i="8"/>
  <c r="C43" i="8"/>
  <c r="L61" i="8"/>
  <c r="K62" i="8"/>
  <c r="G61" i="8"/>
  <c r="I42" i="8"/>
  <c r="I60" i="8"/>
  <c r="Y8" i="8"/>
  <c r="H22" i="8"/>
  <c r="S57" i="8"/>
  <c r="S22" i="8"/>
  <c r="C58" i="8"/>
  <c r="G60" i="8"/>
  <c r="G42" i="8"/>
  <c r="Q56" i="8"/>
  <c r="O57" i="8"/>
  <c r="O22" i="8"/>
  <c r="Q60" i="8"/>
  <c r="Q42" i="8"/>
  <c r="O62" i="8"/>
  <c r="Q22" i="8"/>
  <c r="Q57" i="8"/>
  <c r="X47" i="8"/>
  <c r="X61" i="8" s="1"/>
  <c r="J56" i="8"/>
  <c r="G22" i="8"/>
  <c r="W51" i="8"/>
  <c r="Y37" i="8"/>
  <c r="I58" i="8"/>
  <c r="G56" i="8"/>
  <c r="G6" i="8"/>
  <c r="C8" i="8"/>
  <c r="D56" i="8"/>
  <c r="D6" i="8"/>
  <c r="O56" i="8"/>
  <c r="O6" i="8"/>
  <c r="T61" i="8"/>
  <c r="R42" i="8"/>
  <c r="R60" i="8"/>
  <c r="H62" i="8"/>
  <c r="H42" i="8"/>
  <c r="C47" i="8"/>
  <c r="X8" i="8"/>
  <c r="H56" i="8"/>
  <c r="H6" i="8"/>
  <c r="C23" i="8"/>
  <c r="K59" i="8"/>
  <c r="X57" i="8" l="1"/>
  <c r="X22" i="8"/>
  <c r="Y59" i="8"/>
  <c r="T6" i="8"/>
  <c r="X59" i="8"/>
  <c r="J6" i="8"/>
  <c r="W56" i="8"/>
  <c r="R6" i="8"/>
  <c r="X58" i="8"/>
  <c r="C56" i="8"/>
  <c r="C62" i="8"/>
  <c r="W60" i="8"/>
  <c r="W42" i="8"/>
  <c r="C60" i="8"/>
  <c r="C42" i="8"/>
  <c r="Q6" i="8"/>
  <c r="Y42" i="8"/>
  <c r="Y60" i="8"/>
  <c r="Y62" i="8"/>
  <c r="Y61" i="8"/>
  <c r="W61" i="8"/>
  <c r="U6" i="8"/>
  <c r="W62" i="8"/>
  <c r="X56" i="8"/>
  <c r="Y56" i="8"/>
  <c r="I6" i="8"/>
  <c r="S6" i="8"/>
  <c r="X42" i="8"/>
  <c r="X60" i="8"/>
  <c r="Y57" i="8"/>
  <c r="Y22" i="8"/>
  <c r="Y6" i="8" s="1"/>
  <c r="W57" i="8"/>
  <c r="W22" i="8"/>
  <c r="W59" i="8"/>
  <c r="C61" i="8"/>
  <c r="C22" i="8"/>
  <c r="C57" i="8"/>
  <c r="W6" i="8" l="1"/>
  <c r="X6" i="8"/>
  <c r="C6" i="8"/>
</calcChain>
</file>

<file path=xl/sharedStrings.xml><?xml version="1.0" encoding="utf-8"?>
<sst xmlns="http://schemas.openxmlformats.org/spreadsheetml/2006/main" count="94" uniqueCount="81">
  <si>
    <t>総数</t>
  </si>
  <si>
    <t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</si>
  <si>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</si>
  <si>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</si>
  <si>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</si>
  <si>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</si>
  <si>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</si>
  <si>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</si>
  <si>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</si>
  <si>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</si>
  <si>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</si>
  <si>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</si>
  <si>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</si>
  <si>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</si>
  <si>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</si>
  <si>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</si>
  <si>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</si>
  <si>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　　　　保健医療圏 ・ 保健所 ･ 市町別　</t>
  </si>
  <si>
    <t xml:space="preserve"> 令和５年１月１日現在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</si>
  <si>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（単位　人）</t>
    <rPh sb="1" eb="3">
      <t>タンイ</t>
    </rPh>
    <rPh sb="4" eb="5">
      <t>ヒト</t>
    </rPh>
    <phoneticPr fontId="3"/>
  </si>
  <si>
    <t>保　健　所</t>
    <rPh sb="0" eb="3">
      <t>ホケン</t>
    </rPh>
    <rPh sb="4" eb="5">
      <t>ショ</t>
    </rPh>
    <phoneticPr fontId="3"/>
  </si>
  <si>
    <t>市　　　町</t>
    <rPh sb="0" eb="5">
      <t>シチョウ</t>
    </rPh>
    <phoneticPr fontId="3"/>
  </si>
  <si>
    <t>0～4歳</t>
  </si>
  <si>
    <t>80～</t>
  </si>
  <si>
    <t>再　　　掲</t>
    <rPh sb="0" eb="1">
      <t>サイ</t>
    </rPh>
    <rPh sb="4" eb="5">
      <t>カチ</t>
    </rPh>
    <phoneticPr fontId="3"/>
  </si>
  <si>
    <t>保健医療圏</t>
    <rPh sb="0" eb="2">
      <t>ホケン</t>
    </rPh>
    <rPh sb="2" eb="4">
      <t>イリョウ</t>
    </rPh>
    <rPh sb="4" eb="5">
      <t>ケン</t>
    </rPh>
    <phoneticPr fontId="3"/>
  </si>
  <si>
    <t>0～14</t>
  </si>
  <si>
    <t>15～64</t>
  </si>
  <si>
    <t>65～</t>
  </si>
  <si>
    <t>総　　　数</t>
    <rPh sb="0" eb="1">
      <t>フサ</t>
    </rPh>
    <rPh sb="4" eb="5">
      <t>カズ</t>
    </rPh>
    <phoneticPr fontId="3"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</si>
  <si>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</si>
  <si>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</si>
  <si>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</si>
  <si>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</si>
  <si>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</si>
  <si>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</si>
  <si>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</si>
  <si>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</si>
  <si>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</si>
  <si>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</si>
  <si>
    <t>呉市</t>
  </si>
  <si>
    <t>西部</t>
    <rPh sb="0" eb="2">
      <t>セイブ</t>
    </rPh>
    <phoneticPr fontId="3"/>
  </si>
  <si>
    <t>　西部</t>
    <rPh sb="1" eb="3">
      <t>セイブ</t>
    </rPh>
    <phoneticPr fontId="3"/>
  </si>
  <si>
    <t>　　大竹市</t>
  </si>
  <si>
    <t>　　廿日市市</t>
  </si>
  <si>
    <t>　広島支所</t>
    <rPh sb="1" eb="3">
      <t>ヒロシマ</t>
    </rPh>
    <rPh sb="3" eb="5">
      <t>シショ</t>
    </rPh>
    <phoneticPr fontId="3"/>
  </si>
  <si>
    <t>　　安芸高田市</t>
    <rPh sb="2" eb="4">
      <t>アキ</t>
    </rPh>
    <rPh sb="4" eb="6">
      <t>タカタ</t>
    </rPh>
    <rPh sb="6" eb="7">
      <t>シ</t>
    </rPh>
    <phoneticPr fontId="3"/>
  </si>
  <si>
    <t>　　府中町</t>
  </si>
  <si>
    <t>　　海田町</t>
  </si>
  <si>
    <t>　　熊野町</t>
  </si>
  <si>
    <t>　　坂町</t>
  </si>
  <si>
    <t>　　安芸太田町</t>
    <rPh sb="2" eb="4">
      <t>アキ</t>
    </rPh>
    <rPh sb="4" eb="7">
      <t>オオタチョウ</t>
    </rPh>
    <phoneticPr fontId="3"/>
  </si>
  <si>
    <t>　　北広島町</t>
    <rPh sb="2" eb="3">
      <t>キタ</t>
    </rPh>
    <rPh sb="3" eb="6">
      <t>ヒロシマチョウ</t>
    </rPh>
    <phoneticPr fontId="3"/>
  </si>
  <si>
    <t>　呉支所</t>
    <rPh sb="2" eb="3">
      <t>シ</t>
    </rPh>
    <rPh sb="3" eb="4">
      <t>ショ</t>
    </rPh>
    <phoneticPr fontId="3"/>
  </si>
  <si>
    <t>　　江田島市</t>
    <rPh sb="2" eb="5">
      <t>エタジマ</t>
    </rPh>
    <rPh sb="5" eb="6">
      <t>シ</t>
    </rPh>
    <phoneticPr fontId="3"/>
  </si>
  <si>
    <t>西部東</t>
    <rPh sb="0" eb="2">
      <t>セイブ</t>
    </rPh>
    <rPh sb="2" eb="3">
      <t>ヒガシ</t>
    </rPh>
    <phoneticPr fontId="3"/>
  </si>
  <si>
    <t>　　竹原市</t>
  </si>
  <si>
    <t>　　東広島市</t>
  </si>
  <si>
    <t>　　大崎上島町</t>
    <rPh sb="4" eb="6">
      <t>カミジマ</t>
    </rPh>
    <phoneticPr fontId="3"/>
  </si>
  <si>
    <t>東部</t>
    <rPh sb="0" eb="2">
      <t>トウブ</t>
    </rPh>
    <phoneticPr fontId="3"/>
  </si>
  <si>
    <t>　東部</t>
    <rPh sb="1" eb="3">
      <t>トウブ</t>
    </rPh>
    <phoneticPr fontId="3"/>
  </si>
  <si>
    <t>　　三原市</t>
  </si>
  <si>
    <t>　　尾道市</t>
  </si>
  <si>
    <t>　　世羅町</t>
  </si>
  <si>
    <t>　福山支所</t>
    <rPh sb="3" eb="5">
      <t>シショ</t>
    </rPh>
    <phoneticPr fontId="3"/>
  </si>
  <si>
    <t>　　府中市</t>
  </si>
  <si>
    <t>　　神石高原町</t>
    <rPh sb="2" eb="4">
      <t>ジンセキ</t>
    </rPh>
    <rPh sb="4" eb="6">
      <t>コウゲン</t>
    </rPh>
    <rPh sb="6" eb="7">
      <t>チョウ</t>
    </rPh>
    <phoneticPr fontId="3"/>
  </si>
  <si>
    <t>北部</t>
    <rPh sb="0" eb="2">
      <t>ホクブ</t>
    </rPh>
    <phoneticPr fontId="3"/>
  </si>
  <si>
    <t>　　三次市</t>
  </si>
  <si>
    <t>　　庄原市</t>
  </si>
  <si>
    <t>（二次保健医療圏）</t>
    <rPh sb="1" eb="2">
      <t>２</t>
    </rPh>
    <rPh sb="2" eb="3">
      <t>ツギ</t>
    </rPh>
    <rPh sb="3" eb="5">
      <t>ホケン</t>
    </rPh>
    <rPh sb="5" eb="7">
      <t>イリョウ</t>
    </rPh>
    <rPh sb="7" eb="8">
      <t>ケン</t>
    </rPh>
    <phoneticPr fontId="3"/>
  </si>
  <si>
    <t>（二次保険医療圏）</t>
    <rPh sb="1" eb="3">
      <t>ニジ</t>
    </rPh>
    <rPh sb="3" eb="5">
      <t>ホケン</t>
    </rPh>
    <rPh sb="5" eb="8">
      <t>イリョ</t>
    </rPh>
    <phoneticPr fontId="3"/>
  </si>
  <si>
    <t>　広島</t>
    <rPh sb="1" eb="3">
      <t>ヒロシマ</t>
    </rPh>
    <phoneticPr fontId="3"/>
  </si>
  <si>
    <t>　広島西</t>
    <rPh sb="1" eb="3">
      <t>ヒロシマ</t>
    </rPh>
    <rPh sb="3" eb="4">
      <t>ニシ</t>
    </rPh>
    <phoneticPr fontId="3"/>
  </si>
  <si>
    <t>　呉</t>
    <rPh sb="1" eb="2">
      <t>クレ</t>
    </rPh>
    <phoneticPr fontId="3"/>
  </si>
  <si>
    <t>　広島中央</t>
    <rPh sb="1" eb="3">
      <t>ヒロシマ</t>
    </rPh>
    <rPh sb="3" eb="5">
      <t>チュウオウ</t>
    </rPh>
    <phoneticPr fontId="3"/>
  </si>
  <si>
    <t>　尾三</t>
    <rPh sb="1" eb="2">
      <t>ビ</t>
    </rPh>
    <rPh sb="2" eb="3">
      <t>3</t>
    </rPh>
    <phoneticPr fontId="3"/>
  </si>
  <si>
    <t>　福山・府中</t>
    <rPh sb="1" eb="3">
      <t>フクヤマ</t>
    </rPh>
    <rPh sb="4" eb="6">
      <t>フチュウ</t>
    </rPh>
    <phoneticPr fontId="3"/>
  </si>
  <si>
    <t>　備北</t>
    <rPh sb="1" eb="2">
      <t>ビ</t>
    </rPh>
    <rPh sb="2" eb="3">
      <t>キタ</t>
    </rPh>
    <phoneticPr fontId="3"/>
  </si>
  <si>
    <t>注） 年齢不詳は含まない。</t>
    <rPh sb="8" eb="9">
      <t>フク</t>
    </rPh>
    <phoneticPr fontId="3"/>
  </si>
  <si>
    <t>　　　　 ８-２　住民基本台帳人口 ・ 実数 、 性 ( 男 ) ･ 年齢 （ ５歳階級 ） ・</t>
    <rPh sb="9" eb="15">
      <t>ジュウミンキホンダイチョウ</t>
    </rPh>
    <rPh sb="29" eb="30">
      <t>オトコ</t>
    </rPh>
    <rPh sb="41" eb="42">
      <t>サイ</t>
    </rPh>
    <rPh sb="42" eb="44">
      <t>カイキュウ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</si>
</sst>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2" x14ac:knownFonts="1"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9"/>
      <name val="ＭＳ Ｐゴシック"/>
      <family val="3"/>
    </font>
    <font>
      <sz val="10"/>
      <name val="ＭＳ 明朝"/>
      <family val="1"/>
    </font>
    <font>
      <sz val="10"/>
      <name val="ＭＳ Ｐゴシック"/>
      <family val="3"/>
    </font>
    <font>
      <sz val="8"/>
      <name val="ＭＳ 明朝"/>
      <family val="1"/>
    </font>
    <font>
      <sz val="8"/>
      <name val="ＭＳ Ｐゴシック"/>
      <family val="3"/>
    </font>
    <font>
      <sz val="9"/>
      <color indexed="10"/>
      <name val="ＭＳ 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5" fontId="1" fillId="0" borderId="0"/>
  </cellStyleXfs>
  <cellXfs count="87">
    <xf numFmtId="0" fontId="0" fillId="0" borderId="0" xfId="0"/>
    <xf numFmtId="0" fontId="5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8" fillId="0" borderId="0" xfId="0" applyFont="1"/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7" fillId="0" borderId="0" xfId="1" applyNumberFormat="1" applyFont="1" applyAlignment="1">
      <alignment horizontal="centerContinuous" vertical="center"/>
    </xf>
    <xf numFmtId="0" fontId="7" fillId="0" borderId="0" xfId="1" applyNumberFormat="1" applyFont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7" fillId="0" borderId="11" xfId="1" applyNumberFormat="1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2" xfId="1" applyNumberFormat="1" applyFont="1" applyBorder="1"/>
    <xf numFmtId="0" fontId="7" fillId="0" borderId="28" xfId="1" applyNumberFormat="1" applyFont="1" applyBorder="1"/>
    <xf numFmtId="0" fontId="7" fillId="0" borderId="3" xfId="1" applyNumberFormat="1" applyFont="1" applyBorder="1"/>
    <xf numFmtId="0" fontId="7" fillId="0" borderId="6" xfId="1" applyNumberFormat="1" applyFont="1" applyBorder="1"/>
    <xf numFmtId="0" fontId="7" fillId="0" borderId="29" xfId="1" applyNumberFormat="1" applyFont="1" applyBorder="1"/>
    <xf numFmtId="0" fontId="7" fillId="0" borderId="1" xfId="1" applyNumberFormat="1" applyFont="1" applyBorder="1"/>
    <xf numFmtId="0" fontId="7" fillId="0" borderId="30" xfId="1" applyNumberFormat="1" applyFont="1" applyBorder="1"/>
    <xf numFmtId="0" fontId="7" fillId="0" borderId="11" xfId="1" applyNumberFormat="1" applyFont="1" applyBorder="1"/>
    <xf numFmtId="0" fontId="7" fillId="0" borderId="13" xfId="1" applyNumberFormat="1" applyFont="1" applyBorder="1"/>
    <xf numFmtId="0" fontId="7" fillId="0" borderId="16" xfId="1" applyNumberFormat="1" applyFont="1" applyBorder="1" applyAlignment="1">
      <alignment horizontal="centerContinuous"/>
    </xf>
    <xf numFmtId="0" fontId="7" fillId="0" borderId="3" xfId="1" applyNumberFormat="1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top"/>
    </xf>
    <xf numFmtId="0" fontId="7" fillId="0" borderId="0" xfId="1" applyNumberFormat="1" applyFont="1" applyAlignment="1">
      <alignment horizontal="center" vertical="top"/>
    </xf>
    <xf numFmtId="0" fontId="7" fillId="0" borderId="25" xfId="1" applyNumberFormat="1" applyFont="1" applyBorder="1" applyAlignment="1">
      <alignment horizontal="center" vertical="top"/>
    </xf>
    <xf numFmtId="0" fontId="7" fillId="0" borderId="3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center" vertical="top"/>
    </xf>
    <xf numFmtId="0" fontId="7" fillId="0" borderId="26" xfId="1" applyNumberFormat="1" applyFont="1" applyBorder="1" applyAlignment="1">
      <alignment horizontal="center" vertical="top"/>
    </xf>
    <xf numFmtId="0" fontId="7" fillId="0" borderId="7" xfId="1" applyNumberFormat="1" applyFont="1" applyBorder="1" applyAlignment="1">
      <alignment horizontal="center" vertical="top"/>
    </xf>
    <xf numFmtId="0" fontId="7" fillId="0" borderId="21" xfId="1" applyNumberFormat="1" applyFont="1" applyBorder="1" applyAlignment="1">
      <alignment horizontal="center" vertical="top"/>
    </xf>
    <xf numFmtId="0" fontId="7" fillId="0" borderId="23" xfId="1" applyNumberFormat="1" applyFont="1" applyBorder="1" applyAlignment="1">
      <alignment horizontal="centerContinuous" vertical="top"/>
    </xf>
    <xf numFmtId="0" fontId="7" fillId="0" borderId="27" xfId="1" applyNumberFormat="1" applyFont="1" applyBorder="1" applyAlignment="1">
      <alignment horizontal="center" vertical="top"/>
    </xf>
    <xf numFmtId="0" fontId="7" fillId="0" borderId="22" xfId="1" applyNumberFormat="1" applyFont="1" applyBorder="1" applyAlignment="1">
      <alignment horizontal="centerContinuous" vertical="top"/>
    </xf>
    <xf numFmtId="0" fontId="7" fillId="0" borderId="31" xfId="1" applyNumberFormat="1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8" fillId="0" borderId="0" xfId="0" applyFont="1" applyAlignment="1">
      <alignment vertical="top"/>
    </xf>
    <xf numFmtId="0" fontId="7" fillId="0" borderId="9" xfId="1" applyNumberFormat="1" applyFont="1" applyBorder="1" applyAlignment="1">
      <alignment horizontal="centerContinuous" vertical="top"/>
    </xf>
    <xf numFmtId="0" fontId="7" fillId="0" borderId="10" xfId="0" applyFont="1" applyBorder="1" applyAlignment="1">
      <alignment horizontal="centerContinuous" vertical="top"/>
    </xf>
    <xf numFmtId="0" fontId="7" fillId="0" borderId="27" xfId="1" applyNumberFormat="1" applyFont="1" applyBorder="1" applyAlignment="1">
      <alignment horizontal="center"/>
    </xf>
    <xf numFmtId="0" fontId="7" fillId="0" borderId="18" xfId="1" applyNumberFormat="1" applyFont="1" applyBorder="1" applyAlignment="1">
      <alignment horizontal="center"/>
    </xf>
    <xf numFmtId="0" fontId="7" fillId="0" borderId="18" xfId="1" applyNumberFormat="1" applyFont="1" applyBorder="1"/>
    <xf numFmtId="0" fontId="7" fillId="0" borderId="3" xfId="0" applyFont="1" applyBorder="1" applyAlignment="1">
      <alignment horizontal="center"/>
    </xf>
    <xf numFmtId="0" fontId="7" fillId="0" borderId="6" xfId="1" applyNumberFormat="1" applyFont="1" applyBorder="1" applyAlignment="1">
      <alignment horizontal="center"/>
    </xf>
    <xf numFmtId="0" fontId="7" fillId="0" borderId="20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0" borderId="19" xfId="1" applyNumberFormat="1" applyFont="1" applyBorder="1" applyAlignment="1">
      <alignment horizontal="center"/>
    </xf>
    <xf numFmtId="0" fontId="7" fillId="0" borderId="17" xfId="1" applyNumberFormat="1" applyFont="1" applyBorder="1" applyAlignment="1">
      <alignment horizontal="centerContinuous" vertical="top"/>
    </xf>
    <xf numFmtId="0" fontId="7" fillId="0" borderId="10" xfId="0" applyFont="1" applyBorder="1" applyAlignment="1">
      <alignment horizontal="centerContinuous"/>
    </xf>
    <xf numFmtId="0" fontId="4" fillId="0" borderId="15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vertical="center" shrinkToFit="1"/>
    </xf>
    <xf numFmtId="176" fontId="4" fillId="0" borderId="24" xfId="1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vertical="center" shrinkToFit="1"/>
    </xf>
    <xf numFmtId="176" fontId="4" fillId="0" borderId="4" xfId="1" applyNumberFormat="1" applyFont="1" applyBorder="1" applyAlignment="1">
      <alignment vertical="center" shrinkToFit="1"/>
    </xf>
    <xf numFmtId="0" fontId="4" fillId="0" borderId="6" xfId="1" applyNumberFormat="1" applyFont="1" applyBorder="1" applyAlignment="1">
      <alignment horizontal="centerContinuous" vertical="center"/>
    </xf>
    <xf numFmtId="0" fontId="6" fillId="0" borderId="3" xfId="0" applyFont="1" applyBorder="1" applyAlignment="1">
      <alignment vertical="top"/>
    </xf>
    <xf numFmtId="0" fontId="4" fillId="0" borderId="15" xfId="1" quotePrefix="1" applyNumberFormat="1" applyFont="1" applyBorder="1" applyAlignment="1">
      <alignment vertical="top"/>
    </xf>
    <xf numFmtId="176" fontId="4" fillId="0" borderId="0" xfId="1" applyNumberFormat="1" applyFont="1" applyAlignment="1">
      <alignment vertical="top" shrinkToFit="1"/>
    </xf>
    <xf numFmtId="176" fontId="4" fillId="0" borderId="6" xfId="1" applyNumberFormat="1" applyFont="1" applyBorder="1" applyAlignment="1">
      <alignment vertical="top" shrinkToFit="1"/>
    </xf>
    <xf numFmtId="176" fontId="4" fillId="0" borderId="3" xfId="0" applyNumberFormat="1" applyFont="1" applyBorder="1" applyAlignment="1">
      <alignment vertical="top" shrinkToFit="1"/>
    </xf>
    <xf numFmtId="0" fontId="11" fillId="0" borderId="3" xfId="1" applyNumberFormat="1" applyFont="1" applyBorder="1" applyAlignment="1">
      <alignment vertical="top"/>
    </xf>
    <xf numFmtId="0" fontId="4" fillId="0" borderId="6" xfId="1" applyNumberFormat="1" applyFont="1" applyBorder="1" applyAlignment="1">
      <alignment vertical="top"/>
    </xf>
    <xf numFmtId="0" fontId="4" fillId="0" borderId="15" xfId="1" applyNumberFormat="1" applyFont="1" applyBorder="1" applyAlignment="1">
      <alignment vertical="top"/>
    </xf>
    <xf numFmtId="0" fontId="4" fillId="0" borderId="3" xfId="1" applyNumberFormat="1" applyFont="1" applyBorder="1" applyAlignment="1">
      <alignment vertical="top"/>
    </xf>
    <xf numFmtId="0" fontId="4" fillId="0" borderId="15" xfId="1" quotePrefix="1" applyNumberFormat="1" applyFont="1" applyBorder="1" applyAlignment="1">
      <alignment horizontal="left" vertical="top"/>
    </xf>
    <xf numFmtId="0" fontId="4" fillId="0" borderId="6" xfId="1" applyNumberFormat="1" applyFont="1" applyBorder="1" applyAlignment="1">
      <alignment horizontal="left" vertical="top"/>
    </xf>
    <xf numFmtId="0" fontId="9" fillId="0" borderId="3" xfId="1" applyNumberFormat="1" applyFont="1" applyBorder="1" applyAlignment="1">
      <alignment vertical="top"/>
    </xf>
    <xf numFmtId="0" fontId="9" fillId="0" borderId="6" xfId="1" applyNumberFormat="1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4" fillId="0" borderId="14" xfId="1" applyNumberFormat="1" applyFont="1" applyBorder="1" applyAlignment="1">
      <alignment vertical="top"/>
    </xf>
    <xf numFmtId="176" fontId="4" fillId="0" borderId="8" xfId="1" applyNumberFormat="1" applyFont="1" applyBorder="1" applyAlignment="1">
      <alignment vertical="top" shrinkToFit="1"/>
    </xf>
    <xf numFmtId="176" fontId="4" fillId="0" borderId="10" xfId="1" applyNumberFormat="1" applyFont="1" applyBorder="1" applyAlignment="1">
      <alignment vertical="top" shrinkToFit="1"/>
    </xf>
    <xf numFmtId="176" fontId="4" fillId="0" borderId="9" xfId="1" applyNumberFormat="1" applyFont="1" applyBorder="1" applyAlignment="1">
      <alignment vertical="top" shrinkToFit="1"/>
    </xf>
    <xf numFmtId="0" fontId="4" fillId="0" borderId="9" xfId="1" applyNumberFormat="1" applyFont="1" applyBorder="1" applyAlignment="1">
      <alignment vertical="top"/>
    </xf>
    <xf numFmtId="0" fontId="4" fillId="0" borderId="10" xfId="1" applyNumberFormat="1" applyFont="1" applyBorder="1" applyAlignment="1">
      <alignment vertical="top"/>
    </xf>
    <xf numFmtId="0" fontId="4" fillId="0" borderId="6" xfId="1" quotePrefix="1" applyNumberFormat="1" applyFont="1" applyBorder="1" applyAlignment="1">
      <alignment vertical="top"/>
    </xf>
    <xf numFmtId="0" fontId="4" fillId="0" borderId="3" xfId="1" applyNumberFormat="1" applyFont="1" applyBorder="1" applyAlignment="1">
      <alignment horizontal="left" vertical="top" shrinkToFit="1"/>
    </xf>
    <xf numFmtId="0" fontId="4" fillId="0" borderId="6" xfId="1" applyNumberFormat="1" applyFont="1" applyBorder="1" applyAlignment="1">
      <alignment horizontal="left" vertical="top" shrinkToFit="1"/>
    </xf>
    <xf numFmtId="0" fontId="9" fillId="0" borderId="3" xfId="1" applyNumberFormat="1" applyFont="1" applyBorder="1" applyAlignment="1">
      <alignment horizontal="left" vertical="top" shrinkToFit="1"/>
    </xf>
    <xf numFmtId="0" fontId="9" fillId="0" borderId="6" xfId="1" applyNumberFormat="1" applyFont="1" applyBorder="1" applyAlignment="1">
      <alignment horizontal="left" vertical="top" shrinkToFit="1"/>
    </xf>
  </cellXfs>
  <cellStyles count="2">
    <cellStyle name="標準" xfId="0" builtinId="0"/>
    <cellStyle name="標準_付録８・９　住民基本台帳人口・実数、率、性・年齢（5歳階級）保健医療圏・保健所・市町別" xfId="1" xr:uid="{525E0C8F-9B8E-4E8C-A262-B598946590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060&#20581;&#24247;&#31119;&#31049;&#23616;\010&#20581;&#24247;&#31119;&#31049;&#32207;&#21209;&#35506;\01&#12288;&#32207;&#21209;&#12464;&#12523;&#12540;&#12503;\320_&#32113;&#35336;\D02%20&#20154;&#21475;&#21205;&#24907;\03_&#24180;&#22577;&#20316;&#25104;\&#20196;&#21644;&#65301;&#24180;&#32113;&#35336;&#24180;&#22577;%20&#31532;52&#21495;&#65288;&#20316;&#25104;R6&#24180;&#65289;\04%20&#20184;&#37682;\01_&#12308;&#20184;&#37682;&#12309;1&#65374;9%20&#9733;&#9734;&#20837;&#21147;&#12487;&#12540;&#12479;&#9734;&#9733;.xlsx" TargetMode="External"/><Relationship Id="rId1" Type="http://schemas.openxmlformats.org/officeDocument/2006/relationships/externalLinkPath" Target="01_&#12308;&#20184;&#37682;&#12309;1&#65374;9%20&#9733;&#9734;&#20837;&#21147;&#12487;&#12540;&#12479;&#9734;&#97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入力シート 付録用"/>
      <sheetName val="データシート 付録７_広島"/>
      <sheetName val="データシート 付録８-9"/>
      <sheetName val="付録１"/>
      <sheetName val="付録２"/>
      <sheetName val="付録３-1・2"/>
      <sheetName val="付録４"/>
      <sheetName val="付録５・６"/>
      <sheetName val="付録７"/>
      <sheetName val="付録8-1"/>
      <sheetName val="付録8-2"/>
      <sheetName val="付録8-3"/>
      <sheetName val="付録9-1"/>
      <sheetName val="付録9-2"/>
      <sheetName val="付録9-3"/>
    </sheetNames>
    <sheetDataSet>
      <sheetData sheetId="0"/>
      <sheetData sheetId="1"/>
      <sheetData sheetId="2">
        <row r="82">
          <cell r="G82">
            <v>2355</v>
          </cell>
          <cell r="H82">
            <v>2587</v>
          </cell>
          <cell r="I82">
            <v>2360</v>
          </cell>
          <cell r="J82">
            <v>2447</v>
          </cell>
          <cell r="K82">
            <v>3214</v>
          </cell>
          <cell r="L82">
            <v>4192</v>
          </cell>
          <cell r="M82">
            <v>3974</v>
          </cell>
          <cell r="N82">
            <v>4137</v>
          </cell>
          <cell r="O82">
            <v>4391</v>
          </cell>
          <cell r="P82">
            <v>5205</v>
          </cell>
          <cell r="Q82">
            <v>5257</v>
          </cell>
          <cell r="R82">
            <v>4107</v>
          </cell>
          <cell r="S82">
            <v>3649</v>
          </cell>
          <cell r="T82">
            <v>3370</v>
          </cell>
          <cell r="U82">
            <v>3977</v>
          </cell>
          <cell r="V82">
            <v>2911</v>
          </cell>
          <cell r="W82">
            <v>1866</v>
          </cell>
          <cell r="X82">
            <v>1097</v>
          </cell>
          <cell r="Y82">
            <v>429</v>
          </cell>
          <cell r="Z82">
            <v>99</v>
          </cell>
          <cell r="AA82">
            <v>8</v>
          </cell>
        </row>
        <row r="83">
          <cell r="G83">
            <v>2310</v>
          </cell>
          <cell r="H83">
            <v>2675</v>
          </cell>
          <cell r="I83">
            <v>2891</v>
          </cell>
          <cell r="J83">
            <v>2815</v>
          </cell>
          <cell r="K83">
            <v>2736</v>
          </cell>
          <cell r="L83">
            <v>2782</v>
          </cell>
          <cell r="M83">
            <v>2792</v>
          </cell>
          <cell r="N83">
            <v>3323</v>
          </cell>
          <cell r="O83">
            <v>3712</v>
          </cell>
          <cell r="P83">
            <v>4463</v>
          </cell>
          <cell r="Q83">
            <v>4508</v>
          </cell>
          <cell r="R83">
            <v>3928</v>
          </cell>
          <cell r="S83">
            <v>3477</v>
          </cell>
          <cell r="T83">
            <v>3164</v>
          </cell>
          <cell r="U83">
            <v>3647</v>
          </cell>
          <cell r="V83">
            <v>2974</v>
          </cell>
          <cell r="W83">
            <v>2052</v>
          </cell>
          <cell r="X83">
            <v>1273</v>
          </cell>
          <cell r="Y83">
            <v>421</v>
          </cell>
          <cell r="Z83">
            <v>106</v>
          </cell>
          <cell r="AA83">
            <v>10</v>
          </cell>
        </row>
        <row r="84">
          <cell r="G84">
            <v>2738</v>
          </cell>
          <cell r="H84">
            <v>3086</v>
          </cell>
          <cell r="I84">
            <v>3258</v>
          </cell>
          <cell r="J84">
            <v>3444</v>
          </cell>
          <cell r="K84">
            <v>4039</v>
          </cell>
          <cell r="L84">
            <v>3872</v>
          </cell>
          <cell r="M84">
            <v>3835</v>
          </cell>
          <cell r="N84">
            <v>4142</v>
          </cell>
          <cell r="O84">
            <v>4689</v>
          </cell>
          <cell r="P84">
            <v>5775</v>
          </cell>
          <cell r="Q84">
            <v>5614</v>
          </cell>
          <cell r="R84">
            <v>4632</v>
          </cell>
          <cell r="S84">
            <v>3973</v>
          </cell>
          <cell r="T84">
            <v>3634</v>
          </cell>
          <cell r="U84">
            <v>4137</v>
          </cell>
          <cell r="V84">
            <v>3280</v>
          </cell>
          <cell r="W84">
            <v>2119</v>
          </cell>
          <cell r="X84">
            <v>1272</v>
          </cell>
          <cell r="Y84">
            <v>472</v>
          </cell>
          <cell r="Z84">
            <v>104</v>
          </cell>
          <cell r="AA84">
            <v>9</v>
          </cell>
        </row>
        <row r="85">
          <cell r="G85">
            <v>3436</v>
          </cell>
          <cell r="H85">
            <v>3910</v>
          </cell>
          <cell r="I85">
            <v>4317</v>
          </cell>
          <cell r="J85">
            <v>4275</v>
          </cell>
          <cell r="K85">
            <v>4735</v>
          </cell>
          <cell r="L85">
            <v>5195</v>
          </cell>
          <cell r="M85">
            <v>5255</v>
          </cell>
          <cell r="N85">
            <v>5658</v>
          </cell>
          <cell r="O85">
            <v>6247</v>
          </cell>
          <cell r="P85">
            <v>7499</v>
          </cell>
          <cell r="Q85">
            <v>7426</v>
          </cell>
          <cell r="R85">
            <v>6094</v>
          </cell>
          <cell r="S85">
            <v>5087</v>
          </cell>
          <cell r="T85">
            <v>4757</v>
          </cell>
          <cell r="U85">
            <v>5380</v>
          </cell>
          <cell r="V85">
            <v>3954</v>
          </cell>
          <cell r="W85">
            <v>2682</v>
          </cell>
          <cell r="X85">
            <v>1621</v>
          </cell>
          <cell r="Y85">
            <v>649</v>
          </cell>
          <cell r="Z85">
            <v>127</v>
          </cell>
          <cell r="AA85">
            <v>15</v>
          </cell>
        </row>
        <row r="86">
          <cell r="G86">
            <v>5566</v>
          </cell>
          <cell r="H86">
            <v>6434</v>
          </cell>
          <cell r="I86">
            <v>7066</v>
          </cell>
          <cell r="J86">
            <v>6773</v>
          </cell>
          <cell r="K86">
            <v>6545</v>
          </cell>
          <cell r="L86">
            <v>6470</v>
          </cell>
          <cell r="M86">
            <v>6537</v>
          </cell>
          <cell r="N86">
            <v>7309</v>
          </cell>
          <cell r="O86">
            <v>8227</v>
          </cell>
          <cell r="P86">
            <v>10662</v>
          </cell>
          <cell r="Q86">
            <v>10358</v>
          </cell>
          <cell r="R86">
            <v>7271</v>
          </cell>
          <cell r="S86">
            <v>5706</v>
          </cell>
          <cell r="T86">
            <v>4987</v>
          </cell>
          <cell r="U86">
            <v>6162</v>
          </cell>
          <cell r="V86">
            <v>5157</v>
          </cell>
          <cell r="W86">
            <v>3662</v>
          </cell>
          <cell r="X86">
            <v>2083</v>
          </cell>
          <cell r="Y86">
            <v>672</v>
          </cell>
          <cell r="Z86">
            <v>146</v>
          </cell>
          <cell r="AA86">
            <v>9</v>
          </cell>
        </row>
        <row r="87">
          <cell r="G87">
            <v>2008</v>
          </cell>
          <cell r="H87">
            <v>2649</v>
          </cell>
          <cell r="I87">
            <v>3127</v>
          </cell>
          <cell r="J87">
            <v>3248</v>
          </cell>
          <cell r="K87">
            <v>2941</v>
          </cell>
          <cell r="L87">
            <v>2623</v>
          </cell>
          <cell r="M87">
            <v>2718</v>
          </cell>
          <cell r="N87">
            <v>3337</v>
          </cell>
          <cell r="O87">
            <v>3889</v>
          </cell>
          <cell r="P87">
            <v>5147</v>
          </cell>
          <cell r="Q87">
            <v>5090</v>
          </cell>
          <cell r="R87">
            <v>3999</v>
          </cell>
          <cell r="S87">
            <v>4038</v>
          </cell>
          <cell r="T87">
            <v>4366</v>
          </cell>
          <cell r="U87">
            <v>5964</v>
          </cell>
          <cell r="V87">
            <v>4824</v>
          </cell>
          <cell r="W87">
            <v>3454</v>
          </cell>
          <cell r="X87">
            <v>1884</v>
          </cell>
          <cell r="Y87">
            <v>628</v>
          </cell>
          <cell r="Z87">
            <v>125</v>
          </cell>
          <cell r="AA87">
            <v>16</v>
          </cell>
        </row>
        <row r="88">
          <cell r="G88">
            <v>1358</v>
          </cell>
          <cell r="H88">
            <v>1633</v>
          </cell>
          <cell r="I88">
            <v>1960</v>
          </cell>
          <cell r="J88">
            <v>2034</v>
          </cell>
          <cell r="K88">
            <v>2302</v>
          </cell>
          <cell r="L88">
            <v>2055</v>
          </cell>
          <cell r="M88">
            <v>2032</v>
          </cell>
          <cell r="N88">
            <v>2002</v>
          </cell>
          <cell r="O88">
            <v>2426</v>
          </cell>
          <cell r="P88">
            <v>2990</v>
          </cell>
          <cell r="Q88">
            <v>3062</v>
          </cell>
          <cell r="R88">
            <v>2562</v>
          </cell>
          <cell r="S88">
            <v>2194</v>
          </cell>
          <cell r="T88">
            <v>1909</v>
          </cell>
          <cell r="U88">
            <v>2499</v>
          </cell>
          <cell r="V88">
            <v>2124</v>
          </cell>
          <cell r="W88">
            <v>1550</v>
          </cell>
          <cell r="X88">
            <v>870</v>
          </cell>
          <cell r="Y88">
            <v>299</v>
          </cell>
          <cell r="Z88">
            <v>48</v>
          </cell>
          <cell r="AA88">
            <v>9</v>
          </cell>
        </row>
        <row r="89">
          <cell r="G89">
            <v>2993</v>
          </cell>
          <cell r="H89">
            <v>3531</v>
          </cell>
          <cell r="I89">
            <v>3593</v>
          </cell>
          <cell r="J89">
            <v>3444</v>
          </cell>
          <cell r="K89">
            <v>3306</v>
          </cell>
          <cell r="L89">
            <v>2896</v>
          </cell>
          <cell r="M89">
            <v>3595</v>
          </cell>
          <cell r="N89">
            <v>4228</v>
          </cell>
          <cell r="O89">
            <v>4571</v>
          </cell>
          <cell r="P89">
            <v>5378</v>
          </cell>
          <cell r="Q89">
            <v>5053</v>
          </cell>
          <cell r="R89">
            <v>4073</v>
          </cell>
          <cell r="S89">
            <v>3932</v>
          </cell>
          <cell r="T89">
            <v>4076</v>
          </cell>
          <cell r="U89">
            <v>5063</v>
          </cell>
          <cell r="V89">
            <v>3681</v>
          </cell>
          <cell r="W89">
            <v>2424</v>
          </cell>
          <cell r="X89">
            <v>1369</v>
          </cell>
          <cell r="Y89">
            <v>543</v>
          </cell>
          <cell r="Z89">
            <v>122</v>
          </cell>
          <cell r="AA89">
            <v>8</v>
          </cell>
        </row>
        <row r="90">
          <cell r="G90">
            <v>8887</v>
          </cell>
          <cell r="H90">
            <v>10257</v>
          </cell>
          <cell r="I90">
            <v>10951</v>
          </cell>
          <cell r="J90">
            <v>11039</v>
          </cell>
          <cell r="K90">
            <v>11266</v>
          </cell>
          <cell r="L90">
            <v>11039</v>
          </cell>
          <cell r="M90">
            <v>11358</v>
          </cell>
          <cell r="N90">
            <v>13084</v>
          </cell>
          <cell r="O90">
            <v>14342</v>
          </cell>
          <cell r="P90">
            <v>17447</v>
          </cell>
          <cell r="Q90">
            <v>16482</v>
          </cell>
          <cell r="R90">
            <v>12999</v>
          </cell>
          <cell r="S90">
            <v>12516</v>
          </cell>
          <cell r="T90">
            <v>13265</v>
          </cell>
          <cell r="U90">
            <v>16199</v>
          </cell>
          <cell r="V90">
            <v>12284</v>
          </cell>
          <cell r="W90">
            <v>8804</v>
          </cell>
          <cell r="X90">
            <v>4993</v>
          </cell>
          <cell r="Y90">
            <v>1984</v>
          </cell>
          <cell r="Z90">
            <v>446</v>
          </cell>
          <cell r="AA90">
            <v>39</v>
          </cell>
        </row>
        <row r="91">
          <cell r="G91">
            <v>2864</v>
          </cell>
          <cell r="H91">
            <v>3661</v>
          </cell>
          <cell r="I91">
            <v>4292</v>
          </cell>
          <cell r="J91">
            <v>4650</v>
          </cell>
          <cell r="K91">
            <v>5304</v>
          </cell>
          <cell r="L91">
            <v>4444</v>
          </cell>
          <cell r="M91">
            <v>4329</v>
          </cell>
          <cell r="N91">
            <v>4874</v>
          </cell>
          <cell r="O91">
            <v>5615</v>
          </cell>
          <cell r="P91">
            <v>7414</v>
          </cell>
          <cell r="Q91">
            <v>7765</v>
          </cell>
          <cell r="R91">
            <v>6237</v>
          </cell>
          <cell r="S91">
            <v>6016</v>
          </cell>
          <cell r="T91">
            <v>6350</v>
          </cell>
          <cell r="U91">
            <v>8389</v>
          </cell>
          <cell r="V91">
            <v>7289</v>
          </cell>
          <cell r="W91">
            <v>5362</v>
          </cell>
          <cell r="X91">
            <v>3154</v>
          </cell>
          <cell r="Y91">
            <v>1112</v>
          </cell>
          <cell r="Z91">
            <v>271</v>
          </cell>
          <cell r="AA91">
            <v>23</v>
          </cell>
        </row>
        <row r="92">
          <cell r="G92">
            <v>396</v>
          </cell>
          <cell r="H92">
            <v>521</v>
          </cell>
          <cell r="I92">
            <v>501</v>
          </cell>
          <cell r="J92">
            <v>546</v>
          </cell>
          <cell r="K92">
            <v>624</v>
          </cell>
          <cell r="L92">
            <v>605</v>
          </cell>
          <cell r="M92">
            <v>657</v>
          </cell>
          <cell r="N92">
            <v>698</v>
          </cell>
          <cell r="O92">
            <v>697</v>
          </cell>
          <cell r="P92">
            <v>821</v>
          </cell>
          <cell r="Q92">
            <v>917</v>
          </cell>
          <cell r="R92">
            <v>783</v>
          </cell>
          <cell r="S92">
            <v>756</v>
          </cell>
          <cell r="T92">
            <v>873</v>
          </cell>
          <cell r="U92">
            <v>1059</v>
          </cell>
          <cell r="V92">
            <v>871</v>
          </cell>
          <cell r="W92">
            <v>631</v>
          </cell>
          <cell r="X92">
            <v>387</v>
          </cell>
          <cell r="Y92">
            <v>170</v>
          </cell>
          <cell r="Z92">
            <v>38</v>
          </cell>
          <cell r="AA92">
            <v>3</v>
          </cell>
        </row>
        <row r="93">
          <cell r="G93">
            <v>2220</v>
          </cell>
          <cell r="H93">
            <v>2742</v>
          </cell>
          <cell r="I93">
            <v>2804</v>
          </cell>
          <cell r="J93">
            <v>2706</v>
          </cell>
          <cell r="K93">
            <v>2423</v>
          </cell>
          <cell r="L93">
            <v>2204</v>
          </cell>
          <cell r="M93">
            <v>2610</v>
          </cell>
          <cell r="N93">
            <v>3358</v>
          </cell>
          <cell r="O93">
            <v>3589</v>
          </cell>
          <cell r="P93">
            <v>4095</v>
          </cell>
          <cell r="Q93">
            <v>3881</v>
          </cell>
          <cell r="R93">
            <v>3294</v>
          </cell>
          <cell r="S93">
            <v>3423</v>
          </cell>
          <cell r="T93">
            <v>3780</v>
          </cell>
          <cell r="U93">
            <v>4530</v>
          </cell>
          <cell r="V93">
            <v>3371</v>
          </cell>
          <cell r="W93">
            <v>2159</v>
          </cell>
          <cell r="X93">
            <v>1378</v>
          </cell>
          <cell r="Y93">
            <v>500</v>
          </cell>
          <cell r="Z93">
            <v>150</v>
          </cell>
          <cell r="AA93">
            <v>18</v>
          </cell>
        </row>
        <row r="94">
          <cell r="G94">
            <v>308</v>
          </cell>
          <cell r="H94">
            <v>436</v>
          </cell>
          <cell r="I94">
            <v>551</v>
          </cell>
          <cell r="J94">
            <v>583</v>
          </cell>
          <cell r="K94">
            <v>488</v>
          </cell>
          <cell r="L94">
            <v>465</v>
          </cell>
          <cell r="M94">
            <v>466</v>
          </cell>
          <cell r="N94">
            <v>559</v>
          </cell>
          <cell r="O94">
            <v>709</v>
          </cell>
          <cell r="P94">
            <v>920</v>
          </cell>
          <cell r="Q94">
            <v>859</v>
          </cell>
          <cell r="R94">
            <v>749</v>
          </cell>
          <cell r="S94">
            <v>873</v>
          </cell>
          <cell r="T94">
            <v>1014</v>
          </cell>
          <cell r="U94">
            <v>1295</v>
          </cell>
          <cell r="V94">
            <v>961</v>
          </cell>
          <cell r="W94">
            <v>639</v>
          </cell>
          <cell r="X94">
            <v>460</v>
          </cell>
          <cell r="Y94">
            <v>220</v>
          </cell>
          <cell r="Z94">
            <v>72</v>
          </cell>
          <cell r="AA94">
            <v>11</v>
          </cell>
        </row>
        <row r="95">
          <cell r="G95">
            <v>1240</v>
          </cell>
          <cell r="H95">
            <v>1402</v>
          </cell>
          <cell r="I95">
            <v>1245</v>
          </cell>
          <cell r="J95">
            <v>1240</v>
          </cell>
          <cell r="K95">
            <v>1155</v>
          </cell>
          <cell r="L95">
            <v>1412</v>
          </cell>
          <cell r="M95">
            <v>1628</v>
          </cell>
          <cell r="N95">
            <v>1732</v>
          </cell>
          <cell r="O95">
            <v>1759</v>
          </cell>
          <cell r="P95">
            <v>2002</v>
          </cell>
          <cell r="Q95">
            <v>1956</v>
          </cell>
          <cell r="R95">
            <v>1738</v>
          </cell>
          <cell r="S95">
            <v>1444</v>
          </cell>
          <cell r="T95">
            <v>1385</v>
          </cell>
          <cell r="U95">
            <v>1456</v>
          </cell>
          <cell r="V95">
            <v>1211</v>
          </cell>
          <cell r="W95">
            <v>918</v>
          </cell>
          <cell r="X95">
            <v>509</v>
          </cell>
          <cell r="Y95">
            <v>192</v>
          </cell>
          <cell r="Z95">
            <v>41</v>
          </cell>
          <cell r="AA95">
            <v>7</v>
          </cell>
        </row>
        <row r="96">
          <cell r="G96">
            <v>779</v>
          </cell>
          <cell r="H96">
            <v>802</v>
          </cell>
          <cell r="I96">
            <v>698</v>
          </cell>
          <cell r="J96">
            <v>692</v>
          </cell>
          <cell r="K96">
            <v>705</v>
          </cell>
          <cell r="L96">
            <v>925</v>
          </cell>
          <cell r="M96">
            <v>1037</v>
          </cell>
          <cell r="N96">
            <v>1111</v>
          </cell>
          <cell r="O96">
            <v>1027</v>
          </cell>
          <cell r="P96">
            <v>1157</v>
          </cell>
          <cell r="Q96">
            <v>1124</v>
          </cell>
          <cell r="R96">
            <v>904</v>
          </cell>
          <cell r="S96">
            <v>700</v>
          </cell>
          <cell r="T96">
            <v>645</v>
          </cell>
          <cell r="U96">
            <v>902</v>
          </cell>
          <cell r="V96">
            <v>690</v>
          </cell>
          <cell r="W96">
            <v>493</v>
          </cell>
          <cell r="X96">
            <v>275</v>
          </cell>
          <cell r="Y96">
            <v>90</v>
          </cell>
          <cell r="Z96">
            <v>21</v>
          </cell>
          <cell r="AA96">
            <v>2</v>
          </cell>
        </row>
        <row r="97">
          <cell r="G97">
            <v>413</v>
          </cell>
          <cell r="H97">
            <v>466</v>
          </cell>
          <cell r="I97">
            <v>565</v>
          </cell>
          <cell r="J97">
            <v>550</v>
          </cell>
          <cell r="K97">
            <v>504</v>
          </cell>
          <cell r="L97">
            <v>421</v>
          </cell>
          <cell r="M97">
            <v>469</v>
          </cell>
          <cell r="N97">
            <v>546</v>
          </cell>
          <cell r="O97">
            <v>646</v>
          </cell>
          <cell r="P97">
            <v>842</v>
          </cell>
          <cell r="Q97">
            <v>905</v>
          </cell>
          <cell r="R97">
            <v>724</v>
          </cell>
          <cell r="S97">
            <v>567</v>
          </cell>
          <cell r="T97">
            <v>591</v>
          </cell>
          <cell r="U97">
            <v>944</v>
          </cell>
          <cell r="V97">
            <v>901</v>
          </cell>
          <cell r="W97">
            <v>722</v>
          </cell>
          <cell r="X97">
            <v>354</v>
          </cell>
          <cell r="Y97">
            <v>95</v>
          </cell>
          <cell r="Z97">
            <v>15</v>
          </cell>
          <cell r="AA97">
            <v>1</v>
          </cell>
        </row>
        <row r="98">
          <cell r="G98">
            <v>265</v>
          </cell>
          <cell r="H98">
            <v>266</v>
          </cell>
          <cell r="I98">
            <v>338</v>
          </cell>
          <cell r="J98">
            <v>340</v>
          </cell>
          <cell r="K98">
            <v>319</v>
          </cell>
          <cell r="L98">
            <v>284</v>
          </cell>
          <cell r="M98">
            <v>288</v>
          </cell>
          <cell r="N98">
            <v>319</v>
          </cell>
          <cell r="O98">
            <v>378</v>
          </cell>
          <cell r="P98">
            <v>461</v>
          </cell>
          <cell r="Q98">
            <v>493</v>
          </cell>
          <cell r="R98">
            <v>355</v>
          </cell>
          <cell r="S98">
            <v>322</v>
          </cell>
          <cell r="T98">
            <v>298</v>
          </cell>
          <cell r="U98">
            <v>491</v>
          </cell>
          <cell r="V98">
            <v>362</v>
          </cell>
          <cell r="W98">
            <v>248</v>
          </cell>
          <cell r="X98">
            <v>131</v>
          </cell>
          <cell r="Y98">
            <v>63</v>
          </cell>
          <cell r="Z98">
            <v>11</v>
          </cell>
          <cell r="AA98">
            <v>2</v>
          </cell>
        </row>
        <row r="99">
          <cell r="G99">
            <v>52</v>
          </cell>
          <cell r="H99">
            <v>84</v>
          </cell>
          <cell r="I99">
            <v>71</v>
          </cell>
          <cell r="J99">
            <v>104</v>
          </cell>
          <cell r="K99">
            <v>77</v>
          </cell>
          <cell r="L99">
            <v>59</v>
          </cell>
          <cell r="M99">
            <v>72</v>
          </cell>
          <cell r="N99">
            <v>112</v>
          </cell>
          <cell r="O99">
            <v>94</v>
          </cell>
          <cell r="P99">
            <v>172</v>
          </cell>
          <cell r="Q99">
            <v>158</v>
          </cell>
          <cell r="R99">
            <v>168</v>
          </cell>
          <cell r="S99">
            <v>188</v>
          </cell>
          <cell r="T99">
            <v>242</v>
          </cell>
          <cell r="U99">
            <v>311</v>
          </cell>
          <cell r="V99">
            <v>230</v>
          </cell>
          <cell r="W99">
            <v>176</v>
          </cell>
          <cell r="X99">
            <v>165</v>
          </cell>
          <cell r="Y99">
            <v>88</v>
          </cell>
          <cell r="Z99">
            <v>20</v>
          </cell>
          <cell r="AA99">
            <v>2</v>
          </cell>
        </row>
        <row r="100">
          <cell r="G100">
            <v>229</v>
          </cell>
          <cell r="H100">
            <v>283</v>
          </cell>
          <cell r="I100">
            <v>366</v>
          </cell>
          <cell r="J100">
            <v>352</v>
          </cell>
          <cell r="K100">
            <v>373</v>
          </cell>
          <cell r="L100">
            <v>321</v>
          </cell>
          <cell r="M100">
            <v>322</v>
          </cell>
          <cell r="N100">
            <v>393</v>
          </cell>
          <cell r="O100">
            <v>443</v>
          </cell>
          <cell r="P100">
            <v>594</v>
          </cell>
          <cell r="Q100">
            <v>579</v>
          </cell>
          <cell r="R100">
            <v>492</v>
          </cell>
          <cell r="S100">
            <v>563</v>
          </cell>
          <cell r="T100">
            <v>665</v>
          </cell>
          <cell r="U100">
            <v>835</v>
          </cell>
          <cell r="V100">
            <v>537</v>
          </cell>
          <cell r="W100">
            <v>355</v>
          </cell>
          <cell r="X100">
            <v>332</v>
          </cell>
          <cell r="Y100">
            <v>161</v>
          </cell>
          <cell r="Z100">
            <v>42</v>
          </cell>
          <cell r="AA100">
            <v>3</v>
          </cell>
        </row>
        <row r="101">
          <cell r="G101">
            <v>207</v>
          </cell>
          <cell r="H101">
            <v>291</v>
          </cell>
          <cell r="I101">
            <v>322</v>
          </cell>
          <cell r="J101">
            <v>314</v>
          </cell>
          <cell r="K101">
            <v>434</v>
          </cell>
          <cell r="L101">
            <v>381</v>
          </cell>
          <cell r="M101">
            <v>446</v>
          </cell>
          <cell r="N101">
            <v>440</v>
          </cell>
          <cell r="O101">
            <v>576</v>
          </cell>
          <cell r="P101">
            <v>643</v>
          </cell>
          <cell r="Q101">
            <v>687</v>
          </cell>
          <cell r="R101">
            <v>608</v>
          </cell>
          <cell r="S101">
            <v>638</v>
          </cell>
          <cell r="T101">
            <v>824</v>
          </cell>
          <cell r="U101">
            <v>1092</v>
          </cell>
          <cell r="V101">
            <v>859</v>
          </cell>
          <cell r="W101">
            <v>674</v>
          </cell>
          <cell r="X101">
            <v>414</v>
          </cell>
          <cell r="Y101">
            <v>158</v>
          </cell>
          <cell r="Z101">
            <v>44</v>
          </cell>
          <cell r="AA101">
            <v>7</v>
          </cell>
        </row>
        <row r="102">
          <cell r="G102">
            <v>259</v>
          </cell>
          <cell r="H102">
            <v>319</v>
          </cell>
          <cell r="I102">
            <v>393</v>
          </cell>
          <cell r="J102">
            <v>490</v>
          </cell>
          <cell r="K102">
            <v>447</v>
          </cell>
          <cell r="L102">
            <v>437</v>
          </cell>
          <cell r="M102">
            <v>346</v>
          </cell>
          <cell r="N102">
            <v>475</v>
          </cell>
          <cell r="O102">
            <v>588</v>
          </cell>
          <cell r="P102">
            <v>777</v>
          </cell>
          <cell r="Q102">
            <v>778</v>
          </cell>
          <cell r="R102">
            <v>809</v>
          </cell>
          <cell r="S102">
            <v>773</v>
          </cell>
          <cell r="T102">
            <v>837</v>
          </cell>
          <cell r="U102">
            <v>1121</v>
          </cell>
          <cell r="V102">
            <v>937</v>
          </cell>
          <cell r="W102">
            <v>670</v>
          </cell>
          <cell r="X102">
            <v>418</v>
          </cell>
          <cell r="Y102">
            <v>199</v>
          </cell>
          <cell r="Z102">
            <v>47</v>
          </cell>
          <cell r="AA102">
            <v>9</v>
          </cell>
        </row>
        <row r="103">
          <cell r="G103">
            <v>3771</v>
          </cell>
          <cell r="H103">
            <v>4626</v>
          </cell>
          <cell r="I103">
            <v>4957</v>
          </cell>
          <cell r="J103">
            <v>4787</v>
          </cell>
          <cell r="K103">
            <v>5583</v>
          </cell>
          <cell r="L103">
            <v>5031</v>
          </cell>
          <cell r="M103">
            <v>5249</v>
          </cell>
          <cell r="N103">
            <v>5775</v>
          </cell>
          <cell r="O103">
            <v>6278</v>
          </cell>
          <cell r="P103">
            <v>7324</v>
          </cell>
          <cell r="Q103">
            <v>6934</v>
          </cell>
          <cell r="R103">
            <v>5562</v>
          </cell>
          <cell r="S103">
            <v>5134</v>
          </cell>
          <cell r="T103">
            <v>4892</v>
          </cell>
          <cell r="U103">
            <v>5840</v>
          </cell>
          <cell r="V103">
            <v>4491</v>
          </cell>
          <cell r="W103">
            <v>2999</v>
          </cell>
          <cell r="X103">
            <v>1715</v>
          </cell>
          <cell r="Y103">
            <v>682</v>
          </cell>
          <cell r="Z103">
            <v>137</v>
          </cell>
          <cell r="AA103">
            <v>13</v>
          </cell>
        </row>
        <row r="104">
          <cell r="G104">
            <v>55</v>
          </cell>
          <cell r="H104">
            <v>80</v>
          </cell>
          <cell r="I104">
            <v>132</v>
          </cell>
          <cell r="J104">
            <v>413</v>
          </cell>
          <cell r="K104">
            <v>155</v>
          </cell>
          <cell r="L104">
            <v>95</v>
          </cell>
          <cell r="M104">
            <v>92</v>
          </cell>
          <cell r="N104">
            <v>109</v>
          </cell>
          <cell r="O104">
            <v>132</v>
          </cell>
          <cell r="P104">
            <v>187</v>
          </cell>
          <cell r="Q104">
            <v>195</v>
          </cell>
          <cell r="R104">
            <v>195</v>
          </cell>
          <cell r="S104">
            <v>227</v>
          </cell>
          <cell r="T104">
            <v>221</v>
          </cell>
          <cell r="U104">
            <v>326</v>
          </cell>
          <cell r="V104">
            <v>320</v>
          </cell>
          <cell r="W104">
            <v>209</v>
          </cell>
          <cell r="X104">
            <v>158</v>
          </cell>
          <cell r="Y104">
            <v>69</v>
          </cell>
          <cell r="Z104">
            <v>13</v>
          </cell>
          <cell r="AA104">
            <v>2</v>
          </cell>
        </row>
        <row r="105">
          <cell r="G105">
            <v>1250</v>
          </cell>
          <cell r="H105">
            <v>1725</v>
          </cell>
          <cell r="I105">
            <v>1989</v>
          </cell>
          <cell r="J105">
            <v>1923</v>
          </cell>
          <cell r="K105">
            <v>1825</v>
          </cell>
          <cell r="L105">
            <v>1574</v>
          </cell>
          <cell r="M105">
            <v>1711</v>
          </cell>
          <cell r="N105">
            <v>2091</v>
          </cell>
          <cell r="O105">
            <v>2496</v>
          </cell>
          <cell r="P105">
            <v>3166</v>
          </cell>
          <cell r="Q105">
            <v>3006</v>
          </cell>
          <cell r="R105">
            <v>2552</v>
          </cell>
          <cell r="S105">
            <v>2774</v>
          </cell>
          <cell r="T105">
            <v>2978</v>
          </cell>
          <cell r="U105">
            <v>3828</v>
          </cell>
          <cell r="V105">
            <v>2855</v>
          </cell>
          <cell r="W105">
            <v>1938</v>
          </cell>
          <cell r="X105">
            <v>1266</v>
          </cell>
          <cell r="Y105">
            <v>610</v>
          </cell>
          <cell r="Z105">
            <v>119</v>
          </cell>
          <cell r="AA105">
            <v>12</v>
          </cell>
        </row>
        <row r="106">
          <cell r="G106">
            <v>1778</v>
          </cell>
          <cell r="H106">
            <v>2375</v>
          </cell>
          <cell r="I106">
            <v>2737</v>
          </cell>
          <cell r="J106">
            <v>2794</v>
          </cell>
          <cell r="K106">
            <v>2716</v>
          </cell>
          <cell r="L106">
            <v>2263</v>
          </cell>
          <cell r="M106">
            <v>2569</v>
          </cell>
          <cell r="N106">
            <v>3167</v>
          </cell>
          <cell r="O106">
            <v>3545</v>
          </cell>
          <cell r="P106">
            <v>4368</v>
          </cell>
          <cell r="Q106">
            <v>4260</v>
          </cell>
          <cell r="R106">
            <v>3643</v>
          </cell>
          <cell r="S106">
            <v>4037</v>
          </cell>
          <cell r="T106">
            <v>4524</v>
          </cell>
          <cell r="U106">
            <v>5470</v>
          </cell>
          <cell r="V106">
            <v>4361</v>
          </cell>
          <cell r="W106">
            <v>3059</v>
          </cell>
          <cell r="X106">
            <v>1967</v>
          </cell>
          <cell r="Y106">
            <v>872</v>
          </cell>
          <cell r="Z106">
            <v>182</v>
          </cell>
          <cell r="AA106">
            <v>21</v>
          </cell>
        </row>
        <row r="107">
          <cell r="G107">
            <v>197</v>
          </cell>
          <cell r="H107">
            <v>259</v>
          </cell>
          <cell r="I107">
            <v>283</v>
          </cell>
          <cell r="J107">
            <v>325</v>
          </cell>
          <cell r="K107">
            <v>246</v>
          </cell>
          <cell r="L107">
            <v>230</v>
          </cell>
          <cell r="M107">
            <v>242</v>
          </cell>
          <cell r="N107">
            <v>351</v>
          </cell>
          <cell r="O107">
            <v>380</v>
          </cell>
          <cell r="P107">
            <v>489</v>
          </cell>
          <cell r="Q107">
            <v>401</v>
          </cell>
          <cell r="R107">
            <v>414</v>
          </cell>
          <cell r="S107">
            <v>514</v>
          </cell>
          <cell r="T107">
            <v>626</v>
          </cell>
          <cell r="U107">
            <v>738</v>
          </cell>
          <cell r="V107">
            <v>492</v>
          </cell>
          <cell r="W107">
            <v>387</v>
          </cell>
          <cell r="X107">
            <v>297</v>
          </cell>
          <cell r="Y107">
            <v>160</v>
          </cell>
          <cell r="Z107">
            <v>38</v>
          </cell>
          <cell r="AA107">
            <v>9</v>
          </cell>
        </row>
        <row r="108">
          <cell r="G108">
            <v>386</v>
          </cell>
          <cell r="H108">
            <v>644</v>
          </cell>
          <cell r="I108">
            <v>744</v>
          </cell>
          <cell r="J108">
            <v>831</v>
          </cell>
          <cell r="K108">
            <v>772</v>
          </cell>
          <cell r="L108">
            <v>650</v>
          </cell>
          <cell r="M108">
            <v>662</v>
          </cell>
          <cell r="N108">
            <v>841</v>
          </cell>
          <cell r="O108">
            <v>893</v>
          </cell>
          <cell r="P108">
            <v>1289</v>
          </cell>
          <cell r="Q108">
            <v>1348</v>
          </cell>
          <cell r="R108">
            <v>1129</v>
          </cell>
          <cell r="S108">
            <v>1172</v>
          </cell>
          <cell r="T108">
            <v>1288</v>
          </cell>
          <cell r="U108">
            <v>1583</v>
          </cell>
          <cell r="V108">
            <v>1205</v>
          </cell>
          <cell r="W108">
            <v>964</v>
          </cell>
          <cell r="X108">
            <v>623</v>
          </cell>
          <cell r="Y108">
            <v>261</v>
          </cell>
          <cell r="Z108">
            <v>64</v>
          </cell>
          <cell r="AA108">
            <v>8</v>
          </cell>
        </row>
        <row r="109">
          <cell r="G109">
            <v>72</v>
          </cell>
          <cell r="H109">
            <v>116</v>
          </cell>
          <cell r="I109">
            <v>152</v>
          </cell>
          <cell r="J109">
            <v>146</v>
          </cell>
          <cell r="K109">
            <v>142</v>
          </cell>
          <cell r="L109">
            <v>109</v>
          </cell>
          <cell r="M109">
            <v>132</v>
          </cell>
          <cell r="N109">
            <v>166</v>
          </cell>
          <cell r="O109">
            <v>172</v>
          </cell>
          <cell r="P109">
            <v>251</v>
          </cell>
          <cell r="Q109">
            <v>199</v>
          </cell>
          <cell r="R109">
            <v>210</v>
          </cell>
          <cell r="S109">
            <v>318</v>
          </cell>
          <cell r="T109">
            <v>372</v>
          </cell>
          <cell r="U109">
            <v>475</v>
          </cell>
          <cell r="V109">
            <v>291</v>
          </cell>
          <cell r="W109">
            <v>229</v>
          </cell>
          <cell r="X109">
            <v>219</v>
          </cell>
          <cell r="Y109">
            <v>131</v>
          </cell>
          <cell r="Z109">
            <v>43</v>
          </cell>
          <cell r="AA109">
            <v>6</v>
          </cell>
        </row>
        <row r="110">
          <cell r="G110">
            <v>826</v>
          </cell>
          <cell r="H110">
            <v>958</v>
          </cell>
          <cell r="I110">
            <v>1137</v>
          </cell>
          <cell r="J110">
            <v>1055</v>
          </cell>
          <cell r="K110">
            <v>965</v>
          </cell>
          <cell r="L110">
            <v>938</v>
          </cell>
          <cell r="M110">
            <v>1080</v>
          </cell>
          <cell r="N110">
            <v>1241</v>
          </cell>
          <cell r="O110">
            <v>1386</v>
          </cell>
          <cell r="P110">
            <v>1754</v>
          </cell>
          <cell r="Q110">
            <v>1569</v>
          </cell>
          <cell r="R110">
            <v>1350</v>
          </cell>
          <cell r="S110">
            <v>1614</v>
          </cell>
          <cell r="T110">
            <v>1767</v>
          </cell>
          <cell r="U110">
            <v>2127</v>
          </cell>
          <cell r="V110">
            <v>1449</v>
          </cell>
          <cell r="W110">
            <v>1045</v>
          </cell>
          <cell r="X110">
            <v>753</v>
          </cell>
          <cell r="Y110">
            <v>385</v>
          </cell>
          <cell r="Z110">
            <v>104</v>
          </cell>
          <cell r="AA110">
            <v>9</v>
          </cell>
        </row>
        <row r="111">
          <cell r="G111">
            <v>421</v>
          </cell>
          <cell r="H111">
            <v>549</v>
          </cell>
          <cell r="I111">
            <v>660</v>
          </cell>
          <cell r="J111">
            <v>709</v>
          </cell>
          <cell r="K111">
            <v>558</v>
          </cell>
          <cell r="L111">
            <v>525</v>
          </cell>
          <cell r="M111">
            <v>597</v>
          </cell>
          <cell r="N111">
            <v>693</v>
          </cell>
          <cell r="O111">
            <v>841</v>
          </cell>
          <cell r="P111">
            <v>968</v>
          </cell>
          <cell r="Q111">
            <v>916</v>
          </cell>
          <cell r="R111">
            <v>827</v>
          </cell>
          <cell r="S111">
            <v>1064</v>
          </cell>
          <cell r="T111">
            <v>1320</v>
          </cell>
          <cell r="U111">
            <v>1650</v>
          </cell>
          <cell r="V111">
            <v>1094</v>
          </cell>
          <cell r="W111">
            <v>790</v>
          </cell>
          <cell r="X111">
            <v>705</v>
          </cell>
          <cell r="Y111">
            <v>369</v>
          </cell>
          <cell r="Z111">
            <v>118</v>
          </cell>
          <cell r="AA111">
            <v>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3955-FD5A-4CB1-A925-0C6A76697794}">
  <sheetPr transitionEvaluation="1"/>
  <dimension ref="A1:AA63"/>
  <sheetViews>
    <sheetView tabSelected="1" view="pageBreakPreview" topLeftCell="A32" zoomScale="90" zoomScaleNormal="80" zoomScaleSheetLayoutView="90" workbookViewId="0">
      <selection activeCell="S38" sqref="S38"/>
    </sheetView>
  </sheetViews>
  <sheetFormatPr defaultColWidth="7.58203125" defaultRowHeight="15" customHeight="1" x14ac:dyDescent="0.2"/>
  <cols>
    <col min="1" max="1" width="1" style="7" customWidth="1"/>
    <col min="2" max="2" width="12.6640625" style="6" customWidth="1"/>
    <col min="3" max="3" width="8.83203125" style="6" customWidth="1"/>
    <col min="4" max="12" width="8.4140625" style="6" customWidth="1"/>
    <col min="13" max="14" width="3.58203125" style="6" customWidth="1"/>
    <col min="15" max="22" width="7.9140625" style="6" customWidth="1"/>
    <col min="23" max="25" width="7.25" style="6" customWidth="1"/>
    <col min="26" max="26" width="0.83203125" style="7" customWidth="1"/>
    <col min="27" max="27" width="12.4140625" style="6" customWidth="1"/>
    <col min="28" max="15929" width="7.33203125" style="7" customWidth="1"/>
    <col min="15930" max="16384" width="7.58203125" style="7"/>
  </cols>
  <sheetData>
    <row r="1" spans="1:27" ht="28.5" customHeight="1" x14ac:dyDescent="0.2">
      <c r="A1" s="1" t="s">
        <v>80</v>
      </c>
      <c r="B1" s="1"/>
      <c r="O1" s="1" t="s">
        <v>17</v>
      </c>
    </row>
    <row r="2" spans="1:27" s="3" customFormat="1" ht="15" customHeight="1" x14ac:dyDescent="0.2">
      <c r="A2" s="1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3"/>
      <c r="Y2" s="14"/>
      <c r="Z2" s="14"/>
      <c r="AA2" s="15" t="s">
        <v>19</v>
      </c>
    </row>
    <row r="3" spans="1:27" ht="25" customHeight="1" x14ac:dyDescent="0.2">
      <c r="A3" s="16" t="s">
        <v>20</v>
      </c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20"/>
      <c r="N3" s="21"/>
      <c r="O3" s="22"/>
      <c r="P3" s="23"/>
      <c r="Q3" s="19"/>
      <c r="R3" s="19"/>
      <c r="S3" s="19"/>
      <c r="T3" s="19"/>
      <c r="U3" s="19"/>
      <c r="V3" s="24"/>
      <c r="W3" s="25"/>
      <c r="X3" s="18"/>
      <c r="Y3" s="26"/>
      <c r="Z3" s="27" t="str">
        <f>A3</f>
        <v>保　健　所</v>
      </c>
      <c r="AA3" s="17"/>
    </row>
    <row r="4" spans="1:27" s="42" customFormat="1" ht="25" customHeight="1" x14ac:dyDescent="0.2">
      <c r="A4" s="28" t="s">
        <v>21</v>
      </c>
      <c r="B4" s="29"/>
      <c r="C4" s="30" t="s">
        <v>0</v>
      </c>
      <c r="D4" s="31" t="s">
        <v>22</v>
      </c>
      <c r="E4" s="31" t="s">
        <v>2</v>
      </c>
      <c r="F4" s="31" t="s">
        <v>3</v>
      </c>
      <c r="G4" s="31" t="s">
        <v>4</v>
      </c>
      <c r="H4" s="31" t="s">
        <v>5</v>
      </c>
      <c r="I4" s="31" t="s">
        <v>6</v>
      </c>
      <c r="J4" s="31" t="s">
        <v>7</v>
      </c>
      <c r="K4" s="31" t="s">
        <v>8</v>
      </c>
      <c r="L4" s="31" t="s">
        <v>9</v>
      </c>
      <c r="M4" s="32"/>
      <c r="N4" s="33"/>
      <c r="O4" s="34" t="s">
        <v>10</v>
      </c>
      <c r="P4" s="35" t="s">
        <v>11</v>
      </c>
      <c r="Q4" s="31" t="s">
        <v>12</v>
      </c>
      <c r="R4" s="31" t="s">
        <v>13</v>
      </c>
      <c r="S4" s="31" t="s">
        <v>14</v>
      </c>
      <c r="T4" s="31" t="s">
        <v>15</v>
      </c>
      <c r="U4" s="31" t="s">
        <v>16</v>
      </c>
      <c r="V4" s="36" t="s">
        <v>23</v>
      </c>
      <c r="W4" s="37"/>
      <c r="X4" s="38" t="s">
        <v>24</v>
      </c>
      <c r="Y4" s="39"/>
      <c r="Z4" s="40" t="str">
        <f>A4</f>
        <v>市　　　町</v>
      </c>
      <c r="AA4" s="41"/>
    </row>
    <row r="5" spans="1:27" ht="25" customHeight="1" x14ac:dyDescent="0.2">
      <c r="A5" s="43" t="s">
        <v>25</v>
      </c>
      <c r="B5" s="44"/>
      <c r="C5" s="45"/>
      <c r="D5" s="46"/>
      <c r="E5" s="47"/>
      <c r="F5" s="47"/>
      <c r="G5" s="47"/>
      <c r="H5" s="47"/>
      <c r="I5" s="47"/>
      <c r="J5" s="47"/>
      <c r="K5" s="47"/>
      <c r="L5" s="46"/>
      <c r="M5" s="48"/>
      <c r="N5" s="49"/>
      <c r="O5" s="50"/>
      <c r="P5" s="51"/>
      <c r="Q5" s="46"/>
      <c r="R5" s="46"/>
      <c r="S5" s="46"/>
      <c r="T5" s="46"/>
      <c r="U5" s="46"/>
      <c r="V5" s="52"/>
      <c r="W5" s="9" t="s">
        <v>26</v>
      </c>
      <c r="X5" s="8" t="s">
        <v>27</v>
      </c>
      <c r="Y5" s="10" t="s">
        <v>28</v>
      </c>
      <c r="Z5" s="53" t="str">
        <f>A5</f>
        <v>保健医療圏</v>
      </c>
      <c r="AA5" s="54"/>
    </row>
    <row r="6" spans="1:27" s="3" customFormat="1" ht="31.4" customHeight="1" x14ac:dyDescent="0.2">
      <c r="A6" s="11" t="s">
        <v>29</v>
      </c>
      <c r="B6" s="55"/>
      <c r="C6" s="56">
        <f t="shared" ref="C6:L6" si="0">SUM(C8,C18,C20,C22,C37,C42,C51)</f>
        <v>1317979</v>
      </c>
      <c r="D6" s="56">
        <f t="shared" si="0"/>
        <v>49639</v>
      </c>
      <c r="E6" s="56">
        <f t="shared" si="0"/>
        <v>59367</v>
      </c>
      <c r="F6" s="56">
        <f t="shared" si="0"/>
        <v>64460</v>
      </c>
      <c r="G6" s="56">
        <f t="shared" si="0"/>
        <v>65069</v>
      </c>
      <c r="H6" s="56">
        <f t="shared" si="0"/>
        <v>66899</v>
      </c>
      <c r="I6" s="56">
        <f t="shared" si="0"/>
        <v>64497</v>
      </c>
      <c r="J6" s="56">
        <f t="shared" si="0"/>
        <v>67100</v>
      </c>
      <c r="K6" s="56">
        <f t="shared" si="0"/>
        <v>76271</v>
      </c>
      <c r="L6" s="57">
        <f t="shared" si="0"/>
        <v>84738</v>
      </c>
      <c r="M6" s="58"/>
      <c r="N6" s="59"/>
      <c r="O6" s="56">
        <f t="shared" ref="O6:Y6" si="1">SUM(O8,O18,O20,O22,O37,O42,O51)</f>
        <v>104260</v>
      </c>
      <c r="P6" s="56">
        <f t="shared" si="1"/>
        <v>101780</v>
      </c>
      <c r="Q6" s="56">
        <f t="shared" si="1"/>
        <v>82408</v>
      </c>
      <c r="R6" s="56">
        <f t="shared" si="1"/>
        <v>77689</v>
      </c>
      <c r="S6" s="56">
        <f t="shared" si="1"/>
        <v>79020</v>
      </c>
      <c r="T6" s="56">
        <f t="shared" si="1"/>
        <v>97490</v>
      </c>
      <c r="U6" s="56">
        <f t="shared" si="1"/>
        <v>75966</v>
      </c>
      <c r="V6" s="56">
        <f t="shared" si="1"/>
        <v>101326</v>
      </c>
      <c r="W6" s="60">
        <f t="shared" si="1"/>
        <v>173466</v>
      </c>
      <c r="X6" s="56">
        <f t="shared" si="1"/>
        <v>790711</v>
      </c>
      <c r="Y6" s="57">
        <f t="shared" si="1"/>
        <v>353802</v>
      </c>
      <c r="Z6" s="11" t="s">
        <v>29</v>
      </c>
      <c r="AA6" s="61"/>
    </row>
    <row r="7" spans="1:27" s="42" customFormat="1" ht="9.5" customHeight="1" x14ac:dyDescent="0.2">
      <c r="A7" s="62"/>
      <c r="B7" s="63" t="s">
        <v>1</v>
      </c>
      <c r="C7" s="64"/>
      <c r="D7" s="64"/>
      <c r="E7" s="64"/>
      <c r="F7" s="64"/>
      <c r="G7" s="64"/>
      <c r="H7" s="64"/>
      <c r="I7" s="64"/>
      <c r="J7" s="64"/>
      <c r="K7" s="64"/>
      <c r="L7" s="65"/>
      <c r="M7" s="66"/>
      <c r="N7" s="65"/>
      <c r="O7" s="64"/>
      <c r="P7" s="64"/>
      <c r="Q7" s="64"/>
      <c r="R7" s="64"/>
      <c r="S7" s="64"/>
      <c r="T7" s="64"/>
      <c r="U7" s="64"/>
      <c r="V7" s="64"/>
      <c r="W7" s="66"/>
      <c r="X7" s="64"/>
      <c r="Y7" s="65"/>
      <c r="Z7" s="67"/>
      <c r="AA7" s="68" t="str">
        <f t="shared" ref="AA7:AA40" si="2">B7</f>
        <v/>
      </c>
    </row>
    <row r="8" spans="1:27" s="42" customFormat="1" ht="14" customHeight="1" x14ac:dyDescent="0.2">
      <c r="A8" s="62"/>
      <c r="B8" s="69" t="s">
        <v>30</v>
      </c>
      <c r="C8" s="64">
        <f t="shared" ref="C8:C16" si="3">SUM(D8:L8,O8:V8)</f>
        <v>563808</v>
      </c>
      <c r="D8" s="64">
        <f t="shared" ref="D8:L8" si="4">SUM(D9:D16)</f>
        <v>22764</v>
      </c>
      <c r="E8" s="64">
        <f t="shared" si="4"/>
        <v>26505</v>
      </c>
      <c r="F8" s="64">
        <f t="shared" si="4"/>
        <v>28572</v>
      </c>
      <c r="G8" s="64">
        <f t="shared" si="4"/>
        <v>28480</v>
      </c>
      <c r="H8" s="64">
        <f t="shared" si="4"/>
        <v>29818</v>
      </c>
      <c r="I8" s="64">
        <f t="shared" si="4"/>
        <v>30085</v>
      </c>
      <c r="J8" s="64">
        <f t="shared" si="4"/>
        <v>30738</v>
      </c>
      <c r="K8" s="64">
        <f t="shared" si="4"/>
        <v>34136</v>
      </c>
      <c r="L8" s="65">
        <f t="shared" si="4"/>
        <v>38152</v>
      </c>
      <c r="M8" s="66"/>
      <c r="N8" s="65"/>
      <c r="O8" s="64">
        <f t="shared" ref="O8:Y8" si="5">SUM(O9:O16)</f>
        <v>47119</v>
      </c>
      <c r="P8" s="64">
        <f t="shared" si="5"/>
        <v>46368</v>
      </c>
      <c r="Q8" s="64">
        <f t="shared" si="5"/>
        <v>36666</v>
      </c>
      <c r="R8" s="64">
        <f t="shared" si="5"/>
        <v>32056</v>
      </c>
      <c r="S8" s="64">
        <f t="shared" si="5"/>
        <v>30263</v>
      </c>
      <c r="T8" s="64">
        <f t="shared" si="5"/>
        <v>36829</v>
      </c>
      <c r="U8" s="64">
        <f t="shared" si="5"/>
        <v>28905</v>
      </c>
      <c r="V8" s="64">
        <f t="shared" si="5"/>
        <v>36352</v>
      </c>
      <c r="W8" s="66">
        <f t="shared" si="5"/>
        <v>77841</v>
      </c>
      <c r="X8" s="64">
        <f t="shared" si="5"/>
        <v>353618</v>
      </c>
      <c r="Y8" s="65">
        <f t="shared" si="5"/>
        <v>132349</v>
      </c>
      <c r="Z8" s="67"/>
      <c r="AA8" s="68" t="str">
        <f t="shared" si="2"/>
        <v>広島市</v>
      </c>
    </row>
    <row r="9" spans="1:27" s="42" customFormat="1" ht="14" customHeight="1" x14ac:dyDescent="0.2">
      <c r="A9" s="62"/>
      <c r="B9" s="69" t="s">
        <v>31</v>
      </c>
      <c r="C9" s="64">
        <f t="shared" si="3"/>
        <v>61632</v>
      </c>
      <c r="D9" s="64">
        <f>'[1]データシート 付録８-9'!G82</f>
        <v>2355</v>
      </c>
      <c r="E9" s="64">
        <f>'[1]データシート 付録８-9'!H82</f>
        <v>2587</v>
      </c>
      <c r="F9" s="64">
        <f>'[1]データシート 付録８-9'!I82</f>
        <v>2360</v>
      </c>
      <c r="G9" s="64">
        <f>'[1]データシート 付録８-9'!J82</f>
        <v>2447</v>
      </c>
      <c r="H9" s="64">
        <f>'[1]データシート 付録８-9'!K82</f>
        <v>3214</v>
      </c>
      <c r="I9" s="64">
        <f>'[1]データシート 付録８-9'!L82</f>
        <v>4192</v>
      </c>
      <c r="J9" s="64">
        <f>'[1]データシート 付録８-9'!M82</f>
        <v>3974</v>
      </c>
      <c r="K9" s="64">
        <f>'[1]データシート 付録８-9'!N82</f>
        <v>4137</v>
      </c>
      <c r="L9" s="64">
        <f>'[1]データシート 付録８-9'!O82</f>
        <v>4391</v>
      </c>
      <c r="M9" s="66"/>
      <c r="N9" s="65"/>
      <c r="O9" s="64">
        <f>'[1]データシート 付録８-9'!P82</f>
        <v>5205</v>
      </c>
      <c r="P9" s="64">
        <f>'[1]データシート 付録８-9'!Q82</f>
        <v>5257</v>
      </c>
      <c r="Q9" s="64">
        <f>'[1]データシート 付録８-9'!R82</f>
        <v>4107</v>
      </c>
      <c r="R9" s="64">
        <f>'[1]データシート 付録８-9'!S82</f>
        <v>3649</v>
      </c>
      <c r="S9" s="64">
        <f>'[1]データシート 付録８-9'!T82</f>
        <v>3370</v>
      </c>
      <c r="T9" s="64">
        <f>'[1]データシート 付録８-9'!U82</f>
        <v>3977</v>
      </c>
      <c r="U9" s="64">
        <f>'[1]データシート 付録８-9'!V82</f>
        <v>2911</v>
      </c>
      <c r="V9" s="64">
        <f>SUM('[1]データシート 付録８-9'!W82:AA82)</f>
        <v>3499</v>
      </c>
      <c r="W9" s="66">
        <f t="shared" ref="W9:W16" si="6">SUM(D9:F9)</f>
        <v>7302</v>
      </c>
      <c r="X9" s="64">
        <f t="shared" ref="X9:X16" si="7">SUM(G9:L9,O9:R9)</f>
        <v>40573</v>
      </c>
      <c r="Y9" s="65">
        <f t="shared" ref="Y9:Y16" si="8">SUM(S9:V9)</f>
        <v>13757</v>
      </c>
      <c r="Z9" s="67"/>
      <c r="AA9" s="68" t="str">
        <f t="shared" si="2"/>
        <v>　　中区</v>
      </c>
    </row>
    <row r="10" spans="1:27" s="42" customFormat="1" ht="14" customHeight="1" x14ac:dyDescent="0.2">
      <c r="A10" s="62"/>
      <c r="B10" s="69" t="s">
        <v>32</v>
      </c>
      <c r="C10" s="64">
        <f t="shared" si="3"/>
        <v>56059</v>
      </c>
      <c r="D10" s="64">
        <f>'[1]データシート 付録８-9'!G83</f>
        <v>2310</v>
      </c>
      <c r="E10" s="64">
        <f>'[1]データシート 付録８-9'!H83</f>
        <v>2675</v>
      </c>
      <c r="F10" s="64">
        <f>'[1]データシート 付録８-9'!I83</f>
        <v>2891</v>
      </c>
      <c r="G10" s="64">
        <f>'[1]データシート 付録８-9'!J83</f>
        <v>2815</v>
      </c>
      <c r="H10" s="64">
        <f>'[1]データシート 付録８-9'!K83</f>
        <v>2736</v>
      </c>
      <c r="I10" s="64">
        <f>'[1]データシート 付録８-9'!L83</f>
        <v>2782</v>
      </c>
      <c r="J10" s="64">
        <f>'[1]データシート 付録８-9'!M83</f>
        <v>2792</v>
      </c>
      <c r="K10" s="64">
        <f>'[1]データシート 付録８-9'!N83</f>
        <v>3323</v>
      </c>
      <c r="L10" s="64">
        <f>'[1]データシート 付録８-9'!O83</f>
        <v>3712</v>
      </c>
      <c r="M10" s="66"/>
      <c r="N10" s="65"/>
      <c r="O10" s="64">
        <f>'[1]データシート 付録８-9'!P83</f>
        <v>4463</v>
      </c>
      <c r="P10" s="64">
        <f>'[1]データシート 付録８-9'!Q83</f>
        <v>4508</v>
      </c>
      <c r="Q10" s="64">
        <f>'[1]データシート 付録８-9'!R83</f>
        <v>3928</v>
      </c>
      <c r="R10" s="64">
        <f>'[1]データシート 付録８-9'!S83</f>
        <v>3477</v>
      </c>
      <c r="S10" s="64">
        <f>'[1]データシート 付録８-9'!T83</f>
        <v>3164</v>
      </c>
      <c r="T10" s="64">
        <f>'[1]データシート 付録８-9'!U83</f>
        <v>3647</v>
      </c>
      <c r="U10" s="64">
        <f>'[1]データシート 付録８-9'!V83</f>
        <v>2974</v>
      </c>
      <c r="V10" s="64">
        <f>SUM('[1]データシート 付録８-9'!W83:AA83)</f>
        <v>3862</v>
      </c>
      <c r="W10" s="66">
        <f t="shared" si="6"/>
        <v>7876</v>
      </c>
      <c r="X10" s="64">
        <f t="shared" si="7"/>
        <v>34536</v>
      </c>
      <c r="Y10" s="65">
        <f t="shared" si="8"/>
        <v>13647</v>
      </c>
      <c r="Z10" s="67"/>
      <c r="AA10" s="68" t="str">
        <f t="shared" si="2"/>
        <v>　　東区</v>
      </c>
    </row>
    <row r="11" spans="1:27" s="42" customFormat="1" ht="14" customHeight="1" x14ac:dyDescent="0.2">
      <c r="A11" s="62"/>
      <c r="B11" s="69" t="s">
        <v>33</v>
      </c>
      <c r="C11" s="64">
        <f t="shared" si="3"/>
        <v>68124</v>
      </c>
      <c r="D11" s="64">
        <f>'[1]データシート 付録８-9'!G84</f>
        <v>2738</v>
      </c>
      <c r="E11" s="64">
        <f>'[1]データシート 付録８-9'!H84</f>
        <v>3086</v>
      </c>
      <c r="F11" s="64">
        <f>'[1]データシート 付録８-9'!I84</f>
        <v>3258</v>
      </c>
      <c r="G11" s="64">
        <f>'[1]データシート 付録８-9'!J84</f>
        <v>3444</v>
      </c>
      <c r="H11" s="64">
        <f>'[1]データシート 付録８-9'!K84</f>
        <v>4039</v>
      </c>
      <c r="I11" s="64">
        <f>'[1]データシート 付録８-9'!L84</f>
        <v>3872</v>
      </c>
      <c r="J11" s="64">
        <f>'[1]データシート 付録８-9'!M84</f>
        <v>3835</v>
      </c>
      <c r="K11" s="64">
        <f>'[1]データシート 付録８-9'!N84</f>
        <v>4142</v>
      </c>
      <c r="L11" s="64">
        <f>'[1]データシート 付録８-9'!O84</f>
        <v>4689</v>
      </c>
      <c r="M11" s="66"/>
      <c r="N11" s="65"/>
      <c r="O11" s="64">
        <f>'[1]データシート 付録８-9'!P84</f>
        <v>5775</v>
      </c>
      <c r="P11" s="64">
        <f>'[1]データシート 付録８-9'!Q84</f>
        <v>5614</v>
      </c>
      <c r="Q11" s="64">
        <f>'[1]データシート 付録８-9'!R84</f>
        <v>4632</v>
      </c>
      <c r="R11" s="64">
        <f>'[1]データシート 付録８-9'!S84</f>
        <v>3973</v>
      </c>
      <c r="S11" s="64">
        <f>'[1]データシート 付録８-9'!T84</f>
        <v>3634</v>
      </c>
      <c r="T11" s="64">
        <f>'[1]データシート 付録８-9'!U84</f>
        <v>4137</v>
      </c>
      <c r="U11" s="64">
        <f>'[1]データシート 付録８-9'!V84</f>
        <v>3280</v>
      </c>
      <c r="V11" s="64">
        <f>SUM('[1]データシート 付録８-9'!W84:AA84)</f>
        <v>3976</v>
      </c>
      <c r="W11" s="66">
        <f t="shared" si="6"/>
        <v>9082</v>
      </c>
      <c r="X11" s="64">
        <f t="shared" si="7"/>
        <v>44015</v>
      </c>
      <c r="Y11" s="65">
        <f t="shared" si="8"/>
        <v>15027</v>
      </c>
      <c r="Z11" s="67"/>
      <c r="AA11" s="68" t="str">
        <f t="shared" si="2"/>
        <v>　　南区</v>
      </c>
    </row>
    <row r="12" spans="1:27" s="42" customFormat="1" ht="14" customHeight="1" x14ac:dyDescent="0.2">
      <c r="A12" s="62"/>
      <c r="B12" s="69" t="s">
        <v>34</v>
      </c>
      <c r="C12" s="64">
        <f t="shared" si="3"/>
        <v>88319</v>
      </c>
      <c r="D12" s="64">
        <f>'[1]データシート 付録８-9'!G85</f>
        <v>3436</v>
      </c>
      <c r="E12" s="64">
        <f>'[1]データシート 付録８-9'!H85</f>
        <v>3910</v>
      </c>
      <c r="F12" s="64">
        <f>'[1]データシート 付録８-9'!I85</f>
        <v>4317</v>
      </c>
      <c r="G12" s="64">
        <f>'[1]データシート 付録８-9'!J85</f>
        <v>4275</v>
      </c>
      <c r="H12" s="64">
        <f>'[1]データシート 付録８-9'!K85</f>
        <v>4735</v>
      </c>
      <c r="I12" s="64">
        <f>'[1]データシート 付録８-9'!L85</f>
        <v>5195</v>
      </c>
      <c r="J12" s="64">
        <f>'[1]データシート 付録８-9'!M85</f>
        <v>5255</v>
      </c>
      <c r="K12" s="64">
        <f>'[1]データシート 付録８-9'!N85</f>
        <v>5658</v>
      </c>
      <c r="L12" s="64">
        <f>'[1]データシート 付録８-9'!O85</f>
        <v>6247</v>
      </c>
      <c r="M12" s="66"/>
      <c r="N12" s="65"/>
      <c r="O12" s="64">
        <f>'[1]データシート 付録８-9'!P85</f>
        <v>7499</v>
      </c>
      <c r="P12" s="64">
        <f>'[1]データシート 付録８-9'!Q85</f>
        <v>7426</v>
      </c>
      <c r="Q12" s="64">
        <f>'[1]データシート 付録８-9'!R85</f>
        <v>6094</v>
      </c>
      <c r="R12" s="64">
        <f>'[1]データシート 付録８-9'!S85</f>
        <v>5087</v>
      </c>
      <c r="S12" s="64">
        <f>'[1]データシート 付録８-9'!T85</f>
        <v>4757</v>
      </c>
      <c r="T12" s="64">
        <f>'[1]データシート 付録８-9'!U85</f>
        <v>5380</v>
      </c>
      <c r="U12" s="64">
        <f>'[1]データシート 付録８-9'!V85</f>
        <v>3954</v>
      </c>
      <c r="V12" s="64">
        <f>SUM('[1]データシート 付録８-9'!W85:AA85)</f>
        <v>5094</v>
      </c>
      <c r="W12" s="66">
        <f t="shared" si="6"/>
        <v>11663</v>
      </c>
      <c r="X12" s="64">
        <f t="shared" si="7"/>
        <v>57471</v>
      </c>
      <c r="Y12" s="65">
        <f t="shared" si="8"/>
        <v>19185</v>
      </c>
      <c r="Z12" s="70"/>
      <c r="AA12" s="68" t="str">
        <f t="shared" si="2"/>
        <v>　　西区</v>
      </c>
    </row>
    <row r="13" spans="1:27" s="42" customFormat="1" ht="14" customHeight="1" x14ac:dyDescent="0.2">
      <c r="A13" s="62"/>
      <c r="B13" s="69" t="s">
        <v>35</v>
      </c>
      <c r="C13" s="64">
        <f t="shared" si="3"/>
        <v>117802</v>
      </c>
      <c r="D13" s="64">
        <f>'[1]データシート 付録８-9'!G86</f>
        <v>5566</v>
      </c>
      <c r="E13" s="64">
        <f>'[1]データシート 付録８-9'!H86</f>
        <v>6434</v>
      </c>
      <c r="F13" s="64">
        <f>'[1]データシート 付録８-9'!I86</f>
        <v>7066</v>
      </c>
      <c r="G13" s="64">
        <f>'[1]データシート 付録８-9'!J86</f>
        <v>6773</v>
      </c>
      <c r="H13" s="64">
        <f>'[1]データシート 付録８-9'!K86</f>
        <v>6545</v>
      </c>
      <c r="I13" s="64">
        <f>'[1]データシート 付録８-9'!L86</f>
        <v>6470</v>
      </c>
      <c r="J13" s="64">
        <f>'[1]データシート 付録８-9'!M86</f>
        <v>6537</v>
      </c>
      <c r="K13" s="64">
        <f>'[1]データシート 付録８-9'!N86</f>
        <v>7309</v>
      </c>
      <c r="L13" s="64">
        <f>'[1]データシート 付録８-9'!O86</f>
        <v>8227</v>
      </c>
      <c r="M13" s="66"/>
      <c r="N13" s="65"/>
      <c r="O13" s="64">
        <f>'[1]データシート 付録８-9'!P86</f>
        <v>10662</v>
      </c>
      <c r="P13" s="64">
        <f>'[1]データシート 付録８-9'!Q86</f>
        <v>10358</v>
      </c>
      <c r="Q13" s="64">
        <f>'[1]データシート 付録８-9'!R86</f>
        <v>7271</v>
      </c>
      <c r="R13" s="64">
        <f>'[1]データシート 付録８-9'!S86</f>
        <v>5706</v>
      </c>
      <c r="S13" s="64">
        <f>'[1]データシート 付録８-9'!T86</f>
        <v>4987</v>
      </c>
      <c r="T13" s="64">
        <f>'[1]データシート 付録８-9'!U86</f>
        <v>6162</v>
      </c>
      <c r="U13" s="64">
        <f>'[1]データシート 付録８-9'!V86</f>
        <v>5157</v>
      </c>
      <c r="V13" s="64">
        <f>SUM('[1]データシート 付録８-9'!W86:AA86)</f>
        <v>6572</v>
      </c>
      <c r="W13" s="66">
        <f t="shared" si="6"/>
        <v>19066</v>
      </c>
      <c r="X13" s="64">
        <f t="shared" si="7"/>
        <v>75858</v>
      </c>
      <c r="Y13" s="65">
        <f t="shared" si="8"/>
        <v>22878</v>
      </c>
      <c r="Z13" s="70"/>
      <c r="AA13" s="68" t="str">
        <f t="shared" si="2"/>
        <v>　　安佐南区</v>
      </c>
    </row>
    <row r="14" spans="1:27" s="42" customFormat="1" ht="14" customHeight="1" x14ac:dyDescent="0.2">
      <c r="A14" s="62"/>
      <c r="B14" s="69" t="s">
        <v>36</v>
      </c>
      <c r="C14" s="64">
        <f t="shared" si="3"/>
        <v>66075</v>
      </c>
      <c r="D14" s="64">
        <f>'[1]データシート 付録８-9'!G87</f>
        <v>2008</v>
      </c>
      <c r="E14" s="64">
        <f>'[1]データシート 付録８-9'!H87</f>
        <v>2649</v>
      </c>
      <c r="F14" s="64">
        <f>'[1]データシート 付録８-9'!I87</f>
        <v>3127</v>
      </c>
      <c r="G14" s="64">
        <f>'[1]データシート 付録８-9'!J87</f>
        <v>3248</v>
      </c>
      <c r="H14" s="64">
        <f>'[1]データシート 付録８-9'!K87</f>
        <v>2941</v>
      </c>
      <c r="I14" s="64">
        <f>'[1]データシート 付録８-9'!L87</f>
        <v>2623</v>
      </c>
      <c r="J14" s="64">
        <f>'[1]データシート 付録８-9'!M87</f>
        <v>2718</v>
      </c>
      <c r="K14" s="64">
        <f>'[1]データシート 付録８-9'!N87</f>
        <v>3337</v>
      </c>
      <c r="L14" s="64">
        <f>'[1]データシート 付録８-9'!O87</f>
        <v>3889</v>
      </c>
      <c r="M14" s="66"/>
      <c r="N14" s="65"/>
      <c r="O14" s="64">
        <f>'[1]データシート 付録８-9'!P87</f>
        <v>5147</v>
      </c>
      <c r="P14" s="64">
        <f>'[1]データシート 付録８-9'!Q87</f>
        <v>5090</v>
      </c>
      <c r="Q14" s="64">
        <f>'[1]データシート 付録８-9'!R87</f>
        <v>3999</v>
      </c>
      <c r="R14" s="64">
        <f>'[1]データシート 付録８-9'!S87</f>
        <v>4038</v>
      </c>
      <c r="S14" s="64">
        <f>'[1]データシート 付録８-9'!T87</f>
        <v>4366</v>
      </c>
      <c r="T14" s="64">
        <f>'[1]データシート 付録８-9'!U87</f>
        <v>5964</v>
      </c>
      <c r="U14" s="64">
        <f>'[1]データシート 付録８-9'!V87</f>
        <v>4824</v>
      </c>
      <c r="V14" s="64">
        <f>SUM('[1]データシート 付録８-9'!W87:AA87)</f>
        <v>6107</v>
      </c>
      <c r="W14" s="66">
        <f t="shared" si="6"/>
        <v>7784</v>
      </c>
      <c r="X14" s="64">
        <f t="shared" si="7"/>
        <v>37030</v>
      </c>
      <c r="Y14" s="65">
        <f t="shared" si="8"/>
        <v>21261</v>
      </c>
      <c r="Z14" s="70"/>
      <c r="AA14" s="68" t="str">
        <f t="shared" si="2"/>
        <v>　　安佐北区</v>
      </c>
    </row>
    <row r="15" spans="1:27" s="42" customFormat="1" ht="14" customHeight="1" x14ac:dyDescent="0.2">
      <c r="A15" s="62"/>
      <c r="B15" s="69" t="s">
        <v>37</v>
      </c>
      <c r="C15" s="64">
        <f t="shared" si="3"/>
        <v>37918</v>
      </c>
      <c r="D15" s="64">
        <f>'[1]データシート 付録８-9'!G88</f>
        <v>1358</v>
      </c>
      <c r="E15" s="64">
        <f>'[1]データシート 付録８-9'!H88</f>
        <v>1633</v>
      </c>
      <c r="F15" s="64">
        <f>'[1]データシート 付録８-9'!I88</f>
        <v>1960</v>
      </c>
      <c r="G15" s="64">
        <f>'[1]データシート 付録８-9'!J88</f>
        <v>2034</v>
      </c>
      <c r="H15" s="64">
        <f>'[1]データシート 付録８-9'!K88</f>
        <v>2302</v>
      </c>
      <c r="I15" s="64">
        <f>'[1]データシート 付録８-9'!L88</f>
        <v>2055</v>
      </c>
      <c r="J15" s="64">
        <f>'[1]データシート 付録８-9'!M88</f>
        <v>2032</v>
      </c>
      <c r="K15" s="64">
        <f>'[1]データシート 付録８-9'!N88</f>
        <v>2002</v>
      </c>
      <c r="L15" s="64">
        <f>'[1]データシート 付録８-9'!O88</f>
        <v>2426</v>
      </c>
      <c r="M15" s="66"/>
      <c r="N15" s="65"/>
      <c r="O15" s="64">
        <f>'[1]データシート 付録８-9'!P88</f>
        <v>2990</v>
      </c>
      <c r="P15" s="64">
        <f>'[1]データシート 付録８-9'!Q88</f>
        <v>3062</v>
      </c>
      <c r="Q15" s="64">
        <f>'[1]データシート 付録８-9'!R88</f>
        <v>2562</v>
      </c>
      <c r="R15" s="64">
        <f>'[1]データシート 付録８-9'!S88</f>
        <v>2194</v>
      </c>
      <c r="S15" s="64">
        <f>'[1]データシート 付録８-9'!T88</f>
        <v>1909</v>
      </c>
      <c r="T15" s="64">
        <f>'[1]データシート 付録８-9'!U88</f>
        <v>2499</v>
      </c>
      <c r="U15" s="64">
        <f>'[1]データシート 付録８-9'!V88</f>
        <v>2124</v>
      </c>
      <c r="V15" s="64">
        <f>SUM('[1]データシート 付録８-9'!W88:AA88)</f>
        <v>2776</v>
      </c>
      <c r="W15" s="66">
        <f t="shared" si="6"/>
        <v>4951</v>
      </c>
      <c r="X15" s="64">
        <f t="shared" si="7"/>
        <v>23659</v>
      </c>
      <c r="Y15" s="65">
        <f t="shared" si="8"/>
        <v>9308</v>
      </c>
      <c r="Z15" s="70"/>
      <c r="AA15" s="68" t="str">
        <f t="shared" si="2"/>
        <v>　　安芸区</v>
      </c>
    </row>
    <row r="16" spans="1:27" s="42" customFormat="1" ht="14" customHeight="1" x14ac:dyDescent="0.2">
      <c r="A16" s="62"/>
      <c r="B16" s="69" t="s">
        <v>38</v>
      </c>
      <c r="C16" s="64">
        <f t="shared" si="3"/>
        <v>67879</v>
      </c>
      <c r="D16" s="64">
        <f>'[1]データシート 付録８-9'!G89</f>
        <v>2993</v>
      </c>
      <c r="E16" s="64">
        <f>'[1]データシート 付録８-9'!H89</f>
        <v>3531</v>
      </c>
      <c r="F16" s="64">
        <f>'[1]データシート 付録８-9'!I89</f>
        <v>3593</v>
      </c>
      <c r="G16" s="64">
        <f>'[1]データシート 付録８-9'!J89</f>
        <v>3444</v>
      </c>
      <c r="H16" s="64">
        <f>'[1]データシート 付録８-9'!K89</f>
        <v>3306</v>
      </c>
      <c r="I16" s="64">
        <f>'[1]データシート 付録８-9'!L89</f>
        <v>2896</v>
      </c>
      <c r="J16" s="64">
        <f>'[1]データシート 付録８-9'!M89</f>
        <v>3595</v>
      </c>
      <c r="K16" s="64">
        <f>'[1]データシート 付録８-9'!N89</f>
        <v>4228</v>
      </c>
      <c r="L16" s="64">
        <f>'[1]データシート 付録８-9'!O89</f>
        <v>4571</v>
      </c>
      <c r="M16" s="66"/>
      <c r="N16" s="65"/>
      <c r="O16" s="64">
        <f>'[1]データシート 付録８-9'!P89</f>
        <v>5378</v>
      </c>
      <c r="P16" s="64">
        <f>'[1]データシート 付録８-9'!Q89</f>
        <v>5053</v>
      </c>
      <c r="Q16" s="64">
        <f>'[1]データシート 付録８-9'!R89</f>
        <v>4073</v>
      </c>
      <c r="R16" s="64">
        <f>'[1]データシート 付録８-9'!S89</f>
        <v>3932</v>
      </c>
      <c r="S16" s="64">
        <f>'[1]データシート 付録８-9'!T89</f>
        <v>4076</v>
      </c>
      <c r="T16" s="64">
        <f>'[1]データシート 付録８-9'!U89</f>
        <v>5063</v>
      </c>
      <c r="U16" s="64">
        <f>'[1]データシート 付録８-9'!V89</f>
        <v>3681</v>
      </c>
      <c r="V16" s="64">
        <f>SUM('[1]データシート 付録８-9'!W89:AA89)</f>
        <v>4466</v>
      </c>
      <c r="W16" s="66">
        <f t="shared" si="6"/>
        <v>10117</v>
      </c>
      <c r="X16" s="64">
        <f t="shared" si="7"/>
        <v>40476</v>
      </c>
      <c r="Y16" s="65">
        <f t="shared" si="8"/>
        <v>17286</v>
      </c>
      <c r="Z16" s="70"/>
      <c r="AA16" s="68" t="str">
        <f t="shared" si="2"/>
        <v>　　佐伯区</v>
      </c>
    </row>
    <row r="17" spans="1:27" s="42" customFormat="1" ht="14" customHeight="1" x14ac:dyDescent="0.2">
      <c r="A17" s="62"/>
      <c r="B17" s="63" t="s">
        <v>1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  <c r="M17" s="66"/>
      <c r="N17" s="65"/>
      <c r="O17" s="64"/>
      <c r="P17" s="64"/>
      <c r="Q17" s="64"/>
      <c r="R17" s="64"/>
      <c r="S17" s="64"/>
      <c r="T17" s="64"/>
      <c r="U17" s="64"/>
      <c r="V17" s="64"/>
      <c r="W17" s="66"/>
      <c r="X17" s="64"/>
      <c r="Y17" s="65"/>
      <c r="Z17" s="70"/>
      <c r="AA17" s="68" t="str">
        <f t="shared" si="2"/>
        <v/>
      </c>
    </row>
    <row r="18" spans="1:27" s="42" customFormat="1" ht="14" customHeight="1" x14ac:dyDescent="0.2">
      <c r="A18" s="62"/>
      <c r="B18" s="69" t="s">
        <v>39</v>
      </c>
      <c r="C18" s="64">
        <f>SUM(D18:L18,O18:V18)</f>
        <v>219681</v>
      </c>
      <c r="D18" s="64">
        <f>'[1]データシート 付録８-9'!G90</f>
        <v>8887</v>
      </c>
      <c r="E18" s="64">
        <f>'[1]データシート 付録８-9'!H90</f>
        <v>10257</v>
      </c>
      <c r="F18" s="64">
        <f>'[1]データシート 付録８-9'!I90</f>
        <v>10951</v>
      </c>
      <c r="G18" s="64">
        <f>'[1]データシート 付録８-9'!J90</f>
        <v>11039</v>
      </c>
      <c r="H18" s="64">
        <f>'[1]データシート 付録８-9'!K90</f>
        <v>11266</v>
      </c>
      <c r="I18" s="64">
        <f>'[1]データシート 付録８-9'!L90</f>
        <v>11039</v>
      </c>
      <c r="J18" s="64">
        <f>'[1]データシート 付録８-9'!M90</f>
        <v>11358</v>
      </c>
      <c r="K18" s="64">
        <f>'[1]データシート 付録８-9'!N90</f>
        <v>13084</v>
      </c>
      <c r="L18" s="64">
        <f>'[1]データシート 付録８-9'!O90</f>
        <v>14342</v>
      </c>
      <c r="M18" s="66"/>
      <c r="N18" s="65"/>
      <c r="O18" s="64">
        <f>'[1]データシート 付録８-9'!P90</f>
        <v>17447</v>
      </c>
      <c r="P18" s="64">
        <f>'[1]データシート 付録８-9'!Q90</f>
        <v>16482</v>
      </c>
      <c r="Q18" s="64">
        <f>'[1]データシート 付録８-9'!R90</f>
        <v>12999</v>
      </c>
      <c r="R18" s="64">
        <f>'[1]データシート 付録８-9'!S90</f>
        <v>12516</v>
      </c>
      <c r="S18" s="64">
        <f>'[1]データシート 付録８-9'!T90</f>
        <v>13265</v>
      </c>
      <c r="T18" s="64">
        <f>'[1]データシート 付録８-9'!U90</f>
        <v>16199</v>
      </c>
      <c r="U18" s="64">
        <f>'[1]データシート 付録８-9'!V90</f>
        <v>12284</v>
      </c>
      <c r="V18" s="64">
        <f>SUM('[1]データシート 付録８-9'!W90:AA90)</f>
        <v>16266</v>
      </c>
      <c r="W18" s="66">
        <f>SUM(D18:F18)</f>
        <v>30095</v>
      </c>
      <c r="X18" s="64">
        <f>SUM(G18:L18,O18:R18)</f>
        <v>131572</v>
      </c>
      <c r="Y18" s="65">
        <f>SUM(S18:V18)</f>
        <v>58014</v>
      </c>
      <c r="Z18" s="70"/>
      <c r="AA18" s="68" t="str">
        <f t="shared" si="2"/>
        <v>福山市</v>
      </c>
    </row>
    <row r="19" spans="1:27" s="42" customFormat="1" ht="14" customHeight="1" x14ac:dyDescent="0.2">
      <c r="A19" s="62"/>
      <c r="B19" s="63" t="s">
        <v>1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6"/>
      <c r="N19" s="65"/>
      <c r="O19" s="64"/>
      <c r="P19" s="64"/>
      <c r="Q19" s="64"/>
      <c r="R19" s="64"/>
      <c r="S19" s="64"/>
      <c r="T19" s="64"/>
      <c r="U19" s="64"/>
      <c r="V19" s="64"/>
      <c r="W19" s="66"/>
      <c r="X19" s="64"/>
      <c r="Y19" s="65"/>
      <c r="Z19" s="70"/>
      <c r="AA19" s="68" t="str">
        <f t="shared" si="2"/>
        <v/>
      </c>
    </row>
    <row r="20" spans="1:27" s="42" customFormat="1" ht="14" customHeight="1" x14ac:dyDescent="0.2">
      <c r="A20" s="62"/>
      <c r="B20" s="69" t="s">
        <v>40</v>
      </c>
      <c r="C20" s="64">
        <f>SUM(D20:L20,O20:V20)</f>
        <v>99415</v>
      </c>
      <c r="D20" s="64">
        <f>'[1]データシート 付録８-9'!G91</f>
        <v>2864</v>
      </c>
      <c r="E20" s="64">
        <f>'[1]データシート 付録８-9'!H91</f>
        <v>3661</v>
      </c>
      <c r="F20" s="64">
        <f>'[1]データシート 付録８-9'!I91</f>
        <v>4292</v>
      </c>
      <c r="G20" s="64">
        <f>'[1]データシート 付録８-9'!J91</f>
        <v>4650</v>
      </c>
      <c r="H20" s="64">
        <f>'[1]データシート 付録８-9'!K91</f>
        <v>5304</v>
      </c>
      <c r="I20" s="64">
        <f>'[1]データシート 付録８-9'!L91</f>
        <v>4444</v>
      </c>
      <c r="J20" s="64">
        <f>'[1]データシート 付録８-9'!M91</f>
        <v>4329</v>
      </c>
      <c r="K20" s="64">
        <f>'[1]データシート 付録８-9'!N91</f>
        <v>4874</v>
      </c>
      <c r="L20" s="64">
        <f>'[1]データシート 付録８-9'!O91</f>
        <v>5615</v>
      </c>
      <c r="M20" s="66"/>
      <c r="N20" s="65"/>
      <c r="O20" s="64">
        <f>'[1]データシート 付録８-9'!P91</f>
        <v>7414</v>
      </c>
      <c r="P20" s="64">
        <f>'[1]データシート 付録８-9'!Q91</f>
        <v>7765</v>
      </c>
      <c r="Q20" s="64">
        <f>'[1]データシート 付録８-9'!R91</f>
        <v>6237</v>
      </c>
      <c r="R20" s="64">
        <f>'[1]データシート 付録８-9'!S91</f>
        <v>6016</v>
      </c>
      <c r="S20" s="64">
        <f>'[1]データシート 付録８-9'!T91</f>
        <v>6350</v>
      </c>
      <c r="T20" s="64">
        <f>'[1]データシート 付録８-9'!U91</f>
        <v>8389</v>
      </c>
      <c r="U20" s="64">
        <f>'[1]データシート 付録８-9'!V91</f>
        <v>7289</v>
      </c>
      <c r="V20" s="64">
        <f>SUM('[1]データシート 付録８-9'!W91:AA91)</f>
        <v>9922</v>
      </c>
      <c r="W20" s="66">
        <f>SUM(D20:F20)</f>
        <v>10817</v>
      </c>
      <c r="X20" s="64">
        <f>SUM(G20:L20,O20:R20)</f>
        <v>56648</v>
      </c>
      <c r="Y20" s="65">
        <f>SUM(S20:V20)</f>
        <v>31950</v>
      </c>
      <c r="Z20" s="70"/>
      <c r="AA20" s="68" t="str">
        <f t="shared" si="2"/>
        <v>呉市</v>
      </c>
    </row>
    <row r="21" spans="1:27" s="42" customFormat="1" ht="14" customHeight="1" x14ac:dyDescent="0.2">
      <c r="A21" s="62"/>
      <c r="B21" s="71" t="s">
        <v>1</v>
      </c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66"/>
      <c r="N21" s="65"/>
      <c r="O21" s="64"/>
      <c r="P21" s="64"/>
      <c r="Q21" s="64"/>
      <c r="R21" s="64"/>
      <c r="S21" s="64"/>
      <c r="T21" s="64"/>
      <c r="U21" s="64"/>
      <c r="V21" s="64"/>
      <c r="W21" s="66"/>
      <c r="X21" s="64"/>
      <c r="Y21" s="65"/>
      <c r="Z21" s="70"/>
      <c r="AA21" s="72" t="str">
        <f t="shared" si="2"/>
        <v/>
      </c>
    </row>
    <row r="22" spans="1:27" s="42" customFormat="1" ht="14" customHeight="1" x14ac:dyDescent="0.2">
      <c r="A22" s="62"/>
      <c r="B22" s="69" t="s">
        <v>41</v>
      </c>
      <c r="C22" s="64">
        <f t="shared" ref="C22:L22" si="9">SUM(C23,C26,C34)</f>
        <v>159097</v>
      </c>
      <c r="D22" s="64">
        <f t="shared" si="9"/>
        <v>6109</v>
      </c>
      <c r="E22" s="64">
        <f t="shared" si="9"/>
        <v>7293</v>
      </c>
      <c r="F22" s="64">
        <f t="shared" si="9"/>
        <v>7461</v>
      </c>
      <c r="G22" s="64">
        <f t="shared" si="9"/>
        <v>7427</v>
      </c>
      <c r="H22" s="64">
        <f t="shared" si="9"/>
        <v>7102</v>
      </c>
      <c r="I22" s="64">
        <f t="shared" si="9"/>
        <v>7077</v>
      </c>
      <c r="J22" s="64">
        <f t="shared" si="9"/>
        <v>7995</v>
      </c>
      <c r="K22" s="64">
        <f t="shared" si="9"/>
        <v>9268</v>
      </c>
      <c r="L22" s="65">
        <f t="shared" si="9"/>
        <v>9918</v>
      </c>
      <c r="M22" s="66"/>
      <c r="N22" s="65"/>
      <c r="O22" s="64">
        <f t="shared" ref="O22:Y22" si="10">SUM(O23,O26,O34)</f>
        <v>11707</v>
      </c>
      <c r="P22" s="64">
        <f t="shared" si="10"/>
        <v>11559</v>
      </c>
      <c r="Q22" s="64">
        <f t="shared" si="10"/>
        <v>9815</v>
      </c>
      <c r="R22" s="64">
        <f t="shared" si="10"/>
        <v>9474</v>
      </c>
      <c r="S22" s="64">
        <f t="shared" si="10"/>
        <v>10317</v>
      </c>
      <c r="T22" s="64">
        <f t="shared" si="10"/>
        <v>12915</v>
      </c>
      <c r="U22" s="64">
        <f t="shared" si="10"/>
        <v>9993</v>
      </c>
      <c r="V22" s="64">
        <f t="shared" si="10"/>
        <v>13667</v>
      </c>
      <c r="W22" s="66">
        <f t="shared" si="10"/>
        <v>20863</v>
      </c>
      <c r="X22" s="64">
        <f t="shared" si="10"/>
        <v>91342</v>
      </c>
      <c r="Y22" s="65">
        <f t="shared" si="10"/>
        <v>46892</v>
      </c>
      <c r="Z22" s="70"/>
      <c r="AA22" s="68" t="str">
        <f t="shared" si="2"/>
        <v>西部</v>
      </c>
    </row>
    <row r="23" spans="1:27" s="42" customFormat="1" ht="14" customHeight="1" x14ac:dyDescent="0.2">
      <c r="A23" s="62"/>
      <c r="B23" s="69" t="s">
        <v>42</v>
      </c>
      <c r="C23" s="64">
        <f t="shared" ref="C23:L23" si="11">SUM(C24:C25)</f>
        <v>67789</v>
      </c>
      <c r="D23" s="64">
        <f t="shared" si="11"/>
        <v>2616</v>
      </c>
      <c r="E23" s="64">
        <f t="shared" si="11"/>
        <v>3263</v>
      </c>
      <c r="F23" s="64">
        <f t="shared" si="11"/>
        <v>3305</v>
      </c>
      <c r="G23" s="64">
        <f t="shared" si="11"/>
        <v>3252</v>
      </c>
      <c r="H23" s="64">
        <f t="shared" si="11"/>
        <v>3047</v>
      </c>
      <c r="I23" s="64">
        <f t="shared" si="11"/>
        <v>2809</v>
      </c>
      <c r="J23" s="64">
        <f t="shared" si="11"/>
        <v>3267</v>
      </c>
      <c r="K23" s="64">
        <f t="shared" si="11"/>
        <v>4056</v>
      </c>
      <c r="L23" s="65">
        <f t="shared" si="11"/>
        <v>4286</v>
      </c>
      <c r="M23" s="66"/>
      <c r="N23" s="65"/>
      <c r="O23" s="64">
        <f t="shared" ref="O23:Y23" si="12">SUM(O24:O25)</f>
        <v>4916</v>
      </c>
      <c r="P23" s="64">
        <f t="shared" si="12"/>
        <v>4798</v>
      </c>
      <c r="Q23" s="64">
        <f t="shared" si="12"/>
        <v>4077</v>
      </c>
      <c r="R23" s="64">
        <f t="shared" si="12"/>
        <v>4179</v>
      </c>
      <c r="S23" s="64">
        <f t="shared" si="12"/>
        <v>4653</v>
      </c>
      <c r="T23" s="64">
        <f t="shared" si="12"/>
        <v>5589</v>
      </c>
      <c r="U23" s="64">
        <f t="shared" si="12"/>
        <v>4242</v>
      </c>
      <c r="V23" s="64">
        <f t="shared" si="12"/>
        <v>5434</v>
      </c>
      <c r="W23" s="66">
        <f t="shared" si="12"/>
        <v>9184</v>
      </c>
      <c r="X23" s="64">
        <f t="shared" si="12"/>
        <v>38687</v>
      </c>
      <c r="Y23" s="65">
        <f t="shared" si="12"/>
        <v>19918</v>
      </c>
      <c r="Z23" s="70"/>
      <c r="AA23" s="68" t="str">
        <f t="shared" si="2"/>
        <v>　西部</v>
      </c>
    </row>
    <row r="24" spans="1:27" s="42" customFormat="1" ht="14" customHeight="1" x14ac:dyDescent="0.2">
      <c r="A24" s="62"/>
      <c r="B24" s="69" t="s">
        <v>43</v>
      </c>
      <c r="C24" s="64">
        <f>SUM(D24:L24,O24:V24)</f>
        <v>12554</v>
      </c>
      <c r="D24" s="64">
        <f>'[1]データシート 付録８-9'!G92</f>
        <v>396</v>
      </c>
      <c r="E24" s="64">
        <f>'[1]データシート 付録８-9'!H92</f>
        <v>521</v>
      </c>
      <c r="F24" s="64">
        <f>'[1]データシート 付録８-9'!I92</f>
        <v>501</v>
      </c>
      <c r="G24" s="64">
        <f>'[1]データシート 付録８-9'!J92</f>
        <v>546</v>
      </c>
      <c r="H24" s="64">
        <f>'[1]データシート 付録８-9'!K92</f>
        <v>624</v>
      </c>
      <c r="I24" s="64">
        <f>'[1]データシート 付録８-9'!L92</f>
        <v>605</v>
      </c>
      <c r="J24" s="64">
        <f>'[1]データシート 付録８-9'!M92</f>
        <v>657</v>
      </c>
      <c r="K24" s="64">
        <f>'[1]データシート 付録８-9'!N92</f>
        <v>698</v>
      </c>
      <c r="L24" s="64">
        <f>'[1]データシート 付録８-9'!O92</f>
        <v>697</v>
      </c>
      <c r="M24" s="66"/>
      <c r="N24" s="65"/>
      <c r="O24" s="64">
        <f>'[1]データシート 付録８-9'!P92</f>
        <v>821</v>
      </c>
      <c r="P24" s="64">
        <f>'[1]データシート 付録８-9'!Q92</f>
        <v>917</v>
      </c>
      <c r="Q24" s="64">
        <f>'[1]データシート 付録８-9'!R92</f>
        <v>783</v>
      </c>
      <c r="R24" s="64">
        <f>'[1]データシート 付録８-9'!S92</f>
        <v>756</v>
      </c>
      <c r="S24" s="64">
        <f>'[1]データシート 付録８-9'!T92</f>
        <v>873</v>
      </c>
      <c r="T24" s="64">
        <f>'[1]データシート 付録８-9'!U92</f>
        <v>1059</v>
      </c>
      <c r="U24" s="64">
        <f>'[1]データシート 付録８-9'!V92</f>
        <v>871</v>
      </c>
      <c r="V24" s="64">
        <f>SUM('[1]データシート 付録８-9'!W92:AA92)</f>
        <v>1229</v>
      </c>
      <c r="W24" s="66">
        <f>SUM(D24:F24)</f>
        <v>1418</v>
      </c>
      <c r="X24" s="64">
        <f>SUM(G24:L24,O24:R24)</f>
        <v>7104</v>
      </c>
      <c r="Y24" s="65">
        <f>SUM(S24:V24)</f>
        <v>4032</v>
      </c>
      <c r="Z24" s="70"/>
      <c r="AA24" s="68" t="str">
        <f t="shared" si="2"/>
        <v>　　大竹市</v>
      </c>
    </row>
    <row r="25" spans="1:27" s="42" customFormat="1" ht="14" customHeight="1" x14ac:dyDescent="0.2">
      <c r="A25" s="62"/>
      <c r="B25" s="69" t="s">
        <v>44</v>
      </c>
      <c r="C25" s="64">
        <f>SUM(D25:L25,O25:V25)</f>
        <v>55235</v>
      </c>
      <c r="D25" s="64">
        <f>'[1]データシート 付録８-9'!G93</f>
        <v>2220</v>
      </c>
      <c r="E25" s="64">
        <f>'[1]データシート 付録８-9'!H93</f>
        <v>2742</v>
      </c>
      <c r="F25" s="64">
        <f>'[1]データシート 付録８-9'!I93</f>
        <v>2804</v>
      </c>
      <c r="G25" s="64">
        <f>'[1]データシート 付録８-9'!J93</f>
        <v>2706</v>
      </c>
      <c r="H25" s="64">
        <f>'[1]データシート 付録８-9'!K93</f>
        <v>2423</v>
      </c>
      <c r="I25" s="64">
        <f>'[1]データシート 付録８-9'!L93</f>
        <v>2204</v>
      </c>
      <c r="J25" s="64">
        <f>'[1]データシート 付録８-9'!M93</f>
        <v>2610</v>
      </c>
      <c r="K25" s="64">
        <f>'[1]データシート 付録８-9'!N93</f>
        <v>3358</v>
      </c>
      <c r="L25" s="64">
        <f>'[1]データシート 付録８-9'!O93</f>
        <v>3589</v>
      </c>
      <c r="M25" s="66"/>
      <c r="N25" s="65"/>
      <c r="O25" s="64">
        <f>'[1]データシート 付録８-9'!P93</f>
        <v>4095</v>
      </c>
      <c r="P25" s="64">
        <f>'[1]データシート 付録８-9'!Q93</f>
        <v>3881</v>
      </c>
      <c r="Q25" s="64">
        <f>'[1]データシート 付録８-9'!R93</f>
        <v>3294</v>
      </c>
      <c r="R25" s="64">
        <f>'[1]データシート 付録８-9'!S93</f>
        <v>3423</v>
      </c>
      <c r="S25" s="64">
        <f>'[1]データシート 付録８-9'!T93</f>
        <v>3780</v>
      </c>
      <c r="T25" s="64">
        <f>'[1]データシート 付録８-9'!U93</f>
        <v>4530</v>
      </c>
      <c r="U25" s="64">
        <f>'[1]データシート 付録８-9'!V93</f>
        <v>3371</v>
      </c>
      <c r="V25" s="64">
        <f>SUM('[1]データシート 付録８-9'!W93:AA93)</f>
        <v>4205</v>
      </c>
      <c r="W25" s="66">
        <f>SUM(D25:F25)</f>
        <v>7766</v>
      </c>
      <c r="X25" s="64">
        <f>SUM(G25:L25,O25:R25)</f>
        <v>31583</v>
      </c>
      <c r="Y25" s="65">
        <f>SUM(S25:V25)</f>
        <v>15886</v>
      </c>
      <c r="Z25" s="70"/>
      <c r="AA25" s="68" t="str">
        <f t="shared" si="2"/>
        <v>　　廿日市市</v>
      </c>
    </row>
    <row r="26" spans="1:27" s="42" customFormat="1" ht="14" customHeight="1" x14ac:dyDescent="0.2">
      <c r="A26" s="62"/>
      <c r="B26" s="69" t="s">
        <v>45</v>
      </c>
      <c r="C26" s="64">
        <f t="shared" ref="C26:L26" si="13">SUM(C27:C33)</f>
        <v>81249</v>
      </c>
      <c r="D26" s="64">
        <f t="shared" si="13"/>
        <v>3286</v>
      </c>
      <c r="E26" s="64">
        <f t="shared" si="13"/>
        <v>3739</v>
      </c>
      <c r="F26" s="64">
        <f t="shared" si="13"/>
        <v>3834</v>
      </c>
      <c r="G26" s="64">
        <f t="shared" si="13"/>
        <v>3861</v>
      </c>
      <c r="H26" s="64">
        <f t="shared" si="13"/>
        <v>3621</v>
      </c>
      <c r="I26" s="64">
        <f t="shared" si="13"/>
        <v>3887</v>
      </c>
      <c r="J26" s="64">
        <f t="shared" si="13"/>
        <v>4282</v>
      </c>
      <c r="K26" s="64">
        <f t="shared" si="13"/>
        <v>4772</v>
      </c>
      <c r="L26" s="65">
        <f t="shared" si="13"/>
        <v>5056</v>
      </c>
      <c r="M26" s="66"/>
      <c r="N26" s="65"/>
      <c r="O26" s="64">
        <f t="shared" ref="O26:Y26" si="14">SUM(O27:O33)</f>
        <v>6148</v>
      </c>
      <c r="P26" s="64">
        <f t="shared" si="14"/>
        <v>6074</v>
      </c>
      <c r="Q26" s="64">
        <f t="shared" si="14"/>
        <v>5130</v>
      </c>
      <c r="R26" s="64">
        <f t="shared" si="14"/>
        <v>4657</v>
      </c>
      <c r="S26" s="64">
        <f t="shared" si="14"/>
        <v>4840</v>
      </c>
      <c r="T26" s="64">
        <f t="shared" si="14"/>
        <v>6234</v>
      </c>
      <c r="U26" s="64">
        <f t="shared" si="14"/>
        <v>4892</v>
      </c>
      <c r="V26" s="64">
        <f t="shared" si="14"/>
        <v>6936</v>
      </c>
      <c r="W26" s="66">
        <f t="shared" si="14"/>
        <v>10859</v>
      </c>
      <c r="X26" s="64">
        <f t="shared" si="14"/>
        <v>47488</v>
      </c>
      <c r="Y26" s="65">
        <f t="shared" si="14"/>
        <v>22902</v>
      </c>
      <c r="Z26" s="70"/>
      <c r="AA26" s="68" t="str">
        <f t="shared" si="2"/>
        <v>　広島支所</v>
      </c>
    </row>
    <row r="27" spans="1:27" s="42" customFormat="1" ht="14" customHeight="1" x14ac:dyDescent="0.2">
      <c r="A27" s="62"/>
      <c r="B27" s="69" t="s">
        <v>46</v>
      </c>
      <c r="C27" s="64">
        <f t="shared" ref="C27:C33" si="15">SUM(D27:L27,O27:V27)</f>
        <v>12638</v>
      </c>
      <c r="D27" s="64">
        <f>'[1]データシート 付録８-9'!G94</f>
        <v>308</v>
      </c>
      <c r="E27" s="64">
        <f>'[1]データシート 付録８-9'!H94</f>
        <v>436</v>
      </c>
      <c r="F27" s="64">
        <f>'[1]データシート 付録８-9'!I94</f>
        <v>551</v>
      </c>
      <c r="G27" s="64">
        <f>'[1]データシート 付録８-9'!J94</f>
        <v>583</v>
      </c>
      <c r="H27" s="64">
        <f>'[1]データシート 付録８-9'!K94</f>
        <v>488</v>
      </c>
      <c r="I27" s="64">
        <f>'[1]データシート 付録８-9'!L94</f>
        <v>465</v>
      </c>
      <c r="J27" s="64">
        <f>'[1]データシート 付録８-9'!M94</f>
        <v>466</v>
      </c>
      <c r="K27" s="64">
        <f>'[1]データシート 付録８-9'!N94</f>
        <v>559</v>
      </c>
      <c r="L27" s="64">
        <f>'[1]データシート 付録８-9'!O94</f>
        <v>709</v>
      </c>
      <c r="M27" s="66"/>
      <c r="N27" s="65"/>
      <c r="O27" s="64">
        <f>'[1]データシート 付録８-9'!P94</f>
        <v>920</v>
      </c>
      <c r="P27" s="64">
        <f>'[1]データシート 付録８-9'!Q94</f>
        <v>859</v>
      </c>
      <c r="Q27" s="64">
        <f>'[1]データシート 付録８-9'!R94</f>
        <v>749</v>
      </c>
      <c r="R27" s="64">
        <f>'[1]データシート 付録８-9'!S94</f>
        <v>873</v>
      </c>
      <c r="S27" s="64">
        <f>'[1]データシート 付録８-9'!T94</f>
        <v>1014</v>
      </c>
      <c r="T27" s="64">
        <f>'[1]データシート 付録８-9'!U94</f>
        <v>1295</v>
      </c>
      <c r="U27" s="64">
        <f>'[1]データシート 付録８-9'!V94</f>
        <v>961</v>
      </c>
      <c r="V27" s="64">
        <f>SUM('[1]データシート 付録８-9'!W94:AA94)</f>
        <v>1402</v>
      </c>
      <c r="W27" s="66">
        <f t="shared" ref="W27:W33" si="16">SUM(D27:F27)</f>
        <v>1295</v>
      </c>
      <c r="X27" s="64">
        <f t="shared" ref="X27:X33" si="17">SUM(G27:L27,O27:R27)</f>
        <v>6671</v>
      </c>
      <c r="Y27" s="65">
        <f t="shared" ref="Y27:Y33" si="18">SUM(S27:V27)</f>
        <v>4672</v>
      </c>
      <c r="Z27" s="70"/>
      <c r="AA27" s="68" t="str">
        <f t="shared" si="2"/>
        <v>　　安芸高田市</v>
      </c>
    </row>
    <row r="28" spans="1:27" s="42" customFormat="1" ht="14" customHeight="1" x14ac:dyDescent="0.2">
      <c r="A28" s="62"/>
      <c r="B28" s="69" t="s">
        <v>47</v>
      </c>
      <c r="C28" s="64">
        <f t="shared" si="15"/>
        <v>25672</v>
      </c>
      <c r="D28" s="64">
        <f>'[1]データシート 付録８-9'!G95</f>
        <v>1240</v>
      </c>
      <c r="E28" s="64">
        <f>'[1]データシート 付録８-9'!H95</f>
        <v>1402</v>
      </c>
      <c r="F28" s="64">
        <f>'[1]データシート 付録８-9'!I95</f>
        <v>1245</v>
      </c>
      <c r="G28" s="64">
        <f>'[1]データシート 付録８-9'!J95</f>
        <v>1240</v>
      </c>
      <c r="H28" s="64">
        <f>'[1]データシート 付録８-9'!K95</f>
        <v>1155</v>
      </c>
      <c r="I28" s="64">
        <f>'[1]データシート 付録８-9'!L95</f>
        <v>1412</v>
      </c>
      <c r="J28" s="64">
        <f>'[1]データシート 付録８-9'!M95</f>
        <v>1628</v>
      </c>
      <c r="K28" s="64">
        <f>'[1]データシート 付録８-9'!N95</f>
        <v>1732</v>
      </c>
      <c r="L28" s="64">
        <f>'[1]データシート 付録８-9'!O95</f>
        <v>1759</v>
      </c>
      <c r="M28" s="66"/>
      <c r="N28" s="65"/>
      <c r="O28" s="64">
        <f>'[1]データシート 付録８-9'!P95</f>
        <v>2002</v>
      </c>
      <c r="P28" s="64">
        <f>'[1]データシート 付録８-9'!Q95</f>
        <v>1956</v>
      </c>
      <c r="Q28" s="64">
        <f>'[1]データシート 付録８-9'!R95</f>
        <v>1738</v>
      </c>
      <c r="R28" s="64">
        <f>'[1]データシート 付録８-9'!S95</f>
        <v>1444</v>
      </c>
      <c r="S28" s="64">
        <f>'[1]データシート 付録８-9'!T95</f>
        <v>1385</v>
      </c>
      <c r="T28" s="64">
        <f>'[1]データシート 付録８-9'!U95</f>
        <v>1456</v>
      </c>
      <c r="U28" s="64">
        <f>'[1]データシート 付録８-9'!V95</f>
        <v>1211</v>
      </c>
      <c r="V28" s="64">
        <f>SUM('[1]データシート 付録８-9'!W95:AA95)</f>
        <v>1667</v>
      </c>
      <c r="W28" s="66">
        <f t="shared" si="16"/>
        <v>3887</v>
      </c>
      <c r="X28" s="64">
        <f t="shared" si="17"/>
        <v>16066</v>
      </c>
      <c r="Y28" s="65">
        <f t="shared" si="18"/>
        <v>5719</v>
      </c>
      <c r="Z28" s="70"/>
      <c r="AA28" s="68" t="str">
        <f t="shared" si="2"/>
        <v>　　府中町</v>
      </c>
    </row>
    <row r="29" spans="1:27" s="42" customFormat="1" ht="14" customHeight="1" x14ac:dyDescent="0.2">
      <c r="A29" s="62"/>
      <c r="B29" s="69" t="s">
        <v>48</v>
      </c>
      <c r="C29" s="64">
        <f t="shared" si="15"/>
        <v>14779</v>
      </c>
      <c r="D29" s="64">
        <f>'[1]データシート 付録８-9'!G96</f>
        <v>779</v>
      </c>
      <c r="E29" s="64">
        <f>'[1]データシート 付録８-9'!H96</f>
        <v>802</v>
      </c>
      <c r="F29" s="64">
        <f>'[1]データシート 付録８-9'!I96</f>
        <v>698</v>
      </c>
      <c r="G29" s="64">
        <f>'[1]データシート 付録８-9'!J96</f>
        <v>692</v>
      </c>
      <c r="H29" s="64">
        <f>'[1]データシート 付録８-9'!K96</f>
        <v>705</v>
      </c>
      <c r="I29" s="64">
        <f>'[1]データシート 付録８-9'!L96</f>
        <v>925</v>
      </c>
      <c r="J29" s="64">
        <f>'[1]データシート 付録８-9'!M96</f>
        <v>1037</v>
      </c>
      <c r="K29" s="64">
        <f>'[1]データシート 付録８-9'!N96</f>
        <v>1111</v>
      </c>
      <c r="L29" s="64">
        <f>'[1]データシート 付録８-9'!O96</f>
        <v>1027</v>
      </c>
      <c r="M29" s="66"/>
      <c r="N29" s="65"/>
      <c r="O29" s="64">
        <f>'[1]データシート 付録８-9'!P96</f>
        <v>1157</v>
      </c>
      <c r="P29" s="64">
        <f>'[1]データシート 付録８-9'!Q96</f>
        <v>1124</v>
      </c>
      <c r="Q29" s="64">
        <f>'[1]データシート 付録８-9'!R96</f>
        <v>904</v>
      </c>
      <c r="R29" s="64">
        <f>'[1]データシート 付録８-9'!S96</f>
        <v>700</v>
      </c>
      <c r="S29" s="64">
        <f>'[1]データシート 付録８-9'!T96</f>
        <v>645</v>
      </c>
      <c r="T29" s="64">
        <f>'[1]データシート 付録８-9'!U96</f>
        <v>902</v>
      </c>
      <c r="U29" s="64">
        <f>'[1]データシート 付録８-9'!V96</f>
        <v>690</v>
      </c>
      <c r="V29" s="64">
        <f>SUM('[1]データシート 付録８-9'!W96:AA96)</f>
        <v>881</v>
      </c>
      <c r="W29" s="66">
        <f t="shared" si="16"/>
        <v>2279</v>
      </c>
      <c r="X29" s="64">
        <f t="shared" si="17"/>
        <v>9382</v>
      </c>
      <c r="Y29" s="65">
        <f t="shared" si="18"/>
        <v>3118</v>
      </c>
      <c r="Z29" s="70"/>
      <c r="AA29" s="68" t="str">
        <f t="shared" si="2"/>
        <v>　　海田町</v>
      </c>
    </row>
    <row r="30" spans="1:27" s="42" customFormat="1" ht="14" customHeight="1" x14ac:dyDescent="0.2">
      <c r="A30" s="62"/>
      <c r="B30" s="69" t="s">
        <v>49</v>
      </c>
      <c r="C30" s="64">
        <f t="shared" si="15"/>
        <v>11241</v>
      </c>
      <c r="D30" s="64">
        <f>'[1]データシート 付録８-9'!G97</f>
        <v>413</v>
      </c>
      <c r="E30" s="64">
        <f>'[1]データシート 付録８-9'!H97</f>
        <v>466</v>
      </c>
      <c r="F30" s="64">
        <f>'[1]データシート 付録８-9'!I97</f>
        <v>565</v>
      </c>
      <c r="G30" s="64">
        <f>'[1]データシート 付録８-9'!J97</f>
        <v>550</v>
      </c>
      <c r="H30" s="64">
        <f>'[1]データシート 付録８-9'!K97</f>
        <v>504</v>
      </c>
      <c r="I30" s="64">
        <f>'[1]データシート 付録８-9'!L97</f>
        <v>421</v>
      </c>
      <c r="J30" s="64">
        <f>'[1]データシート 付録８-9'!M97</f>
        <v>469</v>
      </c>
      <c r="K30" s="64">
        <f>'[1]データシート 付録８-9'!N97</f>
        <v>546</v>
      </c>
      <c r="L30" s="64">
        <f>'[1]データシート 付録８-9'!O97</f>
        <v>646</v>
      </c>
      <c r="M30" s="66"/>
      <c r="N30" s="65"/>
      <c r="O30" s="64">
        <f>'[1]データシート 付録８-9'!P97</f>
        <v>842</v>
      </c>
      <c r="P30" s="64">
        <f>'[1]データシート 付録８-9'!Q97</f>
        <v>905</v>
      </c>
      <c r="Q30" s="64">
        <f>'[1]データシート 付録８-9'!R97</f>
        <v>724</v>
      </c>
      <c r="R30" s="64">
        <f>'[1]データシート 付録８-9'!S97</f>
        <v>567</v>
      </c>
      <c r="S30" s="64">
        <f>'[1]データシート 付録８-9'!T97</f>
        <v>591</v>
      </c>
      <c r="T30" s="64">
        <f>'[1]データシート 付録８-9'!U97</f>
        <v>944</v>
      </c>
      <c r="U30" s="64">
        <f>'[1]データシート 付録８-9'!V97</f>
        <v>901</v>
      </c>
      <c r="V30" s="64">
        <f>SUM('[1]データシート 付録８-9'!W97:AA97)</f>
        <v>1187</v>
      </c>
      <c r="W30" s="66">
        <f t="shared" si="16"/>
        <v>1444</v>
      </c>
      <c r="X30" s="64">
        <f t="shared" si="17"/>
        <v>6174</v>
      </c>
      <c r="Y30" s="65">
        <f t="shared" si="18"/>
        <v>3623</v>
      </c>
      <c r="Z30" s="70"/>
      <c r="AA30" s="68" t="str">
        <f t="shared" si="2"/>
        <v>　　熊野町</v>
      </c>
    </row>
    <row r="31" spans="1:27" s="42" customFormat="1" ht="14" customHeight="1" x14ac:dyDescent="0.2">
      <c r="A31" s="62"/>
      <c r="B31" s="69" t="s">
        <v>50</v>
      </c>
      <c r="C31" s="64">
        <f t="shared" si="15"/>
        <v>6034</v>
      </c>
      <c r="D31" s="64">
        <f>'[1]データシート 付録８-9'!G98</f>
        <v>265</v>
      </c>
      <c r="E31" s="64">
        <f>'[1]データシート 付録８-9'!H98</f>
        <v>266</v>
      </c>
      <c r="F31" s="64">
        <f>'[1]データシート 付録８-9'!I98</f>
        <v>338</v>
      </c>
      <c r="G31" s="64">
        <f>'[1]データシート 付録８-9'!J98</f>
        <v>340</v>
      </c>
      <c r="H31" s="64">
        <f>'[1]データシート 付録８-9'!K98</f>
        <v>319</v>
      </c>
      <c r="I31" s="64">
        <f>'[1]データシート 付録８-9'!L98</f>
        <v>284</v>
      </c>
      <c r="J31" s="64">
        <f>'[1]データシート 付録８-9'!M98</f>
        <v>288</v>
      </c>
      <c r="K31" s="64">
        <f>'[1]データシート 付録８-9'!N98</f>
        <v>319</v>
      </c>
      <c r="L31" s="64">
        <f>'[1]データシート 付録８-9'!O98</f>
        <v>378</v>
      </c>
      <c r="M31" s="66"/>
      <c r="N31" s="65"/>
      <c r="O31" s="64">
        <f>'[1]データシート 付録８-9'!P98</f>
        <v>461</v>
      </c>
      <c r="P31" s="64">
        <f>'[1]データシート 付録８-9'!Q98</f>
        <v>493</v>
      </c>
      <c r="Q31" s="64">
        <f>'[1]データシート 付録８-9'!R98</f>
        <v>355</v>
      </c>
      <c r="R31" s="64">
        <f>'[1]データシート 付録８-9'!S98</f>
        <v>322</v>
      </c>
      <c r="S31" s="64">
        <f>'[1]データシート 付録８-9'!T98</f>
        <v>298</v>
      </c>
      <c r="T31" s="64">
        <f>'[1]データシート 付録８-9'!U98</f>
        <v>491</v>
      </c>
      <c r="U31" s="64">
        <f>'[1]データシート 付録８-9'!V98</f>
        <v>362</v>
      </c>
      <c r="V31" s="64">
        <f>SUM('[1]データシート 付録８-9'!W98:AA98)</f>
        <v>455</v>
      </c>
      <c r="W31" s="66">
        <f t="shared" si="16"/>
        <v>869</v>
      </c>
      <c r="X31" s="64">
        <f t="shared" si="17"/>
        <v>3559</v>
      </c>
      <c r="Y31" s="65">
        <f t="shared" si="18"/>
        <v>1606</v>
      </c>
      <c r="Z31" s="70"/>
      <c r="AA31" s="68" t="str">
        <f t="shared" si="2"/>
        <v>　　坂町</v>
      </c>
    </row>
    <row r="32" spans="1:27" s="42" customFormat="1" ht="14" customHeight="1" x14ac:dyDescent="0.2">
      <c r="A32" s="62"/>
      <c r="B32" s="69" t="s">
        <v>51</v>
      </c>
      <c r="C32" s="64">
        <f t="shared" si="15"/>
        <v>2645</v>
      </c>
      <c r="D32" s="64">
        <f>'[1]データシート 付録８-9'!G99</f>
        <v>52</v>
      </c>
      <c r="E32" s="64">
        <f>'[1]データシート 付録８-9'!H99</f>
        <v>84</v>
      </c>
      <c r="F32" s="64">
        <f>'[1]データシート 付録８-9'!I99</f>
        <v>71</v>
      </c>
      <c r="G32" s="64">
        <f>'[1]データシート 付録８-9'!J99</f>
        <v>104</v>
      </c>
      <c r="H32" s="64">
        <f>'[1]データシート 付録８-9'!K99</f>
        <v>77</v>
      </c>
      <c r="I32" s="64">
        <f>'[1]データシート 付録８-9'!L99</f>
        <v>59</v>
      </c>
      <c r="J32" s="64">
        <f>'[1]データシート 付録８-9'!M99</f>
        <v>72</v>
      </c>
      <c r="K32" s="64">
        <f>'[1]データシート 付録８-9'!N99</f>
        <v>112</v>
      </c>
      <c r="L32" s="64">
        <f>'[1]データシート 付録８-9'!O99</f>
        <v>94</v>
      </c>
      <c r="M32" s="66"/>
      <c r="N32" s="65"/>
      <c r="O32" s="64">
        <f>'[1]データシート 付録８-9'!P99</f>
        <v>172</v>
      </c>
      <c r="P32" s="64">
        <f>'[1]データシート 付録８-9'!Q99</f>
        <v>158</v>
      </c>
      <c r="Q32" s="64">
        <f>'[1]データシート 付録８-9'!R99</f>
        <v>168</v>
      </c>
      <c r="R32" s="64">
        <f>'[1]データシート 付録８-9'!S99</f>
        <v>188</v>
      </c>
      <c r="S32" s="64">
        <f>'[1]データシート 付録８-9'!T99</f>
        <v>242</v>
      </c>
      <c r="T32" s="64">
        <f>'[1]データシート 付録８-9'!U99</f>
        <v>311</v>
      </c>
      <c r="U32" s="64">
        <f>'[1]データシート 付録８-9'!V99</f>
        <v>230</v>
      </c>
      <c r="V32" s="64">
        <f>SUM('[1]データシート 付録８-9'!W99:AA99)</f>
        <v>451</v>
      </c>
      <c r="W32" s="66">
        <f t="shared" si="16"/>
        <v>207</v>
      </c>
      <c r="X32" s="64">
        <f t="shared" si="17"/>
        <v>1204</v>
      </c>
      <c r="Y32" s="65">
        <f t="shared" si="18"/>
        <v>1234</v>
      </c>
      <c r="Z32" s="70"/>
      <c r="AA32" s="68" t="str">
        <f t="shared" si="2"/>
        <v>　　安芸太田町</v>
      </c>
    </row>
    <row r="33" spans="1:27" s="42" customFormat="1" ht="14" customHeight="1" x14ac:dyDescent="0.2">
      <c r="A33" s="62"/>
      <c r="B33" s="69" t="s">
        <v>52</v>
      </c>
      <c r="C33" s="64">
        <f t="shared" si="15"/>
        <v>8240</v>
      </c>
      <c r="D33" s="64">
        <f>'[1]データシート 付録８-9'!G100</f>
        <v>229</v>
      </c>
      <c r="E33" s="64">
        <f>'[1]データシート 付録８-9'!H100</f>
        <v>283</v>
      </c>
      <c r="F33" s="64">
        <f>'[1]データシート 付録８-9'!I100</f>
        <v>366</v>
      </c>
      <c r="G33" s="64">
        <f>'[1]データシート 付録８-9'!J100</f>
        <v>352</v>
      </c>
      <c r="H33" s="64">
        <f>'[1]データシート 付録８-9'!K100</f>
        <v>373</v>
      </c>
      <c r="I33" s="64">
        <f>'[1]データシート 付録８-9'!L100</f>
        <v>321</v>
      </c>
      <c r="J33" s="64">
        <f>'[1]データシート 付録８-9'!M100</f>
        <v>322</v>
      </c>
      <c r="K33" s="64">
        <f>'[1]データシート 付録８-9'!N100</f>
        <v>393</v>
      </c>
      <c r="L33" s="64">
        <f>'[1]データシート 付録８-9'!O100</f>
        <v>443</v>
      </c>
      <c r="M33" s="66"/>
      <c r="N33" s="65"/>
      <c r="O33" s="64">
        <f>'[1]データシート 付録８-9'!P100</f>
        <v>594</v>
      </c>
      <c r="P33" s="64">
        <f>'[1]データシート 付録８-9'!Q100</f>
        <v>579</v>
      </c>
      <c r="Q33" s="64">
        <f>'[1]データシート 付録８-9'!R100</f>
        <v>492</v>
      </c>
      <c r="R33" s="64">
        <f>'[1]データシート 付録８-9'!S100</f>
        <v>563</v>
      </c>
      <c r="S33" s="64">
        <f>'[1]データシート 付録８-9'!T100</f>
        <v>665</v>
      </c>
      <c r="T33" s="64">
        <f>'[1]データシート 付録８-9'!U100</f>
        <v>835</v>
      </c>
      <c r="U33" s="64">
        <f>'[1]データシート 付録８-9'!V100</f>
        <v>537</v>
      </c>
      <c r="V33" s="64">
        <f>SUM('[1]データシート 付録８-9'!W100:AA100)</f>
        <v>893</v>
      </c>
      <c r="W33" s="66">
        <f t="shared" si="16"/>
        <v>878</v>
      </c>
      <c r="X33" s="64">
        <f t="shared" si="17"/>
        <v>4432</v>
      </c>
      <c r="Y33" s="65">
        <f t="shared" si="18"/>
        <v>2930</v>
      </c>
      <c r="Z33" s="70"/>
      <c r="AA33" s="68" t="str">
        <f t="shared" si="2"/>
        <v>　　北広島町</v>
      </c>
    </row>
    <row r="34" spans="1:27" s="42" customFormat="1" ht="14" customHeight="1" x14ac:dyDescent="0.2">
      <c r="A34" s="62"/>
      <c r="B34" s="69" t="s">
        <v>53</v>
      </c>
      <c r="C34" s="64">
        <f t="shared" ref="C34:L34" si="19">C35</f>
        <v>10059</v>
      </c>
      <c r="D34" s="64">
        <f t="shared" si="19"/>
        <v>207</v>
      </c>
      <c r="E34" s="64">
        <f t="shared" si="19"/>
        <v>291</v>
      </c>
      <c r="F34" s="64">
        <f t="shared" si="19"/>
        <v>322</v>
      </c>
      <c r="G34" s="64">
        <f t="shared" si="19"/>
        <v>314</v>
      </c>
      <c r="H34" s="64">
        <f t="shared" si="19"/>
        <v>434</v>
      </c>
      <c r="I34" s="64">
        <f t="shared" si="19"/>
        <v>381</v>
      </c>
      <c r="J34" s="64">
        <f t="shared" si="19"/>
        <v>446</v>
      </c>
      <c r="K34" s="64">
        <f t="shared" si="19"/>
        <v>440</v>
      </c>
      <c r="L34" s="65">
        <f t="shared" si="19"/>
        <v>576</v>
      </c>
      <c r="M34" s="66"/>
      <c r="N34" s="65"/>
      <c r="O34" s="64">
        <f t="shared" ref="O34:Y34" si="20">O35</f>
        <v>643</v>
      </c>
      <c r="P34" s="64">
        <f t="shared" si="20"/>
        <v>687</v>
      </c>
      <c r="Q34" s="64">
        <f t="shared" si="20"/>
        <v>608</v>
      </c>
      <c r="R34" s="64">
        <f t="shared" si="20"/>
        <v>638</v>
      </c>
      <c r="S34" s="64">
        <f t="shared" si="20"/>
        <v>824</v>
      </c>
      <c r="T34" s="64">
        <f t="shared" si="20"/>
        <v>1092</v>
      </c>
      <c r="U34" s="64">
        <f t="shared" si="20"/>
        <v>859</v>
      </c>
      <c r="V34" s="64">
        <f t="shared" si="20"/>
        <v>1297</v>
      </c>
      <c r="W34" s="66">
        <f t="shared" si="20"/>
        <v>820</v>
      </c>
      <c r="X34" s="64">
        <f t="shared" si="20"/>
        <v>5167</v>
      </c>
      <c r="Y34" s="65">
        <f t="shared" si="20"/>
        <v>4072</v>
      </c>
      <c r="Z34" s="70"/>
      <c r="AA34" s="68" t="str">
        <f t="shared" si="2"/>
        <v>　呉支所</v>
      </c>
    </row>
    <row r="35" spans="1:27" s="42" customFormat="1" ht="14" customHeight="1" x14ac:dyDescent="0.2">
      <c r="A35" s="62"/>
      <c r="B35" s="69" t="s">
        <v>54</v>
      </c>
      <c r="C35" s="64">
        <f>SUM(D35:L35,O35:V35)</f>
        <v>10059</v>
      </c>
      <c r="D35" s="64">
        <f>'[1]データシート 付録８-9'!G101</f>
        <v>207</v>
      </c>
      <c r="E35" s="64">
        <f>'[1]データシート 付録８-9'!H101</f>
        <v>291</v>
      </c>
      <c r="F35" s="64">
        <f>'[1]データシート 付録８-9'!I101</f>
        <v>322</v>
      </c>
      <c r="G35" s="64">
        <f>'[1]データシート 付録８-9'!J101</f>
        <v>314</v>
      </c>
      <c r="H35" s="64">
        <f>'[1]データシート 付録８-9'!K101</f>
        <v>434</v>
      </c>
      <c r="I35" s="64">
        <f>'[1]データシート 付録８-9'!L101</f>
        <v>381</v>
      </c>
      <c r="J35" s="64">
        <f>'[1]データシート 付録８-9'!M101</f>
        <v>446</v>
      </c>
      <c r="K35" s="64">
        <f>'[1]データシート 付録８-9'!N101</f>
        <v>440</v>
      </c>
      <c r="L35" s="64">
        <f>'[1]データシート 付録８-9'!O101</f>
        <v>576</v>
      </c>
      <c r="M35" s="66"/>
      <c r="N35" s="65"/>
      <c r="O35" s="64">
        <f>'[1]データシート 付録８-9'!P101</f>
        <v>643</v>
      </c>
      <c r="P35" s="64">
        <f>'[1]データシート 付録８-9'!Q101</f>
        <v>687</v>
      </c>
      <c r="Q35" s="64">
        <f>'[1]データシート 付録８-9'!R101</f>
        <v>608</v>
      </c>
      <c r="R35" s="64">
        <f>'[1]データシート 付録８-9'!S101</f>
        <v>638</v>
      </c>
      <c r="S35" s="64">
        <f>'[1]データシート 付録８-9'!T101</f>
        <v>824</v>
      </c>
      <c r="T35" s="64">
        <f>'[1]データシート 付録８-9'!U101</f>
        <v>1092</v>
      </c>
      <c r="U35" s="64">
        <f>'[1]データシート 付録８-9'!V101</f>
        <v>859</v>
      </c>
      <c r="V35" s="64">
        <f>SUM('[1]データシート 付録８-9'!W101:AA101)</f>
        <v>1297</v>
      </c>
      <c r="W35" s="66">
        <f>SUM(D35:F35)</f>
        <v>820</v>
      </c>
      <c r="X35" s="64">
        <f>SUM(G35:L35,O35:R35)</f>
        <v>5167</v>
      </c>
      <c r="Y35" s="65">
        <f>SUM(S35:V35)</f>
        <v>4072</v>
      </c>
      <c r="Z35" s="70"/>
      <c r="AA35" s="68" t="str">
        <f t="shared" si="2"/>
        <v>　　江田島市</v>
      </c>
    </row>
    <row r="36" spans="1:27" s="42" customFormat="1" ht="14" customHeight="1" x14ac:dyDescent="0.2">
      <c r="A36" s="62"/>
      <c r="B36" s="63" t="s">
        <v>1</v>
      </c>
      <c r="C36" s="64"/>
      <c r="D36" s="64"/>
      <c r="E36" s="64"/>
      <c r="F36" s="64"/>
      <c r="G36" s="64"/>
      <c r="H36" s="64"/>
      <c r="I36" s="64"/>
      <c r="J36" s="64"/>
      <c r="K36" s="64"/>
      <c r="L36" s="65"/>
      <c r="M36" s="66"/>
      <c r="N36" s="65"/>
      <c r="O36" s="64"/>
      <c r="P36" s="64"/>
      <c r="Q36" s="64"/>
      <c r="R36" s="64"/>
      <c r="S36" s="64"/>
      <c r="T36" s="64"/>
      <c r="U36" s="64"/>
      <c r="V36" s="64"/>
      <c r="W36" s="66"/>
      <c r="X36" s="64"/>
      <c r="Y36" s="65"/>
      <c r="Z36" s="70"/>
      <c r="AA36" s="68" t="str">
        <f t="shared" si="2"/>
        <v/>
      </c>
    </row>
    <row r="37" spans="1:27" s="42" customFormat="1" ht="14" customHeight="1" x14ac:dyDescent="0.2">
      <c r="A37" s="62"/>
      <c r="B37" s="69" t="s">
        <v>55</v>
      </c>
      <c r="C37" s="64">
        <f t="shared" ref="C37:L37" si="21">SUM(C38:C40)</f>
        <v>106294</v>
      </c>
      <c r="D37" s="64">
        <f t="shared" si="21"/>
        <v>4085</v>
      </c>
      <c r="E37" s="64">
        <f t="shared" si="21"/>
        <v>5025</v>
      </c>
      <c r="F37" s="64">
        <f t="shared" si="21"/>
        <v>5482</v>
      </c>
      <c r="G37" s="64">
        <f t="shared" si="21"/>
        <v>5690</v>
      </c>
      <c r="H37" s="64">
        <f t="shared" si="21"/>
        <v>6185</v>
      </c>
      <c r="I37" s="64">
        <f t="shared" si="21"/>
        <v>5563</v>
      </c>
      <c r="J37" s="64">
        <f t="shared" si="21"/>
        <v>5687</v>
      </c>
      <c r="K37" s="64">
        <f t="shared" si="21"/>
        <v>6359</v>
      </c>
      <c r="L37" s="65">
        <f t="shared" si="21"/>
        <v>6998</v>
      </c>
      <c r="M37" s="66"/>
      <c r="N37" s="65"/>
      <c r="O37" s="64">
        <f t="shared" ref="O37:Y37" si="22">SUM(O38:O40)</f>
        <v>8288</v>
      </c>
      <c r="P37" s="64">
        <f t="shared" si="22"/>
        <v>7907</v>
      </c>
      <c r="Q37" s="64">
        <f t="shared" si="22"/>
        <v>6566</v>
      </c>
      <c r="R37" s="64">
        <f t="shared" si="22"/>
        <v>6134</v>
      </c>
      <c r="S37" s="64">
        <f t="shared" si="22"/>
        <v>5950</v>
      </c>
      <c r="T37" s="64">
        <f t="shared" si="22"/>
        <v>7287</v>
      </c>
      <c r="U37" s="64">
        <f t="shared" si="22"/>
        <v>5748</v>
      </c>
      <c r="V37" s="64">
        <f t="shared" si="22"/>
        <v>7340</v>
      </c>
      <c r="W37" s="66">
        <f t="shared" si="22"/>
        <v>14592</v>
      </c>
      <c r="X37" s="64">
        <f t="shared" si="22"/>
        <v>65377</v>
      </c>
      <c r="Y37" s="65">
        <f t="shared" si="22"/>
        <v>26325</v>
      </c>
      <c r="Z37" s="70"/>
      <c r="AA37" s="68" t="str">
        <f t="shared" si="2"/>
        <v>西部東</v>
      </c>
    </row>
    <row r="38" spans="1:27" s="42" customFormat="1" ht="14" customHeight="1" x14ac:dyDescent="0.2">
      <c r="A38" s="62"/>
      <c r="B38" s="69" t="s">
        <v>56</v>
      </c>
      <c r="C38" s="64">
        <f>SUM(D38:L38,O38:V38)</f>
        <v>11129</v>
      </c>
      <c r="D38" s="64">
        <f>'[1]データシート 付録８-9'!G102</f>
        <v>259</v>
      </c>
      <c r="E38" s="64">
        <f>'[1]データシート 付録８-9'!H102</f>
        <v>319</v>
      </c>
      <c r="F38" s="64">
        <f>'[1]データシート 付録８-9'!I102</f>
        <v>393</v>
      </c>
      <c r="G38" s="64">
        <f>'[1]データシート 付録８-9'!J102</f>
        <v>490</v>
      </c>
      <c r="H38" s="64">
        <f>'[1]データシート 付録８-9'!K102</f>
        <v>447</v>
      </c>
      <c r="I38" s="64">
        <f>'[1]データシート 付録８-9'!L102</f>
        <v>437</v>
      </c>
      <c r="J38" s="64">
        <f>'[1]データシート 付録８-9'!M102</f>
        <v>346</v>
      </c>
      <c r="K38" s="64">
        <f>'[1]データシート 付録８-9'!N102</f>
        <v>475</v>
      </c>
      <c r="L38" s="64">
        <f>'[1]データシート 付録８-9'!O102</f>
        <v>588</v>
      </c>
      <c r="M38" s="66"/>
      <c r="N38" s="65"/>
      <c r="O38" s="64">
        <f>'[1]データシート 付録８-9'!P102</f>
        <v>777</v>
      </c>
      <c r="P38" s="64">
        <f>'[1]データシート 付録８-9'!Q102</f>
        <v>778</v>
      </c>
      <c r="Q38" s="64">
        <f>'[1]データシート 付録８-9'!R102</f>
        <v>809</v>
      </c>
      <c r="R38" s="64">
        <f>'[1]データシート 付録８-9'!S102</f>
        <v>773</v>
      </c>
      <c r="S38" s="64">
        <f>'[1]データシート 付録８-9'!T102</f>
        <v>837</v>
      </c>
      <c r="T38" s="64">
        <f>'[1]データシート 付録８-9'!U102</f>
        <v>1121</v>
      </c>
      <c r="U38" s="64">
        <f>'[1]データシート 付録８-9'!V102</f>
        <v>937</v>
      </c>
      <c r="V38" s="64">
        <f>SUM('[1]データシート 付録８-9'!W102:AA102)</f>
        <v>1343</v>
      </c>
      <c r="W38" s="66">
        <f>SUM(D38:F38)</f>
        <v>971</v>
      </c>
      <c r="X38" s="64">
        <f>SUM(G38:L38,O38:R38)</f>
        <v>5920</v>
      </c>
      <c r="Y38" s="65">
        <f>SUM(S38:V38)</f>
        <v>4238</v>
      </c>
      <c r="Z38" s="70"/>
      <c r="AA38" s="68" t="str">
        <f t="shared" si="2"/>
        <v>　　竹原市</v>
      </c>
    </row>
    <row r="39" spans="1:27" s="42" customFormat="1" ht="14" customHeight="1" x14ac:dyDescent="0.2">
      <c r="A39" s="62"/>
      <c r="B39" s="69" t="s">
        <v>57</v>
      </c>
      <c r="C39" s="64">
        <f>SUM(D39:L39,O39:V39)</f>
        <v>91780</v>
      </c>
      <c r="D39" s="64">
        <f>'[1]データシート 付録８-9'!G103</f>
        <v>3771</v>
      </c>
      <c r="E39" s="64">
        <f>'[1]データシート 付録８-9'!H103</f>
        <v>4626</v>
      </c>
      <c r="F39" s="64">
        <f>'[1]データシート 付録８-9'!I103</f>
        <v>4957</v>
      </c>
      <c r="G39" s="64">
        <f>'[1]データシート 付録８-9'!J103</f>
        <v>4787</v>
      </c>
      <c r="H39" s="64">
        <f>'[1]データシート 付録８-9'!K103</f>
        <v>5583</v>
      </c>
      <c r="I39" s="64">
        <f>'[1]データシート 付録８-9'!L103</f>
        <v>5031</v>
      </c>
      <c r="J39" s="64">
        <f>'[1]データシート 付録８-9'!M103</f>
        <v>5249</v>
      </c>
      <c r="K39" s="64">
        <f>'[1]データシート 付録８-9'!N103</f>
        <v>5775</v>
      </c>
      <c r="L39" s="64">
        <f>'[1]データシート 付録８-9'!O103</f>
        <v>6278</v>
      </c>
      <c r="M39" s="66"/>
      <c r="N39" s="65"/>
      <c r="O39" s="64">
        <f>'[1]データシート 付録８-9'!P103</f>
        <v>7324</v>
      </c>
      <c r="P39" s="64">
        <f>'[1]データシート 付録８-9'!Q103</f>
        <v>6934</v>
      </c>
      <c r="Q39" s="64">
        <f>'[1]データシート 付録８-9'!R103</f>
        <v>5562</v>
      </c>
      <c r="R39" s="64">
        <f>'[1]データシート 付録８-9'!S103</f>
        <v>5134</v>
      </c>
      <c r="S39" s="64">
        <f>'[1]データシート 付録８-9'!T103</f>
        <v>4892</v>
      </c>
      <c r="T39" s="64">
        <f>'[1]データシート 付録８-9'!U103</f>
        <v>5840</v>
      </c>
      <c r="U39" s="64">
        <f>'[1]データシート 付録８-9'!V103</f>
        <v>4491</v>
      </c>
      <c r="V39" s="64">
        <f>SUM('[1]データシート 付録８-9'!W103:AA103)</f>
        <v>5546</v>
      </c>
      <c r="W39" s="66">
        <f>SUM(D39:F39)</f>
        <v>13354</v>
      </c>
      <c r="X39" s="64">
        <f>SUM(G39:L39,O39:R39)</f>
        <v>57657</v>
      </c>
      <c r="Y39" s="65">
        <f>SUM(S39:V39)</f>
        <v>20769</v>
      </c>
      <c r="Z39" s="70"/>
      <c r="AA39" s="68" t="str">
        <f t="shared" si="2"/>
        <v>　　東広島市</v>
      </c>
    </row>
    <row r="40" spans="1:27" s="42" customFormat="1" ht="14" customHeight="1" x14ac:dyDescent="0.2">
      <c r="A40" s="62"/>
      <c r="B40" s="69" t="s">
        <v>58</v>
      </c>
      <c r="C40" s="64">
        <f>SUM(D40:L40,O40:V40)</f>
        <v>3385</v>
      </c>
      <c r="D40" s="64">
        <f>'[1]データシート 付録８-9'!G104</f>
        <v>55</v>
      </c>
      <c r="E40" s="64">
        <f>'[1]データシート 付録８-9'!H104</f>
        <v>80</v>
      </c>
      <c r="F40" s="64">
        <f>'[1]データシート 付録８-9'!I104</f>
        <v>132</v>
      </c>
      <c r="G40" s="64">
        <f>'[1]データシート 付録８-9'!J104</f>
        <v>413</v>
      </c>
      <c r="H40" s="64">
        <f>'[1]データシート 付録８-9'!K104</f>
        <v>155</v>
      </c>
      <c r="I40" s="64">
        <f>'[1]データシート 付録８-9'!L104</f>
        <v>95</v>
      </c>
      <c r="J40" s="64">
        <f>'[1]データシート 付録８-9'!M104</f>
        <v>92</v>
      </c>
      <c r="K40" s="64">
        <f>'[1]データシート 付録８-9'!N104</f>
        <v>109</v>
      </c>
      <c r="L40" s="64">
        <f>'[1]データシート 付録８-9'!O104</f>
        <v>132</v>
      </c>
      <c r="M40" s="66"/>
      <c r="N40" s="65"/>
      <c r="O40" s="64">
        <f>'[1]データシート 付録８-9'!P104</f>
        <v>187</v>
      </c>
      <c r="P40" s="64">
        <f>'[1]データシート 付録８-9'!Q104</f>
        <v>195</v>
      </c>
      <c r="Q40" s="64">
        <f>'[1]データシート 付録８-9'!R104</f>
        <v>195</v>
      </c>
      <c r="R40" s="64">
        <f>'[1]データシート 付録８-9'!S104</f>
        <v>227</v>
      </c>
      <c r="S40" s="64">
        <f>'[1]データシート 付録８-9'!T104</f>
        <v>221</v>
      </c>
      <c r="T40" s="64">
        <f>'[1]データシート 付録８-9'!U104</f>
        <v>326</v>
      </c>
      <c r="U40" s="64">
        <f>'[1]データシート 付録８-9'!V104</f>
        <v>320</v>
      </c>
      <c r="V40" s="64">
        <f>SUM('[1]データシート 付録８-9'!W104:AA104)</f>
        <v>451</v>
      </c>
      <c r="W40" s="66">
        <f>SUM(D40:F40)</f>
        <v>267</v>
      </c>
      <c r="X40" s="64">
        <f>SUM(G40:L40,O40:R40)</f>
        <v>1800</v>
      </c>
      <c r="Y40" s="65">
        <f>SUM(S40:V40)</f>
        <v>1318</v>
      </c>
      <c r="Z40" s="70"/>
      <c r="AA40" s="68" t="str">
        <f t="shared" si="2"/>
        <v>　　大崎上島町</v>
      </c>
    </row>
    <row r="41" spans="1:27" s="42" customFormat="1" ht="14" customHeight="1" x14ac:dyDescent="0.2">
      <c r="A41" s="62"/>
      <c r="B41" s="69"/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66"/>
      <c r="N41" s="65"/>
      <c r="O41" s="64"/>
      <c r="P41" s="64"/>
      <c r="Q41" s="64"/>
      <c r="R41" s="64"/>
      <c r="S41" s="64"/>
      <c r="T41" s="64"/>
      <c r="U41" s="64"/>
      <c r="V41" s="64"/>
      <c r="W41" s="66"/>
      <c r="X41" s="64"/>
      <c r="Y41" s="65"/>
      <c r="Z41" s="70"/>
      <c r="AA41" s="68"/>
    </row>
    <row r="42" spans="1:27" s="42" customFormat="1" ht="14" customHeight="1" x14ac:dyDescent="0.2">
      <c r="A42" s="62"/>
      <c r="B42" s="69" t="s">
        <v>59</v>
      </c>
      <c r="C42" s="64">
        <f t="shared" ref="C42:L42" si="23">SUM(C43,C47)</f>
        <v>130782</v>
      </c>
      <c r="D42" s="64">
        <f t="shared" si="23"/>
        <v>3683</v>
      </c>
      <c r="E42" s="64">
        <f t="shared" si="23"/>
        <v>5119</v>
      </c>
      <c r="F42" s="64">
        <f t="shared" si="23"/>
        <v>5905</v>
      </c>
      <c r="G42" s="64">
        <f t="shared" si="23"/>
        <v>6019</v>
      </c>
      <c r="H42" s="64">
        <f t="shared" si="23"/>
        <v>5701</v>
      </c>
      <c r="I42" s="64">
        <f t="shared" si="23"/>
        <v>4826</v>
      </c>
      <c r="J42" s="64">
        <f t="shared" si="23"/>
        <v>5316</v>
      </c>
      <c r="K42" s="64">
        <f t="shared" si="23"/>
        <v>6616</v>
      </c>
      <c r="L42" s="65">
        <f t="shared" si="23"/>
        <v>7486</v>
      </c>
      <c r="M42" s="66"/>
      <c r="N42" s="65"/>
      <c r="O42" s="64">
        <f t="shared" ref="O42:Y42" si="24">SUM(O43,O47)</f>
        <v>9563</v>
      </c>
      <c r="P42" s="64">
        <f t="shared" si="24"/>
        <v>9214</v>
      </c>
      <c r="Q42" s="64">
        <f t="shared" si="24"/>
        <v>7948</v>
      </c>
      <c r="R42" s="64">
        <f t="shared" si="24"/>
        <v>8815</v>
      </c>
      <c r="S42" s="64">
        <f t="shared" si="24"/>
        <v>9788</v>
      </c>
      <c r="T42" s="64">
        <f t="shared" si="24"/>
        <v>12094</v>
      </c>
      <c r="U42" s="64">
        <f t="shared" si="24"/>
        <v>9204</v>
      </c>
      <c r="V42" s="64">
        <f t="shared" si="24"/>
        <v>13485</v>
      </c>
      <c r="W42" s="66">
        <f t="shared" si="24"/>
        <v>14707</v>
      </c>
      <c r="X42" s="64">
        <f t="shared" si="24"/>
        <v>71504</v>
      </c>
      <c r="Y42" s="65">
        <f t="shared" si="24"/>
        <v>44571</v>
      </c>
      <c r="Z42" s="70"/>
      <c r="AA42" s="68" t="str">
        <f t="shared" ref="AA42:AA53" si="25">B42</f>
        <v>東部</v>
      </c>
    </row>
    <row r="43" spans="1:27" s="42" customFormat="1" ht="14" customHeight="1" x14ac:dyDescent="0.2">
      <c r="A43" s="62"/>
      <c r="B43" s="69" t="s">
        <v>60</v>
      </c>
      <c r="C43" s="64">
        <f t="shared" ref="C43:L43" si="26">SUM(C44:C46)</f>
        <v>109474</v>
      </c>
      <c r="D43" s="64">
        <f t="shared" si="26"/>
        <v>3225</v>
      </c>
      <c r="E43" s="64">
        <f t="shared" si="26"/>
        <v>4359</v>
      </c>
      <c r="F43" s="64">
        <f t="shared" si="26"/>
        <v>5009</v>
      </c>
      <c r="G43" s="64">
        <f t="shared" si="26"/>
        <v>5042</v>
      </c>
      <c r="H43" s="64">
        <f t="shared" si="26"/>
        <v>4787</v>
      </c>
      <c r="I43" s="64">
        <f t="shared" si="26"/>
        <v>4067</v>
      </c>
      <c r="J43" s="64">
        <f t="shared" si="26"/>
        <v>4522</v>
      </c>
      <c r="K43" s="64">
        <f t="shared" si="26"/>
        <v>5609</v>
      </c>
      <c r="L43" s="65">
        <f t="shared" si="26"/>
        <v>6421</v>
      </c>
      <c r="M43" s="66"/>
      <c r="N43" s="65"/>
      <c r="O43" s="64">
        <f t="shared" ref="O43:Y43" si="27">SUM(O44:O46)</f>
        <v>8023</v>
      </c>
      <c r="P43" s="64">
        <f t="shared" si="27"/>
        <v>7667</v>
      </c>
      <c r="Q43" s="64">
        <f t="shared" si="27"/>
        <v>6609</v>
      </c>
      <c r="R43" s="64">
        <f t="shared" si="27"/>
        <v>7325</v>
      </c>
      <c r="S43" s="64">
        <f t="shared" si="27"/>
        <v>8128</v>
      </c>
      <c r="T43" s="64">
        <f t="shared" si="27"/>
        <v>10036</v>
      </c>
      <c r="U43" s="64">
        <f t="shared" si="27"/>
        <v>7708</v>
      </c>
      <c r="V43" s="64">
        <f t="shared" si="27"/>
        <v>10937</v>
      </c>
      <c r="W43" s="66">
        <f t="shared" si="27"/>
        <v>12593</v>
      </c>
      <c r="X43" s="64">
        <f t="shared" si="27"/>
        <v>60072</v>
      </c>
      <c r="Y43" s="65">
        <f t="shared" si="27"/>
        <v>36809</v>
      </c>
      <c r="Z43" s="70"/>
      <c r="AA43" s="68" t="str">
        <f t="shared" si="25"/>
        <v>　東部</v>
      </c>
    </row>
    <row r="44" spans="1:27" s="42" customFormat="1" ht="14" customHeight="1" x14ac:dyDescent="0.2">
      <c r="A44" s="62"/>
      <c r="B44" s="69" t="s">
        <v>61</v>
      </c>
      <c r="C44" s="64">
        <f>SUM(D44:L44,O44:V44)</f>
        <v>41688</v>
      </c>
      <c r="D44" s="64">
        <f>'[1]データシート 付録８-9'!G105</f>
        <v>1250</v>
      </c>
      <c r="E44" s="64">
        <f>'[1]データシート 付録８-9'!H105</f>
        <v>1725</v>
      </c>
      <c r="F44" s="64">
        <f>'[1]データシート 付録８-9'!I105</f>
        <v>1989</v>
      </c>
      <c r="G44" s="64">
        <f>'[1]データシート 付録８-9'!J105</f>
        <v>1923</v>
      </c>
      <c r="H44" s="64">
        <f>'[1]データシート 付録８-9'!K105</f>
        <v>1825</v>
      </c>
      <c r="I44" s="64">
        <f>'[1]データシート 付録８-9'!L105</f>
        <v>1574</v>
      </c>
      <c r="J44" s="64">
        <f>'[1]データシート 付録８-9'!M105</f>
        <v>1711</v>
      </c>
      <c r="K44" s="64">
        <f>'[1]データシート 付録８-9'!N105</f>
        <v>2091</v>
      </c>
      <c r="L44" s="64">
        <f>'[1]データシート 付録８-9'!O105</f>
        <v>2496</v>
      </c>
      <c r="M44" s="66"/>
      <c r="N44" s="65"/>
      <c r="O44" s="64">
        <f>'[1]データシート 付録８-9'!P105</f>
        <v>3166</v>
      </c>
      <c r="P44" s="64">
        <f>'[1]データシート 付録８-9'!Q105</f>
        <v>3006</v>
      </c>
      <c r="Q44" s="64">
        <f>'[1]データシート 付録８-9'!R105</f>
        <v>2552</v>
      </c>
      <c r="R44" s="64">
        <f>'[1]データシート 付録８-9'!S105</f>
        <v>2774</v>
      </c>
      <c r="S44" s="64">
        <f>'[1]データシート 付録８-9'!T105</f>
        <v>2978</v>
      </c>
      <c r="T44" s="64">
        <f>'[1]データシート 付録８-9'!U105</f>
        <v>3828</v>
      </c>
      <c r="U44" s="64">
        <f>'[1]データシート 付録８-9'!V105</f>
        <v>2855</v>
      </c>
      <c r="V44" s="64">
        <f>SUM('[1]データシート 付録８-9'!W105:AA105)</f>
        <v>3945</v>
      </c>
      <c r="W44" s="66">
        <f>SUM(D44:F44)</f>
        <v>4964</v>
      </c>
      <c r="X44" s="64">
        <f>SUM(G44:L44,O44:R44)</f>
        <v>23118</v>
      </c>
      <c r="Y44" s="65">
        <f>SUM(S44:V44)</f>
        <v>13606</v>
      </c>
      <c r="Z44" s="70"/>
      <c r="AA44" s="68" t="str">
        <f t="shared" si="25"/>
        <v>　　三原市</v>
      </c>
    </row>
    <row r="45" spans="1:27" s="42" customFormat="1" ht="14" customHeight="1" x14ac:dyDescent="0.2">
      <c r="A45" s="62"/>
      <c r="B45" s="68" t="s">
        <v>62</v>
      </c>
      <c r="C45" s="64">
        <f>SUM(D45:L45,O45:V45)</f>
        <v>60708</v>
      </c>
      <c r="D45" s="64">
        <f>'[1]データシート 付録８-9'!G106</f>
        <v>1778</v>
      </c>
      <c r="E45" s="64">
        <f>'[1]データシート 付録８-9'!H106</f>
        <v>2375</v>
      </c>
      <c r="F45" s="64">
        <f>'[1]データシート 付録８-9'!I106</f>
        <v>2737</v>
      </c>
      <c r="G45" s="64">
        <f>'[1]データシート 付録８-9'!J106</f>
        <v>2794</v>
      </c>
      <c r="H45" s="64">
        <f>'[1]データシート 付録８-9'!K106</f>
        <v>2716</v>
      </c>
      <c r="I45" s="64">
        <f>'[1]データシート 付録８-9'!L106</f>
        <v>2263</v>
      </c>
      <c r="J45" s="64">
        <f>'[1]データシート 付録８-9'!M106</f>
        <v>2569</v>
      </c>
      <c r="K45" s="64">
        <f>'[1]データシート 付録８-9'!N106</f>
        <v>3167</v>
      </c>
      <c r="L45" s="64">
        <f>'[1]データシート 付録８-9'!O106</f>
        <v>3545</v>
      </c>
      <c r="M45" s="66"/>
      <c r="N45" s="65"/>
      <c r="O45" s="64">
        <f>'[1]データシート 付録８-9'!P106</f>
        <v>4368</v>
      </c>
      <c r="P45" s="64">
        <f>'[1]データシート 付録８-9'!Q106</f>
        <v>4260</v>
      </c>
      <c r="Q45" s="64">
        <f>'[1]データシート 付録８-9'!R106</f>
        <v>3643</v>
      </c>
      <c r="R45" s="64">
        <f>'[1]データシート 付録８-9'!S106</f>
        <v>4037</v>
      </c>
      <c r="S45" s="64">
        <f>'[1]データシート 付録８-9'!T106</f>
        <v>4524</v>
      </c>
      <c r="T45" s="64">
        <f>'[1]データシート 付録８-9'!U106</f>
        <v>5470</v>
      </c>
      <c r="U45" s="64">
        <f>'[1]データシート 付録８-9'!V106</f>
        <v>4361</v>
      </c>
      <c r="V45" s="64">
        <f>SUM('[1]データシート 付録８-9'!W106:AA106)</f>
        <v>6101</v>
      </c>
      <c r="W45" s="66">
        <f>SUM(D45:F45)</f>
        <v>6890</v>
      </c>
      <c r="X45" s="64">
        <f>SUM(G45:L45,O45:R45)</f>
        <v>33362</v>
      </c>
      <c r="Y45" s="65">
        <f>SUM(S45:V45)</f>
        <v>20456</v>
      </c>
      <c r="Z45" s="70"/>
      <c r="AA45" s="68" t="str">
        <f t="shared" si="25"/>
        <v>　　尾道市</v>
      </c>
    </row>
    <row r="46" spans="1:27" s="42" customFormat="1" ht="14" customHeight="1" x14ac:dyDescent="0.2">
      <c r="A46" s="62"/>
      <c r="B46" s="68" t="s">
        <v>63</v>
      </c>
      <c r="C46" s="64">
        <f>SUM(D46:L46,O46:V46)</f>
        <v>7078</v>
      </c>
      <c r="D46" s="64">
        <f>'[1]データシート 付録８-9'!G107</f>
        <v>197</v>
      </c>
      <c r="E46" s="64">
        <f>'[1]データシート 付録８-9'!H107</f>
        <v>259</v>
      </c>
      <c r="F46" s="64">
        <f>'[1]データシート 付録８-9'!I107</f>
        <v>283</v>
      </c>
      <c r="G46" s="64">
        <f>'[1]データシート 付録８-9'!J107</f>
        <v>325</v>
      </c>
      <c r="H46" s="64">
        <f>'[1]データシート 付録８-9'!K107</f>
        <v>246</v>
      </c>
      <c r="I46" s="64">
        <f>'[1]データシート 付録８-9'!L107</f>
        <v>230</v>
      </c>
      <c r="J46" s="64">
        <f>'[1]データシート 付録８-9'!M107</f>
        <v>242</v>
      </c>
      <c r="K46" s="64">
        <f>'[1]データシート 付録８-9'!N107</f>
        <v>351</v>
      </c>
      <c r="L46" s="64">
        <f>'[1]データシート 付録８-9'!O107</f>
        <v>380</v>
      </c>
      <c r="M46" s="66"/>
      <c r="N46" s="65"/>
      <c r="O46" s="64">
        <f>'[1]データシート 付録８-9'!P107</f>
        <v>489</v>
      </c>
      <c r="P46" s="64">
        <f>'[1]データシート 付録８-9'!Q107</f>
        <v>401</v>
      </c>
      <c r="Q46" s="64">
        <f>'[1]データシート 付録８-9'!R107</f>
        <v>414</v>
      </c>
      <c r="R46" s="64">
        <f>'[1]データシート 付録８-9'!S107</f>
        <v>514</v>
      </c>
      <c r="S46" s="64">
        <f>'[1]データシート 付録８-9'!T107</f>
        <v>626</v>
      </c>
      <c r="T46" s="64">
        <f>'[1]データシート 付録８-9'!U107</f>
        <v>738</v>
      </c>
      <c r="U46" s="64">
        <f>'[1]データシート 付録８-9'!V107</f>
        <v>492</v>
      </c>
      <c r="V46" s="64">
        <f>SUM('[1]データシート 付録８-9'!W107:AA107)</f>
        <v>891</v>
      </c>
      <c r="W46" s="66">
        <f>SUM(D46:F46)</f>
        <v>739</v>
      </c>
      <c r="X46" s="64">
        <f>SUM(G46:L46,O46:R46)</f>
        <v>3592</v>
      </c>
      <c r="Y46" s="65">
        <f>SUM(S46:V46)</f>
        <v>2747</v>
      </c>
      <c r="Z46" s="70"/>
      <c r="AA46" s="68" t="str">
        <f t="shared" si="25"/>
        <v>　　世羅町</v>
      </c>
    </row>
    <row r="47" spans="1:27" s="42" customFormat="1" ht="14" customHeight="1" x14ac:dyDescent="0.2">
      <c r="A47" s="62"/>
      <c r="B47" s="68" t="s">
        <v>64</v>
      </c>
      <c r="C47" s="64">
        <f t="shared" ref="C47:L47" si="28">SUM(C48:C49)</f>
        <v>21308</v>
      </c>
      <c r="D47" s="64">
        <f t="shared" si="28"/>
        <v>458</v>
      </c>
      <c r="E47" s="64">
        <f t="shared" si="28"/>
        <v>760</v>
      </c>
      <c r="F47" s="64">
        <f t="shared" si="28"/>
        <v>896</v>
      </c>
      <c r="G47" s="64">
        <f t="shared" si="28"/>
        <v>977</v>
      </c>
      <c r="H47" s="64">
        <f t="shared" si="28"/>
        <v>914</v>
      </c>
      <c r="I47" s="64">
        <f t="shared" si="28"/>
        <v>759</v>
      </c>
      <c r="J47" s="64">
        <f t="shared" si="28"/>
        <v>794</v>
      </c>
      <c r="K47" s="64">
        <f t="shared" si="28"/>
        <v>1007</v>
      </c>
      <c r="L47" s="65">
        <f t="shared" si="28"/>
        <v>1065</v>
      </c>
      <c r="M47" s="66"/>
      <c r="N47" s="65"/>
      <c r="O47" s="64">
        <f t="shared" ref="O47:Y47" si="29">SUM(O48:O49)</f>
        <v>1540</v>
      </c>
      <c r="P47" s="64">
        <f t="shared" si="29"/>
        <v>1547</v>
      </c>
      <c r="Q47" s="64">
        <f t="shared" si="29"/>
        <v>1339</v>
      </c>
      <c r="R47" s="64">
        <f t="shared" si="29"/>
        <v>1490</v>
      </c>
      <c r="S47" s="64">
        <f t="shared" si="29"/>
        <v>1660</v>
      </c>
      <c r="T47" s="64">
        <f t="shared" si="29"/>
        <v>2058</v>
      </c>
      <c r="U47" s="64">
        <f t="shared" si="29"/>
        <v>1496</v>
      </c>
      <c r="V47" s="64">
        <f t="shared" si="29"/>
        <v>2548</v>
      </c>
      <c r="W47" s="66">
        <f t="shared" si="29"/>
        <v>2114</v>
      </c>
      <c r="X47" s="64">
        <f t="shared" si="29"/>
        <v>11432</v>
      </c>
      <c r="Y47" s="65">
        <f t="shared" si="29"/>
        <v>7762</v>
      </c>
      <c r="Z47" s="70"/>
      <c r="AA47" s="68" t="str">
        <f t="shared" si="25"/>
        <v>　福山支所</v>
      </c>
    </row>
    <row r="48" spans="1:27" s="42" customFormat="1" ht="14" customHeight="1" x14ac:dyDescent="0.2">
      <c r="A48" s="62"/>
      <c r="B48" s="68" t="s">
        <v>65</v>
      </c>
      <c r="C48" s="64">
        <f>SUM(D48:L48,O48:V48)</f>
        <v>17357</v>
      </c>
      <c r="D48" s="64">
        <f>'[1]データシート 付録８-9'!G108</f>
        <v>386</v>
      </c>
      <c r="E48" s="64">
        <f>'[1]データシート 付録８-9'!H108</f>
        <v>644</v>
      </c>
      <c r="F48" s="64">
        <f>'[1]データシート 付録８-9'!I108</f>
        <v>744</v>
      </c>
      <c r="G48" s="64">
        <f>'[1]データシート 付録８-9'!J108</f>
        <v>831</v>
      </c>
      <c r="H48" s="64">
        <f>'[1]データシート 付録８-9'!K108</f>
        <v>772</v>
      </c>
      <c r="I48" s="64">
        <f>'[1]データシート 付録８-9'!L108</f>
        <v>650</v>
      </c>
      <c r="J48" s="64">
        <f>'[1]データシート 付録８-9'!M108</f>
        <v>662</v>
      </c>
      <c r="K48" s="64">
        <f>'[1]データシート 付録８-9'!N108</f>
        <v>841</v>
      </c>
      <c r="L48" s="64">
        <f>'[1]データシート 付録８-9'!O108</f>
        <v>893</v>
      </c>
      <c r="M48" s="66"/>
      <c r="N48" s="65"/>
      <c r="O48" s="64">
        <f>'[1]データシート 付録８-9'!P108</f>
        <v>1289</v>
      </c>
      <c r="P48" s="64">
        <f>'[1]データシート 付録８-9'!Q108</f>
        <v>1348</v>
      </c>
      <c r="Q48" s="64">
        <f>'[1]データシート 付録８-9'!R108</f>
        <v>1129</v>
      </c>
      <c r="R48" s="64">
        <f>'[1]データシート 付録８-9'!S108</f>
        <v>1172</v>
      </c>
      <c r="S48" s="64">
        <f>'[1]データシート 付録８-9'!T108</f>
        <v>1288</v>
      </c>
      <c r="T48" s="64">
        <f>'[1]データシート 付録８-9'!U108</f>
        <v>1583</v>
      </c>
      <c r="U48" s="64">
        <f>'[1]データシート 付録８-9'!V108</f>
        <v>1205</v>
      </c>
      <c r="V48" s="64">
        <f>SUM('[1]データシート 付録８-9'!W108:AA108)</f>
        <v>1920</v>
      </c>
      <c r="W48" s="66">
        <f>SUM(D48:F48)</f>
        <v>1774</v>
      </c>
      <c r="X48" s="64">
        <f>SUM(G48:L48,O48:R48)</f>
        <v>9587</v>
      </c>
      <c r="Y48" s="65">
        <f>SUM(S48:V48)</f>
        <v>5996</v>
      </c>
      <c r="Z48" s="70"/>
      <c r="AA48" s="68" t="str">
        <f t="shared" si="25"/>
        <v>　　府中市</v>
      </c>
    </row>
    <row r="49" spans="1:27" s="42" customFormat="1" ht="14" customHeight="1" x14ac:dyDescent="0.2">
      <c r="A49" s="62"/>
      <c r="B49" s="68" t="s">
        <v>66</v>
      </c>
      <c r="C49" s="64">
        <f>SUM(D49:L49,O49:V49)</f>
        <v>3951</v>
      </c>
      <c r="D49" s="64">
        <f>'[1]データシート 付録８-9'!G109</f>
        <v>72</v>
      </c>
      <c r="E49" s="64">
        <f>'[1]データシート 付録８-9'!H109</f>
        <v>116</v>
      </c>
      <c r="F49" s="64">
        <f>'[1]データシート 付録８-9'!I109</f>
        <v>152</v>
      </c>
      <c r="G49" s="64">
        <f>'[1]データシート 付録８-9'!J109</f>
        <v>146</v>
      </c>
      <c r="H49" s="64">
        <f>'[1]データシート 付録８-9'!K109</f>
        <v>142</v>
      </c>
      <c r="I49" s="64">
        <f>'[1]データシート 付録８-9'!L109</f>
        <v>109</v>
      </c>
      <c r="J49" s="64">
        <f>'[1]データシート 付録８-9'!M109</f>
        <v>132</v>
      </c>
      <c r="K49" s="64">
        <f>'[1]データシート 付録８-9'!N109</f>
        <v>166</v>
      </c>
      <c r="L49" s="64">
        <f>'[1]データシート 付録８-9'!O109</f>
        <v>172</v>
      </c>
      <c r="M49" s="66"/>
      <c r="N49" s="65"/>
      <c r="O49" s="64">
        <f>'[1]データシート 付録８-9'!P109</f>
        <v>251</v>
      </c>
      <c r="P49" s="64">
        <f>'[1]データシート 付録８-9'!Q109</f>
        <v>199</v>
      </c>
      <c r="Q49" s="64">
        <f>'[1]データシート 付録８-9'!R109</f>
        <v>210</v>
      </c>
      <c r="R49" s="64">
        <f>'[1]データシート 付録８-9'!S109</f>
        <v>318</v>
      </c>
      <c r="S49" s="64">
        <f>'[1]データシート 付録８-9'!T109</f>
        <v>372</v>
      </c>
      <c r="T49" s="64">
        <f>'[1]データシート 付録８-9'!U109</f>
        <v>475</v>
      </c>
      <c r="U49" s="64">
        <f>'[1]データシート 付録８-9'!V109</f>
        <v>291</v>
      </c>
      <c r="V49" s="64">
        <f>SUM('[1]データシート 付録８-9'!W109:AA109)</f>
        <v>628</v>
      </c>
      <c r="W49" s="66">
        <f>SUM(D49:F49)</f>
        <v>340</v>
      </c>
      <c r="X49" s="64">
        <f>SUM(G49:L49,O49:R49)</f>
        <v>1845</v>
      </c>
      <c r="Y49" s="65">
        <f>SUM(S49:V49)</f>
        <v>1766</v>
      </c>
      <c r="Z49" s="70"/>
      <c r="AA49" s="68" t="str">
        <f t="shared" si="25"/>
        <v>　　神石高原町</v>
      </c>
    </row>
    <row r="50" spans="1:27" s="42" customFormat="1" ht="14" customHeight="1" x14ac:dyDescent="0.2">
      <c r="A50" s="62"/>
      <c r="B50" s="82" t="s">
        <v>1</v>
      </c>
      <c r="C50" s="64"/>
      <c r="D50" s="64"/>
      <c r="E50" s="64"/>
      <c r="F50" s="64"/>
      <c r="G50" s="64"/>
      <c r="H50" s="64"/>
      <c r="I50" s="64"/>
      <c r="J50" s="64"/>
      <c r="K50" s="64"/>
      <c r="L50" s="65"/>
      <c r="M50" s="66"/>
      <c r="N50" s="65"/>
      <c r="O50" s="64"/>
      <c r="P50" s="64"/>
      <c r="Q50" s="64"/>
      <c r="R50" s="64"/>
      <c r="S50" s="64"/>
      <c r="T50" s="64"/>
      <c r="U50" s="64"/>
      <c r="V50" s="64"/>
      <c r="W50" s="66"/>
      <c r="X50" s="64"/>
      <c r="Y50" s="65"/>
      <c r="Z50" s="70"/>
      <c r="AA50" s="68" t="str">
        <f t="shared" si="25"/>
        <v/>
      </c>
    </row>
    <row r="51" spans="1:27" s="42" customFormat="1" ht="14" customHeight="1" x14ac:dyDescent="0.2">
      <c r="A51" s="62"/>
      <c r="B51" s="68" t="s">
        <v>67</v>
      </c>
      <c r="C51" s="66">
        <f t="shared" ref="C51:L51" si="30">SUM(C52:C53)</f>
        <v>38902</v>
      </c>
      <c r="D51" s="64">
        <f t="shared" si="30"/>
        <v>1247</v>
      </c>
      <c r="E51" s="64">
        <f t="shared" si="30"/>
        <v>1507</v>
      </c>
      <c r="F51" s="64">
        <f t="shared" si="30"/>
        <v>1797</v>
      </c>
      <c r="G51" s="64">
        <f t="shared" si="30"/>
        <v>1764</v>
      </c>
      <c r="H51" s="64">
        <f t="shared" si="30"/>
        <v>1523</v>
      </c>
      <c r="I51" s="64">
        <f t="shared" si="30"/>
        <v>1463</v>
      </c>
      <c r="J51" s="64">
        <f t="shared" si="30"/>
        <v>1677</v>
      </c>
      <c r="K51" s="64">
        <f t="shared" si="30"/>
        <v>1934</v>
      </c>
      <c r="L51" s="65">
        <f t="shared" si="30"/>
        <v>2227</v>
      </c>
      <c r="M51" s="66"/>
      <c r="N51" s="65"/>
      <c r="O51" s="64">
        <f t="shared" ref="O51:Y51" si="31">SUM(O52:O53)</f>
        <v>2722</v>
      </c>
      <c r="P51" s="64">
        <f t="shared" si="31"/>
        <v>2485</v>
      </c>
      <c r="Q51" s="64">
        <f t="shared" si="31"/>
        <v>2177</v>
      </c>
      <c r="R51" s="64">
        <f t="shared" si="31"/>
        <v>2678</v>
      </c>
      <c r="S51" s="64">
        <f t="shared" si="31"/>
        <v>3087</v>
      </c>
      <c r="T51" s="64">
        <f t="shared" si="31"/>
        <v>3777</v>
      </c>
      <c r="U51" s="64">
        <f t="shared" si="31"/>
        <v>2543</v>
      </c>
      <c r="V51" s="64">
        <f t="shared" si="31"/>
        <v>4294</v>
      </c>
      <c r="W51" s="66">
        <f t="shared" si="31"/>
        <v>4551</v>
      </c>
      <c r="X51" s="64">
        <f t="shared" si="31"/>
        <v>20650</v>
      </c>
      <c r="Y51" s="65">
        <f t="shared" si="31"/>
        <v>13701</v>
      </c>
      <c r="Z51" s="70"/>
      <c r="AA51" s="68" t="str">
        <f t="shared" si="25"/>
        <v>北部</v>
      </c>
    </row>
    <row r="52" spans="1:27" s="42" customFormat="1" ht="14" customHeight="1" x14ac:dyDescent="0.2">
      <c r="A52" s="62"/>
      <c r="B52" s="68" t="s">
        <v>68</v>
      </c>
      <c r="C52" s="64">
        <f>SUM(D52:L52,O52:V52)</f>
        <v>23512</v>
      </c>
      <c r="D52" s="64">
        <f>'[1]データシート 付録８-9'!G110</f>
        <v>826</v>
      </c>
      <c r="E52" s="64">
        <f>'[1]データシート 付録８-9'!H110</f>
        <v>958</v>
      </c>
      <c r="F52" s="64">
        <f>'[1]データシート 付録８-9'!I110</f>
        <v>1137</v>
      </c>
      <c r="G52" s="64">
        <f>'[1]データシート 付録８-9'!J110</f>
        <v>1055</v>
      </c>
      <c r="H52" s="64">
        <f>'[1]データシート 付録８-9'!K110</f>
        <v>965</v>
      </c>
      <c r="I52" s="64">
        <f>'[1]データシート 付録８-9'!L110</f>
        <v>938</v>
      </c>
      <c r="J52" s="64">
        <f>'[1]データシート 付録８-9'!M110</f>
        <v>1080</v>
      </c>
      <c r="K52" s="64">
        <f>'[1]データシート 付録８-9'!N110</f>
        <v>1241</v>
      </c>
      <c r="L52" s="65">
        <f>'[1]データシート 付録８-9'!O110</f>
        <v>1386</v>
      </c>
      <c r="M52" s="66"/>
      <c r="N52" s="65"/>
      <c r="O52" s="66">
        <f>'[1]データシート 付録８-9'!P110</f>
        <v>1754</v>
      </c>
      <c r="P52" s="64">
        <f>'[1]データシート 付録８-9'!Q110</f>
        <v>1569</v>
      </c>
      <c r="Q52" s="64">
        <f>'[1]データシート 付録８-9'!R110</f>
        <v>1350</v>
      </c>
      <c r="R52" s="64">
        <f>'[1]データシート 付録８-9'!S110</f>
        <v>1614</v>
      </c>
      <c r="S52" s="64">
        <f>'[1]データシート 付録８-9'!T110</f>
        <v>1767</v>
      </c>
      <c r="T52" s="64">
        <f>'[1]データシート 付録８-9'!U110</f>
        <v>2127</v>
      </c>
      <c r="U52" s="64">
        <f>'[1]データシート 付録８-9'!V110</f>
        <v>1449</v>
      </c>
      <c r="V52" s="64">
        <f>SUM('[1]データシート 付録８-9'!W110:AA110)</f>
        <v>2296</v>
      </c>
      <c r="W52" s="66">
        <f>SUM(D52:F52)</f>
        <v>2921</v>
      </c>
      <c r="X52" s="64">
        <f>SUM(G52:L52,O52:R52)</f>
        <v>12952</v>
      </c>
      <c r="Y52" s="65">
        <f>SUM(S52:V52)</f>
        <v>7639</v>
      </c>
      <c r="Z52" s="73"/>
      <c r="AA52" s="74" t="str">
        <f t="shared" si="25"/>
        <v>　　三次市</v>
      </c>
    </row>
    <row r="53" spans="1:27" s="42" customFormat="1" ht="10.5" customHeight="1" x14ac:dyDescent="0.2">
      <c r="A53" s="62"/>
      <c r="B53" s="68" t="s">
        <v>69</v>
      </c>
      <c r="C53" s="64">
        <f>SUM(D53:L53,O53:V53)</f>
        <v>15390</v>
      </c>
      <c r="D53" s="64">
        <f>'[1]データシート 付録８-9'!G111</f>
        <v>421</v>
      </c>
      <c r="E53" s="64">
        <f>'[1]データシート 付録８-9'!H111</f>
        <v>549</v>
      </c>
      <c r="F53" s="64">
        <f>'[1]データシート 付録８-9'!I111</f>
        <v>660</v>
      </c>
      <c r="G53" s="64">
        <f>'[1]データシート 付録８-9'!J111</f>
        <v>709</v>
      </c>
      <c r="H53" s="64">
        <f>'[1]データシート 付録８-9'!K111</f>
        <v>558</v>
      </c>
      <c r="I53" s="64">
        <f>'[1]データシート 付録８-9'!L111</f>
        <v>525</v>
      </c>
      <c r="J53" s="64">
        <f>'[1]データシート 付録８-9'!M111</f>
        <v>597</v>
      </c>
      <c r="K53" s="64">
        <f>'[1]データシート 付録８-9'!N111</f>
        <v>693</v>
      </c>
      <c r="L53" s="65">
        <f>'[1]データシート 付録８-9'!O111</f>
        <v>841</v>
      </c>
      <c r="M53" s="66"/>
      <c r="N53" s="65"/>
      <c r="O53" s="66">
        <f>'[1]データシート 付録８-9'!P111</f>
        <v>968</v>
      </c>
      <c r="P53" s="64">
        <f>'[1]データシート 付録８-9'!Q111</f>
        <v>916</v>
      </c>
      <c r="Q53" s="64">
        <f>'[1]データシート 付録８-9'!R111</f>
        <v>827</v>
      </c>
      <c r="R53" s="64">
        <f>'[1]データシート 付録８-9'!S111</f>
        <v>1064</v>
      </c>
      <c r="S53" s="64">
        <f>'[1]データシート 付録８-9'!T111</f>
        <v>1320</v>
      </c>
      <c r="T53" s="64">
        <f>'[1]データシート 付録８-9'!U111</f>
        <v>1650</v>
      </c>
      <c r="U53" s="64">
        <f>'[1]データシート 付録８-9'!V111</f>
        <v>1094</v>
      </c>
      <c r="V53" s="64">
        <f>SUM('[1]データシート 付録８-9'!W111:AA111)</f>
        <v>1998</v>
      </c>
      <c r="W53" s="66">
        <f>SUM(D53:F53)</f>
        <v>1630</v>
      </c>
      <c r="X53" s="64">
        <f>SUM(G53:L53,O53:R53)</f>
        <v>7698</v>
      </c>
      <c r="Y53" s="65">
        <f>SUM(S53:V53)</f>
        <v>6062</v>
      </c>
      <c r="Z53" s="73"/>
      <c r="AA53" s="74" t="str">
        <f t="shared" si="25"/>
        <v>　　庄原市</v>
      </c>
    </row>
    <row r="54" spans="1:27" s="42" customFormat="1" ht="11" customHeight="1" x14ac:dyDescent="0.2">
      <c r="A54" s="62"/>
      <c r="B54" s="68"/>
      <c r="C54" s="66"/>
      <c r="D54" s="64"/>
      <c r="E54" s="64"/>
      <c r="F54" s="64"/>
      <c r="G54" s="64"/>
      <c r="H54" s="64"/>
      <c r="I54" s="64"/>
      <c r="J54" s="64"/>
      <c r="K54" s="64"/>
      <c r="L54" s="65"/>
      <c r="M54" s="66"/>
      <c r="N54" s="65"/>
      <c r="O54" s="64"/>
      <c r="P54" s="64"/>
      <c r="Q54" s="64"/>
      <c r="R54" s="64"/>
      <c r="S54" s="64"/>
      <c r="T54" s="64"/>
      <c r="U54" s="64"/>
      <c r="V54" s="64"/>
      <c r="W54" s="66"/>
      <c r="X54" s="64"/>
      <c r="Y54" s="65"/>
      <c r="Z54" s="73"/>
      <c r="AA54" s="74"/>
    </row>
    <row r="55" spans="1:27" s="42" customFormat="1" ht="14" customHeight="1" x14ac:dyDescent="0.2">
      <c r="A55" s="83" t="s">
        <v>70</v>
      </c>
      <c r="B55" s="84"/>
      <c r="C55" s="66"/>
      <c r="D55" s="64"/>
      <c r="E55" s="64"/>
      <c r="F55" s="64"/>
      <c r="G55" s="64"/>
      <c r="H55" s="64"/>
      <c r="I55" s="64"/>
      <c r="J55" s="64"/>
      <c r="K55" s="64"/>
      <c r="L55" s="65"/>
      <c r="M55" s="66"/>
      <c r="N55" s="65"/>
      <c r="O55" s="64"/>
      <c r="P55" s="64"/>
      <c r="Q55" s="64"/>
      <c r="R55" s="64"/>
      <c r="S55" s="64"/>
      <c r="T55" s="64"/>
      <c r="U55" s="64"/>
      <c r="V55" s="64"/>
      <c r="W55" s="66"/>
      <c r="X55" s="64"/>
      <c r="Y55" s="65"/>
      <c r="Z55" s="85" t="s">
        <v>71</v>
      </c>
      <c r="AA55" s="86"/>
    </row>
    <row r="56" spans="1:27" s="42" customFormat="1" ht="14" customHeight="1" x14ac:dyDescent="0.2">
      <c r="A56" s="62"/>
      <c r="B56" s="68" t="s">
        <v>72</v>
      </c>
      <c r="C56" s="66">
        <f t="shared" ref="C56:L56" si="32">SUM(C8,C26)</f>
        <v>645057</v>
      </c>
      <c r="D56" s="64">
        <f t="shared" si="32"/>
        <v>26050</v>
      </c>
      <c r="E56" s="64">
        <f t="shared" si="32"/>
        <v>30244</v>
      </c>
      <c r="F56" s="64">
        <f t="shared" si="32"/>
        <v>32406</v>
      </c>
      <c r="G56" s="64">
        <f t="shared" si="32"/>
        <v>32341</v>
      </c>
      <c r="H56" s="64">
        <f t="shared" si="32"/>
        <v>33439</v>
      </c>
      <c r="I56" s="64">
        <f t="shared" si="32"/>
        <v>33972</v>
      </c>
      <c r="J56" s="64">
        <f t="shared" si="32"/>
        <v>35020</v>
      </c>
      <c r="K56" s="64">
        <f t="shared" si="32"/>
        <v>38908</v>
      </c>
      <c r="L56" s="65">
        <f t="shared" si="32"/>
        <v>43208</v>
      </c>
      <c r="M56" s="66"/>
      <c r="N56" s="65"/>
      <c r="O56" s="66">
        <f t="shared" ref="O56:Y56" si="33">SUM(O8,O26)</f>
        <v>53267</v>
      </c>
      <c r="P56" s="64">
        <f t="shared" si="33"/>
        <v>52442</v>
      </c>
      <c r="Q56" s="64">
        <f t="shared" si="33"/>
        <v>41796</v>
      </c>
      <c r="R56" s="64">
        <f t="shared" si="33"/>
        <v>36713</v>
      </c>
      <c r="S56" s="64">
        <f t="shared" si="33"/>
        <v>35103</v>
      </c>
      <c r="T56" s="64">
        <f t="shared" si="33"/>
        <v>43063</v>
      </c>
      <c r="U56" s="64">
        <f t="shared" si="33"/>
        <v>33797</v>
      </c>
      <c r="V56" s="64">
        <f t="shared" si="33"/>
        <v>43288</v>
      </c>
      <c r="W56" s="66">
        <f t="shared" si="33"/>
        <v>88700</v>
      </c>
      <c r="X56" s="64">
        <f t="shared" si="33"/>
        <v>401106</v>
      </c>
      <c r="Y56" s="65">
        <f t="shared" si="33"/>
        <v>155251</v>
      </c>
      <c r="Z56" s="73"/>
      <c r="AA56" s="74" t="s">
        <v>72</v>
      </c>
    </row>
    <row r="57" spans="1:27" s="42" customFormat="1" ht="14" customHeight="1" x14ac:dyDescent="0.2">
      <c r="A57" s="62"/>
      <c r="B57" s="68" t="s">
        <v>73</v>
      </c>
      <c r="C57" s="64">
        <f t="shared" ref="C57:L57" si="34">C23</f>
        <v>67789</v>
      </c>
      <c r="D57" s="64">
        <f t="shared" si="34"/>
        <v>2616</v>
      </c>
      <c r="E57" s="64">
        <f t="shared" si="34"/>
        <v>3263</v>
      </c>
      <c r="F57" s="64">
        <f t="shared" si="34"/>
        <v>3305</v>
      </c>
      <c r="G57" s="64">
        <f t="shared" si="34"/>
        <v>3252</v>
      </c>
      <c r="H57" s="64">
        <f t="shared" si="34"/>
        <v>3047</v>
      </c>
      <c r="I57" s="64">
        <f t="shared" si="34"/>
        <v>2809</v>
      </c>
      <c r="J57" s="64">
        <f t="shared" si="34"/>
        <v>3267</v>
      </c>
      <c r="K57" s="64">
        <f t="shared" si="34"/>
        <v>4056</v>
      </c>
      <c r="L57" s="65">
        <f t="shared" si="34"/>
        <v>4286</v>
      </c>
      <c r="M57" s="66"/>
      <c r="N57" s="65"/>
      <c r="O57" s="64">
        <f t="shared" ref="O57:Y57" si="35">O23</f>
        <v>4916</v>
      </c>
      <c r="P57" s="64">
        <f t="shared" si="35"/>
        <v>4798</v>
      </c>
      <c r="Q57" s="64">
        <f t="shared" si="35"/>
        <v>4077</v>
      </c>
      <c r="R57" s="64">
        <f t="shared" si="35"/>
        <v>4179</v>
      </c>
      <c r="S57" s="64">
        <f t="shared" si="35"/>
        <v>4653</v>
      </c>
      <c r="T57" s="64">
        <f t="shared" si="35"/>
        <v>5589</v>
      </c>
      <c r="U57" s="64">
        <f t="shared" si="35"/>
        <v>4242</v>
      </c>
      <c r="V57" s="64">
        <f t="shared" si="35"/>
        <v>5434</v>
      </c>
      <c r="W57" s="66">
        <f t="shared" si="35"/>
        <v>9184</v>
      </c>
      <c r="X57" s="64">
        <f t="shared" si="35"/>
        <v>38687</v>
      </c>
      <c r="Y57" s="65">
        <f t="shared" si="35"/>
        <v>19918</v>
      </c>
      <c r="Z57" s="70"/>
      <c r="AA57" s="68" t="s">
        <v>73</v>
      </c>
    </row>
    <row r="58" spans="1:27" s="42" customFormat="1" ht="14" customHeight="1" x14ac:dyDescent="0.2">
      <c r="A58" s="62"/>
      <c r="B58" s="68" t="s">
        <v>74</v>
      </c>
      <c r="C58" s="64">
        <f t="shared" ref="C58:L58" si="36">SUM(C20,C34)</f>
        <v>109474</v>
      </c>
      <c r="D58" s="64">
        <f t="shared" si="36"/>
        <v>3071</v>
      </c>
      <c r="E58" s="64">
        <f t="shared" si="36"/>
        <v>3952</v>
      </c>
      <c r="F58" s="64">
        <f t="shared" si="36"/>
        <v>4614</v>
      </c>
      <c r="G58" s="64">
        <f t="shared" si="36"/>
        <v>4964</v>
      </c>
      <c r="H58" s="64">
        <f t="shared" si="36"/>
        <v>5738</v>
      </c>
      <c r="I58" s="64">
        <f t="shared" si="36"/>
        <v>4825</v>
      </c>
      <c r="J58" s="64">
        <f t="shared" si="36"/>
        <v>4775</v>
      </c>
      <c r="K58" s="64">
        <f t="shared" si="36"/>
        <v>5314</v>
      </c>
      <c r="L58" s="65">
        <f t="shared" si="36"/>
        <v>6191</v>
      </c>
      <c r="M58" s="66"/>
      <c r="N58" s="65"/>
      <c r="O58" s="64">
        <f t="shared" ref="O58:Y58" si="37">SUM(O20,O34)</f>
        <v>8057</v>
      </c>
      <c r="P58" s="64">
        <f t="shared" si="37"/>
        <v>8452</v>
      </c>
      <c r="Q58" s="64">
        <f t="shared" si="37"/>
        <v>6845</v>
      </c>
      <c r="R58" s="64">
        <f t="shared" si="37"/>
        <v>6654</v>
      </c>
      <c r="S58" s="64">
        <f t="shared" si="37"/>
        <v>7174</v>
      </c>
      <c r="T58" s="64">
        <f t="shared" si="37"/>
        <v>9481</v>
      </c>
      <c r="U58" s="64">
        <f t="shared" si="37"/>
        <v>8148</v>
      </c>
      <c r="V58" s="64">
        <f t="shared" si="37"/>
        <v>11219</v>
      </c>
      <c r="W58" s="66">
        <f t="shared" si="37"/>
        <v>11637</v>
      </c>
      <c r="X58" s="64">
        <f t="shared" si="37"/>
        <v>61815</v>
      </c>
      <c r="Y58" s="65">
        <f t="shared" si="37"/>
        <v>36022</v>
      </c>
      <c r="Z58" s="70"/>
      <c r="AA58" s="68" t="s">
        <v>74</v>
      </c>
    </row>
    <row r="59" spans="1:27" s="42" customFormat="1" ht="14" customHeight="1" x14ac:dyDescent="0.2">
      <c r="A59" s="62"/>
      <c r="B59" s="68" t="s">
        <v>75</v>
      </c>
      <c r="C59" s="64">
        <f t="shared" ref="C59:L59" si="38">C37</f>
        <v>106294</v>
      </c>
      <c r="D59" s="64">
        <f t="shared" si="38"/>
        <v>4085</v>
      </c>
      <c r="E59" s="64">
        <f t="shared" si="38"/>
        <v>5025</v>
      </c>
      <c r="F59" s="64">
        <f t="shared" si="38"/>
        <v>5482</v>
      </c>
      <c r="G59" s="64">
        <f t="shared" si="38"/>
        <v>5690</v>
      </c>
      <c r="H59" s="64">
        <f t="shared" si="38"/>
        <v>6185</v>
      </c>
      <c r="I59" s="64">
        <f t="shared" si="38"/>
        <v>5563</v>
      </c>
      <c r="J59" s="64">
        <f t="shared" si="38"/>
        <v>5687</v>
      </c>
      <c r="K59" s="64">
        <f t="shared" si="38"/>
        <v>6359</v>
      </c>
      <c r="L59" s="65">
        <f t="shared" si="38"/>
        <v>6998</v>
      </c>
      <c r="M59" s="66"/>
      <c r="N59" s="65"/>
      <c r="O59" s="64">
        <f t="shared" ref="O59:Y59" si="39">O37</f>
        <v>8288</v>
      </c>
      <c r="P59" s="64">
        <f t="shared" si="39"/>
        <v>7907</v>
      </c>
      <c r="Q59" s="64">
        <f t="shared" si="39"/>
        <v>6566</v>
      </c>
      <c r="R59" s="64">
        <f t="shared" si="39"/>
        <v>6134</v>
      </c>
      <c r="S59" s="64">
        <f t="shared" si="39"/>
        <v>5950</v>
      </c>
      <c r="T59" s="64">
        <f t="shared" si="39"/>
        <v>7287</v>
      </c>
      <c r="U59" s="64">
        <f t="shared" si="39"/>
        <v>5748</v>
      </c>
      <c r="V59" s="64">
        <f t="shared" si="39"/>
        <v>7340</v>
      </c>
      <c r="W59" s="66">
        <f t="shared" si="39"/>
        <v>14592</v>
      </c>
      <c r="X59" s="64">
        <f t="shared" si="39"/>
        <v>65377</v>
      </c>
      <c r="Y59" s="65">
        <f t="shared" si="39"/>
        <v>26325</v>
      </c>
      <c r="Z59" s="70"/>
      <c r="AA59" s="68" t="s">
        <v>75</v>
      </c>
    </row>
    <row r="60" spans="1:27" s="42" customFormat="1" ht="14" customHeight="1" x14ac:dyDescent="0.2">
      <c r="A60" s="62"/>
      <c r="B60" s="69" t="s">
        <v>76</v>
      </c>
      <c r="C60" s="64">
        <f t="shared" ref="C60:L60" si="40">C43</f>
        <v>109474</v>
      </c>
      <c r="D60" s="64">
        <f t="shared" si="40"/>
        <v>3225</v>
      </c>
      <c r="E60" s="64">
        <f t="shared" si="40"/>
        <v>4359</v>
      </c>
      <c r="F60" s="64">
        <f t="shared" si="40"/>
        <v>5009</v>
      </c>
      <c r="G60" s="64">
        <f t="shared" si="40"/>
        <v>5042</v>
      </c>
      <c r="H60" s="64">
        <f t="shared" si="40"/>
        <v>4787</v>
      </c>
      <c r="I60" s="64">
        <f t="shared" si="40"/>
        <v>4067</v>
      </c>
      <c r="J60" s="64">
        <f t="shared" si="40"/>
        <v>4522</v>
      </c>
      <c r="K60" s="64">
        <f t="shared" si="40"/>
        <v>5609</v>
      </c>
      <c r="L60" s="65">
        <f t="shared" si="40"/>
        <v>6421</v>
      </c>
      <c r="M60" s="66"/>
      <c r="N60" s="65"/>
      <c r="O60" s="64">
        <f t="shared" ref="O60:Y60" si="41">O43</f>
        <v>8023</v>
      </c>
      <c r="P60" s="64">
        <f t="shared" si="41"/>
        <v>7667</v>
      </c>
      <c r="Q60" s="64">
        <f t="shared" si="41"/>
        <v>6609</v>
      </c>
      <c r="R60" s="64">
        <f t="shared" si="41"/>
        <v>7325</v>
      </c>
      <c r="S60" s="64">
        <f t="shared" si="41"/>
        <v>8128</v>
      </c>
      <c r="T60" s="64">
        <f t="shared" si="41"/>
        <v>10036</v>
      </c>
      <c r="U60" s="64">
        <f t="shared" si="41"/>
        <v>7708</v>
      </c>
      <c r="V60" s="64">
        <f t="shared" si="41"/>
        <v>10937</v>
      </c>
      <c r="W60" s="66">
        <f t="shared" si="41"/>
        <v>12593</v>
      </c>
      <c r="X60" s="64">
        <f t="shared" si="41"/>
        <v>60072</v>
      </c>
      <c r="Y60" s="65">
        <f t="shared" si="41"/>
        <v>36809</v>
      </c>
      <c r="Z60" s="70"/>
      <c r="AA60" s="68" t="s">
        <v>76</v>
      </c>
    </row>
    <row r="61" spans="1:27" s="42" customFormat="1" ht="14" customHeight="1" x14ac:dyDescent="0.2">
      <c r="A61" s="62"/>
      <c r="B61" s="69" t="s">
        <v>77</v>
      </c>
      <c r="C61" s="64">
        <f t="shared" ref="C61:L61" si="42">SUM(C18,C47)</f>
        <v>240989</v>
      </c>
      <c r="D61" s="64">
        <f t="shared" si="42"/>
        <v>9345</v>
      </c>
      <c r="E61" s="64">
        <f t="shared" si="42"/>
        <v>11017</v>
      </c>
      <c r="F61" s="64">
        <f t="shared" si="42"/>
        <v>11847</v>
      </c>
      <c r="G61" s="64">
        <f t="shared" si="42"/>
        <v>12016</v>
      </c>
      <c r="H61" s="64">
        <f t="shared" si="42"/>
        <v>12180</v>
      </c>
      <c r="I61" s="64">
        <f t="shared" si="42"/>
        <v>11798</v>
      </c>
      <c r="J61" s="64">
        <f t="shared" si="42"/>
        <v>12152</v>
      </c>
      <c r="K61" s="64">
        <f t="shared" si="42"/>
        <v>14091</v>
      </c>
      <c r="L61" s="65">
        <f t="shared" si="42"/>
        <v>15407</v>
      </c>
      <c r="M61" s="66"/>
      <c r="N61" s="65"/>
      <c r="O61" s="64">
        <f t="shared" ref="O61:Y61" si="43">SUM(O18,O47)</f>
        <v>18987</v>
      </c>
      <c r="P61" s="64">
        <f t="shared" si="43"/>
        <v>18029</v>
      </c>
      <c r="Q61" s="64">
        <f t="shared" si="43"/>
        <v>14338</v>
      </c>
      <c r="R61" s="64">
        <f t="shared" si="43"/>
        <v>14006</v>
      </c>
      <c r="S61" s="64">
        <f t="shared" si="43"/>
        <v>14925</v>
      </c>
      <c r="T61" s="64">
        <f t="shared" si="43"/>
        <v>18257</v>
      </c>
      <c r="U61" s="64">
        <f t="shared" si="43"/>
        <v>13780</v>
      </c>
      <c r="V61" s="64">
        <f t="shared" si="43"/>
        <v>18814</v>
      </c>
      <c r="W61" s="66">
        <f t="shared" si="43"/>
        <v>32209</v>
      </c>
      <c r="X61" s="64">
        <f t="shared" si="43"/>
        <v>143004</v>
      </c>
      <c r="Y61" s="65">
        <f t="shared" si="43"/>
        <v>65776</v>
      </c>
      <c r="Z61" s="70"/>
      <c r="AA61" s="68" t="s">
        <v>77</v>
      </c>
    </row>
    <row r="62" spans="1:27" s="42" customFormat="1" ht="18" customHeight="1" x14ac:dyDescent="0.2">
      <c r="A62" s="75"/>
      <c r="B62" s="76" t="s">
        <v>78</v>
      </c>
      <c r="C62" s="77">
        <f t="shared" ref="C62:L62" si="44">C51</f>
        <v>38902</v>
      </c>
      <c r="D62" s="77">
        <f t="shared" si="44"/>
        <v>1247</v>
      </c>
      <c r="E62" s="77">
        <f t="shared" si="44"/>
        <v>1507</v>
      </c>
      <c r="F62" s="77">
        <f t="shared" si="44"/>
        <v>1797</v>
      </c>
      <c r="G62" s="77">
        <f t="shared" si="44"/>
        <v>1764</v>
      </c>
      <c r="H62" s="77">
        <f t="shared" si="44"/>
        <v>1523</v>
      </c>
      <c r="I62" s="77">
        <f t="shared" si="44"/>
        <v>1463</v>
      </c>
      <c r="J62" s="77">
        <f t="shared" si="44"/>
        <v>1677</v>
      </c>
      <c r="K62" s="77">
        <f t="shared" si="44"/>
        <v>1934</v>
      </c>
      <c r="L62" s="78">
        <f t="shared" si="44"/>
        <v>2227</v>
      </c>
      <c r="M62" s="66"/>
      <c r="N62" s="65"/>
      <c r="O62" s="77">
        <f t="shared" ref="O62:Y62" si="45">O51</f>
        <v>2722</v>
      </c>
      <c r="P62" s="77">
        <f t="shared" si="45"/>
        <v>2485</v>
      </c>
      <c r="Q62" s="77">
        <f t="shared" si="45"/>
        <v>2177</v>
      </c>
      <c r="R62" s="77">
        <f t="shared" si="45"/>
        <v>2678</v>
      </c>
      <c r="S62" s="77">
        <f t="shared" si="45"/>
        <v>3087</v>
      </c>
      <c r="T62" s="77">
        <f t="shared" si="45"/>
        <v>3777</v>
      </c>
      <c r="U62" s="77">
        <f t="shared" si="45"/>
        <v>2543</v>
      </c>
      <c r="V62" s="77">
        <f t="shared" si="45"/>
        <v>4294</v>
      </c>
      <c r="W62" s="79">
        <f t="shared" si="45"/>
        <v>4551</v>
      </c>
      <c r="X62" s="77">
        <f t="shared" si="45"/>
        <v>20650</v>
      </c>
      <c r="Y62" s="78">
        <f t="shared" si="45"/>
        <v>13701</v>
      </c>
      <c r="Z62" s="80"/>
      <c r="AA62" s="81" t="s">
        <v>78</v>
      </c>
    </row>
    <row r="63" spans="1:27" s="5" customFormat="1" ht="13" customHeight="1" x14ac:dyDescent="0.15">
      <c r="A63" s="4" t="s">
        <v>79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AA63" s="4"/>
    </row>
  </sheetData>
  <mergeCells count="2">
    <mergeCell ref="A55:B55"/>
    <mergeCell ref="Z55:AA55"/>
  </mergeCells>
  <phoneticPr fontId="2"/>
  <printOptions horizontalCentered="1"/>
  <pageMargins left="0.70866141732283461" right="0.70866141732283461" top="0.90551181102362199" bottom="0.90551181102362199" header="0.51181102362204722" footer="0.31496062992125984"/>
  <pageSetup paperSize="9" scale="80" firstPageNumber="114" orientation="portrait" useFirstPageNumber="1" r:id="rId1"/>
  <headerFooter alignWithMargins="0">
    <oddFooter>&amp;C&amp;"ＭＳ 明朝,regular"&amp;8&amp;P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付録8-2</vt:lpstr>
      <vt:lpstr>'付録8-2'!Print_Titles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龍生</dc:creator>
  <cp:lastModifiedBy>村田 龍生</cp:lastModifiedBy>
  <dcterms:created xsi:type="dcterms:W3CDTF">2025-07-29T11:12:38Z</dcterms:created>
  <dcterms:modified xsi:type="dcterms:W3CDTF">2025-07-30T04:05:41Z</dcterms:modified>
</cp:coreProperties>
</file>