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<sst xmlns="http://schemas.openxmlformats.org/spreadsheetml/2006/main" count="221" uniqueCount="111">
  <si>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</si>
  <si>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</si>
  <si>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</si>
  <si>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</si>
  <si>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</si>
  <si>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</si>
  <si>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</si>
  <si>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</si>
  <si>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</si>
  <si>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</si>
  <si>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</si>
  <si>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</si>
  <si>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</si>
  <si>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</si>
  <si>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</si>
  <si>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</si>
  <si>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</si>
  <si>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</si>
  <si>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</si>
  <si>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</si>
  <si>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</si>
  <si>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</si>
  <si>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</si>
  <si>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</si>
  <si>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</si>
  <si>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</si>
  <si>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</si>
  <si>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</si>
  <si>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</si>
  <si>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</si>
  <si>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</si>
  <si>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</si>
  <si>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</si>
  <si>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</si>
  <si>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</si>
  <si>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</si>
  <si>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</si>
  <si>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</si>
  <si>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</si>
  <si>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</si>
  <si>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</si>
  <si>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</si>
  <si>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</si>
  <si>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</si>
  <si>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</si>
  <si>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</si>
  <si>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</si>
  <si>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</si>
  <si>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</si>
  <si>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</si>
  <si>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</si>
  <si>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</si>
  <si>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</si>
  <si>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</si>
  <si>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</si>
  <si>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</si>
  <si>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</si>
  <si>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</si>
  <si>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</si>
  <si>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</si>
  <si>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</si>
  <si>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</si>
  <si>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</si>
  <si>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</si>
  <si>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</si>
  <si>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</si>
  <si>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</si>
  <si>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</si>
  <si>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</si>
  <si>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</si>
  <si>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</si>
  <si>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</si>
  <si>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</si>
  <si>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</si>
  <si>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</si>
  <si>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</si>
  <si>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</si>
  <si>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</si>
  <si>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</si>
  <si>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</si>
  <si>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</si>
  <si>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</si>
  <si>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</si>
  <si>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</si>
  <si>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</si>
  <si>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</si>
  <si>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</si>
  <si>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</si>
  <si>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</si>
  <si>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</si>
  <si>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</si>
  <si>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</si>
  <si>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</si>
  <si>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</si>
  <si>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</si>
  <si>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</si>
  <si>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</si>
  <si>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</si>
  <si>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</si>
  <si>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</si>
  <si>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</si>
  <si>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</si>
  <si>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</si>
  <si>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</si>
  <si>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</si>
  <si>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</si>
  <si>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</si>
  <si>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</si>
  <si>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現時点においては，経営状況が悪化しているような状況は見られないが，今後，人口減少や，耐用年数が過ぎる施設の更新などに対応していく必要がある。
　これらの課題を明確にし対応するため，公営企業会計を適用し，その指標を基に経営を分析・計画・実施することにより，更なる経営改善に努める。</t>
    <rPh sb="1" eb="4">
      <t>ゲンジテン</t>
    </rPh>
    <rPh sb="10" eb="12">
      <t>ケイエイ</t>
    </rPh>
    <rPh sb="12" eb="14">
      <t>ジョウキョウ</t>
    </rPh>
    <rPh sb="15" eb="17">
      <t>アッカ</t>
    </rPh>
    <rPh sb="24" eb="26">
      <t>ジョウキョウ</t>
    </rPh>
    <rPh sb="27" eb="28">
      <t>ミ</t>
    </rPh>
    <rPh sb="34" eb="36">
      <t>コンゴ</t>
    </rPh>
    <rPh sb="43" eb="45">
      <t>タイヨウ</t>
    </rPh>
    <rPh sb="45" eb="47">
      <t>ネンスウ</t>
    </rPh>
    <rPh sb="48" eb="49">
      <t>ス</t>
    </rPh>
    <rPh sb="51" eb="53">
      <t>シセツ</t>
    </rPh>
    <rPh sb="54" eb="56">
      <t>コウシン</t>
    </rPh>
    <rPh sb="59" eb="61">
      <t>タイオウ</t>
    </rPh>
    <rPh sb="65" eb="67">
      <t>ヒツヨウ</t>
    </rPh>
    <rPh sb="77" eb="79">
      <t>カダイ</t>
    </rPh>
    <rPh sb="80" eb="82">
      <t>メイカク</t>
    </rPh>
    <rPh sb="84" eb="86">
      <t>タイオウ</t>
    </rPh>
    <rPh sb="91" eb="93">
      <t>コウエイ</t>
    </rPh>
    <rPh sb="93" eb="95">
      <t>キギョウ</t>
    </rPh>
    <rPh sb="95" eb="97">
      <t>カイケイ</t>
    </rPh>
    <rPh sb="98" eb="100">
      <t>テキヨウ</t>
    </rPh>
    <rPh sb="104" eb="106">
      <t>シヒョウ</t>
    </rPh>
    <rPh sb="107" eb="108">
      <t>モト</t>
    </rPh>
    <rPh sb="109" eb="111">
      <t>ケイエイ</t>
    </rPh>
    <rPh sb="112" eb="114">
      <t>ブンセキ</t>
    </rPh>
    <rPh sb="115" eb="117">
      <t>ケイカク</t>
    </rPh>
    <rPh sb="118" eb="120">
      <t>ジッシ</t>
    </rPh>
    <rPh sb="128" eb="129">
      <t>サラ</t>
    </rPh>
    <rPh sb="131" eb="133">
      <t>ケイエイ</t>
    </rPh>
    <rPh sb="133" eb="135">
      <t>カイゼン</t>
    </rPh>
    <rPh sb="136" eb="137">
      <t>ツト</t>
    </rPh>
    <phoneticPr fontId="4"/>
  </si>
  <si>
    <t>　昭和59年から供用開始しており，初期に建設したものについては，概ね30年が経過している。
　このため，初期に建設した機械設備や電気設備の更新時期に入っており，現在１回目の更新を始めたところである。
　さらに今後10～20年後には，建物や管渠等の更新時期も到来する。</t>
    <rPh sb="1" eb="3">
      <t>ショウワ</t>
    </rPh>
    <rPh sb="5" eb="6">
      <t>ネン</t>
    </rPh>
    <rPh sb="8" eb="10">
      <t>キョウヨウ</t>
    </rPh>
    <rPh sb="10" eb="12">
      <t>カイシ</t>
    </rPh>
    <rPh sb="17" eb="19">
      <t>ショキ</t>
    </rPh>
    <rPh sb="20" eb="22">
      <t>ケンセツ</t>
    </rPh>
    <rPh sb="32" eb="33">
      <t>オオム</t>
    </rPh>
    <rPh sb="36" eb="37">
      <t>ネン</t>
    </rPh>
    <rPh sb="38" eb="40">
      <t>ケイカ</t>
    </rPh>
    <rPh sb="52" eb="54">
      <t>ショキ</t>
    </rPh>
    <rPh sb="59" eb="61">
      <t>キカイ</t>
    </rPh>
    <rPh sb="61" eb="63">
      <t>セツビ</t>
    </rPh>
    <rPh sb="64" eb="66">
      <t>デンキ</t>
    </rPh>
    <rPh sb="66" eb="68">
      <t>セツビ</t>
    </rPh>
    <rPh sb="69" eb="71">
      <t>コウシン</t>
    </rPh>
    <rPh sb="71" eb="73">
      <t>ジキ</t>
    </rPh>
    <rPh sb="74" eb="75">
      <t>ハイ</t>
    </rPh>
    <rPh sb="80" eb="82">
      <t>ゲンザイ</t>
    </rPh>
    <rPh sb="83" eb="85">
      <t>カイメ</t>
    </rPh>
    <rPh sb="86" eb="88">
      <t>コウシン</t>
    </rPh>
    <rPh sb="89" eb="90">
      <t>ハジ</t>
    </rPh>
    <rPh sb="104" eb="106">
      <t>コンゴ</t>
    </rPh>
    <rPh sb="111" eb="112">
      <t>ネン</t>
    </rPh>
    <rPh sb="112" eb="113">
      <t>ゴ</t>
    </rPh>
    <rPh sb="116" eb="118">
      <t>タテモノ</t>
    </rPh>
    <rPh sb="119" eb="121">
      <t>カンキョ</t>
    </rPh>
    <rPh sb="121" eb="122">
      <t>トウ</t>
    </rPh>
    <rPh sb="123" eb="125">
      <t>コウシン</t>
    </rPh>
    <rPh sb="125" eb="127">
      <t>ジキ</t>
    </rPh>
    <rPh sb="128" eb="130">
      <t>トウライ</t>
    </rPh>
    <phoneticPr fontId="4"/>
  </si>
  <si>
    <r>
      <t>①収益的収支比率
　収益的収支比率が約75％となっているが，これは元</t>
    </r>
    <r>
      <rPr>
        <sz val="11"/>
        <rFont val="ＭＳ ゴシック"/>
        <family val="3"/>
        <charset val="128"/>
      </rPr>
      <t>金</t>
    </r>
    <r>
      <rPr>
        <sz val="11"/>
        <color theme="1"/>
        <rFont val="ＭＳ ゴシック"/>
        <family val="3"/>
        <charset val="128"/>
      </rPr>
      <t xml:space="preserve">償還金に充てた一般会計繰入金が反映されていないためで，これを考慮した実質的な収支率は100％となる。
④企業債残高対事業規模比率
　平均と比較して平成22年度は高い状況にあったが，新規借入の抑制，処理区域の編入による水量の増加に伴う収益の増加により，平成26年度は概ね平均並みの水準となっている。
⑤経費回収率
　流域下水道事業は県が直接下水道使用者へ使用料を求めることができず，市町へ負担金を求める事業スキームであるため，経費回収率（下水道使用料/汚水処理費）は０％となっている。
⑥汚水処理原価
　平均と比較して低い状況にあり，これはスケールメリットが大きいこと，さらに処理場の維持管理を行っている広島県下水道公社にて包括的民間委託を採用するなど，原価の削減に努めているためである。
⑦施設利用率・⑧水洗化率
　平成22年度は平均より低い状況であったが，処理区域の編入などにより，水洗化率の向上等がなされ，処理水量が増えたことにより，平成26年度については概ね平均並みとなっている。
</t>
    </r>
    <rPh sb="1" eb="4">
      <t>シュウエキテキ</t>
    </rPh>
    <rPh sb="4" eb="6">
      <t>シュウシ</t>
    </rPh>
    <rPh sb="10" eb="13">
      <t>シュウエキテキ</t>
    </rPh>
    <rPh sb="13" eb="15">
      <t>シュウシ</t>
    </rPh>
    <rPh sb="15" eb="17">
      <t>ヒリツ</t>
    </rPh>
    <rPh sb="18" eb="19">
      <t>ヤク</t>
    </rPh>
    <rPh sb="35" eb="38">
      <t>ショウカンキン</t>
    </rPh>
    <rPh sb="39" eb="40">
      <t>ア</t>
    </rPh>
    <rPh sb="42" eb="44">
      <t>イッパン</t>
    </rPh>
    <rPh sb="44" eb="46">
      <t>カイケイ</t>
    </rPh>
    <rPh sb="46" eb="48">
      <t>クリイレ</t>
    </rPh>
    <rPh sb="48" eb="49">
      <t>キン</t>
    </rPh>
    <rPh sb="50" eb="52">
      <t>ハンエイ</t>
    </rPh>
    <rPh sb="73" eb="75">
      <t>シュウシ</t>
    </rPh>
    <rPh sb="75" eb="76">
      <t>リツ</t>
    </rPh>
    <rPh sb="87" eb="89">
      <t>キギョウ</t>
    </rPh>
    <rPh sb="89" eb="90">
      <t>サイ</t>
    </rPh>
    <rPh sb="90" eb="92">
      <t>ザンダカ</t>
    </rPh>
    <rPh sb="92" eb="93">
      <t>タイ</t>
    </rPh>
    <rPh sb="93" eb="95">
      <t>ジギョウ</t>
    </rPh>
    <rPh sb="95" eb="97">
      <t>キボ</t>
    </rPh>
    <rPh sb="97" eb="99">
      <t>ヒリツ</t>
    </rPh>
    <rPh sb="104" eb="106">
      <t>ヒカク</t>
    </rPh>
    <rPh sb="108" eb="110">
      <t>ヘイセイ</t>
    </rPh>
    <rPh sb="112" eb="114">
      <t>ネンド</t>
    </rPh>
    <rPh sb="115" eb="116">
      <t>タカ</t>
    </rPh>
    <rPh sb="117" eb="119">
      <t>ジョウキョウ</t>
    </rPh>
    <rPh sb="125" eb="127">
      <t>シンキ</t>
    </rPh>
    <rPh sb="127" eb="129">
      <t>カリイレ</t>
    </rPh>
    <rPh sb="130" eb="132">
      <t>ヨクセイ</t>
    </rPh>
    <rPh sb="135" eb="137">
      <t>クイキ</t>
    </rPh>
    <rPh sb="138" eb="140">
      <t>ヘンニュウ</t>
    </rPh>
    <rPh sb="143" eb="145">
      <t>スイリョウ</t>
    </rPh>
    <rPh sb="146" eb="148">
      <t>ゾウカ</t>
    </rPh>
    <rPh sb="149" eb="150">
      <t>トモナ</t>
    </rPh>
    <rPh sb="151" eb="153">
      <t>シュウエキ</t>
    </rPh>
    <rPh sb="154" eb="156">
      <t>ゾウカ</t>
    </rPh>
    <rPh sb="167" eb="168">
      <t>オオム</t>
    </rPh>
    <rPh sb="171" eb="172">
      <t>ナ</t>
    </rPh>
    <rPh sb="174" eb="176">
      <t>スイジュン</t>
    </rPh>
    <rPh sb="185" eb="187">
      <t>ケイヒ</t>
    </rPh>
    <rPh sb="187" eb="189">
      <t>カイシュウ</t>
    </rPh>
    <rPh sb="189" eb="190">
      <t>リツ</t>
    </rPh>
    <rPh sb="192" eb="194">
      <t>リュウイキ</t>
    </rPh>
    <rPh sb="194" eb="197">
      <t>ゲスイドウ</t>
    </rPh>
    <rPh sb="197" eb="199">
      <t>ジギョウ</t>
    </rPh>
    <rPh sb="200" eb="201">
      <t>ケン</t>
    </rPh>
    <rPh sb="202" eb="204">
      <t>チョクセツ</t>
    </rPh>
    <rPh sb="204" eb="207">
      <t>ゲスイドウ</t>
    </rPh>
    <rPh sb="207" eb="210">
      <t>シヨウシャ</t>
    </rPh>
    <rPh sb="211" eb="214">
      <t>シヨウリョウ</t>
    </rPh>
    <rPh sb="225" eb="226">
      <t>シ</t>
    </rPh>
    <rPh sb="226" eb="227">
      <t>マチ</t>
    </rPh>
    <rPh sb="228" eb="231">
      <t>フタンキン</t>
    </rPh>
    <rPh sb="232" eb="233">
      <t>モト</t>
    </rPh>
    <rPh sb="235" eb="237">
      <t>ジギョウ</t>
    </rPh>
    <rPh sb="260" eb="262">
      <t>オスイ</t>
    </rPh>
    <rPh sb="262" eb="264">
      <t>ショリ</t>
    </rPh>
    <rPh sb="264" eb="265">
      <t>ヒ</t>
    </rPh>
    <rPh sb="278" eb="280">
      <t>オスイ</t>
    </rPh>
    <rPh sb="280" eb="282">
      <t>ショリ</t>
    </rPh>
    <rPh sb="282" eb="284">
      <t>ゲンカ</t>
    </rPh>
    <rPh sb="286" eb="288">
      <t>ヘイキン</t>
    </rPh>
    <rPh sb="289" eb="291">
      <t>ヒカク</t>
    </rPh>
    <rPh sb="293" eb="294">
      <t>ヒク</t>
    </rPh>
    <rPh sb="295" eb="297">
      <t>ジョウキョウ</t>
    </rPh>
    <rPh sb="313" eb="314">
      <t>オオ</t>
    </rPh>
    <rPh sb="322" eb="325">
      <t>ショリジョウ</t>
    </rPh>
    <rPh sb="326" eb="328">
      <t>イジ</t>
    </rPh>
    <rPh sb="328" eb="330">
      <t>カンリ</t>
    </rPh>
    <rPh sb="331" eb="332">
      <t>オコナ</t>
    </rPh>
    <rPh sb="336" eb="339">
      <t>ヒロシマケン</t>
    </rPh>
    <rPh sb="339" eb="342">
      <t>ゲスイドウ</t>
    </rPh>
    <rPh sb="342" eb="344">
      <t>コウシャ</t>
    </rPh>
    <rPh sb="346" eb="348">
      <t>ホウカツ</t>
    </rPh>
    <rPh sb="348" eb="349">
      <t>テキ</t>
    </rPh>
    <rPh sb="349" eb="351">
      <t>ミンカン</t>
    </rPh>
    <rPh sb="351" eb="353">
      <t>イタク</t>
    </rPh>
    <rPh sb="361" eb="363">
      <t>ゲンカ</t>
    </rPh>
    <rPh sb="364" eb="366">
      <t>サクゲン</t>
    </rPh>
    <rPh sb="367" eb="368">
      <t>ツト</t>
    </rPh>
    <rPh sb="380" eb="382">
      <t>シセツ</t>
    </rPh>
    <rPh sb="382" eb="385">
      <t>リヨウリツ</t>
    </rPh>
    <rPh sb="393" eb="395">
      <t>ヘイセイ</t>
    </rPh>
    <rPh sb="397" eb="399">
      <t>ネンド</t>
    </rPh>
    <rPh sb="404" eb="405">
      <t>ヒク</t>
    </rPh>
    <rPh sb="406" eb="408">
      <t>ジョウキョウ</t>
    </rPh>
    <rPh sb="414" eb="416">
      <t>ショリ</t>
    </rPh>
    <rPh sb="416" eb="418">
      <t>クイキ</t>
    </rPh>
    <rPh sb="419" eb="421">
      <t>ヘンニュウ</t>
    </rPh>
    <rPh sb="427" eb="430">
      <t>スイセンカ</t>
    </rPh>
    <rPh sb="430" eb="431">
      <t>リツ</t>
    </rPh>
    <rPh sb="432" eb="434">
      <t>コウジョウ</t>
    </rPh>
    <rPh sb="434" eb="435">
      <t>トウ</t>
    </rPh>
    <rPh sb="440" eb="442">
      <t>ショリ</t>
    </rPh>
    <rPh sb="442" eb="444">
      <t>スイリョウ</t>
    </rPh>
    <rPh sb="445" eb="446">
      <t>フ</t>
    </rPh>
    <rPh sb="454" eb="456">
      <t>ヘイセイ</t>
    </rPh>
    <rPh sb="458" eb="460">
      <t>ネンド</t>
    </rPh>
    <rPh sb="465" eb="466">
      <t>オオム</t>
    </rPh>
    <rPh sb="469" eb="470">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</si>
</sst>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0.97</c:v>
                </c:pt>
                <c:pt idx="2">
                  <c:v>0.19</c:v>
                </c:pt>
                <c:pt idx="3">
                  <c:v>0.46</c:v>
                </c:pt>
                <c:pt idx="4">
                  <c:v>0.42</c:v>
                </c:pt>
              </c:numCache>
            </c:numRef>
          </c:val>
        </c:ser>
        <c:dLbls>
          <c:showLegendKey val="0"/>
          <c:showVal val="0"/>
          <c:showCatName val="0"/>
          <c:showSerName val="0"/>
          <c:showPercent val="0"/>
          <c:showBubbleSize val="0"/>
        </c:dLbls>
        <c:gapWidth val="150"/>
        <c:axId val="99752576"/>
        <c:axId val="997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0.12</c:v>
                </c:pt>
              </c:numCache>
            </c:numRef>
          </c:val>
          <c:smooth val="0"/>
        </c:ser>
        <c:dLbls>
          <c:showLegendKey val="0"/>
          <c:showVal val="0"/>
          <c:showCatName val="0"/>
          <c:showSerName val="0"/>
          <c:showPercent val="0"/>
          <c:showBubbleSize val="0"/>
        </c:dLbls>
        <c:marker val="1"/>
        <c:smooth val="0"/>
        <c:axId val="99752576"/>
        <c:axId val="99783424"/>
      </c:lineChart>
      <c:dateAx>
        <c:axId val="99752576"/>
        <c:scaling>
          <c:orientation val="minMax"/>
        </c:scaling>
        <c:delete val="1"/>
        <c:axPos val="b"/>
        <c:numFmt formatCode="ge" sourceLinked="1"/>
        <c:majorTickMark val="none"/>
        <c:minorTickMark val="none"/>
        <c:tickLblPos val="none"/>
        <c:crossAx val="99783424"/>
        <c:crosses val="autoZero"/>
        <c:auto val="1"/>
        <c:lblOffset val="100"/>
        <c:baseTimeUnit val="years"/>
      </c:dateAx>
      <c:valAx>
        <c:axId val="997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48.04</c:v>
                </c:pt>
                <c:pt idx="1">
                  <c:v>49.94</c:v>
                </c:pt>
                <c:pt idx="2">
                  <c:v>55.41</c:v>
                </c:pt>
                <c:pt idx="3">
                  <c:v>55.73</c:v>
                </c:pt>
                <c:pt idx="4">
                  <c:v>60.35</c:v>
                </c:pt>
              </c:numCache>
            </c:numRef>
          </c:val>
        </c:ser>
        <c:dLbls>
          <c:showLegendKey val="0"/>
          <c:showVal val="0"/>
          <c:showCatName val="0"/>
          <c:showSerName val="0"/>
          <c:showPercent val="0"/>
          <c:showBubbleSize val="0"/>
        </c:dLbls>
        <c:gapWidth val="150"/>
        <c:axId val="102767616"/>
        <c:axId val="102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64.930000000000007</c:v>
                </c:pt>
              </c:numCache>
            </c:numRef>
          </c:val>
          <c:smooth val="0"/>
        </c:ser>
        <c:dLbls>
          <c:showLegendKey val="0"/>
          <c:showVal val="0"/>
          <c:showCatName val="0"/>
          <c:showSerName val="0"/>
          <c:showPercent val="0"/>
          <c:showBubbleSize val="0"/>
        </c:dLbls>
        <c:marker val="1"/>
        <c:smooth val="0"/>
        <c:axId val="102767616"/>
        <c:axId val="102794368"/>
      </c:lineChart>
      <c:dateAx>
        <c:axId val="102767616"/>
        <c:scaling>
          <c:orientation val="minMax"/>
        </c:scaling>
        <c:delete val="1"/>
        <c:axPos val="b"/>
        <c:numFmt formatCode="ge" sourceLinked="1"/>
        <c:majorTickMark val="none"/>
        <c:minorTickMark val="none"/>
        <c:tickLblPos val="none"/>
        <c:crossAx val="102794368"/>
        <c:crosses val="autoZero"/>
        <c:auto val="1"/>
        <c:lblOffset val="100"/>
        <c:baseTimeUnit val="years"/>
      </c:dateAx>
      <c:valAx>
        <c:axId val="1027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89.79</c:v>
                </c:pt>
                <c:pt idx="1">
                  <c:v>90.44</c:v>
                </c:pt>
                <c:pt idx="2">
                  <c:v>91.52</c:v>
                </c:pt>
                <c:pt idx="3">
                  <c:v>92.56</c:v>
                </c:pt>
                <c:pt idx="4">
                  <c:v>92.81</c:v>
                </c:pt>
              </c:numCache>
            </c:numRef>
          </c:val>
        </c:ser>
        <c:dLbls>
          <c:showLegendKey val="0"/>
          <c:showVal val="0"/>
          <c:showCatName val="0"/>
          <c:showSerName val="0"/>
          <c:showPercent val="0"/>
          <c:showBubbleSize val="0"/>
        </c:dLbls>
        <c:gapWidth val="150"/>
        <c:axId val="102824576"/>
        <c:axId val="102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92.69</c:v>
                </c:pt>
              </c:numCache>
            </c:numRef>
          </c:val>
          <c:smooth val="0"/>
        </c:ser>
        <c:dLbls>
          <c:showLegendKey val="0"/>
          <c:showVal val="0"/>
          <c:showCatName val="0"/>
          <c:showSerName val="0"/>
          <c:showPercent val="0"/>
          <c:showBubbleSize val="0"/>
        </c:dLbls>
        <c:marker val="1"/>
        <c:smooth val="0"/>
        <c:axId val="102824576"/>
        <c:axId val="102826752"/>
      </c:lineChart>
      <c:dateAx>
        <c:axId val="102824576"/>
        <c:scaling>
          <c:orientation val="minMax"/>
        </c:scaling>
        <c:delete val="1"/>
        <c:axPos val="b"/>
        <c:numFmt formatCode="ge" sourceLinked="1"/>
        <c:majorTickMark val="none"/>
        <c:minorTickMark val="none"/>
        <c:tickLblPos val="none"/>
        <c:crossAx val="102826752"/>
        <c:crosses val="autoZero"/>
        <c:auto val="1"/>
        <c:lblOffset val="100"/>
        <c:baseTimeUnit val="years"/>
      </c:dateAx>
      <c:valAx>
        <c:axId val="102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73.45</c:v>
                </c:pt>
                <c:pt idx="1">
                  <c:v>74.430000000000007</c:v>
                </c:pt>
                <c:pt idx="2">
                  <c:v>74.48</c:v>
                </c:pt>
                <c:pt idx="3">
                  <c:v>75.13</c:v>
                </c:pt>
                <c:pt idx="4">
                  <c:v>75.55</c:v>
                </c:pt>
              </c:numCache>
            </c:numRef>
          </c:val>
        </c:ser>
        <c:dLbls>
          <c:showLegendKey val="0"/>
          <c:showVal val="0"/>
          <c:showCatName val="0"/>
          <c:showSerName val="0"/>
          <c:showPercent val="0"/>
          <c:showBubbleSize val="0"/>
        </c:dLbls>
        <c:gapWidth val="150"/>
        <c:axId val="99723520"/>
        <c:axId val="997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23520"/>
        <c:axId val="99737984"/>
      </c:lineChart>
      <c:dateAx>
        <c:axId val="99723520"/>
        <c:scaling>
          <c:orientation val="minMax"/>
        </c:scaling>
        <c:delete val="1"/>
        <c:axPos val="b"/>
        <c:numFmt formatCode="ge" sourceLinked="1"/>
        <c:majorTickMark val="none"/>
        <c:minorTickMark val="none"/>
        <c:tickLblPos val="none"/>
        <c:crossAx val="99737984"/>
        <c:crosses val="autoZero"/>
        <c:auto val="1"/>
        <c:lblOffset val="100"/>
        <c:baseTimeUnit val="years"/>
      </c:dateAx>
      <c:valAx>
        <c:axId val="99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40352"/>
        <c:axId val="101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40352"/>
        <c:axId val="101142528"/>
      </c:lineChart>
      <c:dateAx>
        <c:axId val="101140352"/>
        <c:scaling>
          <c:orientation val="minMax"/>
        </c:scaling>
        <c:delete val="1"/>
        <c:axPos val="b"/>
        <c:numFmt formatCode="ge" sourceLinked="1"/>
        <c:majorTickMark val="none"/>
        <c:minorTickMark val="none"/>
        <c:tickLblPos val="none"/>
        <c:crossAx val="101142528"/>
        <c:crosses val="autoZero"/>
        <c:auto val="1"/>
        <c:lblOffset val="100"/>
        <c:baseTimeUnit val="years"/>
      </c:dateAx>
      <c:valAx>
        <c:axId val="101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65376"/>
        <c:axId val="1025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65376"/>
        <c:axId val="102567296"/>
      </c:lineChart>
      <c:dateAx>
        <c:axId val="102565376"/>
        <c:scaling>
          <c:orientation val="minMax"/>
        </c:scaling>
        <c:delete val="1"/>
        <c:axPos val="b"/>
        <c:numFmt formatCode="ge" sourceLinked="1"/>
        <c:majorTickMark val="none"/>
        <c:minorTickMark val="none"/>
        <c:tickLblPos val="none"/>
        <c:crossAx val="102567296"/>
        <c:crosses val="autoZero"/>
        <c:auto val="1"/>
        <c:lblOffset val="100"/>
        <c:baseTimeUnit val="years"/>
      </c:dateAx>
      <c:valAx>
        <c:axId val="102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11968"/>
        <c:axId val="1026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11968"/>
        <c:axId val="102618240"/>
      </c:lineChart>
      <c:dateAx>
        <c:axId val="102611968"/>
        <c:scaling>
          <c:orientation val="minMax"/>
        </c:scaling>
        <c:delete val="1"/>
        <c:axPos val="b"/>
        <c:numFmt formatCode="ge" sourceLinked="1"/>
        <c:majorTickMark val="none"/>
        <c:minorTickMark val="none"/>
        <c:tickLblPos val="none"/>
        <c:crossAx val="102618240"/>
        <c:crosses val="autoZero"/>
        <c:auto val="1"/>
        <c:lblOffset val="100"/>
        <c:baseTimeUnit val="years"/>
      </c:dateAx>
      <c:valAx>
        <c:axId val="102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63648"/>
        <c:axId val="1039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63648"/>
        <c:axId val="103969920"/>
      </c:lineChart>
      <c:dateAx>
        <c:axId val="103963648"/>
        <c:scaling>
          <c:orientation val="minMax"/>
        </c:scaling>
        <c:delete val="1"/>
        <c:axPos val="b"/>
        <c:numFmt formatCode="ge" sourceLinked="1"/>
        <c:majorTickMark val="none"/>
        <c:minorTickMark val="none"/>
        <c:tickLblPos val="none"/>
        <c:crossAx val="103969920"/>
        <c:crosses val="autoZero"/>
        <c:auto val="1"/>
        <c:lblOffset val="100"/>
        <c:baseTimeUnit val="years"/>
      </c:dateAx>
      <c:valAx>
        <c:axId val="103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692.41</c:v>
                </c:pt>
                <c:pt idx="1">
                  <c:v>626.12</c:v>
                </c:pt>
                <c:pt idx="2">
                  <c:v>574.63</c:v>
                </c:pt>
                <c:pt idx="3">
                  <c:v>508.76</c:v>
                </c:pt>
                <c:pt idx="4">
                  <c:v>435.53</c:v>
                </c:pt>
              </c:numCache>
            </c:numRef>
          </c:val>
        </c:ser>
        <c:dLbls>
          <c:showLegendKey val="0"/>
          <c:showVal val="0"/>
          <c:showCatName val="0"/>
          <c:showSerName val="0"/>
          <c:showPercent val="0"/>
          <c:showBubbleSize val="0"/>
        </c:dLbls>
        <c:gapWidth val="150"/>
        <c:axId val="103987840"/>
        <c:axId val="104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407.62</c:v>
                </c:pt>
              </c:numCache>
            </c:numRef>
          </c:val>
          <c:smooth val="0"/>
        </c:ser>
        <c:dLbls>
          <c:showLegendKey val="0"/>
          <c:showVal val="0"/>
          <c:showCatName val="0"/>
          <c:showSerName val="0"/>
          <c:showPercent val="0"/>
          <c:showBubbleSize val="0"/>
        </c:dLbls>
        <c:marker val="1"/>
        <c:smooth val="0"/>
        <c:axId val="103987840"/>
        <c:axId val="104002304"/>
      </c:lineChart>
      <c:dateAx>
        <c:axId val="103987840"/>
        <c:scaling>
          <c:orientation val="minMax"/>
        </c:scaling>
        <c:delete val="1"/>
        <c:axPos val="b"/>
        <c:numFmt formatCode="ge" sourceLinked="1"/>
        <c:majorTickMark val="none"/>
        <c:minorTickMark val="none"/>
        <c:tickLblPos val="none"/>
        <c:crossAx val="104002304"/>
        <c:crosses val="autoZero"/>
        <c:auto val="1"/>
        <c:lblOffset val="100"/>
        <c:baseTimeUnit val="years"/>
      </c:dateAx>
      <c:valAx>
        <c:axId val="104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59968"/>
        <c:axId val="1026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659968"/>
        <c:axId val="102670336"/>
      </c:lineChart>
      <c:dateAx>
        <c:axId val="102659968"/>
        <c:scaling>
          <c:orientation val="minMax"/>
        </c:scaling>
        <c:delete val="1"/>
        <c:axPos val="b"/>
        <c:numFmt formatCode="ge" sourceLinked="1"/>
        <c:majorTickMark val="none"/>
        <c:minorTickMark val="none"/>
        <c:tickLblPos val="none"/>
        <c:crossAx val="102670336"/>
        <c:crosses val="autoZero"/>
        <c:auto val="1"/>
        <c:lblOffset val="100"/>
        <c:baseTimeUnit val="years"/>
      </c:dateAx>
      <c:valAx>
        <c:axId val="1026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67.739999999999995</c:v>
                </c:pt>
                <c:pt idx="1">
                  <c:v>67.95</c:v>
                </c:pt>
                <c:pt idx="2">
                  <c:v>63.63</c:v>
                </c:pt>
                <c:pt idx="3">
                  <c:v>64.36</c:v>
                </c:pt>
                <c:pt idx="4">
                  <c:v>63.29</c:v>
                </c:pt>
              </c:numCache>
            </c:numRef>
          </c:val>
        </c:ser>
        <c:dLbls>
          <c:showLegendKey val="0"/>
          <c:showVal val="0"/>
          <c:showCatName val="0"/>
          <c:showSerName val="0"/>
          <c:showPercent val="0"/>
          <c:showBubbleSize val="0"/>
        </c:dLbls>
        <c:gapWidth val="150"/>
        <c:axId val="102677888"/>
        <c:axId val="102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66.680000000000007</c:v>
                </c:pt>
              </c:numCache>
            </c:numRef>
          </c:val>
          <c:smooth val="0"/>
        </c:ser>
        <c:dLbls>
          <c:showLegendKey val="0"/>
          <c:showVal val="0"/>
          <c:showCatName val="0"/>
          <c:showSerName val="0"/>
          <c:showPercent val="0"/>
          <c:showBubbleSize val="0"/>
        </c:dLbls>
        <c:marker val="1"/>
        <c:smooth val="0"/>
        <c:axId val="102677888"/>
        <c:axId val="102688256"/>
      </c:lineChart>
      <c:dateAx>
        <c:axId val="102677888"/>
        <c:scaling>
          <c:orientation val="minMax"/>
        </c:scaling>
        <c:delete val="1"/>
        <c:axPos val="b"/>
        <c:numFmt formatCode="ge" sourceLinked="1"/>
        <c:majorTickMark val="none"/>
        <c:minorTickMark val="none"/>
        <c:tickLblPos val="none"/>
        <c:crossAx val="102688256"/>
        <c:crosses val="autoZero"/>
        <c:auto val="1"/>
        <c:lblOffset val="100"/>
        <c:baseTimeUnit val="years"/>
      </c:dateAx>
      <c:valAx>
        <c:axId val="102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CD23" sqref="CD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2869159</v>
      </c>
      <c r="AM8" s="64"/>
      <c r="AN8" s="64"/>
      <c r="AO8" s="64"/>
      <c r="AP8" s="64"/>
      <c r="AQ8" s="64"/>
      <c r="AR8" s="64"/>
      <c r="AS8" s="64"/>
      <c r="AT8" s="63">
        <f>データ!S6</f>
        <v>8479.3799999999992</v>
      </c>
      <c r="AU8" s="63"/>
      <c r="AV8" s="63"/>
      <c r="AW8" s="63"/>
      <c r="AX8" s="63"/>
      <c r="AY8" s="63"/>
      <c r="AZ8" s="63"/>
      <c r="BA8" s="63"/>
      <c r="BB8" s="63">
        <f>データ!T6</f>
        <v>338.37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31.58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663713</v>
      </c>
      <c r="AM10" s="64"/>
      <c r="AN10" s="64"/>
      <c r="AO10" s="64"/>
      <c r="AP10" s="64"/>
      <c r="AQ10" s="64"/>
      <c r="AR10" s="64"/>
      <c r="AS10" s="64"/>
      <c r="AT10" s="63">
        <f>データ!V6</f>
        <v>124.29</v>
      </c>
      <c r="AU10" s="63"/>
      <c r="AV10" s="63"/>
      <c r="AW10" s="63"/>
      <c r="AX10" s="63"/>
      <c r="AY10" s="63"/>
      <c r="AZ10" s="63"/>
      <c r="BA10" s="63"/>
      <c r="BB10" s="63">
        <f>データ!W6</f>
        <v>5340.04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340006</v>
      </c>
      <c r="D6" s="31">
        <f t="shared" si="3"/>
        <v>47</v>
      </c>
      <c r="E6" s="31">
        <f t="shared" si="3"/>
        <v>17</v>
      </c>
      <c r="F6" s="31">
        <f t="shared" si="3"/>
        <v>3</v>
      </c>
      <c r="G6" s="31">
        <f t="shared" si="3"/>
        <v>0</v>
      </c>
      <c r="H6" s="31" t="str">
        <f t="shared" si="3"/>
        <v>広島県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31.58</v>
      </c>
      <c r="P6" s="32">
        <f t="shared" si="3"/>
        <v>100</v>
      </c>
      <c r="Q6" s="32">
        <f t="shared" si="3"/>
        <v>0</v>
      </c>
      <c r="R6" s="32">
        <f t="shared" si="3"/>
        <v>2869159</v>
      </c>
      <c r="S6" s="32">
        <f t="shared" si="3"/>
        <v>8479.3799999999992</v>
      </c>
      <c r="T6" s="32">
        <f t="shared" si="3"/>
        <v>338.37</v>
      </c>
      <c r="U6" s="32">
        <f t="shared" si="3"/>
        <v>663713</v>
      </c>
      <c r="V6" s="32">
        <f t="shared" si="3"/>
        <v>124.29</v>
      </c>
      <c r="W6" s="32">
        <f t="shared" si="3"/>
        <v>5340.04</v>
      </c>
      <c r="X6" s="33">
        <f>IF(X7="",NA(),X7)</f>
        <v>73.45</v>
      </c>
      <c r="Y6" s="33">
        <f t="shared" ref="Y6:AG6" si="4">IF(Y7="",NA(),Y7)</f>
        <v>74.430000000000007</v>
      </c>
      <c r="Z6" s="33">
        <f t="shared" si="4"/>
        <v>74.48</v>
      </c>
      <c r="AA6" s="33">
        <f t="shared" si="4"/>
        <v>75.13</v>
      </c>
      <c r="AB6" s="33">
        <f t="shared" si="4"/>
        <v>75.55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692.41</v>
      </c>
      <c r="BF6" s="33">
        <f t="shared" ref="BF6:BN6" si="7">IF(BF7="",NA(),BF7)</f>
        <v>626.12</v>
      </c>
      <c r="BG6" s="33">
        <f t="shared" si="7"/>
        <v>574.63</v>
      </c>
      <c r="BH6" s="33">
        <f t="shared" si="7"/>
        <v>508.76</v>
      </c>
      <c r="BI6" s="33">
        <f t="shared" si="7"/>
        <v>435.53</v>
      </c>
      <c r="BJ6" s="33">
        <f t="shared" si="7"/>
        <v>473.06</v>
      </c>
      <c r="BK6" s="33">
        <f t="shared" si="7"/>
        <v>479.57</v>
      </c>
      <c r="BL6" s="33">
        <f t="shared" si="7"/>
        <v>376.18</v>
      </c>
      <c r="BM6" s="33">
        <f t="shared" si="7"/>
        <v>385.46</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67.739999999999995</v>
      </c>
      <c r="CB6" s="33">
        <f t="shared" ref="CB6:CJ6" si="9">IF(CB7="",NA(),CB7)</f>
        <v>67.95</v>
      </c>
      <c r="CC6" s="33">
        <f t="shared" si="9"/>
        <v>63.63</v>
      </c>
      <c r="CD6" s="33">
        <f t="shared" si="9"/>
        <v>64.36</v>
      </c>
      <c r="CE6" s="33">
        <f t="shared" si="9"/>
        <v>63.29</v>
      </c>
      <c r="CF6" s="33">
        <f t="shared" si="9"/>
        <v>72.3</v>
      </c>
      <c r="CG6" s="33">
        <f t="shared" si="9"/>
        <v>68.48</v>
      </c>
      <c r="CH6" s="33">
        <f t="shared" si="9"/>
        <v>74.37</v>
      </c>
      <c r="CI6" s="33">
        <f t="shared" si="9"/>
        <v>72.790000000000006</v>
      </c>
      <c r="CJ6" s="33">
        <f t="shared" si="9"/>
        <v>66.680000000000007</v>
      </c>
      <c r="CK6" s="32" t="str">
        <f>IF(CK7="","",IF(CK7="-","【-】","【"&amp;SUBSTITUTE(TEXT(CK7,"#,##0.00"),"-","△")&amp;"】"))</f>
        <v>【69.26】</v>
      </c>
      <c r="CL6" s="33">
        <f>IF(CL7="",NA(),CL7)</f>
        <v>48.04</v>
      </c>
      <c r="CM6" s="33">
        <f t="shared" ref="CM6:CU6" si="10">IF(CM7="",NA(),CM7)</f>
        <v>49.94</v>
      </c>
      <c r="CN6" s="33">
        <f t="shared" si="10"/>
        <v>55.41</v>
      </c>
      <c r="CO6" s="33">
        <f t="shared" si="10"/>
        <v>55.73</v>
      </c>
      <c r="CP6" s="33">
        <f t="shared" si="10"/>
        <v>60.35</v>
      </c>
      <c r="CQ6" s="33">
        <f t="shared" si="10"/>
        <v>63</v>
      </c>
      <c r="CR6" s="33">
        <f t="shared" si="10"/>
        <v>63.22</v>
      </c>
      <c r="CS6" s="33">
        <f t="shared" si="10"/>
        <v>60.25</v>
      </c>
      <c r="CT6" s="33">
        <f t="shared" si="10"/>
        <v>62.32</v>
      </c>
      <c r="CU6" s="33">
        <f t="shared" si="10"/>
        <v>64.930000000000007</v>
      </c>
      <c r="CV6" s="32" t="str">
        <f>IF(CV7="","",IF(CV7="-","【-】","【"&amp;SUBSTITUTE(TEXT(CV7,"#,##0.00"),"-","△")&amp;"】"))</f>
        <v>【64.78】</v>
      </c>
      <c r="CW6" s="33">
        <f>IF(CW7="",NA(),CW7)</f>
        <v>89.79</v>
      </c>
      <c r="CX6" s="33">
        <f t="shared" ref="CX6:DF6" si="11">IF(CX7="",NA(),CX7)</f>
        <v>90.44</v>
      </c>
      <c r="CY6" s="33">
        <f t="shared" si="11"/>
        <v>91.52</v>
      </c>
      <c r="CZ6" s="33">
        <f t="shared" si="11"/>
        <v>92.56</v>
      </c>
      <c r="DA6" s="33">
        <f t="shared" si="11"/>
        <v>92.81</v>
      </c>
      <c r="DB6" s="33">
        <f t="shared" si="11"/>
        <v>86</v>
      </c>
      <c r="DC6" s="33">
        <f t="shared" si="11"/>
        <v>86.58</v>
      </c>
      <c r="DD6" s="33">
        <f t="shared" si="11"/>
        <v>87.56</v>
      </c>
      <c r="DE6" s="33">
        <f t="shared" si="11"/>
        <v>87.52</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0.97</v>
      </c>
      <c r="EF6" s="33">
        <f t="shared" si="14"/>
        <v>0.19</v>
      </c>
      <c r="EG6" s="33">
        <f t="shared" si="14"/>
        <v>0.46</v>
      </c>
      <c r="EH6" s="33">
        <f t="shared" si="14"/>
        <v>0.42</v>
      </c>
      <c r="EI6" s="33">
        <f t="shared" si="14"/>
        <v>0.02</v>
      </c>
      <c r="EJ6" s="33">
        <f t="shared" si="14"/>
        <v>7.0000000000000007E-2</v>
      </c>
      <c r="EK6" s="33">
        <f t="shared" si="14"/>
        <v>0.02</v>
      </c>
      <c r="EL6" s="33">
        <f t="shared" si="14"/>
        <v>0.05</v>
      </c>
      <c r="EM6" s="33">
        <f t="shared" si="14"/>
        <v>0.12</v>
      </c>
      <c r="EN6" s="32" t="str">
        <f>IF(EN7="","",IF(EN7="-","【-】","【"&amp;SUBSTITUTE(TEXT(EN7,"#,##0.00"),"-","△")&amp;"】"))</f>
        <v>【0.11】</v>
      </c>
    </row>
    <row r="7" spans="1:144" s="34" customFormat="1">
      <c r="A7" s="26"/>
      <c r="B7" s="35">
        <v>2014</v>
      </c>
      <c r="C7" s="35">
        <v>340006</v>
      </c>
      <c r="D7" s="35">
        <v>47</v>
      </c>
      <c r="E7" s="35">
        <v>17</v>
      </c>
      <c r="F7" s="35">
        <v>3</v>
      </c>
      <c r="G7" s="35">
        <v>0</v>
      </c>
      <c r="H7" s="35" t="s">
        <v>96</v>
      </c>
      <c r="I7" s="35" t="s">
        <v>97</v>
      </c>
      <c r="J7" s="35" t="s">
        <v>98</v>
      </c>
      <c r="K7" s="35" t="s">
        <v>99</v>
      </c>
      <c r="L7" s="35" t="s">
        <v>100</v>
      </c>
      <c r="M7" s="36" t="s">
        <v>101</v>
      </c>
      <c r="N7" s="36" t="s">
        <v>102</v>
      </c>
      <c r="O7" s="36">
        <v>31.58</v>
      </c>
      <c r="P7" s="36">
        <v>100</v>
      </c>
      <c r="Q7" s="36">
        <v>0</v>
      </c>
      <c r="R7" s="36">
        <v>2869159</v>
      </c>
      <c r="S7" s="36">
        <v>8479.3799999999992</v>
      </c>
      <c r="T7" s="36">
        <v>338.37</v>
      </c>
      <c r="U7" s="36">
        <v>663713</v>
      </c>
      <c r="V7" s="36">
        <v>124.29</v>
      </c>
      <c r="W7" s="36">
        <v>5340.04</v>
      </c>
      <c r="X7" s="36">
        <v>73.45</v>
      </c>
      <c r="Y7" s="36">
        <v>74.430000000000007</v>
      </c>
      <c r="Z7" s="36">
        <v>74.48</v>
      </c>
      <c r="AA7" s="36">
        <v>75.13</v>
      </c>
      <c r="AB7" s="36">
        <v>75.55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692.41</v>
      </c>
      <c r="BF7" s="36">
        <v>626.12</v>
      </c>
      <c r="BG7" s="36">
        <v>574.63</v>
      </c>
      <c r="BH7" s="36">
        <v>508.76</v>
      </c>
      <c r="BI7" s="36">
        <v>435.53</v>
      </c>
      <c r="BJ7" s="36">
        <v>473.06</v>
      </c>
      <c r="BK7" s="36">
        <v>479.57</v>
      </c>
      <c r="BL7" s="36">
        <v>376.18</v>
      </c>
      <c r="BM7" s="36">
        <v>385.46</v>
      </c>
      <c r="BN7" s="36">
        <v>407.62</v>
      </c>
      <c r="BO7" s="36">
        <v>400.47</v>
      </c>
      <c r="BP7" s="36">
        <v>0</v>
      </c>
      <c r="BQ7" s="36">
        <v>0</v>
      </c>
      <c r="BR7" s="36">
        <v>0</v>
      </c>
      <c r="BS7" s="36">
        <v>0</v>
      </c>
      <c r="BT7" s="36">
        <v>0</v>
      </c>
      <c r="BU7" s="36">
        <v>0</v>
      </c>
      <c r="BV7" s="36">
        <v>0</v>
      </c>
      <c r="BW7" s="36">
        <v>0</v>
      </c>
      <c r="BX7" s="36">
        <v>0</v>
      </c>
      <c r="BY7" s="36">
        <v>0</v>
      </c>
      <c r="BZ7" s="36">
        <v>0</v>
      </c>
      <c r="CA7" s="36">
        <v>67.739999999999995</v>
      </c>
      <c r="CB7" s="36">
        <v>67.95</v>
      </c>
      <c r="CC7" s="36">
        <v>63.63</v>
      </c>
      <c r="CD7" s="36">
        <v>64.36</v>
      </c>
      <c r="CE7" s="36">
        <v>63.29</v>
      </c>
      <c r="CF7" s="36">
        <v>72.3</v>
      </c>
      <c r="CG7" s="36">
        <v>68.48</v>
      </c>
      <c r="CH7" s="36">
        <v>74.37</v>
      </c>
      <c r="CI7" s="36">
        <v>72.790000000000006</v>
      </c>
      <c r="CJ7" s="36">
        <v>66.680000000000007</v>
      </c>
      <c r="CK7" s="36">
        <v>69.260000000000005</v>
      </c>
      <c r="CL7" s="36">
        <v>48.04</v>
      </c>
      <c r="CM7" s="36">
        <v>49.94</v>
      </c>
      <c r="CN7" s="36">
        <v>55.41</v>
      </c>
      <c r="CO7" s="36">
        <v>55.73</v>
      </c>
      <c r="CP7" s="36">
        <v>60.35</v>
      </c>
      <c r="CQ7" s="36">
        <v>63</v>
      </c>
      <c r="CR7" s="36">
        <v>63.22</v>
      </c>
      <c r="CS7" s="36">
        <v>60.25</v>
      </c>
      <c r="CT7" s="36">
        <v>62.32</v>
      </c>
      <c r="CU7" s="36">
        <v>64.930000000000007</v>
      </c>
      <c r="CV7" s="36">
        <v>64.78</v>
      </c>
      <c r="CW7" s="36">
        <v>89.79</v>
      </c>
      <c r="CX7" s="36">
        <v>90.44</v>
      </c>
      <c r="CY7" s="36">
        <v>91.52</v>
      </c>
      <c r="CZ7" s="36">
        <v>92.56</v>
      </c>
      <c r="DA7" s="36">
        <v>92.81</v>
      </c>
      <c r="DB7" s="36">
        <v>86</v>
      </c>
      <c r="DC7" s="36">
        <v>86.58</v>
      </c>
      <c r="DD7" s="36">
        <v>87.56</v>
      </c>
      <c r="DE7" s="36">
        <v>87.52</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0.06</v>
      </c>
      <c r="EE7" s="36">
        <v>0.97</v>
      </c>
      <c r="EF7" s="36">
        <v>0.19</v>
      </c>
      <c r="EG7" s="36">
        <v>0.46</v>
      </c>
      <c r="EH7" s="36">
        <v>0.42</v>
      </c>
      <c r="EI7" s="36">
        <v>0.02</v>
      </c>
      <c r="EJ7" s="36">
        <v>7.0000000000000007E-2</v>
      </c>
      <c r="EK7" s="36">
        <v>0.02</v>
      </c>
      <c r="EL7" s="36">
        <v>0.05</v>
      </c>
      <c r="EM7" s="36">
        <v>0.12</v>
      </c>
      <c r="EN7" s="36">
        <v>0.11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cp:lastModifiedBy>
  <cp:lastPrinted>2016-02-04T07:45:39Z</cp:lastPrinted>
  <dcterms:created xsi:type="dcterms:W3CDTF">2016-01-14T10:45:40Z</dcterms:created>
  <dcterms:modified xsi:type="dcterms:W3CDTF">2016-02-15T02:22:08Z</dcterms:modified>
  <cp:category/>
</cp:coreProperties>
</file>